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jasmine_williams2_students_mq_edu_au/Documents/2024_MRes_Data/20240904_RIF_LZD_MIC/"/>
    </mc:Choice>
  </mc:AlternateContent>
  <xr:revisionPtr revIDLastSave="66" documentId="11_2A9DE761392AAF65D160E5144C27828C7052ADDA" xr6:coauthVersionLast="47" xr6:coauthVersionMax="47" xr10:uidLastSave="{D5F5C71B-A4DD-43ED-AC8E-E5D46CEEBC49}"/>
  <bookViews>
    <workbookView xWindow="380" yWindow="380" windowWidth="18000" windowHeight="11170" activeTab="1" xr2:uid="{00000000-000D-0000-FFFF-FFFF00000000}"/>
  </bookViews>
  <sheets>
    <sheet name="End point_1" sheetId="3" r:id="rId1"/>
    <sheet name="Calculations" sheetId="4" r:id="rId2"/>
    <sheet name="End point" sheetId="2" r:id="rId3"/>
    <sheet name="Protocol Informatio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4" l="1"/>
  <c r="E52" i="4"/>
  <c r="F52" i="4"/>
  <c r="G52" i="4"/>
  <c r="H52" i="4"/>
  <c r="I52" i="4"/>
  <c r="J52" i="4"/>
  <c r="K52" i="4"/>
  <c r="L52" i="4"/>
  <c r="M52" i="4"/>
  <c r="N52" i="4"/>
  <c r="E51" i="4"/>
  <c r="F51" i="4"/>
  <c r="G51" i="4"/>
  <c r="H51" i="4"/>
  <c r="I51" i="4"/>
  <c r="J51" i="4"/>
  <c r="K51" i="4"/>
  <c r="L51" i="4"/>
  <c r="M51" i="4"/>
  <c r="N51" i="4"/>
  <c r="D51" i="4"/>
  <c r="L50" i="4"/>
  <c r="J50" i="4"/>
  <c r="E45" i="4"/>
  <c r="F45" i="4"/>
  <c r="G45" i="4"/>
  <c r="H45" i="4"/>
  <c r="I45" i="4"/>
  <c r="J45" i="4"/>
  <c r="K45" i="4"/>
  <c r="L45" i="4"/>
  <c r="M45" i="4"/>
  <c r="N45" i="4"/>
  <c r="D45" i="4"/>
  <c r="E44" i="4"/>
  <c r="F44" i="4"/>
  <c r="G44" i="4"/>
  <c r="H44" i="4"/>
  <c r="I44" i="4"/>
  <c r="J44" i="4"/>
  <c r="K44" i="4"/>
  <c r="L44" i="4"/>
  <c r="M44" i="4"/>
  <c r="N44" i="4"/>
  <c r="D44" i="4"/>
  <c r="L43" i="4"/>
  <c r="J43" i="4"/>
  <c r="E38" i="4"/>
  <c r="F38" i="4"/>
  <c r="G38" i="4"/>
  <c r="H38" i="4"/>
  <c r="I38" i="4"/>
  <c r="J38" i="4"/>
  <c r="K38" i="4"/>
  <c r="L38" i="4"/>
  <c r="M38" i="4"/>
  <c r="N38" i="4"/>
  <c r="E37" i="4"/>
  <c r="F37" i="4"/>
  <c r="G37" i="4"/>
  <c r="H37" i="4"/>
  <c r="I37" i="4"/>
  <c r="J37" i="4"/>
  <c r="K37" i="4"/>
  <c r="L37" i="4"/>
  <c r="M37" i="4"/>
  <c r="N37" i="4"/>
  <c r="D38" i="4"/>
  <c r="D37" i="4"/>
  <c r="L36" i="4"/>
  <c r="J36" i="4"/>
  <c r="O20" i="4"/>
  <c r="O25" i="4" s="1"/>
  <c r="I25" i="4"/>
  <c r="F26" i="4"/>
  <c r="G26" i="4"/>
  <c r="N26" i="4"/>
  <c r="F28" i="4"/>
  <c r="J28" i="4"/>
  <c r="K28" i="4"/>
  <c r="N28" i="4"/>
  <c r="I29" i="4"/>
  <c r="F30" i="4"/>
  <c r="G30" i="4"/>
  <c r="J30" i="4"/>
  <c r="N30" i="4"/>
  <c r="D26" i="4"/>
  <c r="D29" i="4"/>
  <c r="L24" i="4"/>
  <c r="J24" i="4"/>
  <c r="E20" i="4"/>
  <c r="E28" i="4" s="1"/>
  <c r="F20" i="4"/>
  <c r="F27" i="4" s="1"/>
  <c r="G20" i="4"/>
  <c r="G27" i="4" s="1"/>
  <c r="H20" i="4"/>
  <c r="H26" i="4" s="1"/>
  <c r="I20" i="4"/>
  <c r="I26" i="4" s="1"/>
  <c r="J20" i="4"/>
  <c r="J25" i="4" s="1"/>
  <c r="K20" i="4"/>
  <c r="L20" i="4"/>
  <c r="L28" i="4" s="1"/>
  <c r="M20" i="4"/>
  <c r="M28" i="4" s="1"/>
  <c r="N20" i="4"/>
  <c r="N27" i="4" s="1"/>
  <c r="D20" i="4"/>
  <c r="D27" i="4" s="1"/>
  <c r="L17" i="4"/>
  <c r="J17" i="4"/>
  <c r="L6" i="4"/>
  <c r="J6" i="4"/>
  <c r="H25" i="4" l="1"/>
  <c r="E27" i="4"/>
  <c r="M30" i="4"/>
  <c r="E30" i="4"/>
  <c r="G29" i="4"/>
  <c r="I28" i="4"/>
  <c r="K27" i="4"/>
  <c r="M26" i="4"/>
  <c r="E26" i="4"/>
  <c r="G25" i="4"/>
  <c r="M27" i="4"/>
  <c r="L27" i="4"/>
  <c r="D25" i="4"/>
  <c r="L30" i="4"/>
  <c r="N29" i="4"/>
  <c r="F29" i="4"/>
  <c r="H28" i="4"/>
  <c r="J27" i="4"/>
  <c r="L26" i="4"/>
  <c r="N25" i="4"/>
  <c r="F25" i="4"/>
  <c r="H29" i="4"/>
  <c r="D30" i="4"/>
  <c r="K30" i="4"/>
  <c r="M29" i="4"/>
  <c r="E29" i="4"/>
  <c r="G28" i="4"/>
  <c r="I27" i="4"/>
  <c r="K26" i="4"/>
  <c r="M25" i="4"/>
  <c r="E25" i="4"/>
  <c r="J26" i="4"/>
  <c r="D28" i="4"/>
  <c r="I30" i="4"/>
  <c r="K29" i="4"/>
  <c r="K25" i="4"/>
  <c r="L29" i="4"/>
  <c r="H27" i="4"/>
  <c r="L25" i="4"/>
  <c r="H30" i="4"/>
  <c r="J29" i="4"/>
  <c r="O29" i="4"/>
  <c r="O26" i="4"/>
  <c r="O30" i="4"/>
  <c r="O27" i="4"/>
  <c r="O28" i="4"/>
</calcChain>
</file>

<file path=xl/sharedStrings.xml><?xml version="1.0" encoding="utf-8"?>
<sst xmlns="http://schemas.openxmlformats.org/spreadsheetml/2006/main" count="290" uniqueCount="150">
  <si>
    <t>User: USER</t>
  </si>
  <si>
    <t>Path: C:\Program Files (x86)\BMG\PHERAstar\User\Data\</t>
  </si>
  <si>
    <t>Test ID: 10313</t>
  </si>
  <si>
    <t>Test Name: Jasmine_OD600</t>
  </si>
  <si>
    <t>Date: 4/09/2024</t>
  </si>
  <si>
    <t>Time: 9:04:41 AM</t>
  </si>
  <si>
    <t>Absorbance</t>
  </si>
  <si>
    <t xml:space="preserve"> Basic settings </t>
  </si>
  <si>
    <t>Measurement type:</t>
  </si>
  <si>
    <t>Microplate name:</t>
  </si>
  <si>
    <t>GREINER 96 F-BOTTOM</t>
  </si>
  <si>
    <t xml:space="preserve"> Endpoint settings </t>
  </si>
  <si>
    <t>No. of flashes per well:</t>
  </si>
  <si>
    <t xml:space="preserve"> Optic settings </t>
  </si>
  <si>
    <t>Excitation:</t>
  </si>
  <si>
    <t xml:space="preserve"> Shaking settings </t>
  </si>
  <si>
    <t>Shaking frequency [rpm]:</t>
  </si>
  <si>
    <t>Shaking mode:</t>
  </si>
  <si>
    <t>double orbital</t>
  </si>
  <si>
    <t>Additional shaking time:</t>
  </si>
  <si>
    <t>30s before plate reading</t>
  </si>
  <si>
    <t xml:space="preserve"> General settings </t>
  </si>
  <si>
    <t>Top optic used</t>
  </si>
  <si>
    <t>Aperture spoon:</t>
  </si>
  <si>
    <t>-</t>
  </si>
  <si>
    <t>Settling time [s]:</t>
  </si>
  <si>
    <t>Reading direction:</t>
  </si>
  <si>
    <t>bidirectional, horizontal left to right, top to bottom</t>
  </si>
  <si>
    <t>Target temperature [°C]:</t>
  </si>
  <si>
    <t>Absorbance path length correction volume [µl]:</t>
  </si>
  <si>
    <t>Absorbance path length correction factor:</t>
  </si>
  <si>
    <t>Absorbance values are displayed as OD</t>
  </si>
  <si>
    <t>Well
Row</t>
  </si>
  <si>
    <t>Well
Col</t>
  </si>
  <si>
    <t>Content</t>
  </si>
  <si>
    <t>Raw Data (600)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</si>
  <si>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</si>
  <si>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</si>
  <si>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</si>
  <si>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</si>
  <si>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</si>
  <si>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</si>
  <si>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</si>
  <si>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</si>
  <si>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</si>
  <si>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</si>
  <si>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</si>
  <si>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</si>
  <si>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</si>
  <si>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</si>
  <si>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</si>
  <si>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</si>
  <si>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</si>
  <si>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</si>
  <si>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</si>
  <si>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</si>
  <si>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</si>
  <si>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</si>
  <si>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</si>
  <si>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</si>
  <si>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</si>
  <si>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</si>
  <si>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</si>
  <si>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</si>
  <si>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</si>
  <si>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</si>
  <si>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</si>
  <si>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</si>
  <si>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</si>
  <si>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</si>
  <si>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</si>
  <si>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</si>
  <si>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</si>
  <si>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</si>
  <si>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</si>
  <si>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</si>
  <si>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</si>
  <si>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</si>
  <si>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</si>
  <si>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</si>
  <si>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</si>
  <si>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</si>
  <si>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</si>
  <si>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</si>
  <si>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</si>
  <si>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</si>
  <si>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</si>
  <si>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</si>
  <si>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</si>
  <si>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</si>
  <si>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</si>
  <si>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</si>
  <si>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</si>
  <si>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</si>
  <si>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</si>
  <si>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</si>
  <si>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</si>
  <si>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</si>
  <si>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</si>
  <si>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</si>
  <si>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</si>
  <si>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</si>
  <si>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</si>
  <si>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</si>
  <si>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</si>
  <si>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</si>
  <si>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</si>
  <si>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</si>
  <si>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</si>
  <si>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</si>
  <si>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</si>
  <si>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</si>
  <si>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</si>
  <si>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</si>
  <si>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</si>
  <si>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</si>
  <si>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</si>
  <si>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</si>
  <si>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</si>
  <si>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</si>
  <si>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</si>
  <si>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</si>
  <si>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</si>
  <si>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</si>
  <si>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</si>
  <si>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</si>
  <si>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</si>
  <si>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</si>
  <si>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</si>
  <si>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</si>
  <si>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</si>
  <si>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</si>
  <si>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</si>
  <si>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</si>
  <si>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</si>
  <si>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</si>
  <si>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</si>
  <si>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</si>
  <si>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</si>
  <si>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</si>
  <si>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Blank</t>
  </si>
  <si>
    <t>K12</t>
  </si>
  <si>
    <t>delta(fabF)</t>
  </si>
  <si>
    <t>GC</t>
  </si>
  <si>
    <t>SC</t>
  </si>
  <si>
    <t>Average</t>
  </si>
  <si>
    <t>Normalised</t>
  </si>
  <si>
    <t>Averaged</t>
  </si>
  <si>
    <t>SE</t>
  </si>
  <si>
    <t>%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</si>
</sst>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9" fontId="0" fillId="0" borderId="3" xfId="1" applyFont="1" applyBorder="1" applyAlignment="1">
      <alignment horizontal="right"/>
    </xf>
    <xf numFmtId="9" fontId="0" fillId="3" borderId="3" xfId="1" applyFont="1" applyFill="1" applyBorder="1" applyAlignment="1">
      <alignment horizontal="right"/>
    </xf>
    <xf numFmtId="9" fontId="3" fillId="3" borderId="3" xfId="2" applyNumberFormat="1" applyFill="1" applyBorder="1" applyAlignment="1">
      <alignment horizontal="right"/>
    </xf>
    <xf numFmtId="9" fontId="4" fillId="0" borderId="3" xfId="2" applyNumberFormat="1" applyFont="1" applyFill="1" applyBorder="1" applyAlignment="1">
      <alignment horizontal="right"/>
    </xf>
  </cellXfs>
  <cellStyles count="3">
    <cellStyle name="Accent6" xfId="2" builtinId="4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2"/>
  <sheetViews>
    <sheetView workbookViewId="0">
      <selection activeCell="A13" sqref="A13:M22"/>
    </sheetView>
  </sheetViews>
  <sheetFormatPr defaultRowHeight="14.5" x14ac:dyDescent="0.35"/>
  <cols>
    <col min="1" max="1" width="4.1796875" customWidth="1"/>
  </cols>
  <sheetData>
    <row r="3" spans="1:13" x14ac:dyDescent="0.35">
      <c r="A3" t="s">
        <v>0</v>
      </c>
    </row>
    <row r="4" spans="1:13" x14ac:dyDescent="0.35">
      <c r="A4" t="s">
        <v>1</v>
      </c>
    </row>
    <row r="5" spans="1:13" x14ac:dyDescent="0.35">
      <c r="A5" t="s">
        <v>2</v>
      </c>
    </row>
    <row r="6" spans="1:13" x14ac:dyDescent="0.35">
      <c r="A6" t="s">
        <v>3</v>
      </c>
    </row>
    <row r="7" spans="1:13" x14ac:dyDescent="0.35">
      <c r="A7" t="s">
        <v>4</v>
      </c>
    </row>
    <row r="8" spans="1:13" x14ac:dyDescent="0.35">
      <c r="A8" t="s">
        <v>5</v>
      </c>
    </row>
    <row r="9" spans="1:13" x14ac:dyDescent="0.35">
      <c r="A9" t="s">
        <v>6</v>
      </c>
      <c r="D9" t="s">
        <v>31</v>
      </c>
    </row>
    <row r="13" spans="1:13" x14ac:dyDescent="0.35">
      <c r="B13" t="s">
        <v>35</v>
      </c>
    </row>
    <row r="14" spans="1:13" x14ac:dyDescent="0.35">
      <c r="B14" s="16">
        <v>1</v>
      </c>
      <c r="C14" s="16">
        <v>2</v>
      </c>
      <c r="D14" s="16">
        <v>3</v>
      </c>
      <c r="E14" s="16">
        <v>4</v>
      </c>
      <c r="F14" s="16">
        <v>5</v>
      </c>
      <c r="G14" s="16">
        <v>6</v>
      </c>
      <c r="H14" s="16">
        <v>7</v>
      </c>
      <c r="I14" s="16">
        <v>8</v>
      </c>
      <c r="J14" s="16">
        <v>9</v>
      </c>
      <c r="K14" s="16">
        <v>10</v>
      </c>
      <c r="L14" s="16">
        <v>11</v>
      </c>
      <c r="M14" s="16">
        <v>12</v>
      </c>
    </row>
    <row r="15" spans="1:13" x14ac:dyDescent="0.35">
      <c r="A15" s="16" t="s">
        <v>36</v>
      </c>
      <c r="B15" s="17">
        <v>0.31900000000000001</v>
      </c>
      <c r="C15" s="18">
        <v>0.307</v>
      </c>
      <c r="D15" s="18">
        <v>0.30299999999999999</v>
      </c>
      <c r="E15" s="18">
        <v>0.31</v>
      </c>
      <c r="F15" s="18">
        <v>0.29399999999999998</v>
      </c>
      <c r="G15" s="18">
        <v>0.29599999999999999</v>
      </c>
      <c r="H15" s="18">
        <v>0.34599999999999997</v>
      </c>
      <c r="I15" s="18">
        <v>0.35199999999999998</v>
      </c>
      <c r="J15" s="18">
        <v>0.438</v>
      </c>
      <c r="K15" s="18">
        <v>0.32900000000000001</v>
      </c>
      <c r="L15" s="18">
        <v>0.318</v>
      </c>
      <c r="M15" s="19">
        <v>0.40300000000000002</v>
      </c>
    </row>
    <row r="16" spans="1:13" x14ac:dyDescent="0.35">
      <c r="A16" s="16" t="s">
        <v>49</v>
      </c>
      <c r="B16" s="9">
        <v>0.33400000000000002</v>
      </c>
      <c r="C16" s="12">
        <v>0.32700000000000001</v>
      </c>
      <c r="D16" s="12">
        <v>0.32500000000000001</v>
      </c>
      <c r="E16" s="12">
        <v>0.33400000000000002</v>
      </c>
      <c r="F16" s="12">
        <v>0.314</v>
      </c>
      <c r="G16" s="12">
        <v>0.85299999999999998</v>
      </c>
      <c r="H16" s="12">
        <v>1.796</v>
      </c>
      <c r="I16" s="12">
        <v>2.774</v>
      </c>
      <c r="J16" s="12">
        <v>3.2879999999999998</v>
      </c>
      <c r="K16" s="12">
        <v>3.883</v>
      </c>
      <c r="L16" s="12">
        <v>4.1619999999999999</v>
      </c>
      <c r="M16" s="7">
        <v>0.33900000000000002</v>
      </c>
    </row>
    <row r="17" spans="1:13" x14ac:dyDescent="0.35">
      <c r="A17" s="16" t="s">
        <v>62</v>
      </c>
      <c r="B17" s="9">
        <v>0.316</v>
      </c>
      <c r="C17" s="12">
        <v>0.29799999999999999</v>
      </c>
      <c r="D17" s="12">
        <v>0.28399999999999997</v>
      </c>
      <c r="E17" s="12">
        <v>0.28399999999999997</v>
      </c>
      <c r="F17" s="12">
        <v>0.29099999999999998</v>
      </c>
      <c r="G17" s="12">
        <v>0.93600000000000005</v>
      </c>
      <c r="H17" s="12">
        <v>1.6279999999999999</v>
      </c>
      <c r="I17" s="12">
        <v>3.0209999999999999</v>
      </c>
      <c r="J17" s="12">
        <v>3.4889999999999999</v>
      </c>
      <c r="K17" s="12">
        <v>4.2320000000000002</v>
      </c>
      <c r="L17" s="12">
        <v>4.7469999999999999</v>
      </c>
      <c r="M17" s="7">
        <v>0.32300000000000001</v>
      </c>
    </row>
    <row r="18" spans="1:13" x14ac:dyDescent="0.35">
      <c r="A18" s="16" t="s">
        <v>75</v>
      </c>
      <c r="B18" s="9">
        <v>0.36699999999999999</v>
      </c>
      <c r="C18" s="12">
        <v>0.314</v>
      </c>
      <c r="D18" s="12">
        <v>0.30399999999999999</v>
      </c>
      <c r="E18" s="12">
        <v>0.30399999999999999</v>
      </c>
      <c r="F18" s="12">
        <v>0.30399999999999999</v>
      </c>
      <c r="G18" s="12">
        <v>1.353</v>
      </c>
      <c r="H18" s="12">
        <v>1.4530000000000001</v>
      </c>
      <c r="I18" s="12">
        <v>2.621</v>
      </c>
      <c r="J18" s="12">
        <v>3.319</v>
      </c>
      <c r="K18" s="12">
        <v>3.6269999999999998</v>
      </c>
      <c r="L18" s="12">
        <v>3.508</v>
      </c>
      <c r="M18" s="7">
        <v>0.30399999999999999</v>
      </c>
    </row>
    <row r="19" spans="1:13" x14ac:dyDescent="0.35">
      <c r="A19" s="16" t="s">
        <v>88</v>
      </c>
      <c r="B19" s="9">
        <v>0.308</v>
      </c>
      <c r="C19" s="12">
        <v>0.25600000000000001</v>
      </c>
      <c r="D19" s="12">
        <v>0.29099999999999998</v>
      </c>
      <c r="E19" s="12">
        <v>0.26400000000000001</v>
      </c>
      <c r="F19" s="12">
        <v>0.316</v>
      </c>
      <c r="G19" s="12">
        <v>1.827</v>
      </c>
      <c r="H19" s="12">
        <v>2.8420000000000001</v>
      </c>
      <c r="I19" s="12">
        <v>2.6949999999999998</v>
      </c>
      <c r="J19" s="12">
        <v>2.74</v>
      </c>
      <c r="K19" s="12">
        <v>3.532</v>
      </c>
      <c r="L19" s="12">
        <v>4.9649999999999999</v>
      </c>
      <c r="M19" s="7">
        <v>0.30199999999999999</v>
      </c>
    </row>
    <row r="20" spans="1:13" x14ac:dyDescent="0.35">
      <c r="A20" s="16" t="s">
        <v>101</v>
      </c>
      <c r="B20" s="9">
        <v>0.316</v>
      </c>
      <c r="C20" s="12">
        <v>0.28899999999999998</v>
      </c>
      <c r="D20" s="12">
        <v>0.30499999999999999</v>
      </c>
      <c r="E20" s="12">
        <v>0.29599999999999999</v>
      </c>
      <c r="F20" s="12">
        <v>0.374</v>
      </c>
      <c r="G20" s="12">
        <v>1.825</v>
      </c>
      <c r="H20" s="12">
        <v>2.8559999999999999</v>
      </c>
      <c r="I20" s="12">
        <v>2.8039999999999998</v>
      </c>
      <c r="J20" s="12">
        <v>3.0960000000000001</v>
      </c>
      <c r="K20" s="12">
        <v>3.359</v>
      </c>
      <c r="L20" s="12">
        <v>4.9189999999999996</v>
      </c>
      <c r="M20" s="7">
        <v>0.29599999999999999</v>
      </c>
    </row>
    <row r="21" spans="1:13" x14ac:dyDescent="0.35">
      <c r="A21" s="16" t="s">
        <v>114</v>
      </c>
      <c r="B21" s="9">
        <v>0.36299999999999999</v>
      </c>
      <c r="C21" s="12">
        <v>0.27200000000000002</v>
      </c>
      <c r="D21" s="12">
        <v>0.27900000000000003</v>
      </c>
      <c r="E21" s="12">
        <v>0.25900000000000001</v>
      </c>
      <c r="F21" s="12">
        <v>0.26800000000000002</v>
      </c>
      <c r="G21" s="12">
        <v>1.734</v>
      </c>
      <c r="H21" s="12">
        <v>1.831</v>
      </c>
      <c r="I21" s="12">
        <v>2.8460000000000001</v>
      </c>
      <c r="J21" s="12">
        <v>2.92</v>
      </c>
      <c r="K21" s="12">
        <v>3.2130000000000001</v>
      </c>
      <c r="L21" s="12">
        <v>4.3490000000000002</v>
      </c>
      <c r="M21" s="7">
        <v>0.29099999999999998</v>
      </c>
    </row>
    <row r="22" spans="1:13" x14ac:dyDescent="0.35">
      <c r="A22" s="16" t="s">
        <v>127</v>
      </c>
      <c r="B22" s="20">
        <v>0.32300000000000001</v>
      </c>
      <c r="C22" s="21">
        <v>0.33900000000000002</v>
      </c>
      <c r="D22" s="21">
        <v>0.33200000000000002</v>
      </c>
      <c r="E22" s="21">
        <v>0.34100000000000003</v>
      </c>
      <c r="F22" s="21">
        <v>0.315</v>
      </c>
      <c r="G22" s="21">
        <v>0.29099999999999998</v>
      </c>
      <c r="H22" s="21">
        <v>0.35</v>
      </c>
      <c r="I22" s="21">
        <v>0.34499999999999997</v>
      </c>
      <c r="J22" s="21">
        <v>0.38200000000000001</v>
      </c>
      <c r="K22" s="21">
        <v>0.27600000000000002</v>
      </c>
      <c r="L22" s="21">
        <v>0.249</v>
      </c>
      <c r="M22" s="22">
        <v>0.27400000000000002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F49D-49DA-4A10-9230-B52A5422DBCF}">
  <dimension ref="C5:O52"/>
  <sheetViews>
    <sheetView tabSelected="1" topLeftCell="A41" workbookViewId="0">
      <selection activeCell="I52" sqref="I52:K52"/>
    </sheetView>
  </sheetViews>
  <sheetFormatPr defaultRowHeight="14.5" x14ac:dyDescent="0.35"/>
  <sheetData>
    <row r="5" spans="3:15" x14ac:dyDescent="0.35">
      <c r="D5" t="s">
        <v>35</v>
      </c>
    </row>
    <row r="6" spans="3:15" x14ac:dyDescent="0.35">
      <c r="D6" s="16">
        <v>60</v>
      </c>
      <c r="E6" s="16">
        <v>40</v>
      </c>
      <c r="F6" s="16">
        <v>30</v>
      </c>
      <c r="G6" s="16">
        <v>20</v>
      </c>
      <c r="H6" s="16">
        <v>15</v>
      </c>
      <c r="I6" s="16">
        <v>10</v>
      </c>
      <c r="J6" s="16">
        <f>15/2</f>
        <v>7.5</v>
      </c>
      <c r="K6" s="16">
        <v>5</v>
      </c>
      <c r="L6" s="16">
        <f>7.5/2</f>
        <v>3.75</v>
      </c>
      <c r="M6" s="16">
        <v>2.5</v>
      </c>
      <c r="N6" s="16" t="s">
        <v>143</v>
      </c>
      <c r="O6" s="16" t="s">
        <v>144</v>
      </c>
    </row>
    <row r="7" spans="3:15" x14ac:dyDescent="0.35">
      <c r="C7" s="16" t="s">
        <v>140</v>
      </c>
      <c r="D7" s="17">
        <v>0.31900000000000001</v>
      </c>
      <c r="E7" s="18">
        <v>0.307</v>
      </c>
      <c r="F7" s="18">
        <v>0.30299999999999999</v>
      </c>
      <c r="G7" s="18">
        <v>0.31</v>
      </c>
      <c r="H7" s="18">
        <v>0.29399999999999998</v>
      </c>
      <c r="I7" s="18">
        <v>0.29599999999999999</v>
      </c>
      <c r="J7" s="18">
        <v>0.34599999999999997</v>
      </c>
      <c r="K7" s="18">
        <v>0.35199999999999998</v>
      </c>
      <c r="L7" s="18">
        <v>0.438</v>
      </c>
      <c r="M7" s="18">
        <v>0.32900000000000001</v>
      </c>
      <c r="N7" s="18">
        <v>0.318</v>
      </c>
      <c r="O7" s="19">
        <v>0.40300000000000002</v>
      </c>
    </row>
    <row r="8" spans="3:15" x14ac:dyDescent="0.35">
      <c r="C8" s="16" t="s">
        <v>141</v>
      </c>
      <c r="D8" s="9">
        <v>0.33400000000000002</v>
      </c>
      <c r="E8" s="12">
        <v>0.32700000000000001</v>
      </c>
      <c r="F8" s="12">
        <v>0.32500000000000001</v>
      </c>
      <c r="G8" s="12">
        <v>0.33400000000000002</v>
      </c>
      <c r="H8" s="12">
        <v>0.314</v>
      </c>
      <c r="I8" s="12">
        <v>0.85299999999999998</v>
      </c>
      <c r="J8" s="12">
        <v>1.796</v>
      </c>
      <c r="K8" s="12">
        <v>2.774</v>
      </c>
      <c r="L8" s="12">
        <v>3.2879999999999998</v>
      </c>
      <c r="M8" s="12">
        <v>3.883</v>
      </c>
      <c r="N8" s="12">
        <v>4.1619999999999999</v>
      </c>
      <c r="O8" s="7">
        <v>0.33900000000000002</v>
      </c>
    </row>
    <row r="9" spans="3:15" x14ac:dyDescent="0.35">
      <c r="C9" s="16" t="s">
        <v>141</v>
      </c>
      <c r="D9" s="9">
        <v>0.316</v>
      </c>
      <c r="E9" s="12">
        <v>0.29799999999999999</v>
      </c>
      <c r="F9" s="12">
        <v>0.28399999999999997</v>
      </c>
      <c r="G9" s="12">
        <v>0.28399999999999997</v>
      </c>
      <c r="H9" s="12">
        <v>0.29099999999999998</v>
      </c>
      <c r="I9" s="12">
        <v>0.93600000000000005</v>
      </c>
      <c r="J9" s="12">
        <v>1.6279999999999999</v>
      </c>
      <c r="K9" s="12">
        <v>3.0209999999999999</v>
      </c>
      <c r="L9" s="12">
        <v>3.4889999999999999</v>
      </c>
      <c r="M9" s="12">
        <v>4.2320000000000002</v>
      </c>
      <c r="N9" s="12">
        <v>4.7469999999999999</v>
      </c>
      <c r="O9" s="7">
        <v>0.32300000000000001</v>
      </c>
    </row>
    <row r="10" spans="3:15" x14ac:dyDescent="0.35">
      <c r="C10" s="16" t="s">
        <v>141</v>
      </c>
      <c r="D10" s="9">
        <v>0.36699999999999999</v>
      </c>
      <c r="E10" s="12">
        <v>0.314</v>
      </c>
      <c r="F10" s="12">
        <v>0.30399999999999999</v>
      </c>
      <c r="G10" s="12">
        <v>0.30399999999999999</v>
      </c>
      <c r="H10" s="12">
        <v>0.30399999999999999</v>
      </c>
      <c r="I10" s="12">
        <v>1.353</v>
      </c>
      <c r="J10" s="12">
        <v>1.4530000000000001</v>
      </c>
      <c r="K10" s="12">
        <v>2.621</v>
      </c>
      <c r="L10" s="12">
        <v>3.319</v>
      </c>
      <c r="M10" s="12">
        <v>3.6269999999999998</v>
      </c>
      <c r="N10" s="12">
        <v>3.508</v>
      </c>
      <c r="O10" s="7">
        <v>0.30399999999999999</v>
      </c>
    </row>
    <row r="11" spans="3:15" x14ac:dyDescent="0.35">
      <c r="C11" s="16" t="s">
        <v>142</v>
      </c>
      <c r="D11" s="9">
        <v>0.308</v>
      </c>
      <c r="E11" s="12">
        <v>0.25600000000000001</v>
      </c>
      <c r="F11" s="12">
        <v>0.29099999999999998</v>
      </c>
      <c r="G11" s="12">
        <v>0.26400000000000001</v>
      </c>
      <c r="H11" s="12">
        <v>0.316</v>
      </c>
      <c r="I11" s="12">
        <v>1.827</v>
      </c>
      <c r="J11" s="12">
        <v>2.8420000000000001</v>
      </c>
      <c r="K11" s="12">
        <v>2.6949999999999998</v>
      </c>
      <c r="L11" s="12">
        <v>2.74</v>
      </c>
      <c r="M11" s="12">
        <v>3.532</v>
      </c>
      <c r="N11" s="12">
        <v>4.9649999999999999</v>
      </c>
      <c r="O11" s="7">
        <v>0.30199999999999999</v>
      </c>
    </row>
    <row r="12" spans="3:15" x14ac:dyDescent="0.35">
      <c r="C12" s="16" t="s">
        <v>142</v>
      </c>
      <c r="D12" s="9">
        <v>0.316</v>
      </c>
      <c r="E12" s="12">
        <v>0.28899999999999998</v>
      </c>
      <c r="F12" s="12">
        <v>0.30499999999999999</v>
      </c>
      <c r="G12" s="12">
        <v>0.29599999999999999</v>
      </c>
      <c r="H12" s="12">
        <v>0.374</v>
      </c>
      <c r="I12" s="12">
        <v>1.825</v>
      </c>
      <c r="J12" s="12">
        <v>2.8559999999999999</v>
      </c>
      <c r="K12" s="12">
        <v>2.8039999999999998</v>
      </c>
      <c r="L12" s="12">
        <v>3.0960000000000001</v>
      </c>
      <c r="M12" s="12">
        <v>3.359</v>
      </c>
      <c r="N12" s="12">
        <v>4.9189999999999996</v>
      </c>
      <c r="O12" s="7">
        <v>0.29599999999999999</v>
      </c>
    </row>
    <row r="13" spans="3:15" x14ac:dyDescent="0.35">
      <c r="C13" s="16" t="s">
        <v>142</v>
      </c>
      <c r="D13" s="9">
        <v>0.36299999999999999</v>
      </c>
      <c r="E13" s="12">
        <v>0.27200000000000002</v>
      </c>
      <c r="F13" s="12">
        <v>0.27900000000000003</v>
      </c>
      <c r="G13" s="12">
        <v>0.25900000000000001</v>
      </c>
      <c r="H13" s="12">
        <v>0.26800000000000002</v>
      </c>
      <c r="I13" s="12">
        <v>1.734</v>
      </c>
      <c r="J13" s="12">
        <v>1.831</v>
      </c>
      <c r="K13" s="12">
        <v>2.8460000000000001</v>
      </c>
      <c r="L13" s="12">
        <v>2.92</v>
      </c>
      <c r="M13" s="12">
        <v>3.2130000000000001</v>
      </c>
      <c r="N13" s="12">
        <v>4.3490000000000002</v>
      </c>
      <c r="O13" s="7">
        <v>0.29099999999999998</v>
      </c>
    </row>
    <row r="14" spans="3:15" x14ac:dyDescent="0.35">
      <c r="C14" s="16" t="s">
        <v>140</v>
      </c>
      <c r="D14" s="20">
        <v>0.32300000000000001</v>
      </c>
      <c r="E14" s="21">
        <v>0.33900000000000002</v>
      </c>
      <c r="F14" s="21">
        <v>0.33200000000000002</v>
      </c>
      <c r="G14" s="21">
        <v>0.34100000000000003</v>
      </c>
      <c r="H14" s="21">
        <v>0.315</v>
      </c>
      <c r="I14" s="21">
        <v>0.29099999999999998</v>
      </c>
      <c r="J14" s="21">
        <v>0.35</v>
      </c>
      <c r="K14" s="21">
        <v>0.34499999999999997</v>
      </c>
      <c r="L14" s="21">
        <v>0.38200000000000001</v>
      </c>
      <c r="M14" s="21">
        <v>0.27600000000000002</v>
      </c>
      <c r="N14" s="21">
        <v>0.249</v>
      </c>
      <c r="O14" s="22">
        <v>0.27400000000000002</v>
      </c>
    </row>
    <row r="17" spans="3:15" x14ac:dyDescent="0.35">
      <c r="D17" s="16">
        <v>60</v>
      </c>
      <c r="E17" s="16">
        <v>40</v>
      </c>
      <c r="F17" s="16">
        <v>30</v>
      </c>
      <c r="G17" s="16">
        <v>20</v>
      </c>
      <c r="H17" s="16">
        <v>15</v>
      </c>
      <c r="I17" s="16">
        <v>10</v>
      </c>
      <c r="J17" s="16">
        <f>15/2</f>
        <v>7.5</v>
      </c>
      <c r="K17" s="16">
        <v>5</v>
      </c>
      <c r="L17" s="16">
        <f>7.5/2</f>
        <v>3.75</v>
      </c>
      <c r="M17" s="16">
        <v>2.5</v>
      </c>
      <c r="N17" s="16" t="s">
        <v>143</v>
      </c>
      <c r="O17" s="16" t="s">
        <v>144</v>
      </c>
    </row>
    <row r="18" spans="3:15" x14ac:dyDescent="0.35">
      <c r="C18" s="16" t="s">
        <v>140</v>
      </c>
      <c r="D18" s="17">
        <v>0.31900000000000001</v>
      </c>
      <c r="E18" s="18">
        <v>0.307</v>
      </c>
      <c r="F18" s="18">
        <v>0.30299999999999999</v>
      </c>
      <c r="G18" s="18">
        <v>0.31</v>
      </c>
      <c r="H18" s="18">
        <v>0.29399999999999998</v>
      </c>
      <c r="I18" s="18">
        <v>0.29599999999999999</v>
      </c>
      <c r="J18" s="18">
        <v>0.34599999999999997</v>
      </c>
      <c r="K18" s="18">
        <v>0.35199999999999998</v>
      </c>
      <c r="L18" s="18">
        <v>0.438</v>
      </c>
      <c r="M18" s="18">
        <v>0.32900000000000001</v>
      </c>
      <c r="N18" s="18">
        <v>0.318</v>
      </c>
      <c r="O18" s="19"/>
    </row>
    <row r="19" spans="3:15" x14ac:dyDescent="0.35">
      <c r="C19" s="16" t="s">
        <v>140</v>
      </c>
      <c r="D19" s="20">
        <v>0.32300000000000001</v>
      </c>
      <c r="E19" s="21">
        <v>0.33900000000000002</v>
      </c>
      <c r="F19" s="21">
        <v>0.33200000000000002</v>
      </c>
      <c r="G19" s="21">
        <v>0.34100000000000003</v>
      </c>
      <c r="H19" s="21">
        <v>0.315</v>
      </c>
      <c r="I19" s="21">
        <v>0.29099999999999998</v>
      </c>
      <c r="J19" s="21">
        <v>0.35</v>
      </c>
      <c r="K19" s="21">
        <v>0.34499999999999997</v>
      </c>
      <c r="L19" s="21">
        <v>0.38200000000000001</v>
      </c>
      <c r="M19" s="21">
        <v>0.27600000000000002</v>
      </c>
      <c r="N19" s="21">
        <v>0.249</v>
      </c>
      <c r="O19" s="22"/>
    </row>
    <row r="20" spans="3:15" x14ac:dyDescent="0.35">
      <c r="C20" t="s">
        <v>145</v>
      </c>
      <c r="D20">
        <f>AVERAGE(D18:D19)</f>
        <v>0.32100000000000001</v>
      </c>
      <c r="E20">
        <f t="shared" ref="E20:N20" si="0">AVERAGE(E18:E19)</f>
        <v>0.32300000000000001</v>
      </c>
      <c r="F20">
        <f t="shared" si="0"/>
        <v>0.3175</v>
      </c>
      <c r="G20">
        <f t="shared" si="0"/>
        <v>0.32550000000000001</v>
      </c>
      <c r="H20">
        <f t="shared" si="0"/>
        <v>0.30449999999999999</v>
      </c>
      <c r="I20">
        <f t="shared" si="0"/>
        <v>0.29349999999999998</v>
      </c>
      <c r="J20">
        <f t="shared" si="0"/>
        <v>0.34799999999999998</v>
      </c>
      <c r="K20">
        <f t="shared" si="0"/>
        <v>0.34849999999999998</v>
      </c>
      <c r="L20">
        <f t="shared" si="0"/>
        <v>0.41000000000000003</v>
      </c>
      <c r="M20">
        <f t="shared" si="0"/>
        <v>0.30249999999999999</v>
      </c>
      <c r="N20">
        <f t="shared" si="0"/>
        <v>0.28349999999999997</v>
      </c>
      <c r="O20">
        <f>AVERAGE(O7:O14)</f>
        <v>0.3165</v>
      </c>
    </row>
    <row r="23" spans="3:15" x14ac:dyDescent="0.35">
      <c r="C23" t="s">
        <v>146</v>
      </c>
    </row>
    <row r="24" spans="3:15" x14ac:dyDescent="0.35">
      <c r="D24" s="16">
        <v>60</v>
      </c>
      <c r="E24" s="16">
        <v>40</v>
      </c>
      <c r="F24" s="16">
        <v>30</v>
      </c>
      <c r="G24" s="16">
        <v>20</v>
      </c>
      <c r="H24" s="16">
        <v>15</v>
      </c>
      <c r="I24" s="16">
        <v>10</v>
      </c>
      <c r="J24" s="16">
        <f>15/2</f>
        <v>7.5</v>
      </c>
      <c r="K24" s="16">
        <v>5</v>
      </c>
      <c r="L24" s="16">
        <f>7.5/2</f>
        <v>3.75</v>
      </c>
      <c r="M24" s="16">
        <v>2.5</v>
      </c>
      <c r="N24" s="16" t="s">
        <v>143</v>
      </c>
      <c r="O24" s="16" t="s">
        <v>144</v>
      </c>
    </row>
    <row r="25" spans="3:15" x14ac:dyDescent="0.35">
      <c r="C25" s="16" t="s">
        <v>141</v>
      </c>
      <c r="D25" s="9">
        <f>D8-D$20</f>
        <v>1.3000000000000012E-2</v>
      </c>
      <c r="E25" s="9">
        <f t="shared" ref="E25:O25" si="1">E8-E$20</f>
        <v>4.0000000000000036E-3</v>
      </c>
      <c r="F25" s="9">
        <f t="shared" si="1"/>
        <v>7.5000000000000067E-3</v>
      </c>
      <c r="G25" s="9">
        <f t="shared" si="1"/>
        <v>8.5000000000000075E-3</v>
      </c>
      <c r="H25" s="9">
        <f t="shared" si="1"/>
        <v>9.5000000000000084E-3</v>
      </c>
      <c r="I25" s="9">
        <f t="shared" si="1"/>
        <v>0.5595</v>
      </c>
      <c r="J25" s="9">
        <f t="shared" si="1"/>
        <v>1.448</v>
      </c>
      <c r="K25" s="9">
        <f t="shared" si="1"/>
        <v>2.4255</v>
      </c>
      <c r="L25" s="9">
        <f t="shared" si="1"/>
        <v>2.8779999999999997</v>
      </c>
      <c r="M25" s="9">
        <f t="shared" si="1"/>
        <v>3.5804999999999998</v>
      </c>
      <c r="N25" s="9">
        <f t="shared" si="1"/>
        <v>3.8784999999999998</v>
      </c>
      <c r="O25" s="9">
        <f t="shared" si="1"/>
        <v>2.250000000000002E-2</v>
      </c>
    </row>
    <row r="26" spans="3:15" x14ac:dyDescent="0.35">
      <c r="C26" s="16" t="s">
        <v>141</v>
      </c>
      <c r="D26" s="9">
        <f t="shared" ref="D26:O30" si="2">D9-D$20</f>
        <v>-5.0000000000000044E-3</v>
      </c>
      <c r="E26" s="9">
        <f t="shared" si="2"/>
        <v>-2.5000000000000022E-2</v>
      </c>
      <c r="F26" s="9">
        <f t="shared" si="2"/>
        <v>-3.350000000000003E-2</v>
      </c>
      <c r="G26" s="9">
        <f t="shared" si="2"/>
        <v>-4.1500000000000037E-2</v>
      </c>
      <c r="H26" s="9">
        <f t="shared" si="2"/>
        <v>-1.3500000000000012E-2</v>
      </c>
      <c r="I26" s="9">
        <f t="shared" si="2"/>
        <v>0.64250000000000007</v>
      </c>
      <c r="J26" s="9">
        <f t="shared" si="2"/>
        <v>1.2799999999999998</v>
      </c>
      <c r="K26" s="9">
        <f t="shared" si="2"/>
        <v>2.6724999999999999</v>
      </c>
      <c r="L26" s="9">
        <f t="shared" si="2"/>
        <v>3.0789999999999997</v>
      </c>
      <c r="M26" s="9">
        <f t="shared" si="2"/>
        <v>3.9295</v>
      </c>
      <c r="N26" s="9">
        <f t="shared" si="2"/>
        <v>4.4634999999999998</v>
      </c>
      <c r="O26" s="9">
        <f t="shared" si="2"/>
        <v>6.5000000000000058E-3</v>
      </c>
    </row>
    <row r="27" spans="3:15" x14ac:dyDescent="0.35">
      <c r="C27" s="16" t="s">
        <v>141</v>
      </c>
      <c r="D27" s="9">
        <f t="shared" si="2"/>
        <v>4.5999999999999985E-2</v>
      </c>
      <c r="E27" s="9">
        <f t="shared" si="2"/>
        <v>-9.000000000000008E-3</v>
      </c>
      <c r="F27" s="9">
        <f t="shared" si="2"/>
        <v>-1.3500000000000012E-2</v>
      </c>
      <c r="G27" s="9">
        <f t="shared" si="2"/>
        <v>-2.1500000000000019E-2</v>
      </c>
      <c r="H27" s="9">
        <f t="shared" si="2"/>
        <v>-5.0000000000000044E-4</v>
      </c>
      <c r="I27" s="9">
        <f t="shared" si="2"/>
        <v>1.0594999999999999</v>
      </c>
      <c r="J27" s="9">
        <f t="shared" si="2"/>
        <v>1.105</v>
      </c>
      <c r="K27" s="9">
        <f t="shared" si="2"/>
        <v>2.2725</v>
      </c>
      <c r="L27" s="9">
        <f t="shared" si="2"/>
        <v>2.9089999999999998</v>
      </c>
      <c r="M27" s="9">
        <f t="shared" si="2"/>
        <v>3.3244999999999996</v>
      </c>
      <c r="N27" s="9">
        <f t="shared" si="2"/>
        <v>3.2244999999999999</v>
      </c>
      <c r="O27" s="9">
        <f t="shared" si="2"/>
        <v>-1.2500000000000011E-2</v>
      </c>
    </row>
    <row r="28" spans="3:15" x14ac:dyDescent="0.35">
      <c r="C28" s="16" t="s">
        <v>142</v>
      </c>
      <c r="D28" s="9">
        <f t="shared" si="2"/>
        <v>-1.3000000000000012E-2</v>
      </c>
      <c r="E28" s="9">
        <f t="shared" si="2"/>
        <v>-6.7000000000000004E-2</v>
      </c>
      <c r="F28" s="9">
        <f t="shared" si="2"/>
        <v>-2.6500000000000024E-2</v>
      </c>
      <c r="G28" s="9">
        <f t="shared" si="2"/>
        <v>-6.1499999999999999E-2</v>
      </c>
      <c r="H28" s="9">
        <f t="shared" si="2"/>
        <v>1.150000000000001E-2</v>
      </c>
      <c r="I28" s="9">
        <f t="shared" si="2"/>
        <v>1.5335000000000001</v>
      </c>
      <c r="J28" s="9">
        <f t="shared" si="2"/>
        <v>2.4940000000000002</v>
      </c>
      <c r="K28" s="9">
        <f t="shared" si="2"/>
        <v>2.3464999999999998</v>
      </c>
      <c r="L28" s="9">
        <f t="shared" si="2"/>
        <v>2.33</v>
      </c>
      <c r="M28" s="9">
        <f t="shared" si="2"/>
        <v>3.2294999999999998</v>
      </c>
      <c r="N28" s="9">
        <f t="shared" si="2"/>
        <v>4.6814999999999998</v>
      </c>
      <c r="O28" s="9">
        <f t="shared" si="2"/>
        <v>-1.4500000000000013E-2</v>
      </c>
    </row>
    <row r="29" spans="3:15" x14ac:dyDescent="0.35">
      <c r="C29" s="16" t="s">
        <v>142</v>
      </c>
      <c r="D29" s="9">
        <f t="shared" si="2"/>
        <v>-5.0000000000000044E-3</v>
      </c>
      <c r="E29" s="9">
        <f t="shared" si="2"/>
        <v>-3.400000000000003E-2</v>
      </c>
      <c r="F29" s="9">
        <f t="shared" si="2"/>
        <v>-1.2500000000000011E-2</v>
      </c>
      <c r="G29" s="9">
        <f t="shared" si="2"/>
        <v>-2.9500000000000026E-2</v>
      </c>
      <c r="H29" s="9">
        <f t="shared" si="2"/>
        <v>6.9500000000000006E-2</v>
      </c>
      <c r="I29" s="9">
        <f t="shared" si="2"/>
        <v>1.5314999999999999</v>
      </c>
      <c r="J29" s="9">
        <f t="shared" si="2"/>
        <v>2.508</v>
      </c>
      <c r="K29" s="9">
        <f t="shared" si="2"/>
        <v>2.4554999999999998</v>
      </c>
      <c r="L29" s="9">
        <f t="shared" si="2"/>
        <v>2.6859999999999999</v>
      </c>
      <c r="M29" s="9">
        <f t="shared" si="2"/>
        <v>3.0564999999999998</v>
      </c>
      <c r="N29" s="9">
        <f t="shared" si="2"/>
        <v>4.6354999999999995</v>
      </c>
      <c r="O29" s="9">
        <f t="shared" si="2"/>
        <v>-2.0500000000000018E-2</v>
      </c>
    </row>
    <row r="30" spans="3:15" x14ac:dyDescent="0.35">
      <c r="C30" s="16" t="s">
        <v>142</v>
      </c>
      <c r="D30" s="9">
        <f t="shared" si="2"/>
        <v>4.1999999999999982E-2</v>
      </c>
      <c r="E30" s="9">
        <f t="shared" si="2"/>
        <v>-5.099999999999999E-2</v>
      </c>
      <c r="F30" s="9">
        <f t="shared" si="2"/>
        <v>-3.8499999999999979E-2</v>
      </c>
      <c r="G30" s="9">
        <f t="shared" si="2"/>
        <v>-6.6500000000000004E-2</v>
      </c>
      <c r="H30" s="9">
        <f t="shared" si="2"/>
        <v>-3.6499999999999977E-2</v>
      </c>
      <c r="I30" s="9">
        <f t="shared" si="2"/>
        <v>1.4405000000000001</v>
      </c>
      <c r="J30" s="9">
        <f t="shared" si="2"/>
        <v>1.4830000000000001</v>
      </c>
      <c r="K30" s="9">
        <f t="shared" si="2"/>
        <v>2.4975000000000001</v>
      </c>
      <c r="L30" s="9">
        <f t="shared" si="2"/>
        <v>2.5099999999999998</v>
      </c>
      <c r="M30" s="9">
        <f t="shared" si="2"/>
        <v>2.9104999999999999</v>
      </c>
      <c r="N30" s="9">
        <f t="shared" si="2"/>
        <v>4.0655000000000001</v>
      </c>
      <c r="O30" s="9">
        <f t="shared" si="2"/>
        <v>-2.5500000000000023E-2</v>
      </c>
    </row>
    <row r="34" spans="3:15" x14ac:dyDescent="0.35">
      <c r="C34" t="s">
        <v>147</v>
      </c>
    </row>
    <row r="36" spans="3:15" x14ac:dyDescent="0.35">
      <c r="D36" s="16">
        <v>60</v>
      </c>
      <c r="E36" s="16">
        <v>40</v>
      </c>
      <c r="F36" s="16">
        <v>30</v>
      </c>
      <c r="G36" s="16">
        <v>20</v>
      </c>
      <c r="H36" s="16">
        <v>15</v>
      </c>
      <c r="I36" s="16">
        <v>10</v>
      </c>
      <c r="J36" s="16">
        <f>15/2</f>
        <v>7.5</v>
      </c>
      <c r="K36" s="16">
        <v>5</v>
      </c>
      <c r="L36" s="16">
        <f>7.5/2</f>
        <v>3.75</v>
      </c>
      <c r="M36" s="16">
        <v>2.5</v>
      </c>
      <c r="N36" s="16" t="s">
        <v>143</v>
      </c>
      <c r="O36" s="16"/>
    </row>
    <row r="37" spans="3:15" x14ac:dyDescent="0.35">
      <c r="C37" s="16" t="s">
        <v>141</v>
      </c>
      <c r="D37" s="9">
        <f>AVERAGE(D25:D27)</f>
        <v>1.7999999999999999E-2</v>
      </c>
      <c r="E37" s="9">
        <f t="shared" ref="E37:N37" si="3">AVERAGE(E25:E27)</f>
        <v>-1.0000000000000009E-2</v>
      </c>
      <c r="F37" s="9">
        <f t="shared" si="3"/>
        <v>-1.3166666666666679E-2</v>
      </c>
      <c r="G37" s="9">
        <f t="shared" si="3"/>
        <v>-1.8166666666666682E-2</v>
      </c>
      <c r="H37" s="9">
        <f t="shared" si="3"/>
        <v>-1.5000000000000013E-3</v>
      </c>
      <c r="I37" s="9">
        <f t="shared" si="3"/>
        <v>0.75383333333333324</v>
      </c>
      <c r="J37" s="9">
        <f t="shared" si="3"/>
        <v>1.2776666666666665</v>
      </c>
      <c r="K37" s="9">
        <f t="shared" si="3"/>
        <v>2.4568333333333334</v>
      </c>
      <c r="L37" s="9">
        <f t="shared" si="3"/>
        <v>2.9553333333333334</v>
      </c>
      <c r="M37" s="9">
        <f t="shared" si="3"/>
        <v>3.6114999999999995</v>
      </c>
      <c r="N37" s="9">
        <f t="shared" si="3"/>
        <v>3.8554999999999993</v>
      </c>
      <c r="O37" s="9"/>
    </row>
    <row r="38" spans="3:15" x14ac:dyDescent="0.35">
      <c r="C38" s="16" t="s">
        <v>142</v>
      </c>
      <c r="D38" s="9">
        <f>AVERAGE(D28:D30)</f>
        <v>7.999999999999988E-3</v>
      </c>
      <c r="E38" s="9">
        <f t="shared" ref="E38:N38" si="4">AVERAGE(E28:E30)</f>
        <v>-5.0666666666666672E-2</v>
      </c>
      <c r="F38" s="9">
        <f t="shared" si="4"/>
        <v>-2.5833333333333337E-2</v>
      </c>
      <c r="G38" s="9">
        <f t="shared" si="4"/>
        <v>-5.2500000000000012E-2</v>
      </c>
      <c r="H38" s="9">
        <f t="shared" si="4"/>
        <v>1.4833333333333346E-2</v>
      </c>
      <c r="I38" s="9">
        <f t="shared" si="4"/>
        <v>1.5018333333333331</v>
      </c>
      <c r="J38" s="9">
        <f t="shared" si="4"/>
        <v>2.1616666666666671</v>
      </c>
      <c r="K38" s="9">
        <f t="shared" si="4"/>
        <v>2.4331666666666667</v>
      </c>
      <c r="L38" s="9">
        <f t="shared" si="4"/>
        <v>2.5086666666666666</v>
      </c>
      <c r="M38" s="9">
        <f t="shared" si="4"/>
        <v>3.0655000000000001</v>
      </c>
      <c r="N38" s="9">
        <f t="shared" si="4"/>
        <v>4.4608333333333334</v>
      </c>
      <c r="O38" s="9"/>
    </row>
    <row r="41" spans="3:15" x14ac:dyDescent="0.35">
      <c r="C41" t="s">
        <v>148</v>
      </c>
    </row>
    <row r="43" spans="3:15" x14ac:dyDescent="0.35">
      <c r="D43" s="16">
        <v>60</v>
      </c>
      <c r="E43" s="16">
        <v>40</v>
      </c>
      <c r="F43" s="16">
        <v>30</v>
      </c>
      <c r="G43" s="16">
        <v>20</v>
      </c>
      <c r="H43" s="16">
        <v>15</v>
      </c>
      <c r="I43" s="16">
        <v>10</v>
      </c>
      <c r="J43" s="16">
        <f>15/2</f>
        <v>7.5</v>
      </c>
      <c r="K43" s="16">
        <v>5</v>
      </c>
      <c r="L43" s="16">
        <f>7.5/2</f>
        <v>3.75</v>
      </c>
      <c r="M43" s="16">
        <v>2.5</v>
      </c>
      <c r="N43" s="16" t="s">
        <v>143</v>
      </c>
    </row>
    <row r="44" spans="3:15" x14ac:dyDescent="0.35">
      <c r="C44" s="16" t="s">
        <v>141</v>
      </c>
      <c r="D44" s="23">
        <f>STDEV(D25:D27)/SQRT(3)</f>
        <v>1.4933184523068074E-2</v>
      </c>
      <c r="E44" s="23">
        <f t="shared" ref="E44:N44" si="5">STDEV(E25:E27)/SQRT(3)</f>
        <v>8.3864970836060905E-3</v>
      </c>
      <c r="F44" s="23">
        <f t="shared" si="5"/>
        <v>1.1836853936376479E-2</v>
      </c>
      <c r="G44" s="23">
        <f t="shared" si="5"/>
        <v>1.4529663145135591E-2</v>
      </c>
      <c r="H44" s="23">
        <f t="shared" si="5"/>
        <v>6.6583281184793989E-3</v>
      </c>
      <c r="I44" s="23">
        <f t="shared" si="5"/>
        <v>0.15470006823240617</v>
      </c>
      <c r="J44" s="23">
        <f t="shared" si="5"/>
        <v>9.9022444144973631E-2</v>
      </c>
      <c r="K44" s="23">
        <f t="shared" si="5"/>
        <v>0.11652801284574354</v>
      </c>
      <c r="L44" s="23">
        <f t="shared" si="5"/>
        <v>6.2477551524083005E-2</v>
      </c>
      <c r="M44" s="23">
        <f t="shared" si="5"/>
        <v>0.17533491761007955</v>
      </c>
      <c r="N44" s="23">
        <f t="shared" si="5"/>
        <v>0.35785332190717523</v>
      </c>
    </row>
    <row r="45" spans="3:15" x14ac:dyDescent="0.35">
      <c r="C45" s="16" t="s">
        <v>142</v>
      </c>
      <c r="D45" s="23">
        <f>STDEV(D28:D30)/SQRT(3)</f>
        <v>1.7156145643277023E-2</v>
      </c>
      <c r="E45" s="23">
        <f t="shared" ref="E45:N45" si="6">STDEV(E28:E30)/SQRT(3)</f>
        <v>9.5277372853043007E-3</v>
      </c>
      <c r="F45" s="23">
        <f t="shared" si="6"/>
        <v>7.5129517797230885E-3</v>
      </c>
      <c r="G45" s="23">
        <f t="shared" si="6"/>
        <v>1.1590225767142468E-2</v>
      </c>
      <c r="H45" s="23">
        <f t="shared" si="6"/>
        <v>3.0644919825496539E-2</v>
      </c>
      <c r="I45" s="23">
        <f t="shared" si="6"/>
        <v>3.0672100967781373E-2</v>
      </c>
      <c r="J45" s="23">
        <f t="shared" si="6"/>
        <v>0.33935739927758146</v>
      </c>
      <c r="K45" s="23">
        <f t="shared" si="6"/>
        <v>4.4997530796453522E-2</v>
      </c>
      <c r="L45" s="23">
        <f t="shared" si="6"/>
        <v>0.10277051025356336</v>
      </c>
      <c r="M45" s="23">
        <f t="shared" si="6"/>
        <v>9.2197252309021288E-2</v>
      </c>
      <c r="N45" s="23">
        <f t="shared" si="6"/>
        <v>0.19811220165462901</v>
      </c>
    </row>
    <row r="48" spans="3:15" x14ac:dyDescent="0.35">
      <c r="C48" t="s">
        <v>149</v>
      </c>
    </row>
    <row r="50" spans="3:14" x14ac:dyDescent="0.35">
      <c r="D50" s="16">
        <v>60</v>
      </c>
      <c r="E50" s="16">
        <v>40</v>
      </c>
      <c r="F50" s="16">
        <v>30</v>
      </c>
      <c r="G50" s="16">
        <v>20</v>
      </c>
      <c r="H50" s="16">
        <v>15</v>
      </c>
      <c r="I50" s="16">
        <v>10</v>
      </c>
      <c r="J50" s="16">
        <f>15/2</f>
        <v>7.5</v>
      </c>
      <c r="K50" s="16">
        <v>5</v>
      </c>
      <c r="L50" s="16">
        <f>7.5/2</f>
        <v>3.75</v>
      </c>
      <c r="M50" s="16">
        <v>2.5</v>
      </c>
      <c r="N50" s="16" t="s">
        <v>143</v>
      </c>
    </row>
    <row r="51" spans="3:14" x14ac:dyDescent="0.35">
      <c r="C51" s="16" t="s">
        <v>141</v>
      </c>
      <c r="D51" s="23">
        <f>D37/$N37</f>
        <v>4.6686551679419016E-3</v>
      </c>
      <c r="E51" s="23">
        <f t="shared" ref="E51:N52" si="7">E37/$N37</f>
        <v>-2.5936973155232814E-3</v>
      </c>
      <c r="F51" s="23">
        <f t="shared" si="7"/>
        <v>-3.4150347987723204E-3</v>
      </c>
      <c r="G51" s="23">
        <f t="shared" si="7"/>
        <v>-4.7118834565339609E-3</v>
      </c>
      <c r="H51" s="24">
        <f t="shared" si="7"/>
        <v>-3.8905459732849218E-4</v>
      </c>
      <c r="I51" s="26">
        <f t="shared" si="7"/>
        <v>0.19552154930186316</v>
      </c>
      <c r="J51" s="23">
        <f t="shared" si="7"/>
        <v>0.33138806034669088</v>
      </c>
      <c r="K51" s="23">
        <f t="shared" si="7"/>
        <v>0.63722820213547759</v>
      </c>
      <c r="L51" s="23">
        <f t="shared" si="7"/>
        <v>0.76652401331431308</v>
      </c>
      <c r="M51" s="23">
        <f t="shared" si="7"/>
        <v>0.93671378550123208</v>
      </c>
      <c r="N51" s="23">
        <f t="shared" si="7"/>
        <v>1</v>
      </c>
    </row>
    <row r="52" spans="3:14" x14ac:dyDescent="0.35">
      <c r="C52" s="16" t="s">
        <v>142</v>
      </c>
      <c r="D52" s="23">
        <f>D38/$N38</f>
        <v>1.7933868858583943E-3</v>
      </c>
      <c r="E52" s="23">
        <f t="shared" si="7"/>
        <v>-1.135811694376985E-2</v>
      </c>
      <c r="F52" s="23">
        <f t="shared" si="7"/>
        <v>-5.7911451522510747E-3</v>
      </c>
      <c r="G52" s="23">
        <f t="shared" si="7"/>
        <v>-1.1769101438445733E-2</v>
      </c>
      <c r="H52" s="25">
        <f t="shared" si="7"/>
        <v>3.3252381841957809E-3</v>
      </c>
      <c r="I52" s="23">
        <f t="shared" si="7"/>
        <v>0.33667102559312528</v>
      </c>
      <c r="J52" s="23">
        <f t="shared" si="7"/>
        <v>0.48458808144965448</v>
      </c>
      <c r="K52" s="23">
        <f t="shared" si="7"/>
        <v>0.54545114888847379</v>
      </c>
      <c r="L52" s="23">
        <f t="shared" si="7"/>
        <v>0.56237623762376232</v>
      </c>
      <c r="M52" s="23">
        <f t="shared" si="7"/>
        <v>0.68720343732486455</v>
      </c>
      <c r="N52" s="23">
        <f t="shared" si="7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6"/>
  <sheetViews>
    <sheetView workbookViewId="0"/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</row>
    <row r="7" spans="1:4" x14ac:dyDescent="0.35">
      <c r="A7" t="s">
        <v>6</v>
      </c>
      <c r="D7" t="s">
        <v>31</v>
      </c>
    </row>
    <row r="10" spans="1:4" ht="44" thickBot="1" x14ac:dyDescent="0.4">
      <c r="A10" s="3" t="s">
        <v>32</v>
      </c>
      <c r="B10" s="4" t="s">
        <v>33</v>
      </c>
      <c r="C10" s="13" t="s">
        <v>34</v>
      </c>
      <c r="D10" s="10" t="s">
        <v>35</v>
      </c>
    </row>
    <row r="11" spans="1:4" x14ac:dyDescent="0.35">
      <c r="A11" s="5" t="s">
        <v>36</v>
      </c>
      <c r="B11" s="6">
        <v>1</v>
      </c>
      <c r="C11" s="14" t="s">
        <v>37</v>
      </c>
      <c r="D11" s="11">
        <v>0.31900000000000001</v>
      </c>
    </row>
    <row r="12" spans="1:4" x14ac:dyDescent="0.35">
      <c r="A12" s="7" t="s">
        <v>36</v>
      </c>
      <c r="B12" s="8">
        <v>2</v>
      </c>
      <c r="C12" s="15" t="s">
        <v>38</v>
      </c>
      <c r="D12" s="12">
        <v>0.307</v>
      </c>
    </row>
    <row r="13" spans="1:4" x14ac:dyDescent="0.35">
      <c r="A13" s="7" t="s">
        <v>36</v>
      </c>
      <c r="B13" s="8">
        <v>3</v>
      </c>
      <c r="C13" s="15" t="s">
        <v>39</v>
      </c>
      <c r="D13" s="12">
        <v>0.30299999999999999</v>
      </c>
    </row>
    <row r="14" spans="1:4" x14ac:dyDescent="0.35">
      <c r="A14" s="7" t="s">
        <v>36</v>
      </c>
      <c r="B14" s="8">
        <v>4</v>
      </c>
      <c r="C14" s="15" t="s">
        <v>40</v>
      </c>
      <c r="D14" s="12">
        <v>0.31</v>
      </c>
    </row>
    <row r="15" spans="1:4" x14ac:dyDescent="0.35">
      <c r="A15" s="7" t="s">
        <v>36</v>
      </c>
      <c r="B15" s="8">
        <v>5</v>
      </c>
      <c r="C15" s="15" t="s">
        <v>41</v>
      </c>
      <c r="D15" s="12">
        <v>0.29399999999999998</v>
      </c>
    </row>
    <row r="16" spans="1:4" x14ac:dyDescent="0.35">
      <c r="A16" s="7" t="s">
        <v>36</v>
      </c>
      <c r="B16" s="8">
        <v>6</v>
      </c>
      <c r="C16" s="15" t="s">
        <v>42</v>
      </c>
      <c r="D16" s="12">
        <v>0.29599999999999999</v>
      </c>
    </row>
    <row r="17" spans="1:4" x14ac:dyDescent="0.35">
      <c r="A17" s="7" t="s">
        <v>36</v>
      </c>
      <c r="B17" s="8">
        <v>7</v>
      </c>
      <c r="C17" s="15" t="s">
        <v>43</v>
      </c>
      <c r="D17" s="12">
        <v>0.34599999999999997</v>
      </c>
    </row>
    <row r="18" spans="1:4" x14ac:dyDescent="0.35">
      <c r="A18" s="7" t="s">
        <v>36</v>
      </c>
      <c r="B18" s="8">
        <v>8</v>
      </c>
      <c r="C18" s="15" t="s">
        <v>44</v>
      </c>
      <c r="D18" s="12">
        <v>0.35199999999999998</v>
      </c>
    </row>
    <row r="19" spans="1:4" x14ac:dyDescent="0.35">
      <c r="A19" s="7" t="s">
        <v>36</v>
      </c>
      <c r="B19" s="8">
        <v>9</v>
      </c>
      <c r="C19" s="15" t="s">
        <v>45</v>
      </c>
      <c r="D19" s="12">
        <v>0.438</v>
      </c>
    </row>
    <row r="20" spans="1:4" x14ac:dyDescent="0.35">
      <c r="A20" s="7" t="s">
        <v>36</v>
      </c>
      <c r="B20" s="8">
        <v>10</v>
      </c>
      <c r="C20" s="15" t="s">
        <v>46</v>
      </c>
      <c r="D20" s="12">
        <v>0.32900000000000001</v>
      </c>
    </row>
    <row r="21" spans="1:4" x14ac:dyDescent="0.35">
      <c r="A21" s="7" t="s">
        <v>36</v>
      </c>
      <c r="B21" s="8">
        <v>11</v>
      </c>
      <c r="C21" s="15" t="s">
        <v>47</v>
      </c>
      <c r="D21" s="12">
        <v>0.318</v>
      </c>
    </row>
    <row r="22" spans="1:4" x14ac:dyDescent="0.35">
      <c r="A22" s="7" t="s">
        <v>36</v>
      </c>
      <c r="B22" s="8">
        <v>12</v>
      </c>
      <c r="C22" s="15" t="s">
        <v>48</v>
      </c>
      <c r="D22" s="12">
        <v>0.40300000000000002</v>
      </c>
    </row>
    <row r="23" spans="1:4" x14ac:dyDescent="0.35">
      <c r="A23" s="7" t="s">
        <v>49</v>
      </c>
      <c r="B23" s="8">
        <v>1</v>
      </c>
      <c r="C23" s="15" t="s">
        <v>50</v>
      </c>
      <c r="D23" s="12">
        <v>0.33400000000000002</v>
      </c>
    </row>
    <row r="24" spans="1:4" x14ac:dyDescent="0.35">
      <c r="A24" s="7" t="s">
        <v>49</v>
      </c>
      <c r="B24" s="8">
        <v>2</v>
      </c>
      <c r="C24" s="15" t="s">
        <v>51</v>
      </c>
      <c r="D24" s="12">
        <v>0.32700000000000001</v>
      </c>
    </row>
    <row r="25" spans="1:4" x14ac:dyDescent="0.35">
      <c r="A25" s="7" t="s">
        <v>49</v>
      </c>
      <c r="B25" s="8">
        <v>3</v>
      </c>
      <c r="C25" s="15" t="s">
        <v>52</v>
      </c>
      <c r="D25" s="12">
        <v>0.32500000000000001</v>
      </c>
    </row>
    <row r="26" spans="1:4" x14ac:dyDescent="0.35">
      <c r="A26" s="7" t="s">
        <v>49</v>
      </c>
      <c r="B26" s="8">
        <v>4</v>
      </c>
      <c r="C26" s="15" t="s">
        <v>53</v>
      </c>
      <c r="D26" s="12">
        <v>0.33400000000000002</v>
      </c>
    </row>
    <row r="27" spans="1:4" x14ac:dyDescent="0.35">
      <c r="A27" s="7" t="s">
        <v>49</v>
      </c>
      <c r="B27" s="8">
        <v>5</v>
      </c>
      <c r="C27" s="15" t="s">
        <v>54</v>
      </c>
      <c r="D27" s="12">
        <v>0.314</v>
      </c>
    </row>
    <row r="28" spans="1:4" x14ac:dyDescent="0.35">
      <c r="A28" s="7" t="s">
        <v>49</v>
      </c>
      <c r="B28" s="8">
        <v>6</v>
      </c>
      <c r="C28" s="15" t="s">
        <v>55</v>
      </c>
      <c r="D28" s="12">
        <v>0.85299999999999998</v>
      </c>
    </row>
    <row r="29" spans="1:4" x14ac:dyDescent="0.35">
      <c r="A29" s="7" t="s">
        <v>49</v>
      </c>
      <c r="B29" s="8">
        <v>7</v>
      </c>
      <c r="C29" s="15" t="s">
        <v>56</v>
      </c>
      <c r="D29" s="12">
        <v>1.796</v>
      </c>
    </row>
    <row r="30" spans="1:4" x14ac:dyDescent="0.35">
      <c r="A30" s="7" t="s">
        <v>49</v>
      </c>
      <c r="B30" s="8">
        <v>8</v>
      </c>
      <c r="C30" s="15" t="s">
        <v>57</v>
      </c>
      <c r="D30" s="12">
        <v>2.774</v>
      </c>
    </row>
    <row r="31" spans="1:4" x14ac:dyDescent="0.35">
      <c r="A31" s="7" t="s">
        <v>49</v>
      </c>
      <c r="B31" s="8">
        <v>9</v>
      </c>
      <c r="C31" s="15" t="s">
        <v>58</v>
      </c>
      <c r="D31" s="12">
        <v>3.2879999999999998</v>
      </c>
    </row>
    <row r="32" spans="1:4" x14ac:dyDescent="0.35">
      <c r="A32" s="7" t="s">
        <v>49</v>
      </c>
      <c r="B32" s="8">
        <v>10</v>
      </c>
      <c r="C32" s="15" t="s">
        <v>59</v>
      </c>
      <c r="D32" s="12">
        <v>3.883</v>
      </c>
    </row>
    <row r="33" spans="1:4" x14ac:dyDescent="0.35">
      <c r="A33" s="7" t="s">
        <v>49</v>
      </c>
      <c r="B33" s="8">
        <v>11</v>
      </c>
      <c r="C33" s="15" t="s">
        <v>60</v>
      </c>
      <c r="D33" s="12">
        <v>4.1619999999999999</v>
      </c>
    </row>
    <row r="34" spans="1:4" x14ac:dyDescent="0.35">
      <c r="A34" s="7" t="s">
        <v>49</v>
      </c>
      <c r="B34" s="8">
        <v>12</v>
      </c>
      <c r="C34" s="15" t="s">
        <v>61</v>
      </c>
      <c r="D34" s="12">
        <v>0.33900000000000002</v>
      </c>
    </row>
    <row r="35" spans="1:4" x14ac:dyDescent="0.35">
      <c r="A35" s="7" t="s">
        <v>62</v>
      </c>
      <c r="B35" s="8">
        <v>1</v>
      </c>
      <c r="C35" s="15" t="s">
        <v>63</v>
      </c>
      <c r="D35" s="12">
        <v>0.316</v>
      </c>
    </row>
    <row r="36" spans="1:4" x14ac:dyDescent="0.35">
      <c r="A36" s="7" t="s">
        <v>62</v>
      </c>
      <c r="B36" s="8">
        <v>2</v>
      </c>
      <c r="C36" s="15" t="s">
        <v>64</v>
      </c>
      <c r="D36" s="12">
        <v>0.29799999999999999</v>
      </c>
    </row>
    <row r="37" spans="1:4" x14ac:dyDescent="0.35">
      <c r="A37" s="7" t="s">
        <v>62</v>
      </c>
      <c r="B37" s="8">
        <v>3</v>
      </c>
      <c r="C37" s="15" t="s">
        <v>65</v>
      </c>
      <c r="D37" s="12">
        <v>0.28399999999999997</v>
      </c>
    </row>
    <row r="38" spans="1:4" x14ac:dyDescent="0.35">
      <c r="A38" s="7" t="s">
        <v>62</v>
      </c>
      <c r="B38" s="8">
        <v>4</v>
      </c>
      <c r="C38" s="15" t="s">
        <v>66</v>
      </c>
      <c r="D38" s="12">
        <v>0.28399999999999997</v>
      </c>
    </row>
    <row r="39" spans="1:4" x14ac:dyDescent="0.35">
      <c r="A39" s="7" t="s">
        <v>62</v>
      </c>
      <c r="B39" s="8">
        <v>5</v>
      </c>
      <c r="C39" s="15" t="s">
        <v>67</v>
      </c>
      <c r="D39" s="12">
        <v>0.29099999999999998</v>
      </c>
    </row>
    <row r="40" spans="1:4" x14ac:dyDescent="0.35">
      <c r="A40" s="7" t="s">
        <v>62</v>
      </c>
      <c r="B40" s="8">
        <v>6</v>
      </c>
      <c r="C40" s="15" t="s">
        <v>68</v>
      </c>
      <c r="D40" s="12">
        <v>0.93600000000000005</v>
      </c>
    </row>
    <row r="41" spans="1:4" x14ac:dyDescent="0.35">
      <c r="A41" s="7" t="s">
        <v>62</v>
      </c>
      <c r="B41" s="8">
        <v>7</v>
      </c>
      <c r="C41" s="15" t="s">
        <v>69</v>
      </c>
      <c r="D41" s="12">
        <v>1.6279999999999999</v>
      </c>
    </row>
    <row r="42" spans="1:4" x14ac:dyDescent="0.35">
      <c r="A42" s="7" t="s">
        <v>62</v>
      </c>
      <c r="B42" s="8">
        <v>8</v>
      </c>
      <c r="C42" s="15" t="s">
        <v>70</v>
      </c>
      <c r="D42" s="12">
        <v>3.0209999999999999</v>
      </c>
    </row>
    <row r="43" spans="1:4" x14ac:dyDescent="0.35">
      <c r="A43" s="7" t="s">
        <v>62</v>
      </c>
      <c r="B43" s="8">
        <v>9</v>
      </c>
      <c r="C43" s="15" t="s">
        <v>71</v>
      </c>
      <c r="D43" s="12">
        <v>3.4889999999999999</v>
      </c>
    </row>
    <row r="44" spans="1:4" x14ac:dyDescent="0.35">
      <c r="A44" s="7" t="s">
        <v>62</v>
      </c>
      <c r="B44" s="8">
        <v>10</v>
      </c>
      <c r="C44" s="15" t="s">
        <v>72</v>
      </c>
      <c r="D44" s="12">
        <v>4.2320000000000002</v>
      </c>
    </row>
    <row r="45" spans="1:4" x14ac:dyDescent="0.35">
      <c r="A45" s="7" t="s">
        <v>62</v>
      </c>
      <c r="B45" s="8">
        <v>11</v>
      </c>
      <c r="C45" s="15" t="s">
        <v>73</v>
      </c>
      <c r="D45" s="12">
        <v>4.7469999999999999</v>
      </c>
    </row>
    <row r="46" spans="1:4" x14ac:dyDescent="0.35">
      <c r="A46" s="7" t="s">
        <v>62</v>
      </c>
      <c r="B46" s="8">
        <v>12</v>
      </c>
      <c r="C46" s="15" t="s">
        <v>74</v>
      </c>
      <c r="D46" s="12">
        <v>0.32300000000000001</v>
      </c>
    </row>
    <row r="47" spans="1:4" x14ac:dyDescent="0.35">
      <c r="A47" s="7" t="s">
        <v>75</v>
      </c>
      <c r="B47" s="8">
        <v>1</v>
      </c>
      <c r="C47" s="15" t="s">
        <v>76</v>
      </c>
      <c r="D47" s="12">
        <v>0.36699999999999999</v>
      </c>
    </row>
    <row r="48" spans="1:4" x14ac:dyDescent="0.35">
      <c r="A48" s="7" t="s">
        <v>75</v>
      </c>
      <c r="B48" s="8">
        <v>2</v>
      </c>
      <c r="C48" s="15" t="s">
        <v>77</v>
      </c>
      <c r="D48" s="12">
        <v>0.314</v>
      </c>
    </row>
    <row r="49" spans="1:4" x14ac:dyDescent="0.35">
      <c r="A49" s="7" t="s">
        <v>75</v>
      </c>
      <c r="B49" s="8">
        <v>3</v>
      </c>
      <c r="C49" s="15" t="s">
        <v>78</v>
      </c>
      <c r="D49" s="12">
        <v>0.30399999999999999</v>
      </c>
    </row>
    <row r="50" spans="1:4" x14ac:dyDescent="0.35">
      <c r="A50" s="7" t="s">
        <v>75</v>
      </c>
      <c r="B50" s="8">
        <v>4</v>
      </c>
      <c r="C50" s="15" t="s">
        <v>79</v>
      </c>
      <c r="D50" s="12">
        <v>0.30399999999999999</v>
      </c>
    </row>
    <row r="51" spans="1:4" x14ac:dyDescent="0.35">
      <c r="A51" s="7" t="s">
        <v>75</v>
      </c>
      <c r="B51" s="8">
        <v>5</v>
      </c>
      <c r="C51" s="15" t="s">
        <v>80</v>
      </c>
      <c r="D51" s="12">
        <v>0.30399999999999999</v>
      </c>
    </row>
    <row r="52" spans="1:4" x14ac:dyDescent="0.35">
      <c r="A52" s="7" t="s">
        <v>75</v>
      </c>
      <c r="B52" s="8">
        <v>6</v>
      </c>
      <c r="C52" s="15" t="s">
        <v>81</v>
      </c>
      <c r="D52" s="12">
        <v>1.353</v>
      </c>
    </row>
    <row r="53" spans="1:4" x14ac:dyDescent="0.35">
      <c r="A53" s="7" t="s">
        <v>75</v>
      </c>
      <c r="B53" s="8">
        <v>7</v>
      </c>
      <c r="C53" s="15" t="s">
        <v>82</v>
      </c>
      <c r="D53" s="12">
        <v>1.4530000000000001</v>
      </c>
    </row>
    <row r="54" spans="1:4" x14ac:dyDescent="0.35">
      <c r="A54" s="7" t="s">
        <v>75</v>
      </c>
      <c r="B54" s="8">
        <v>8</v>
      </c>
      <c r="C54" s="15" t="s">
        <v>83</v>
      </c>
      <c r="D54" s="12">
        <v>2.621</v>
      </c>
    </row>
    <row r="55" spans="1:4" x14ac:dyDescent="0.35">
      <c r="A55" s="7" t="s">
        <v>75</v>
      </c>
      <c r="B55" s="8">
        <v>9</v>
      </c>
      <c r="C55" s="15" t="s">
        <v>84</v>
      </c>
      <c r="D55" s="12">
        <v>3.319</v>
      </c>
    </row>
    <row r="56" spans="1:4" x14ac:dyDescent="0.35">
      <c r="A56" s="7" t="s">
        <v>75</v>
      </c>
      <c r="B56" s="8">
        <v>10</v>
      </c>
      <c r="C56" s="15" t="s">
        <v>85</v>
      </c>
      <c r="D56" s="12">
        <v>3.6269999999999998</v>
      </c>
    </row>
    <row r="57" spans="1:4" x14ac:dyDescent="0.35">
      <c r="A57" s="7" t="s">
        <v>75</v>
      </c>
      <c r="B57" s="8">
        <v>11</v>
      </c>
      <c r="C57" s="15" t="s">
        <v>86</v>
      </c>
      <c r="D57" s="12">
        <v>3.508</v>
      </c>
    </row>
    <row r="58" spans="1:4" x14ac:dyDescent="0.35">
      <c r="A58" s="7" t="s">
        <v>75</v>
      </c>
      <c r="B58" s="8">
        <v>12</v>
      </c>
      <c r="C58" s="15" t="s">
        <v>87</v>
      </c>
      <c r="D58" s="12">
        <v>0.30399999999999999</v>
      </c>
    </row>
    <row r="59" spans="1:4" x14ac:dyDescent="0.35">
      <c r="A59" s="7" t="s">
        <v>88</v>
      </c>
      <c r="B59" s="8">
        <v>1</v>
      </c>
      <c r="C59" s="15" t="s">
        <v>89</v>
      </c>
      <c r="D59" s="12">
        <v>0.308</v>
      </c>
    </row>
    <row r="60" spans="1:4" x14ac:dyDescent="0.35">
      <c r="A60" s="7" t="s">
        <v>88</v>
      </c>
      <c r="B60" s="8">
        <v>2</v>
      </c>
      <c r="C60" s="15" t="s">
        <v>90</v>
      </c>
      <c r="D60" s="12">
        <v>0.25600000000000001</v>
      </c>
    </row>
    <row r="61" spans="1:4" x14ac:dyDescent="0.35">
      <c r="A61" s="7" t="s">
        <v>88</v>
      </c>
      <c r="B61" s="8">
        <v>3</v>
      </c>
      <c r="C61" s="15" t="s">
        <v>91</v>
      </c>
      <c r="D61" s="12">
        <v>0.29099999999999998</v>
      </c>
    </row>
    <row r="62" spans="1:4" x14ac:dyDescent="0.35">
      <c r="A62" s="7" t="s">
        <v>88</v>
      </c>
      <c r="B62" s="8">
        <v>4</v>
      </c>
      <c r="C62" s="15" t="s">
        <v>92</v>
      </c>
      <c r="D62" s="12">
        <v>0.26400000000000001</v>
      </c>
    </row>
    <row r="63" spans="1:4" x14ac:dyDescent="0.35">
      <c r="A63" s="7" t="s">
        <v>88</v>
      </c>
      <c r="B63" s="8">
        <v>5</v>
      </c>
      <c r="C63" s="15" t="s">
        <v>93</v>
      </c>
      <c r="D63" s="12">
        <v>0.316</v>
      </c>
    </row>
    <row r="64" spans="1:4" x14ac:dyDescent="0.35">
      <c r="A64" s="7" t="s">
        <v>88</v>
      </c>
      <c r="B64" s="8">
        <v>6</v>
      </c>
      <c r="C64" s="15" t="s">
        <v>94</v>
      </c>
      <c r="D64" s="12">
        <v>1.827</v>
      </c>
    </row>
    <row r="65" spans="1:4" x14ac:dyDescent="0.35">
      <c r="A65" s="7" t="s">
        <v>88</v>
      </c>
      <c r="B65" s="8">
        <v>7</v>
      </c>
      <c r="C65" s="15" t="s">
        <v>95</v>
      </c>
      <c r="D65" s="12">
        <v>2.8420000000000001</v>
      </c>
    </row>
    <row r="66" spans="1:4" x14ac:dyDescent="0.35">
      <c r="A66" s="7" t="s">
        <v>88</v>
      </c>
      <c r="B66" s="8">
        <v>8</v>
      </c>
      <c r="C66" s="15" t="s">
        <v>96</v>
      </c>
      <c r="D66" s="12">
        <v>2.6949999999999998</v>
      </c>
    </row>
    <row r="67" spans="1:4" x14ac:dyDescent="0.35">
      <c r="A67" s="7" t="s">
        <v>88</v>
      </c>
      <c r="B67" s="8">
        <v>9</v>
      </c>
      <c r="C67" s="15" t="s">
        <v>97</v>
      </c>
      <c r="D67" s="12">
        <v>2.74</v>
      </c>
    </row>
    <row r="68" spans="1:4" x14ac:dyDescent="0.35">
      <c r="A68" s="7" t="s">
        <v>88</v>
      </c>
      <c r="B68" s="8">
        <v>10</v>
      </c>
      <c r="C68" s="15" t="s">
        <v>98</v>
      </c>
      <c r="D68" s="12">
        <v>3.532</v>
      </c>
    </row>
    <row r="69" spans="1:4" x14ac:dyDescent="0.35">
      <c r="A69" s="7" t="s">
        <v>88</v>
      </c>
      <c r="B69" s="8">
        <v>11</v>
      </c>
      <c r="C69" s="15" t="s">
        <v>99</v>
      </c>
      <c r="D69" s="12">
        <v>4.9649999999999999</v>
      </c>
    </row>
    <row r="70" spans="1:4" x14ac:dyDescent="0.35">
      <c r="A70" s="7" t="s">
        <v>88</v>
      </c>
      <c r="B70" s="8">
        <v>12</v>
      </c>
      <c r="C70" s="15" t="s">
        <v>100</v>
      </c>
      <c r="D70" s="12">
        <v>0.30199999999999999</v>
      </c>
    </row>
    <row r="71" spans="1:4" x14ac:dyDescent="0.35">
      <c r="A71" s="7" t="s">
        <v>101</v>
      </c>
      <c r="B71" s="8">
        <v>1</v>
      </c>
      <c r="C71" s="15" t="s">
        <v>102</v>
      </c>
      <c r="D71" s="12">
        <v>0.316</v>
      </c>
    </row>
    <row r="72" spans="1:4" x14ac:dyDescent="0.35">
      <c r="A72" s="7" t="s">
        <v>101</v>
      </c>
      <c r="B72" s="8">
        <v>2</v>
      </c>
      <c r="C72" s="15" t="s">
        <v>103</v>
      </c>
      <c r="D72" s="12">
        <v>0.28899999999999998</v>
      </c>
    </row>
    <row r="73" spans="1:4" x14ac:dyDescent="0.35">
      <c r="A73" s="7" t="s">
        <v>101</v>
      </c>
      <c r="B73" s="8">
        <v>3</v>
      </c>
      <c r="C73" s="15" t="s">
        <v>104</v>
      </c>
      <c r="D73" s="12">
        <v>0.30499999999999999</v>
      </c>
    </row>
    <row r="74" spans="1:4" x14ac:dyDescent="0.35">
      <c r="A74" s="7" t="s">
        <v>101</v>
      </c>
      <c r="B74" s="8">
        <v>4</v>
      </c>
      <c r="C74" s="15" t="s">
        <v>105</v>
      </c>
      <c r="D74" s="12">
        <v>0.29599999999999999</v>
      </c>
    </row>
    <row r="75" spans="1:4" x14ac:dyDescent="0.35">
      <c r="A75" s="7" t="s">
        <v>101</v>
      </c>
      <c r="B75" s="8">
        <v>5</v>
      </c>
      <c r="C75" s="15" t="s">
        <v>106</v>
      </c>
      <c r="D75" s="12">
        <v>0.374</v>
      </c>
    </row>
    <row r="76" spans="1:4" x14ac:dyDescent="0.35">
      <c r="A76" s="7" t="s">
        <v>101</v>
      </c>
      <c r="B76" s="8">
        <v>6</v>
      </c>
      <c r="C76" s="15" t="s">
        <v>107</v>
      </c>
      <c r="D76" s="12">
        <v>1.825</v>
      </c>
    </row>
    <row r="77" spans="1:4" x14ac:dyDescent="0.35">
      <c r="A77" s="7" t="s">
        <v>101</v>
      </c>
      <c r="B77" s="8">
        <v>7</v>
      </c>
      <c r="C77" s="15" t="s">
        <v>108</v>
      </c>
      <c r="D77" s="12">
        <v>2.8559999999999999</v>
      </c>
    </row>
    <row r="78" spans="1:4" x14ac:dyDescent="0.35">
      <c r="A78" s="7" t="s">
        <v>101</v>
      </c>
      <c r="B78" s="8">
        <v>8</v>
      </c>
      <c r="C78" s="15" t="s">
        <v>109</v>
      </c>
      <c r="D78" s="12">
        <v>2.8039999999999998</v>
      </c>
    </row>
    <row r="79" spans="1:4" x14ac:dyDescent="0.35">
      <c r="A79" s="7" t="s">
        <v>101</v>
      </c>
      <c r="B79" s="8">
        <v>9</v>
      </c>
      <c r="C79" s="15" t="s">
        <v>110</v>
      </c>
      <c r="D79" s="12">
        <v>3.0960000000000001</v>
      </c>
    </row>
    <row r="80" spans="1:4" x14ac:dyDescent="0.35">
      <c r="A80" s="7" t="s">
        <v>101</v>
      </c>
      <c r="B80" s="8">
        <v>10</v>
      </c>
      <c r="C80" s="15" t="s">
        <v>111</v>
      </c>
      <c r="D80" s="12">
        <v>3.359</v>
      </c>
    </row>
    <row r="81" spans="1:4" x14ac:dyDescent="0.35">
      <c r="A81" s="7" t="s">
        <v>101</v>
      </c>
      <c r="B81" s="8">
        <v>11</v>
      </c>
      <c r="C81" s="15" t="s">
        <v>112</v>
      </c>
      <c r="D81" s="12">
        <v>4.9189999999999996</v>
      </c>
    </row>
    <row r="82" spans="1:4" x14ac:dyDescent="0.35">
      <c r="A82" s="7" t="s">
        <v>101</v>
      </c>
      <c r="B82" s="8">
        <v>12</v>
      </c>
      <c r="C82" s="15" t="s">
        <v>113</v>
      </c>
      <c r="D82" s="12">
        <v>0.29599999999999999</v>
      </c>
    </row>
    <row r="83" spans="1:4" x14ac:dyDescent="0.35">
      <c r="A83" s="7" t="s">
        <v>114</v>
      </c>
      <c r="B83" s="8">
        <v>1</v>
      </c>
      <c r="C83" s="15" t="s">
        <v>115</v>
      </c>
      <c r="D83" s="12">
        <v>0.36299999999999999</v>
      </c>
    </row>
    <row r="84" spans="1:4" x14ac:dyDescent="0.35">
      <c r="A84" s="7" t="s">
        <v>114</v>
      </c>
      <c r="B84" s="8">
        <v>2</v>
      </c>
      <c r="C84" s="15" t="s">
        <v>116</v>
      </c>
      <c r="D84" s="12">
        <v>0.27200000000000002</v>
      </c>
    </row>
    <row r="85" spans="1:4" x14ac:dyDescent="0.35">
      <c r="A85" s="7" t="s">
        <v>114</v>
      </c>
      <c r="B85" s="8">
        <v>3</v>
      </c>
      <c r="C85" s="15" t="s">
        <v>117</v>
      </c>
      <c r="D85" s="12">
        <v>0.27900000000000003</v>
      </c>
    </row>
    <row r="86" spans="1:4" x14ac:dyDescent="0.35">
      <c r="A86" s="7" t="s">
        <v>114</v>
      </c>
      <c r="B86" s="8">
        <v>4</v>
      </c>
      <c r="C86" s="15" t="s">
        <v>118</v>
      </c>
      <c r="D86" s="12">
        <v>0.25900000000000001</v>
      </c>
    </row>
    <row r="87" spans="1:4" x14ac:dyDescent="0.35">
      <c r="A87" s="7" t="s">
        <v>114</v>
      </c>
      <c r="B87" s="8">
        <v>5</v>
      </c>
      <c r="C87" s="15" t="s">
        <v>119</v>
      </c>
      <c r="D87" s="12">
        <v>0.26800000000000002</v>
      </c>
    </row>
    <row r="88" spans="1:4" x14ac:dyDescent="0.35">
      <c r="A88" s="7" t="s">
        <v>114</v>
      </c>
      <c r="B88" s="8">
        <v>6</v>
      </c>
      <c r="C88" s="15" t="s">
        <v>120</v>
      </c>
      <c r="D88" s="12">
        <v>1.734</v>
      </c>
    </row>
    <row r="89" spans="1:4" x14ac:dyDescent="0.35">
      <c r="A89" s="7" t="s">
        <v>114</v>
      </c>
      <c r="B89" s="8">
        <v>7</v>
      </c>
      <c r="C89" s="15" t="s">
        <v>121</v>
      </c>
      <c r="D89" s="12">
        <v>1.831</v>
      </c>
    </row>
    <row r="90" spans="1:4" x14ac:dyDescent="0.35">
      <c r="A90" s="7" t="s">
        <v>114</v>
      </c>
      <c r="B90" s="8">
        <v>8</v>
      </c>
      <c r="C90" s="15" t="s">
        <v>122</v>
      </c>
      <c r="D90" s="12">
        <v>2.8460000000000001</v>
      </c>
    </row>
    <row r="91" spans="1:4" x14ac:dyDescent="0.35">
      <c r="A91" s="7" t="s">
        <v>114</v>
      </c>
      <c r="B91" s="8">
        <v>9</v>
      </c>
      <c r="C91" s="15" t="s">
        <v>123</v>
      </c>
      <c r="D91" s="12">
        <v>2.92</v>
      </c>
    </row>
    <row r="92" spans="1:4" x14ac:dyDescent="0.35">
      <c r="A92" s="7" t="s">
        <v>114</v>
      </c>
      <c r="B92" s="8">
        <v>10</v>
      </c>
      <c r="C92" s="15" t="s">
        <v>124</v>
      </c>
      <c r="D92" s="12">
        <v>3.2130000000000001</v>
      </c>
    </row>
    <row r="93" spans="1:4" x14ac:dyDescent="0.35">
      <c r="A93" s="7" t="s">
        <v>114</v>
      </c>
      <c r="B93" s="8">
        <v>11</v>
      </c>
      <c r="C93" s="15" t="s">
        <v>125</v>
      </c>
      <c r="D93" s="12">
        <v>4.3490000000000002</v>
      </c>
    </row>
    <row r="94" spans="1:4" x14ac:dyDescent="0.35">
      <c r="A94" s="7" t="s">
        <v>114</v>
      </c>
      <c r="B94" s="8">
        <v>12</v>
      </c>
      <c r="C94" s="15" t="s">
        <v>126</v>
      </c>
      <c r="D94" s="12">
        <v>0.29099999999999998</v>
      </c>
    </row>
    <row r="95" spans="1:4" x14ac:dyDescent="0.35">
      <c r="A95" s="7" t="s">
        <v>127</v>
      </c>
      <c r="B95" s="8">
        <v>1</v>
      </c>
      <c r="C95" s="15" t="s">
        <v>128</v>
      </c>
      <c r="D95" s="12">
        <v>0.32300000000000001</v>
      </c>
    </row>
    <row r="96" spans="1:4" x14ac:dyDescent="0.35">
      <c r="A96" s="7" t="s">
        <v>127</v>
      </c>
      <c r="B96" s="8">
        <v>2</v>
      </c>
      <c r="C96" s="15" t="s">
        <v>129</v>
      </c>
      <c r="D96" s="12">
        <v>0.33900000000000002</v>
      </c>
    </row>
    <row r="97" spans="1:4" x14ac:dyDescent="0.35">
      <c r="A97" s="7" t="s">
        <v>127</v>
      </c>
      <c r="B97" s="8">
        <v>3</v>
      </c>
      <c r="C97" s="15" t="s">
        <v>130</v>
      </c>
      <c r="D97" s="12">
        <v>0.33200000000000002</v>
      </c>
    </row>
    <row r="98" spans="1:4" x14ac:dyDescent="0.35">
      <c r="A98" s="7" t="s">
        <v>127</v>
      </c>
      <c r="B98" s="8">
        <v>4</v>
      </c>
      <c r="C98" s="15" t="s">
        <v>131</v>
      </c>
      <c r="D98" s="12">
        <v>0.34100000000000003</v>
      </c>
    </row>
    <row r="99" spans="1:4" x14ac:dyDescent="0.35">
      <c r="A99" s="7" t="s">
        <v>127</v>
      </c>
      <c r="B99" s="8">
        <v>5</v>
      </c>
      <c r="C99" s="15" t="s">
        <v>132</v>
      </c>
      <c r="D99" s="12">
        <v>0.315</v>
      </c>
    </row>
    <row r="100" spans="1:4" x14ac:dyDescent="0.35">
      <c r="A100" s="7" t="s">
        <v>127</v>
      </c>
      <c r="B100" s="8">
        <v>6</v>
      </c>
      <c r="C100" s="15" t="s">
        <v>133</v>
      </c>
      <c r="D100" s="12">
        <v>0.29099999999999998</v>
      </c>
    </row>
    <row r="101" spans="1:4" x14ac:dyDescent="0.35">
      <c r="A101" s="7" t="s">
        <v>127</v>
      </c>
      <c r="B101" s="8">
        <v>7</v>
      </c>
      <c r="C101" s="15" t="s">
        <v>134</v>
      </c>
      <c r="D101" s="12">
        <v>0.35</v>
      </c>
    </row>
    <row r="102" spans="1:4" x14ac:dyDescent="0.35">
      <c r="A102" s="7" t="s">
        <v>127</v>
      </c>
      <c r="B102" s="8">
        <v>8</v>
      </c>
      <c r="C102" s="15" t="s">
        <v>135</v>
      </c>
      <c r="D102" s="12">
        <v>0.34499999999999997</v>
      </c>
    </row>
    <row r="103" spans="1:4" x14ac:dyDescent="0.35">
      <c r="A103" s="7" t="s">
        <v>127</v>
      </c>
      <c r="B103" s="8">
        <v>9</v>
      </c>
      <c r="C103" s="15" t="s">
        <v>136</v>
      </c>
      <c r="D103" s="12">
        <v>0.38200000000000001</v>
      </c>
    </row>
    <row r="104" spans="1:4" x14ac:dyDescent="0.35">
      <c r="A104" s="7" t="s">
        <v>127</v>
      </c>
      <c r="B104" s="8">
        <v>10</v>
      </c>
      <c r="C104" s="15" t="s">
        <v>137</v>
      </c>
      <c r="D104" s="12">
        <v>0.27600000000000002</v>
      </c>
    </row>
    <row r="105" spans="1:4" x14ac:dyDescent="0.35">
      <c r="A105" s="7" t="s">
        <v>127</v>
      </c>
      <c r="B105" s="8">
        <v>11</v>
      </c>
      <c r="C105" s="15" t="s">
        <v>138</v>
      </c>
      <c r="D105" s="12">
        <v>0.249</v>
      </c>
    </row>
    <row r="106" spans="1:4" x14ac:dyDescent="0.35">
      <c r="A106" s="7" t="s">
        <v>127</v>
      </c>
      <c r="B106" s="8">
        <v>12</v>
      </c>
      <c r="C106" s="15" t="s">
        <v>139</v>
      </c>
      <c r="D106" s="12">
        <v>0.27400000000000002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2"/>
  <sheetViews>
    <sheetView workbookViewId="0"/>
  </sheetViews>
  <sheetFormatPr defaultRowHeight="14.5" x14ac:dyDescent="0.35"/>
  <cols>
    <col min="1" max="1" width="21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10" spans="1:2" x14ac:dyDescent="0.35">
      <c r="A10" s="1" t="s">
        <v>7</v>
      </c>
    </row>
    <row r="12" spans="1:2" x14ac:dyDescent="0.35">
      <c r="A12" s="2" t="s">
        <v>8</v>
      </c>
      <c r="B12" s="2" t="s">
        <v>6</v>
      </c>
    </row>
    <row r="13" spans="1:2" x14ac:dyDescent="0.35">
      <c r="A13" s="2" t="s">
        <v>9</v>
      </c>
      <c r="B13" s="2" t="s">
        <v>10</v>
      </c>
    </row>
    <row r="14" spans="1:2" x14ac:dyDescent="0.35">
      <c r="A14" s="2"/>
      <c r="B14" s="2"/>
    </row>
    <row r="16" spans="1:2" x14ac:dyDescent="0.35">
      <c r="A16" s="1" t="s">
        <v>11</v>
      </c>
    </row>
    <row r="18" spans="1:2" x14ac:dyDescent="0.35">
      <c r="A18" s="2" t="s">
        <v>12</v>
      </c>
      <c r="B18" s="2">
        <v>10</v>
      </c>
    </row>
    <row r="19" spans="1:2" x14ac:dyDescent="0.35">
      <c r="A19" s="2"/>
      <c r="B19" s="2"/>
    </row>
    <row r="21" spans="1:2" x14ac:dyDescent="0.35">
      <c r="A21" s="1" t="s">
        <v>13</v>
      </c>
    </row>
    <row r="23" spans="1:2" x14ac:dyDescent="0.35">
      <c r="A23" s="2" t="s">
        <v>14</v>
      </c>
      <c r="B23" s="2">
        <v>600</v>
      </c>
    </row>
    <row r="24" spans="1:2" x14ac:dyDescent="0.35">
      <c r="A24" s="2"/>
      <c r="B24" s="2"/>
    </row>
    <row r="26" spans="1:2" x14ac:dyDescent="0.35">
      <c r="A26" s="1" t="s">
        <v>15</v>
      </c>
    </row>
    <row r="28" spans="1:2" x14ac:dyDescent="0.35">
      <c r="A28" s="2" t="s">
        <v>16</v>
      </c>
      <c r="B28" s="2">
        <v>200</v>
      </c>
    </row>
    <row r="29" spans="1:2" x14ac:dyDescent="0.35">
      <c r="A29" s="2" t="s">
        <v>17</v>
      </c>
      <c r="B29" s="2" t="s">
        <v>18</v>
      </c>
    </row>
    <row r="30" spans="1:2" x14ac:dyDescent="0.35">
      <c r="A30" s="2" t="s">
        <v>19</v>
      </c>
      <c r="B30" s="2" t="s">
        <v>20</v>
      </c>
    </row>
    <row r="31" spans="1:2" x14ac:dyDescent="0.35">
      <c r="A31" s="2"/>
      <c r="B31" s="2"/>
    </row>
    <row r="33" spans="1:2" x14ac:dyDescent="0.35">
      <c r="A33" s="1" t="s">
        <v>21</v>
      </c>
    </row>
    <row r="34" spans="1:2" x14ac:dyDescent="0.35">
      <c r="A34" t="s">
        <v>22</v>
      </c>
    </row>
    <row r="36" spans="1:2" x14ac:dyDescent="0.35">
      <c r="A36" s="2" t="s">
        <v>23</v>
      </c>
      <c r="B36" s="2" t="s">
        <v>24</v>
      </c>
    </row>
    <row r="37" spans="1:2" x14ac:dyDescent="0.35">
      <c r="A37" s="2" t="s">
        <v>25</v>
      </c>
      <c r="B37" s="2">
        <v>0.1</v>
      </c>
    </row>
    <row r="38" spans="1:2" x14ac:dyDescent="0.35">
      <c r="A38" s="2" t="s">
        <v>26</v>
      </c>
      <c r="B38" s="2" t="s">
        <v>27</v>
      </c>
    </row>
    <row r="39" spans="1:2" x14ac:dyDescent="0.35">
      <c r="A39" s="2" t="s">
        <v>28</v>
      </c>
      <c r="B39" s="2">
        <v>37</v>
      </c>
    </row>
    <row r="40" spans="1:2" x14ac:dyDescent="0.35">
      <c r="A40" s="2" t="s">
        <v>29</v>
      </c>
      <c r="B40" s="2">
        <v>100</v>
      </c>
    </row>
    <row r="41" spans="1:2" x14ac:dyDescent="0.35">
      <c r="A41" s="2" t="s">
        <v>30</v>
      </c>
      <c r="B41" s="2">
        <v>3.4014000000000002</v>
      </c>
    </row>
    <row r="42" spans="1:2" x14ac:dyDescent="0.35">
      <c r="A42" s="2"/>
      <c r="B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End point_1</vt:lpstr>
      <vt:lpstr>Calculations</vt:lpstr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Jasmine Williams</cp:lastModifiedBy>
  <dcterms:created xsi:type="dcterms:W3CDTF">2024-09-03T23:06:21Z</dcterms:created>
  <dcterms:modified xsi:type="dcterms:W3CDTF">2024-09-23T03:25:51Z</dcterms:modified>
</cp:coreProperties>
</file>