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hart/Dropbox/DBS/DBS_datafiles/"/>
    </mc:Choice>
  </mc:AlternateContent>
  <xr:revisionPtr revIDLastSave="0" documentId="13_ncr:1_{A568FFB4-2BA5-7B40-8672-9BD1F81CE141}" xr6:coauthVersionLast="45" xr6:coauthVersionMax="45" xr10:uidLastSave="{00000000-0000-0000-0000-000000000000}"/>
  <bookViews>
    <workbookView xWindow="0" yWindow="460" windowWidth="25600" windowHeight="13440" tabRatio="500" xr2:uid="{00000000-000D-0000-FFFF-FFFF00000000}"/>
  </bookViews>
  <sheets>
    <sheet name="python_summar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7" i="5" l="1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</calcChain>
</file>

<file path=xl/sharedStrings.xml><?xml version="1.0" encoding="utf-8"?>
<sst xmlns="http://schemas.openxmlformats.org/spreadsheetml/2006/main" count="324" uniqueCount="87">
  <si>
    <t>MRN</t>
  </si>
  <si>
    <t>Age</t>
  </si>
  <si>
    <t>Date</t>
  </si>
  <si>
    <t>Target</t>
  </si>
  <si>
    <t>System</t>
  </si>
  <si>
    <t>Gpi</t>
  </si>
  <si>
    <t>STN</t>
  </si>
  <si>
    <t>NA</t>
  </si>
  <si>
    <t>Activa PC</t>
  </si>
  <si>
    <t>Libra XP</t>
  </si>
  <si>
    <t>Infinity</t>
  </si>
  <si>
    <t>Infinity directional</t>
  </si>
  <si>
    <t>Boston directional</t>
  </si>
  <si>
    <t>Gender</t>
  </si>
  <si>
    <t>M</t>
  </si>
  <si>
    <t>F</t>
  </si>
  <si>
    <t>6147 4Ch 0.5 spacing</t>
  </si>
  <si>
    <t>6170 8Ch 0.5B</t>
  </si>
  <si>
    <t>left 0.5 right 1.5</t>
  </si>
  <si>
    <t>8Ch 0.5B  (use as 6172)</t>
  </si>
  <si>
    <t>MOCA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</si>
  <si>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</si>
  <si>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</si>
  <si>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</si>
  <si>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</si>
  <si>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</si>
  <si>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</si>
  <si>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</si>
  <si>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</si>
  <si>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</si>
  <si>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</si>
  <si>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</si>
  <si>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</si>
  <si>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</si>
  <si>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</si>
  <si>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</si>
  <si>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</si>
  <si>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</si>
  <si>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</si>
  <si>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</si>
  <si>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</si>
  <si>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</si>
  <si>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2017_13</t>
  </si>
  <si>
    <t>2017_14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</si>
  <si>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</si>
  <si>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</si>
  <si>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</si>
  <si>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</si>
  <si>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</si>
  <si>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</si>
  <si>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</si>
  <si>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</si>
  <si>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2018_10</t>
  </si>
  <si>
    <t>ID</t>
  </si>
  <si>
    <t>FU</t>
  </si>
  <si>
    <t>Weight_pre</t>
  </si>
  <si>
    <t>Weight_post</t>
  </si>
  <si>
    <t>UPRDS3_pre</t>
  </si>
  <si>
    <t>UPRDS3_post</t>
  </si>
  <si>
    <t>UPRDS4_pre</t>
  </si>
  <si>
    <t>UPRDS4_post</t>
  </si>
  <si>
    <t>LEDD_pre</t>
  </si>
  <si>
    <t>LEDD_post</t>
  </si>
  <si>
    <t>PDQ39_pre</t>
  </si>
  <si>
    <t>PDQ39_post</t>
  </si>
  <si>
    <t>Disease_duration</t>
  </si>
  <si>
    <t>Boston Gevia directional</t>
  </si>
  <si>
    <t>Leads</t>
  </si>
  <si>
    <t>Lead-DBS</t>
  </si>
  <si>
    <t>2017_16</t>
  </si>
  <si>
    <t>2017_17</t>
  </si>
  <si>
    <t>2017_18</t>
  </si>
  <si>
    <t>2018_09</t>
  </si>
  <si>
    <t>Vercise 8Ch 2202-30</t>
  </si>
  <si>
    <t>3389 SP 28cm 0.5B</t>
  </si>
  <si>
    <t>Vercise 8Ch 30</t>
  </si>
  <si>
    <t>8Ch 1.5B 30cm</t>
  </si>
  <si>
    <t>St Jude Brio rechargeable</t>
  </si>
  <si>
    <t>6147 4Ch 0.5B 30 cm</t>
  </si>
  <si>
    <t>3389 SP 28cm L076</t>
  </si>
  <si>
    <t>Pass</t>
  </si>
  <si>
    <t>Fail</t>
  </si>
  <si>
    <t>Weight_change</t>
  </si>
  <si>
    <t>UPDRS3_change</t>
  </si>
  <si>
    <t>UPDRS4_change</t>
  </si>
  <si>
    <t>LEDD_change</t>
  </si>
  <si>
    <t>PDQ39_change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</si>
</sst>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0" fillId="0" borderId="0" xfId="0" applyFont="1" applyFill="1"/>
    <xf numFmtId="0" fontId="4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1" fontId="4" fillId="0" borderId="0" xfId="0" applyNumberFormat="1" applyFont="1" applyFill="1" applyAlignment="1">
      <alignment horizontal="right"/>
    </xf>
    <xf numFmtId="1" fontId="5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0" fontId="3" fillId="0" borderId="0" xfId="0" applyFont="1" applyFill="1"/>
    <xf numFmtId="3" fontId="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/>
    <xf numFmtId="164" fontId="0" fillId="0" borderId="0" xfId="0" applyNumberFormat="1" applyFont="1" applyFill="1"/>
    <xf numFmtId="2" fontId="5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3849-5C5A-D643-BDB9-3DDC695D8652}">
  <dimension ref="A1:AA55"/>
  <sheetViews>
    <sheetView tabSelected="1" zoomScale="54" zoomScaleNormal="54" workbookViewId="0">
      <pane xSplit="2" topLeftCell="N1" activePane="topRight" state="frozen"/>
      <selection pane="topRight" activeCell="Z1" sqref="Z1:Z1048576"/>
    </sheetView>
  </sheetViews>
  <sheetFormatPr baseColWidth="10" defaultColWidth="11" defaultRowHeight="16" x14ac:dyDescent="0.2"/>
  <cols>
    <col min="1" max="1" width="11" style="6"/>
    <col min="2" max="2" width="10.5" style="6" customWidth="1"/>
    <col min="3" max="3" width="30.1640625" style="6" customWidth="1"/>
    <col min="4" max="4" width="11" style="6" customWidth="1"/>
    <col min="5" max="5" width="11" style="16"/>
    <col min="6" max="6" width="22.5" style="6" customWidth="1"/>
    <col min="7" max="7" width="15.6640625" style="17" bestFit="1" customWidth="1"/>
    <col min="8" max="8" width="7.6640625" style="6" bestFit="1" customWidth="1"/>
    <col min="9" max="9" width="39.6640625" style="6" customWidth="1"/>
    <col min="10" max="10" width="46" style="6" customWidth="1"/>
    <col min="11" max="11" width="21" style="6" customWidth="1"/>
    <col min="12" max="14" width="22.83203125" style="23" customWidth="1"/>
    <col min="15" max="16" width="22.83203125" style="25" customWidth="1"/>
    <col min="17" max="17" width="22.83203125" style="23" customWidth="1"/>
    <col min="18" max="18" width="22.83203125" style="27" customWidth="1"/>
    <col min="19" max="19" width="22.83203125" style="16" customWidth="1"/>
    <col min="20" max="20" width="22.83203125" style="22" customWidth="1"/>
    <col min="21" max="22" width="22.83203125" style="16" customWidth="1"/>
    <col min="23" max="23" width="22.83203125" style="22" customWidth="1"/>
    <col min="24" max="25" width="22.83203125" style="16" customWidth="1"/>
    <col min="26" max="26" width="22.83203125" style="22" customWidth="1"/>
    <col min="27" max="27" width="22.83203125" style="16" customWidth="1"/>
    <col min="28" max="16384" width="11" style="6"/>
  </cols>
  <sheetData>
    <row r="1" spans="1:27" s="13" customFormat="1" ht="18" x14ac:dyDescent="0.2">
      <c r="A1" s="3" t="s">
        <v>53</v>
      </c>
      <c r="B1" s="3" t="s">
        <v>0</v>
      </c>
      <c r="C1" s="3" t="s">
        <v>1</v>
      </c>
      <c r="D1" s="3" t="s">
        <v>13</v>
      </c>
      <c r="E1" s="11" t="s">
        <v>54</v>
      </c>
      <c r="F1" s="3" t="s">
        <v>65</v>
      </c>
      <c r="G1" s="12" t="s">
        <v>2</v>
      </c>
      <c r="H1" s="3" t="s">
        <v>3</v>
      </c>
      <c r="I1" s="3" t="s">
        <v>4</v>
      </c>
      <c r="J1" s="3" t="s">
        <v>67</v>
      </c>
      <c r="K1" s="3" t="s">
        <v>68</v>
      </c>
      <c r="L1" s="18" t="s">
        <v>55</v>
      </c>
      <c r="M1" s="18" t="s">
        <v>56</v>
      </c>
      <c r="N1" s="18" t="s">
        <v>82</v>
      </c>
      <c r="O1" s="11" t="s">
        <v>57</v>
      </c>
      <c r="P1" s="11" t="s">
        <v>58</v>
      </c>
      <c r="Q1" s="18" t="s">
        <v>83</v>
      </c>
      <c r="R1" s="11" t="s">
        <v>59</v>
      </c>
      <c r="S1" s="11" t="s">
        <v>60</v>
      </c>
      <c r="T1" s="18" t="s">
        <v>84</v>
      </c>
      <c r="U1" s="11" t="s">
        <v>61</v>
      </c>
      <c r="V1" s="11" t="s">
        <v>62</v>
      </c>
      <c r="W1" s="18" t="s">
        <v>85</v>
      </c>
      <c r="X1" s="11" t="s">
        <v>63</v>
      </c>
      <c r="Y1" s="11" t="s">
        <v>64</v>
      </c>
      <c r="Z1" s="18" t="s">
        <v>86</v>
      </c>
      <c r="AA1" s="11" t="s">
        <v>20</v>
      </c>
    </row>
    <row r="2" spans="1:27" ht="18" x14ac:dyDescent="0.2">
      <c r="A2" s="2" t="s">
        <v>21</v>
      </c>
      <c r="B2" s="2">
        <v>3123604</v>
      </c>
      <c r="C2" s="2">
        <v>72</v>
      </c>
      <c r="D2" s="2" t="s">
        <v>15</v>
      </c>
      <c r="E2" s="1">
        <v>25</v>
      </c>
      <c r="F2" s="1">
        <v>13</v>
      </c>
      <c r="G2" s="4">
        <v>42387</v>
      </c>
      <c r="H2" s="2" t="s">
        <v>5</v>
      </c>
      <c r="I2" s="2" t="s">
        <v>9</v>
      </c>
      <c r="J2" s="2" t="s">
        <v>16</v>
      </c>
      <c r="K2" s="2" t="s">
        <v>80</v>
      </c>
      <c r="L2" s="19">
        <v>71.2</v>
      </c>
      <c r="M2" s="19">
        <v>76.3</v>
      </c>
      <c r="N2" s="19">
        <f>((M2-L2)/M2)*100</f>
        <v>6.6841415465268605</v>
      </c>
      <c r="O2" s="1">
        <v>50</v>
      </c>
      <c r="P2" s="1">
        <v>32</v>
      </c>
      <c r="Q2" s="19">
        <f>((P2-O2)/P2)*100</f>
        <v>-56.25</v>
      </c>
      <c r="R2" s="1">
        <v>16</v>
      </c>
      <c r="S2" s="1">
        <v>2</v>
      </c>
      <c r="T2" s="19">
        <f>((S2-R2)/S2)*100</f>
        <v>-700</v>
      </c>
      <c r="U2" s="1">
        <v>1030</v>
      </c>
      <c r="V2" s="1">
        <v>1000</v>
      </c>
      <c r="W2" s="19">
        <f t="shared" ref="W2:W37" si="0">((V2-U2)/V2)*100</f>
        <v>-3</v>
      </c>
      <c r="X2" s="1">
        <v>114</v>
      </c>
      <c r="Y2" s="1">
        <v>81</v>
      </c>
      <c r="Z2" s="19">
        <f t="shared" ref="Z2:Z37" si="1">((Y2-X2)/Y2)*100</f>
        <v>-40.74074074074074</v>
      </c>
      <c r="AA2" s="1">
        <v>25</v>
      </c>
    </row>
    <row r="3" spans="1:27" ht="18" x14ac:dyDescent="0.2">
      <c r="A3" s="2" t="s">
        <v>22</v>
      </c>
      <c r="B3" s="2">
        <v>1380929</v>
      </c>
      <c r="C3" s="2">
        <v>69</v>
      </c>
      <c r="D3" s="2" t="s">
        <v>14</v>
      </c>
      <c r="E3" s="1">
        <v>21</v>
      </c>
      <c r="F3" s="1">
        <v>20</v>
      </c>
      <c r="G3" s="4">
        <v>42405</v>
      </c>
      <c r="H3" s="2" t="s">
        <v>6</v>
      </c>
      <c r="I3" s="2" t="s">
        <v>8</v>
      </c>
      <c r="J3" s="2" t="s">
        <v>74</v>
      </c>
      <c r="K3" s="2" t="s">
        <v>80</v>
      </c>
      <c r="L3" s="19">
        <v>88.4</v>
      </c>
      <c r="M3" s="19" t="s">
        <v>7</v>
      </c>
      <c r="N3" s="19" t="e">
        <f>((M3-L3)/M3)*100</f>
        <v>#VALUE!</v>
      </c>
      <c r="O3" s="1">
        <v>31</v>
      </c>
      <c r="P3" s="1" t="s">
        <v>7</v>
      </c>
      <c r="Q3" s="19" t="e">
        <f>((P3-O3)/P3)*100</f>
        <v>#VALUE!</v>
      </c>
      <c r="R3" s="1">
        <v>9</v>
      </c>
      <c r="S3" s="1" t="s">
        <v>7</v>
      </c>
      <c r="T3" s="19" t="e">
        <f>((S3-R3)/S3)*100</f>
        <v>#VALUE!</v>
      </c>
      <c r="U3" s="1">
        <v>2959</v>
      </c>
      <c r="V3" s="1">
        <v>888</v>
      </c>
      <c r="W3" s="19">
        <f t="shared" si="0"/>
        <v>-233.22072072072072</v>
      </c>
      <c r="X3" s="1">
        <v>90</v>
      </c>
      <c r="Y3" s="1" t="s">
        <v>7</v>
      </c>
      <c r="Z3" s="19" t="e">
        <f t="shared" si="1"/>
        <v>#VALUE!</v>
      </c>
      <c r="AA3" s="1">
        <v>23</v>
      </c>
    </row>
    <row r="4" spans="1:27" ht="18" x14ac:dyDescent="0.2">
      <c r="A4" s="2" t="s">
        <v>23</v>
      </c>
      <c r="B4" s="2">
        <v>1655845</v>
      </c>
      <c r="C4" s="2">
        <v>71</v>
      </c>
      <c r="D4" s="2" t="s">
        <v>15</v>
      </c>
      <c r="E4" s="1">
        <v>25</v>
      </c>
      <c r="F4" s="1">
        <v>11</v>
      </c>
      <c r="G4" s="4">
        <v>42412</v>
      </c>
      <c r="H4" s="2" t="s">
        <v>6</v>
      </c>
      <c r="I4" s="2" t="s">
        <v>9</v>
      </c>
      <c r="J4" s="2" t="s">
        <v>16</v>
      </c>
      <c r="K4" s="2" t="s">
        <v>80</v>
      </c>
      <c r="L4" s="19" t="s">
        <v>7</v>
      </c>
      <c r="M4" s="19" t="s">
        <v>7</v>
      </c>
      <c r="N4" s="19" t="e">
        <f>((M4-L4)/M4)*100</f>
        <v>#VALUE!</v>
      </c>
      <c r="O4" s="1">
        <v>47</v>
      </c>
      <c r="P4" s="1">
        <v>34</v>
      </c>
      <c r="Q4" s="19">
        <f t="shared" ref="Q4:Q37" si="2">((P4-O4)/P4)*100</f>
        <v>-38.235294117647058</v>
      </c>
      <c r="R4" s="1">
        <v>2</v>
      </c>
      <c r="S4" s="1">
        <v>0</v>
      </c>
      <c r="T4" s="19" t="e">
        <f>((S4-R4)/S4)*100</f>
        <v>#DIV/0!</v>
      </c>
      <c r="U4" s="1">
        <v>450</v>
      </c>
      <c r="V4" s="1">
        <v>200</v>
      </c>
      <c r="W4" s="19">
        <f t="shared" si="0"/>
        <v>-125</v>
      </c>
      <c r="X4" s="1">
        <v>82</v>
      </c>
      <c r="Y4" s="1">
        <v>73</v>
      </c>
      <c r="Z4" s="19">
        <f t="shared" si="1"/>
        <v>-12.328767123287671</v>
      </c>
      <c r="AA4" s="1" t="s">
        <v>7</v>
      </c>
    </row>
    <row r="5" spans="1:27" ht="18" x14ac:dyDescent="0.2">
      <c r="A5" s="2" t="s">
        <v>24</v>
      </c>
      <c r="B5" s="2">
        <v>2174850</v>
      </c>
      <c r="C5" s="2">
        <v>66</v>
      </c>
      <c r="D5" s="2" t="s">
        <v>15</v>
      </c>
      <c r="E5" s="1">
        <v>22</v>
      </c>
      <c r="F5" s="1">
        <v>15</v>
      </c>
      <c r="G5" s="4">
        <v>42443</v>
      </c>
      <c r="H5" s="2" t="s">
        <v>6</v>
      </c>
      <c r="I5" s="2" t="s">
        <v>8</v>
      </c>
      <c r="J5" s="2" t="s">
        <v>79</v>
      </c>
      <c r="K5" s="2" t="s">
        <v>80</v>
      </c>
      <c r="L5" s="19">
        <v>74.8</v>
      </c>
      <c r="M5" s="19">
        <v>87.8</v>
      </c>
      <c r="N5" s="19">
        <f>((M5-L5)/M5)*100</f>
        <v>14.806378132118454</v>
      </c>
      <c r="O5" s="1">
        <v>40</v>
      </c>
      <c r="P5" s="1">
        <v>30</v>
      </c>
      <c r="Q5" s="19">
        <f t="shared" si="2"/>
        <v>-33.333333333333329</v>
      </c>
      <c r="R5" s="1">
        <v>8</v>
      </c>
      <c r="S5" s="1">
        <v>2</v>
      </c>
      <c r="T5" s="19">
        <f>((S5-R5)/S5)*100</f>
        <v>-300</v>
      </c>
      <c r="U5" s="1">
        <v>1517</v>
      </c>
      <c r="V5" s="1">
        <v>466</v>
      </c>
      <c r="W5" s="19">
        <f t="shared" si="0"/>
        <v>-225.53648068669528</v>
      </c>
      <c r="X5" s="1">
        <v>60</v>
      </c>
      <c r="Y5" s="1">
        <v>47</v>
      </c>
      <c r="Z5" s="19">
        <f t="shared" si="1"/>
        <v>-27.659574468085108</v>
      </c>
      <c r="AA5" s="1">
        <v>27</v>
      </c>
    </row>
    <row r="6" spans="1:27" ht="18" x14ac:dyDescent="0.2">
      <c r="A6" s="2" t="s">
        <v>25</v>
      </c>
      <c r="B6" s="2">
        <v>1010754</v>
      </c>
      <c r="C6" s="2">
        <v>69</v>
      </c>
      <c r="D6" s="2" t="s">
        <v>15</v>
      </c>
      <c r="E6" s="1">
        <v>21</v>
      </c>
      <c r="F6" s="1">
        <v>11</v>
      </c>
      <c r="G6" s="4">
        <v>42453</v>
      </c>
      <c r="H6" s="2" t="s">
        <v>6</v>
      </c>
      <c r="I6" s="2" t="s">
        <v>9</v>
      </c>
      <c r="J6" s="2" t="s">
        <v>16</v>
      </c>
      <c r="K6" s="2" t="s">
        <v>80</v>
      </c>
      <c r="L6" s="19">
        <v>75.5</v>
      </c>
      <c r="M6" s="19" t="s">
        <v>7</v>
      </c>
      <c r="N6" s="19" t="e">
        <f>((M6-L6)/M6)*100</f>
        <v>#VALUE!</v>
      </c>
      <c r="O6" s="1">
        <v>43</v>
      </c>
      <c r="P6" s="1">
        <v>33</v>
      </c>
      <c r="Q6" s="19">
        <f t="shared" si="2"/>
        <v>-30.303030303030305</v>
      </c>
      <c r="R6" s="1">
        <v>0</v>
      </c>
      <c r="S6" s="1">
        <v>1</v>
      </c>
      <c r="T6" s="19">
        <f t="shared" ref="T6:T37" si="3">((S6-R6)/S6)*100</f>
        <v>100</v>
      </c>
      <c r="U6" s="1">
        <v>793</v>
      </c>
      <c r="V6" s="1">
        <v>640</v>
      </c>
      <c r="W6" s="19">
        <f t="shared" si="0"/>
        <v>-23.90625</v>
      </c>
      <c r="X6" s="1">
        <v>134</v>
      </c>
      <c r="Y6" s="1" t="s">
        <v>7</v>
      </c>
      <c r="Z6" s="19" t="e">
        <f t="shared" si="1"/>
        <v>#VALUE!</v>
      </c>
      <c r="AA6" s="1" t="s">
        <v>7</v>
      </c>
    </row>
    <row r="7" spans="1:27" ht="18" x14ac:dyDescent="0.2">
      <c r="A7" s="2" t="s">
        <v>26</v>
      </c>
      <c r="B7" s="2">
        <v>1542301</v>
      </c>
      <c r="C7" s="2">
        <v>69</v>
      </c>
      <c r="D7" s="2" t="s">
        <v>14</v>
      </c>
      <c r="E7" s="1">
        <v>10</v>
      </c>
      <c r="F7" s="1">
        <v>11</v>
      </c>
      <c r="G7" s="4">
        <v>42497</v>
      </c>
      <c r="H7" s="2" t="s">
        <v>5</v>
      </c>
      <c r="I7" s="2" t="s">
        <v>9</v>
      </c>
      <c r="J7" s="2" t="s">
        <v>16</v>
      </c>
      <c r="K7" s="2" t="s">
        <v>80</v>
      </c>
      <c r="L7" s="19">
        <v>72.400000000000006</v>
      </c>
      <c r="M7" s="19" t="s">
        <v>7</v>
      </c>
      <c r="N7" s="19" t="e">
        <f>((M7-L7)/M7)*100</f>
        <v>#VALUE!</v>
      </c>
      <c r="O7" s="1">
        <v>42</v>
      </c>
      <c r="P7" s="1" t="s">
        <v>7</v>
      </c>
      <c r="Q7" s="19" t="e">
        <f t="shared" si="2"/>
        <v>#VALUE!</v>
      </c>
      <c r="R7" s="1">
        <v>7</v>
      </c>
      <c r="S7" s="1" t="s">
        <v>7</v>
      </c>
      <c r="T7" s="19" t="e">
        <f t="shared" si="3"/>
        <v>#VALUE!</v>
      </c>
      <c r="U7" s="1">
        <v>1116</v>
      </c>
      <c r="V7" s="1">
        <v>1500</v>
      </c>
      <c r="W7" s="19">
        <f t="shared" si="0"/>
        <v>25.6</v>
      </c>
      <c r="X7" s="1">
        <v>56</v>
      </c>
      <c r="Y7" s="1" t="s">
        <v>7</v>
      </c>
      <c r="Z7" s="19" t="e">
        <f t="shared" si="1"/>
        <v>#VALUE!</v>
      </c>
      <c r="AA7" s="1">
        <v>30</v>
      </c>
    </row>
    <row r="8" spans="1:27" ht="18" x14ac:dyDescent="0.2">
      <c r="A8" s="2" t="s">
        <v>27</v>
      </c>
      <c r="B8" s="2">
        <v>2158153</v>
      </c>
      <c r="C8" s="2">
        <v>58</v>
      </c>
      <c r="D8" s="2" t="s">
        <v>14</v>
      </c>
      <c r="E8" s="1">
        <v>19</v>
      </c>
      <c r="F8" s="1">
        <v>18</v>
      </c>
      <c r="G8" s="4">
        <v>42562</v>
      </c>
      <c r="H8" s="2" t="s">
        <v>6</v>
      </c>
      <c r="I8" s="2" t="s">
        <v>77</v>
      </c>
      <c r="J8" s="2" t="s">
        <v>16</v>
      </c>
      <c r="K8" s="2" t="s">
        <v>80</v>
      </c>
      <c r="L8" s="19">
        <v>64.5</v>
      </c>
      <c r="M8" s="19" t="s">
        <v>7</v>
      </c>
      <c r="N8" s="19" t="e">
        <f>((M8-L8)/M8)*100</f>
        <v>#VALUE!</v>
      </c>
      <c r="O8" s="1">
        <v>57</v>
      </c>
      <c r="P8" s="1" t="s">
        <v>7</v>
      </c>
      <c r="Q8" s="19" t="e">
        <f t="shared" si="2"/>
        <v>#VALUE!</v>
      </c>
      <c r="R8" s="1">
        <v>13</v>
      </c>
      <c r="S8" s="1" t="s">
        <v>7</v>
      </c>
      <c r="T8" s="19" t="e">
        <f t="shared" si="3"/>
        <v>#VALUE!</v>
      </c>
      <c r="U8" s="1">
        <v>1849</v>
      </c>
      <c r="V8" s="1">
        <v>1492</v>
      </c>
      <c r="W8" s="19">
        <f t="shared" si="0"/>
        <v>-23.927613941018766</v>
      </c>
      <c r="X8" s="1">
        <v>97</v>
      </c>
      <c r="Y8" s="1" t="s">
        <v>7</v>
      </c>
      <c r="Z8" s="19" t="e">
        <f t="shared" si="1"/>
        <v>#VALUE!</v>
      </c>
      <c r="AA8" s="1">
        <v>28</v>
      </c>
    </row>
    <row r="9" spans="1:27" s="13" customFormat="1" ht="18" x14ac:dyDescent="0.2">
      <c r="A9" s="3" t="s">
        <v>28</v>
      </c>
      <c r="B9" s="3">
        <v>384262</v>
      </c>
      <c r="C9" s="3">
        <v>44</v>
      </c>
      <c r="D9" s="3" t="s">
        <v>14</v>
      </c>
      <c r="E9" s="11">
        <v>12</v>
      </c>
      <c r="F9" s="11">
        <v>12</v>
      </c>
      <c r="G9" s="12">
        <v>42639</v>
      </c>
      <c r="H9" s="3" t="s">
        <v>6</v>
      </c>
      <c r="I9" s="3" t="s">
        <v>77</v>
      </c>
      <c r="J9" s="3" t="s">
        <v>78</v>
      </c>
      <c r="K9" s="3" t="s">
        <v>81</v>
      </c>
      <c r="L9" s="18">
        <v>64.7</v>
      </c>
      <c r="M9" s="18" t="s">
        <v>7</v>
      </c>
      <c r="N9" s="19" t="e">
        <f>((M9-L9)/M9)*100</f>
        <v>#VALUE!</v>
      </c>
      <c r="O9" s="11">
        <v>47</v>
      </c>
      <c r="P9" s="11">
        <v>5</v>
      </c>
      <c r="Q9" s="19">
        <f t="shared" si="2"/>
        <v>-840</v>
      </c>
      <c r="R9" s="11">
        <v>15</v>
      </c>
      <c r="S9" s="11">
        <v>0</v>
      </c>
      <c r="T9" s="19" t="e">
        <f t="shared" si="3"/>
        <v>#DIV/0!</v>
      </c>
      <c r="U9" s="11">
        <v>573</v>
      </c>
      <c r="V9" s="11">
        <v>240</v>
      </c>
      <c r="W9" s="19">
        <f t="shared" si="0"/>
        <v>-138.75</v>
      </c>
      <c r="X9" s="11">
        <v>78</v>
      </c>
      <c r="Y9" s="11" t="s">
        <v>7</v>
      </c>
      <c r="Z9" s="19" t="e">
        <f t="shared" si="1"/>
        <v>#VALUE!</v>
      </c>
      <c r="AA9" s="11">
        <v>16</v>
      </c>
    </row>
    <row r="10" spans="1:27" ht="18" x14ac:dyDescent="0.2">
      <c r="A10" s="2" t="s">
        <v>29</v>
      </c>
      <c r="B10" s="2">
        <v>1529984</v>
      </c>
      <c r="C10" s="2">
        <v>60</v>
      </c>
      <c r="D10" s="2" t="s">
        <v>14</v>
      </c>
      <c r="E10" s="1">
        <v>14</v>
      </c>
      <c r="F10" s="1">
        <v>16</v>
      </c>
      <c r="G10" s="4">
        <v>42709</v>
      </c>
      <c r="H10" s="2" t="s">
        <v>5</v>
      </c>
      <c r="I10" s="2" t="s">
        <v>10</v>
      </c>
      <c r="J10" s="2" t="s">
        <v>19</v>
      </c>
      <c r="K10" s="2" t="s">
        <v>80</v>
      </c>
      <c r="L10" s="19">
        <v>73.7</v>
      </c>
      <c r="M10" s="19">
        <v>78.099999999999994</v>
      </c>
      <c r="N10" s="19">
        <f>((M10-L10)/M10)*100</f>
        <v>5.6338028169013983</v>
      </c>
      <c r="O10" s="1">
        <v>43</v>
      </c>
      <c r="P10" s="1">
        <v>33</v>
      </c>
      <c r="Q10" s="19">
        <f t="shared" si="2"/>
        <v>-30.303030303030305</v>
      </c>
      <c r="R10" s="1">
        <v>11</v>
      </c>
      <c r="S10" s="1">
        <v>4</v>
      </c>
      <c r="T10" s="19">
        <f t="shared" si="3"/>
        <v>-175</v>
      </c>
      <c r="U10" s="1">
        <v>1038</v>
      </c>
      <c r="V10" s="1">
        <v>803</v>
      </c>
      <c r="W10" s="19">
        <f t="shared" si="0"/>
        <v>-29.265255292652554</v>
      </c>
      <c r="X10" s="1">
        <v>79</v>
      </c>
      <c r="Y10" s="1">
        <v>85</v>
      </c>
      <c r="Z10" s="19">
        <f t="shared" si="1"/>
        <v>7.0588235294117645</v>
      </c>
      <c r="AA10" s="1">
        <v>24</v>
      </c>
    </row>
    <row r="11" spans="1:27" ht="18" x14ac:dyDescent="0.2">
      <c r="A11" s="2" t="s">
        <v>30</v>
      </c>
      <c r="B11" s="2">
        <v>2171241</v>
      </c>
      <c r="C11" s="2">
        <v>59</v>
      </c>
      <c r="D11" s="2" t="s">
        <v>15</v>
      </c>
      <c r="E11" s="1" t="s">
        <v>7</v>
      </c>
      <c r="F11" s="1">
        <v>5</v>
      </c>
      <c r="G11" s="4">
        <v>42744</v>
      </c>
      <c r="H11" s="2" t="s">
        <v>5</v>
      </c>
      <c r="I11" s="2" t="s">
        <v>10</v>
      </c>
      <c r="J11" s="2" t="s">
        <v>76</v>
      </c>
      <c r="K11" s="2" t="s">
        <v>80</v>
      </c>
      <c r="L11" s="19" t="s">
        <v>7</v>
      </c>
      <c r="M11" s="19" t="s">
        <v>7</v>
      </c>
      <c r="N11" s="19" t="e">
        <f>((M11-L11)/M11)*100</f>
        <v>#VALUE!</v>
      </c>
      <c r="O11" s="1">
        <v>48</v>
      </c>
      <c r="P11" s="1" t="s">
        <v>7</v>
      </c>
      <c r="Q11" s="19" t="e">
        <f t="shared" si="2"/>
        <v>#VALUE!</v>
      </c>
      <c r="R11" s="1">
        <v>12</v>
      </c>
      <c r="S11" s="1" t="s">
        <v>7</v>
      </c>
      <c r="T11" s="19" t="e">
        <f t="shared" si="3"/>
        <v>#VALUE!</v>
      </c>
      <c r="U11" s="1">
        <v>1066</v>
      </c>
      <c r="V11" s="1" t="s">
        <v>7</v>
      </c>
      <c r="W11" s="19" t="e">
        <f t="shared" si="0"/>
        <v>#VALUE!</v>
      </c>
      <c r="X11" s="1">
        <v>80</v>
      </c>
      <c r="Y11" s="1" t="s">
        <v>7</v>
      </c>
      <c r="Z11" s="19" t="e">
        <f t="shared" si="1"/>
        <v>#VALUE!</v>
      </c>
      <c r="AA11" s="1">
        <v>17</v>
      </c>
    </row>
    <row r="12" spans="1:27" ht="18" x14ac:dyDescent="0.2">
      <c r="A12" s="2" t="s">
        <v>31</v>
      </c>
      <c r="B12" s="2">
        <v>1561978</v>
      </c>
      <c r="C12" s="2">
        <v>69</v>
      </c>
      <c r="D12" s="2" t="s">
        <v>14</v>
      </c>
      <c r="E12" s="1">
        <v>8</v>
      </c>
      <c r="F12" s="1">
        <v>15</v>
      </c>
      <c r="G12" s="4">
        <v>42762</v>
      </c>
      <c r="H12" s="2" t="s">
        <v>6</v>
      </c>
      <c r="I12" s="2" t="s">
        <v>11</v>
      </c>
      <c r="J12" s="2" t="s">
        <v>18</v>
      </c>
      <c r="K12" s="2" t="s">
        <v>80</v>
      </c>
      <c r="L12" s="19">
        <v>69.400000000000006</v>
      </c>
      <c r="M12" s="19" t="s">
        <v>7</v>
      </c>
      <c r="N12" s="19" t="e">
        <f>((M12-L12)/M12)*100</f>
        <v>#VALUE!</v>
      </c>
      <c r="O12" s="1">
        <v>47</v>
      </c>
      <c r="P12" s="1" t="s">
        <v>7</v>
      </c>
      <c r="Q12" s="19" t="e">
        <f t="shared" si="2"/>
        <v>#VALUE!</v>
      </c>
      <c r="R12" s="1">
        <v>8</v>
      </c>
      <c r="S12" s="1" t="s">
        <v>7</v>
      </c>
      <c r="T12" s="19" t="e">
        <f t="shared" si="3"/>
        <v>#VALUE!</v>
      </c>
      <c r="U12" s="1">
        <v>898</v>
      </c>
      <c r="V12" s="1">
        <v>345</v>
      </c>
      <c r="W12" s="19">
        <f t="shared" si="0"/>
        <v>-160.28985507246375</v>
      </c>
      <c r="X12" s="1">
        <v>65</v>
      </c>
      <c r="Y12" s="1" t="s">
        <v>7</v>
      </c>
      <c r="Z12" s="19" t="e">
        <f t="shared" si="1"/>
        <v>#VALUE!</v>
      </c>
      <c r="AA12" s="1" t="s">
        <v>7</v>
      </c>
    </row>
    <row r="13" spans="1:27" ht="18" x14ac:dyDescent="0.2">
      <c r="A13" s="2" t="s">
        <v>32</v>
      </c>
      <c r="B13" s="2">
        <v>3126008</v>
      </c>
      <c r="C13" s="2">
        <v>55</v>
      </c>
      <c r="D13" s="2" t="s">
        <v>14</v>
      </c>
      <c r="E13" s="1">
        <v>11</v>
      </c>
      <c r="F13" s="1">
        <v>11</v>
      </c>
      <c r="G13" s="4">
        <v>42776</v>
      </c>
      <c r="H13" s="2" t="s">
        <v>6</v>
      </c>
      <c r="I13" s="2" t="s">
        <v>11</v>
      </c>
      <c r="J13" s="2" t="s">
        <v>17</v>
      </c>
      <c r="K13" s="2" t="s">
        <v>80</v>
      </c>
      <c r="L13" s="19">
        <v>85</v>
      </c>
      <c r="M13" s="19">
        <v>96.6</v>
      </c>
      <c r="N13" s="19">
        <f>((M13-L13)/M13)*100</f>
        <v>12.008281573498959</v>
      </c>
      <c r="O13" s="1">
        <v>58</v>
      </c>
      <c r="P13" s="1">
        <v>21</v>
      </c>
      <c r="Q13" s="19">
        <f t="shared" si="2"/>
        <v>-176.19047619047618</v>
      </c>
      <c r="R13" s="1">
        <v>11</v>
      </c>
      <c r="S13" s="1">
        <v>4</v>
      </c>
      <c r="T13" s="19">
        <f t="shared" si="3"/>
        <v>-175</v>
      </c>
      <c r="U13" s="1">
        <v>1573</v>
      </c>
      <c r="V13" s="1">
        <v>833</v>
      </c>
      <c r="W13" s="19">
        <f t="shared" si="0"/>
        <v>-88.835534213685477</v>
      </c>
      <c r="X13" s="1">
        <v>83</v>
      </c>
      <c r="Y13" s="1">
        <v>33</v>
      </c>
      <c r="Z13" s="19">
        <f t="shared" si="1"/>
        <v>-151.5151515151515</v>
      </c>
      <c r="AA13" s="1">
        <v>30</v>
      </c>
    </row>
    <row r="14" spans="1:27" ht="18" x14ac:dyDescent="0.2">
      <c r="A14" s="2" t="s">
        <v>33</v>
      </c>
      <c r="B14" s="2">
        <v>1738708</v>
      </c>
      <c r="C14" s="2">
        <v>57</v>
      </c>
      <c r="D14" s="2" t="s">
        <v>15</v>
      </c>
      <c r="E14" s="1">
        <v>12</v>
      </c>
      <c r="F14" s="1">
        <v>16</v>
      </c>
      <c r="G14" s="4">
        <v>42810</v>
      </c>
      <c r="H14" s="2" t="s">
        <v>6</v>
      </c>
      <c r="I14" s="2" t="s">
        <v>12</v>
      </c>
      <c r="J14" s="2" t="s">
        <v>75</v>
      </c>
      <c r="K14" s="2" t="s">
        <v>80</v>
      </c>
      <c r="L14" s="19">
        <v>63.8</v>
      </c>
      <c r="M14" s="19">
        <v>68.400000000000006</v>
      </c>
      <c r="N14" s="19">
        <f>((M14-L14)/M14)*100</f>
        <v>6.7251461988304211</v>
      </c>
      <c r="O14" s="1">
        <v>67</v>
      </c>
      <c r="P14" s="1">
        <v>34</v>
      </c>
      <c r="Q14" s="19">
        <f t="shared" si="2"/>
        <v>-97.058823529411768</v>
      </c>
      <c r="R14" s="1">
        <v>10</v>
      </c>
      <c r="S14" s="1">
        <v>4</v>
      </c>
      <c r="T14" s="19">
        <f t="shared" si="3"/>
        <v>-150</v>
      </c>
      <c r="U14" s="1">
        <v>1277</v>
      </c>
      <c r="V14" s="1">
        <v>677</v>
      </c>
      <c r="W14" s="19">
        <f t="shared" si="0"/>
        <v>-88.62629246676515</v>
      </c>
      <c r="X14" s="1">
        <v>82</v>
      </c>
      <c r="Y14" s="1">
        <v>80</v>
      </c>
      <c r="Z14" s="19">
        <f t="shared" si="1"/>
        <v>-2.5</v>
      </c>
      <c r="AA14" s="1">
        <v>22</v>
      </c>
    </row>
    <row r="15" spans="1:27" ht="18" x14ac:dyDescent="0.2">
      <c r="A15" s="2" t="s">
        <v>34</v>
      </c>
      <c r="B15" s="2">
        <v>1949699</v>
      </c>
      <c r="C15" s="2">
        <v>67</v>
      </c>
      <c r="D15" s="2" t="s">
        <v>14</v>
      </c>
      <c r="E15" s="1">
        <v>13</v>
      </c>
      <c r="F15" s="1">
        <v>4</v>
      </c>
      <c r="G15" s="4">
        <v>42814</v>
      </c>
      <c r="H15" s="2" t="s">
        <v>6</v>
      </c>
      <c r="I15" s="2" t="s">
        <v>11</v>
      </c>
      <c r="J15" s="2" t="s">
        <v>17</v>
      </c>
      <c r="K15" s="2" t="s">
        <v>80</v>
      </c>
      <c r="L15" s="19">
        <v>70.5</v>
      </c>
      <c r="M15" s="19">
        <v>76.599999999999994</v>
      </c>
      <c r="N15" s="19">
        <f>((M15-L15)/M15)*100</f>
        <v>7.9634464751958154</v>
      </c>
      <c r="O15" s="1">
        <v>42</v>
      </c>
      <c r="P15" s="1">
        <v>13</v>
      </c>
      <c r="Q15" s="19">
        <f t="shared" si="2"/>
        <v>-223.07692307692309</v>
      </c>
      <c r="R15" s="1">
        <v>2</v>
      </c>
      <c r="S15" s="1">
        <v>0</v>
      </c>
      <c r="T15" s="19" t="e">
        <f t="shared" si="3"/>
        <v>#DIV/0!</v>
      </c>
      <c r="U15" s="1">
        <v>320</v>
      </c>
      <c r="V15" s="1">
        <v>120</v>
      </c>
      <c r="W15" s="19">
        <f t="shared" si="0"/>
        <v>-166.66666666666669</v>
      </c>
      <c r="X15" s="1">
        <v>58</v>
      </c>
      <c r="Y15" s="1">
        <v>58</v>
      </c>
      <c r="Z15" s="19">
        <f t="shared" si="1"/>
        <v>0</v>
      </c>
      <c r="AA15" s="1">
        <v>29</v>
      </c>
    </row>
    <row r="16" spans="1:27" ht="18" x14ac:dyDescent="0.2">
      <c r="A16" s="2" t="s">
        <v>35</v>
      </c>
      <c r="B16" s="2">
        <v>1043631</v>
      </c>
      <c r="C16" s="2">
        <v>57</v>
      </c>
      <c r="D16" s="2" t="s">
        <v>14</v>
      </c>
      <c r="E16" s="1">
        <v>12</v>
      </c>
      <c r="F16" s="1">
        <v>8</v>
      </c>
      <c r="G16" s="4">
        <v>42853</v>
      </c>
      <c r="H16" s="2" t="s">
        <v>6</v>
      </c>
      <c r="I16" s="2" t="s">
        <v>11</v>
      </c>
      <c r="J16" s="2" t="s">
        <v>17</v>
      </c>
      <c r="K16" s="2" t="s">
        <v>80</v>
      </c>
      <c r="L16" s="19">
        <v>76.099999999999994</v>
      </c>
      <c r="M16" s="19">
        <v>82</v>
      </c>
      <c r="N16" s="19">
        <f>((M16-L16)/M16)*100</f>
        <v>7.1951219512195186</v>
      </c>
      <c r="O16" s="1">
        <v>51</v>
      </c>
      <c r="P16" s="1">
        <v>10</v>
      </c>
      <c r="Q16" s="19">
        <f t="shared" si="2"/>
        <v>-409.99999999999994</v>
      </c>
      <c r="R16" s="1">
        <v>11</v>
      </c>
      <c r="S16" s="1">
        <v>1</v>
      </c>
      <c r="T16" s="19">
        <f t="shared" si="3"/>
        <v>-1000</v>
      </c>
      <c r="U16" s="1">
        <v>985</v>
      </c>
      <c r="V16" s="1">
        <v>210</v>
      </c>
      <c r="W16" s="19">
        <f t="shared" si="0"/>
        <v>-369.04761904761909</v>
      </c>
      <c r="X16" s="1">
        <v>74</v>
      </c>
      <c r="Y16" s="1">
        <v>24</v>
      </c>
      <c r="Z16" s="19">
        <f t="shared" si="1"/>
        <v>-208.33333333333334</v>
      </c>
      <c r="AA16" s="1">
        <v>29</v>
      </c>
    </row>
    <row r="17" spans="1:27" ht="18" x14ac:dyDescent="0.2">
      <c r="A17" s="2" t="s">
        <v>36</v>
      </c>
      <c r="B17" s="2">
        <v>1965866</v>
      </c>
      <c r="C17" s="2">
        <v>59</v>
      </c>
      <c r="D17" s="2" t="s">
        <v>14</v>
      </c>
      <c r="E17" s="1">
        <v>9</v>
      </c>
      <c r="F17" s="1">
        <v>6</v>
      </c>
      <c r="G17" s="4">
        <v>42895</v>
      </c>
      <c r="H17" s="2" t="s">
        <v>6</v>
      </c>
      <c r="I17" s="2" t="s">
        <v>11</v>
      </c>
      <c r="J17" s="2" t="s">
        <v>17</v>
      </c>
      <c r="K17" s="2" t="s">
        <v>80</v>
      </c>
      <c r="L17" s="19">
        <v>87.7</v>
      </c>
      <c r="M17" s="19">
        <v>90.5</v>
      </c>
      <c r="N17" s="19">
        <f>((M17-L17)/M17)*100</f>
        <v>3.0939226519336986</v>
      </c>
      <c r="O17" s="1">
        <v>50</v>
      </c>
      <c r="P17" s="1">
        <v>24</v>
      </c>
      <c r="Q17" s="19">
        <f t="shared" si="2"/>
        <v>-108.33333333333333</v>
      </c>
      <c r="R17" s="1">
        <v>7</v>
      </c>
      <c r="S17" s="1">
        <v>1</v>
      </c>
      <c r="T17" s="19">
        <f t="shared" si="3"/>
        <v>-600</v>
      </c>
      <c r="U17" s="1">
        <v>1933</v>
      </c>
      <c r="V17" s="1">
        <v>0</v>
      </c>
      <c r="W17" s="19" t="e">
        <f t="shared" si="0"/>
        <v>#DIV/0!</v>
      </c>
      <c r="X17" s="1">
        <v>82</v>
      </c>
      <c r="Y17" s="1">
        <v>48</v>
      </c>
      <c r="Z17" s="19">
        <f t="shared" si="1"/>
        <v>-70.833333333333343</v>
      </c>
      <c r="AA17" s="1">
        <v>27</v>
      </c>
    </row>
    <row r="18" spans="1:27" ht="18" x14ac:dyDescent="0.2">
      <c r="A18" s="2" t="s">
        <v>37</v>
      </c>
      <c r="B18" s="2">
        <v>1980478</v>
      </c>
      <c r="C18" s="2">
        <v>66</v>
      </c>
      <c r="D18" s="2" t="s">
        <v>15</v>
      </c>
      <c r="E18" s="1">
        <v>9</v>
      </c>
      <c r="F18" s="1">
        <v>12</v>
      </c>
      <c r="G18" s="4">
        <v>42898</v>
      </c>
      <c r="H18" s="2" t="s">
        <v>5</v>
      </c>
      <c r="I18" s="2" t="s">
        <v>11</v>
      </c>
      <c r="J18" s="2" t="s">
        <v>17</v>
      </c>
      <c r="K18" s="2" t="s">
        <v>80</v>
      </c>
      <c r="L18" s="19">
        <v>64.3</v>
      </c>
      <c r="M18" s="19" t="s">
        <v>7</v>
      </c>
      <c r="N18" s="19" t="e">
        <f>((M18-L18)/M18)*100</f>
        <v>#VALUE!</v>
      </c>
      <c r="O18" s="1">
        <v>45</v>
      </c>
      <c r="P18" s="1" t="s">
        <v>7</v>
      </c>
      <c r="Q18" s="19" t="e">
        <f t="shared" si="2"/>
        <v>#VALUE!</v>
      </c>
      <c r="R18" s="1">
        <v>15</v>
      </c>
      <c r="S18" s="1" t="s">
        <v>7</v>
      </c>
      <c r="T18" s="19" t="e">
        <f t="shared" si="3"/>
        <v>#VALUE!</v>
      </c>
      <c r="U18" s="1">
        <v>1131</v>
      </c>
      <c r="V18" s="1">
        <v>1422</v>
      </c>
      <c r="W18" s="19">
        <f t="shared" si="0"/>
        <v>20.464135021097047</v>
      </c>
      <c r="X18" s="1">
        <v>84</v>
      </c>
      <c r="Y18" s="1" t="s">
        <v>7</v>
      </c>
      <c r="Z18" s="19" t="e">
        <f t="shared" si="1"/>
        <v>#VALUE!</v>
      </c>
      <c r="AA18" s="1">
        <v>26</v>
      </c>
    </row>
    <row r="19" spans="1:27" ht="18" x14ac:dyDescent="0.2">
      <c r="A19" s="2" t="s">
        <v>38</v>
      </c>
      <c r="B19" s="2">
        <v>1789736</v>
      </c>
      <c r="C19" s="2">
        <v>72</v>
      </c>
      <c r="D19" s="2" t="s">
        <v>14</v>
      </c>
      <c r="E19" s="1">
        <v>6</v>
      </c>
      <c r="F19" s="1">
        <v>12</v>
      </c>
      <c r="G19" s="4">
        <v>42926</v>
      </c>
      <c r="H19" s="2" t="s">
        <v>5</v>
      </c>
      <c r="I19" s="2" t="s">
        <v>11</v>
      </c>
      <c r="J19" s="2" t="s">
        <v>17</v>
      </c>
      <c r="K19" s="2" t="s">
        <v>80</v>
      </c>
      <c r="L19" s="19">
        <v>61.5</v>
      </c>
      <c r="M19" s="19">
        <v>65.099999999999994</v>
      </c>
      <c r="N19" s="19">
        <f>((M19-L19)/M19)*100</f>
        <v>5.5299539170506833</v>
      </c>
      <c r="O19" s="1">
        <v>42</v>
      </c>
      <c r="P19" s="1">
        <v>32</v>
      </c>
      <c r="Q19" s="19">
        <f t="shared" si="2"/>
        <v>-31.25</v>
      </c>
      <c r="R19" s="1">
        <v>9</v>
      </c>
      <c r="S19" s="1">
        <v>1</v>
      </c>
      <c r="T19" s="19">
        <f t="shared" si="3"/>
        <v>-800</v>
      </c>
      <c r="U19" s="1">
        <v>1400</v>
      </c>
      <c r="V19" s="1">
        <v>1500</v>
      </c>
      <c r="W19" s="19">
        <f t="shared" si="0"/>
        <v>6.666666666666667</v>
      </c>
      <c r="X19" s="1">
        <v>48</v>
      </c>
      <c r="Y19" s="1">
        <v>64</v>
      </c>
      <c r="Z19" s="19">
        <f t="shared" si="1"/>
        <v>25</v>
      </c>
      <c r="AA19" s="1" t="s">
        <v>7</v>
      </c>
    </row>
    <row r="20" spans="1:27" s="13" customFormat="1" ht="18" x14ac:dyDescent="0.2">
      <c r="A20" s="3" t="s">
        <v>39</v>
      </c>
      <c r="B20" s="3">
        <v>3717945</v>
      </c>
      <c r="C20" s="3">
        <v>63</v>
      </c>
      <c r="D20" s="3" t="s">
        <v>14</v>
      </c>
      <c r="E20" s="11">
        <v>4</v>
      </c>
      <c r="F20" s="11">
        <v>20</v>
      </c>
      <c r="G20" s="12">
        <v>42991</v>
      </c>
      <c r="H20" s="3" t="s">
        <v>6</v>
      </c>
      <c r="I20" s="3" t="s">
        <v>11</v>
      </c>
      <c r="J20" s="3" t="s">
        <v>17</v>
      </c>
      <c r="K20" s="3" t="s">
        <v>81</v>
      </c>
      <c r="L20" s="18">
        <v>67.3</v>
      </c>
      <c r="M20" s="18">
        <v>79.400000000000006</v>
      </c>
      <c r="N20" s="19">
        <f>((M20-L20)/M20)*100</f>
        <v>15.239294710327467</v>
      </c>
      <c r="O20" s="11">
        <v>78</v>
      </c>
      <c r="P20" s="11">
        <v>30</v>
      </c>
      <c r="Q20" s="19">
        <f t="shared" si="2"/>
        <v>-160</v>
      </c>
      <c r="R20" s="11">
        <v>4</v>
      </c>
      <c r="S20" s="11">
        <v>1</v>
      </c>
      <c r="T20" s="19">
        <f t="shared" si="3"/>
        <v>-300</v>
      </c>
      <c r="U20" s="11">
        <v>0</v>
      </c>
      <c r="V20" s="11">
        <v>0</v>
      </c>
      <c r="W20" s="19" t="e">
        <f t="shared" si="0"/>
        <v>#DIV/0!</v>
      </c>
      <c r="X20" s="11">
        <v>107</v>
      </c>
      <c r="Y20" s="11">
        <v>43</v>
      </c>
      <c r="Z20" s="19">
        <f t="shared" si="1"/>
        <v>-148.83720930232559</v>
      </c>
      <c r="AA20" s="11" t="s">
        <v>7</v>
      </c>
    </row>
    <row r="21" spans="1:27" ht="18" x14ac:dyDescent="0.2">
      <c r="A21" s="2" t="s">
        <v>40</v>
      </c>
      <c r="B21" s="2">
        <v>1488595</v>
      </c>
      <c r="C21" s="2">
        <v>60</v>
      </c>
      <c r="D21" s="2" t="s">
        <v>15</v>
      </c>
      <c r="E21" s="1">
        <v>8</v>
      </c>
      <c r="F21" s="1">
        <v>18</v>
      </c>
      <c r="G21" s="4">
        <v>43003</v>
      </c>
      <c r="H21" s="2" t="s">
        <v>6</v>
      </c>
      <c r="I21" s="2" t="s">
        <v>11</v>
      </c>
      <c r="J21" s="2" t="s">
        <v>17</v>
      </c>
      <c r="K21" s="2" t="s">
        <v>80</v>
      </c>
      <c r="L21" s="19">
        <v>89.4</v>
      </c>
      <c r="M21" s="19" t="s">
        <v>7</v>
      </c>
      <c r="N21" s="19" t="e">
        <f>((M21-L21)/M21)*100</f>
        <v>#VALUE!</v>
      </c>
      <c r="O21" s="1">
        <v>41</v>
      </c>
      <c r="P21" s="1" t="s">
        <v>7</v>
      </c>
      <c r="Q21" s="19" t="e">
        <f t="shared" si="2"/>
        <v>#VALUE!</v>
      </c>
      <c r="R21" s="1">
        <v>6</v>
      </c>
      <c r="S21" s="1" t="s">
        <v>7</v>
      </c>
      <c r="T21" s="19" t="e">
        <f t="shared" si="3"/>
        <v>#VALUE!</v>
      </c>
      <c r="U21" s="1">
        <v>1115</v>
      </c>
      <c r="V21" s="1">
        <v>556</v>
      </c>
      <c r="W21" s="19">
        <f t="shared" si="0"/>
        <v>-100.53956834532374</v>
      </c>
      <c r="X21" s="1">
        <v>84</v>
      </c>
      <c r="Y21" s="1" t="s">
        <v>7</v>
      </c>
      <c r="Z21" s="19" t="e">
        <f t="shared" si="1"/>
        <v>#VALUE!</v>
      </c>
      <c r="AA21" s="1">
        <v>28</v>
      </c>
    </row>
    <row r="22" spans="1:27" ht="18" x14ac:dyDescent="0.2">
      <c r="A22" s="2" t="s">
        <v>41</v>
      </c>
      <c r="B22" s="2">
        <v>1831816</v>
      </c>
      <c r="C22" s="2">
        <v>72</v>
      </c>
      <c r="D22" s="2" t="s">
        <v>14</v>
      </c>
      <c r="E22" s="1">
        <v>3</v>
      </c>
      <c r="F22" s="1">
        <v>11</v>
      </c>
      <c r="G22" s="4">
        <v>43017</v>
      </c>
      <c r="H22" s="2" t="s">
        <v>5</v>
      </c>
      <c r="I22" s="2" t="s">
        <v>11</v>
      </c>
      <c r="J22" s="2" t="s">
        <v>17</v>
      </c>
      <c r="K22" s="2" t="s">
        <v>80</v>
      </c>
      <c r="L22" s="19">
        <v>65.8</v>
      </c>
      <c r="M22" s="19">
        <v>66.5</v>
      </c>
      <c r="N22" s="19">
        <f>((M22-L22)/M22)*100</f>
        <v>1.0526315789473728</v>
      </c>
      <c r="O22" s="1">
        <v>48</v>
      </c>
      <c r="P22" s="1">
        <v>23</v>
      </c>
      <c r="Q22" s="19">
        <f t="shared" si="2"/>
        <v>-108.69565217391303</v>
      </c>
      <c r="R22" s="1">
        <v>5</v>
      </c>
      <c r="S22" s="1">
        <v>1</v>
      </c>
      <c r="T22" s="19">
        <f t="shared" si="3"/>
        <v>-400</v>
      </c>
      <c r="U22" s="1">
        <v>960</v>
      </c>
      <c r="V22" s="1">
        <v>680</v>
      </c>
      <c r="W22" s="19">
        <f t="shared" si="0"/>
        <v>-41.17647058823529</v>
      </c>
      <c r="X22" s="1">
        <v>28</v>
      </c>
      <c r="Y22" s="1">
        <v>7</v>
      </c>
      <c r="Z22" s="19">
        <f t="shared" si="1"/>
        <v>-300</v>
      </c>
      <c r="AA22" s="1">
        <v>29</v>
      </c>
    </row>
    <row r="23" spans="1:27" ht="18" x14ac:dyDescent="0.2">
      <c r="A23" s="2" t="s">
        <v>42</v>
      </c>
      <c r="B23" s="2">
        <v>2025033</v>
      </c>
      <c r="C23" s="2">
        <v>67</v>
      </c>
      <c r="D23" s="2" t="s">
        <v>15</v>
      </c>
      <c r="E23" s="1">
        <v>6</v>
      </c>
      <c r="F23" s="1">
        <v>13</v>
      </c>
      <c r="G23" s="4">
        <v>43021</v>
      </c>
      <c r="H23" s="2" t="s">
        <v>5</v>
      </c>
      <c r="I23" s="2" t="s">
        <v>11</v>
      </c>
      <c r="J23" s="2" t="s">
        <v>17</v>
      </c>
      <c r="K23" s="2" t="s">
        <v>80</v>
      </c>
      <c r="L23" s="19">
        <v>56.6</v>
      </c>
      <c r="M23" s="19" t="s">
        <v>7</v>
      </c>
      <c r="N23" s="19" t="e">
        <f>((M23-L23)/M23)*100</f>
        <v>#VALUE!</v>
      </c>
      <c r="O23" s="1">
        <v>46</v>
      </c>
      <c r="P23" s="1">
        <v>38</v>
      </c>
      <c r="Q23" s="19">
        <f t="shared" si="2"/>
        <v>-21.052631578947366</v>
      </c>
      <c r="R23" s="1">
        <v>8</v>
      </c>
      <c r="S23" s="1">
        <v>3</v>
      </c>
      <c r="T23" s="19">
        <f t="shared" si="3"/>
        <v>-166.66666666666669</v>
      </c>
      <c r="U23" s="1">
        <v>760</v>
      </c>
      <c r="V23" s="1">
        <v>560</v>
      </c>
      <c r="W23" s="19">
        <f t="shared" si="0"/>
        <v>-35.714285714285715</v>
      </c>
      <c r="X23" s="1">
        <v>40</v>
      </c>
      <c r="Y23" s="1">
        <v>3</v>
      </c>
      <c r="Z23" s="19">
        <f t="shared" si="1"/>
        <v>-1233.3333333333335</v>
      </c>
      <c r="AA23" s="1" t="s">
        <v>7</v>
      </c>
    </row>
    <row r="24" spans="1:27" ht="18" x14ac:dyDescent="0.2">
      <c r="A24" s="2" t="s">
        <v>43</v>
      </c>
      <c r="B24" s="2">
        <v>2066563</v>
      </c>
      <c r="C24" s="2">
        <v>57</v>
      </c>
      <c r="D24" s="2" t="s">
        <v>14</v>
      </c>
      <c r="E24" s="1">
        <v>8</v>
      </c>
      <c r="F24" s="1">
        <v>10</v>
      </c>
      <c r="G24" s="4">
        <v>43031</v>
      </c>
      <c r="H24" s="2" t="s">
        <v>6</v>
      </c>
      <c r="I24" s="2" t="s">
        <v>11</v>
      </c>
      <c r="J24" s="2" t="s">
        <v>17</v>
      </c>
      <c r="K24" s="2" t="s">
        <v>80</v>
      </c>
      <c r="L24" s="19">
        <v>89.3</v>
      </c>
      <c r="M24" s="19" t="s">
        <v>7</v>
      </c>
      <c r="N24" s="19" t="e">
        <f>((M24-L24)/M24)*100</f>
        <v>#VALUE!</v>
      </c>
      <c r="O24" s="1">
        <v>49</v>
      </c>
      <c r="P24" s="1">
        <v>44</v>
      </c>
      <c r="Q24" s="19">
        <f t="shared" si="2"/>
        <v>-11.363636363636363</v>
      </c>
      <c r="R24" s="1">
        <v>11</v>
      </c>
      <c r="S24" s="1" t="s">
        <v>7</v>
      </c>
      <c r="T24" s="19" t="e">
        <f t="shared" si="3"/>
        <v>#VALUE!</v>
      </c>
      <c r="U24" s="1">
        <v>1015</v>
      </c>
      <c r="V24" s="1">
        <v>232</v>
      </c>
      <c r="W24" s="19">
        <f t="shared" si="0"/>
        <v>-337.5</v>
      </c>
      <c r="X24" s="1">
        <v>67</v>
      </c>
      <c r="Y24" s="1" t="s">
        <v>7</v>
      </c>
      <c r="Z24" s="19" t="e">
        <f t="shared" si="1"/>
        <v>#VALUE!</v>
      </c>
      <c r="AA24" s="1" t="s">
        <v>7</v>
      </c>
    </row>
    <row r="25" spans="1:27" ht="18" x14ac:dyDescent="0.2">
      <c r="A25" s="2" t="s">
        <v>69</v>
      </c>
      <c r="B25" s="2">
        <v>545459</v>
      </c>
      <c r="C25" s="2">
        <v>69</v>
      </c>
      <c r="D25" s="2" t="s">
        <v>15</v>
      </c>
      <c r="E25" s="1">
        <v>9</v>
      </c>
      <c r="F25" s="1">
        <v>9</v>
      </c>
      <c r="G25" s="4">
        <v>43049</v>
      </c>
      <c r="H25" s="2" t="s">
        <v>5</v>
      </c>
      <c r="I25" s="2" t="s">
        <v>11</v>
      </c>
      <c r="J25" s="2" t="s">
        <v>17</v>
      </c>
      <c r="K25" s="2" t="s">
        <v>80</v>
      </c>
      <c r="L25" s="19">
        <v>53.7</v>
      </c>
      <c r="M25" s="19" t="s">
        <v>7</v>
      </c>
      <c r="N25" s="19" t="e">
        <f>((M25-L25)/M25)*100</f>
        <v>#VALUE!</v>
      </c>
      <c r="O25" s="1">
        <v>44</v>
      </c>
      <c r="P25" s="1" t="s">
        <v>7</v>
      </c>
      <c r="Q25" s="19" t="e">
        <f t="shared" si="2"/>
        <v>#VALUE!</v>
      </c>
      <c r="R25" s="1">
        <v>12</v>
      </c>
      <c r="S25" s="1" t="s">
        <v>7</v>
      </c>
      <c r="T25" s="19" t="e">
        <f t="shared" si="3"/>
        <v>#VALUE!</v>
      </c>
      <c r="U25" s="1">
        <v>1441</v>
      </c>
      <c r="V25" s="1">
        <v>1747</v>
      </c>
      <c r="W25" s="19">
        <f t="shared" si="0"/>
        <v>17.515741270749857</v>
      </c>
      <c r="X25" s="1">
        <v>66</v>
      </c>
      <c r="Y25" s="1" t="s">
        <v>7</v>
      </c>
      <c r="Z25" s="19" t="e">
        <f t="shared" si="1"/>
        <v>#VALUE!</v>
      </c>
      <c r="AA25" s="1" t="s">
        <v>7</v>
      </c>
    </row>
    <row r="26" spans="1:27" s="15" customFormat="1" ht="18" x14ac:dyDescent="0.2">
      <c r="A26" s="2" t="s">
        <v>70</v>
      </c>
      <c r="B26" s="2">
        <v>1303665</v>
      </c>
      <c r="C26" s="2">
        <v>55</v>
      </c>
      <c r="D26" s="2" t="s">
        <v>15</v>
      </c>
      <c r="E26" s="1">
        <v>5</v>
      </c>
      <c r="F26" s="1">
        <v>5</v>
      </c>
      <c r="G26" s="4">
        <v>43059</v>
      </c>
      <c r="H26" s="2" t="s">
        <v>6</v>
      </c>
      <c r="I26" s="2" t="s">
        <v>11</v>
      </c>
      <c r="J26" s="2" t="s">
        <v>17</v>
      </c>
      <c r="K26" s="2" t="s">
        <v>80</v>
      </c>
      <c r="L26" s="19">
        <v>73.599999999999994</v>
      </c>
      <c r="M26" s="19" t="s">
        <v>7</v>
      </c>
      <c r="N26" s="19" t="e">
        <f>((M26-L26)/M26)*100</f>
        <v>#VALUE!</v>
      </c>
      <c r="O26" s="1">
        <v>56</v>
      </c>
      <c r="P26" s="1">
        <v>27</v>
      </c>
      <c r="Q26" s="19">
        <f t="shared" si="2"/>
        <v>-107.40740740740742</v>
      </c>
      <c r="R26" s="1" t="s">
        <v>7</v>
      </c>
      <c r="S26" s="1" t="s">
        <v>7</v>
      </c>
      <c r="T26" s="19" t="e">
        <f t="shared" si="3"/>
        <v>#VALUE!</v>
      </c>
      <c r="U26" s="1">
        <v>914</v>
      </c>
      <c r="V26" s="1">
        <v>435</v>
      </c>
      <c r="W26" s="19">
        <f t="shared" si="0"/>
        <v>-110.11494252873564</v>
      </c>
      <c r="X26" s="1">
        <v>86</v>
      </c>
      <c r="Y26" s="1">
        <v>58</v>
      </c>
      <c r="Z26" s="19">
        <f t="shared" si="1"/>
        <v>-48.275862068965516</v>
      </c>
      <c r="AA26" s="1">
        <v>27</v>
      </c>
    </row>
    <row r="27" spans="1:27" s="13" customFormat="1" ht="18" x14ac:dyDescent="0.2">
      <c r="A27" s="3" t="s">
        <v>71</v>
      </c>
      <c r="B27" s="3">
        <v>3869650</v>
      </c>
      <c r="C27" s="3">
        <v>45</v>
      </c>
      <c r="D27" s="3" t="s">
        <v>14</v>
      </c>
      <c r="E27" s="11">
        <v>4</v>
      </c>
      <c r="F27" s="11">
        <v>4</v>
      </c>
      <c r="G27" s="12">
        <v>43066</v>
      </c>
      <c r="H27" s="3" t="s">
        <v>6</v>
      </c>
      <c r="I27" s="3" t="s">
        <v>12</v>
      </c>
      <c r="J27" s="3" t="s">
        <v>75</v>
      </c>
      <c r="K27" s="3" t="s">
        <v>81</v>
      </c>
      <c r="L27" s="18" t="s">
        <v>7</v>
      </c>
      <c r="M27" s="18" t="s">
        <v>7</v>
      </c>
      <c r="N27" s="19" t="e">
        <f>((M27-L27)/M27)*100</f>
        <v>#VALUE!</v>
      </c>
      <c r="O27" s="11">
        <v>37</v>
      </c>
      <c r="P27" s="11">
        <v>11</v>
      </c>
      <c r="Q27" s="19">
        <f t="shared" si="2"/>
        <v>-236.36363636363637</v>
      </c>
      <c r="R27" s="11">
        <v>2</v>
      </c>
      <c r="S27" s="11">
        <v>3</v>
      </c>
      <c r="T27" s="19">
        <f t="shared" si="3"/>
        <v>33.333333333333329</v>
      </c>
      <c r="U27" s="11">
        <v>820</v>
      </c>
      <c r="V27" s="11">
        <v>820</v>
      </c>
      <c r="W27" s="19">
        <f t="shared" si="0"/>
        <v>0</v>
      </c>
      <c r="X27" s="11">
        <v>64</v>
      </c>
      <c r="Y27" s="11">
        <v>45</v>
      </c>
      <c r="Z27" s="19">
        <f t="shared" si="1"/>
        <v>-42.222222222222221</v>
      </c>
      <c r="AA27" s="11">
        <v>27</v>
      </c>
    </row>
    <row r="28" spans="1:27" ht="18" x14ac:dyDescent="0.2">
      <c r="A28" s="2" t="s">
        <v>44</v>
      </c>
      <c r="B28" s="2">
        <v>1660126</v>
      </c>
      <c r="C28" s="2">
        <v>65</v>
      </c>
      <c r="D28" s="2" t="s">
        <v>14</v>
      </c>
      <c r="E28" s="5">
        <v>7</v>
      </c>
      <c r="F28" s="1">
        <v>16</v>
      </c>
      <c r="G28" s="4">
        <v>43150</v>
      </c>
      <c r="H28" s="2" t="s">
        <v>5</v>
      </c>
      <c r="I28" s="2" t="s">
        <v>11</v>
      </c>
      <c r="J28" s="2" t="s">
        <v>17</v>
      </c>
      <c r="K28" s="2" t="s">
        <v>80</v>
      </c>
      <c r="L28" s="19">
        <v>98</v>
      </c>
      <c r="M28" s="19">
        <v>99</v>
      </c>
      <c r="N28" s="19">
        <f>((M28-L28)/M28)*100</f>
        <v>1.0101010101010102</v>
      </c>
      <c r="O28" s="1">
        <v>47</v>
      </c>
      <c r="P28" s="1">
        <v>36</v>
      </c>
      <c r="Q28" s="19">
        <f t="shared" si="2"/>
        <v>-30.555555555555557</v>
      </c>
      <c r="R28" s="1">
        <v>11</v>
      </c>
      <c r="S28" s="1">
        <v>1</v>
      </c>
      <c r="T28" s="19">
        <f t="shared" si="3"/>
        <v>-1000</v>
      </c>
      <c r="U28" s="1">
        <v>600</v>
      </c>
      <c r="V28" s="1">
        <v>750</v>
      </c>
      <c r="W28" s="19">
        <f t="shared" si="0"/>
        <v>20</v>
      </c>
      <c r="X28" s="1">
        <v>72</v>
      </c>
      <c r="Y28" s="1">
        <v>37</v>
      </c>
      <c r="Z28" s="19">
        <f t="shared" si="1"/>
        <v>-94.594594594594597</v>
      </c>
      <c r="AA28" s="1">
        <v>28</v>
      </c>
    </row>
    <row r="29" spans="1:27" s="13" customFormat="1" ht="18" x14ac:dyDescent="0.2">
      <c r="A29" s="3" t="s">
        <v>45</v>
      </c>
      <c r="B29" s="3">
        <v>1784400</v>
      </c>
      <c r="C29" s="3">
        <v>67</v>
      </c>
      <c r="D29" s="3" t="s">
        <v>14</v>
      </c>
      <c r="E29" s="14">
        <v>6</v>
      </c>
      <c r="F29" s="11">
        <v>9</v>
      </c>
      <c r="G29" s="12">
        <v>43157</v>
      </c>
      <c r="H29" s="3" t="s">
        <v>6</v>
      </c>
      <c r="I29" s="3" t="s">
        <v>11</v>
      </c>
      <c r="J29" s="3" t="s">
        <v>17</v>
      </c>
      <c r="K29" s="3" t="s">
        <v>81</v>
      </c>
      <c r="L29" s="18">
        <v>63.7</v>
      </c>
      <c r="M29" s="18">
        <v>65.7</v>
      </c>
      <c r="N29" s="19">
        <f>((M29-L29)/M29)*100</f>
        <v>3.0441400304414001</v>
      </c>
      <c r="O29" s="11">
        <v>52</v>
      </c>
      <c r="P29" s="11">
        <v>25</v>
      </c>
      <c r="Q29" s="19">
        <f t="shared" si="2"/>
        <v>-108</v>
      </c>
      <c r="R29" s="11">
        <v>9</v>
      </c>
      <c r="S29" s="11" t="s">
        <v>7</v>
      </c>
      <c r="T29" s="19" t="e">
        <f t="shared" si="3"/>
        <v>#VALUE!</v>
      </c>
      <c r="U29" s="11">
        <v>666</v>
      </c>
      <c r="V29" s="11">
        <v>0</v>
      </c>
      <c r="W29" s="19" t="e">
        <f t="shared" si="0"/>
        <v>#DIV/0!</v>
      </c>
      <c r="X29" s="11">
        <v>77</v>
      </c>
      <c r="Y29" s="11">
        <v>42</v>
      </c>
      <c r="Z29" s="19">
        <f t="shared" si="1"/>
        <v>-83.333333333333343</v>
      </c>
      <c r="AA29" s="11">
        <v>30</v>
      </c>
    </row>
    <row r="30" spans="1:27" s="13" customFormat="1" ht="18" x14ac:dyDescent="0.2">
      <c r="A30" s="3" t="s">
        <v>46</v>
      </c>
      <c r="B30" s="3">
        <v>3828587</v>
      </c>
      <c r="C30" s="3">
        <v>53</v>
      </c>
      <c r="D30" s="3" t="s">
        <v>14</v>
      </c>
      <c r="E30" s="14">
        <v>5</v>
      </c>
      <c r="F30" s="11">
        <v>10</v>
      </c>
      <c r="G30" s="12">
        <v>43164</v>
      </c>
      <c r="H30" s="3" t="s">
        <v>5</v>
      </c>
      <c r="I30" s="3" t="s">
        <v>12</v>
      </c>
      <c r="J30" s="3" t="s">
        <v>73</v>
      </c>
      <c r="K30" s="3" t="s">
        <v>81</v>
      </c>
      <c r="L30" s="18">
        <v>77.599999999999994</v>
      </c>
      <c r="M30" s="18" t="s">
        <v>7</v>
      </c>
      <c r="N30" s="19" t="e">
        <f>((M30-L30)/M30)*100</f>
        <v>#VALUE!</v>
      </c>
      <c r="O30" s="11">
        <v>27</v>
      </c>
      <c r="P30" s="11" t="s">
        <v>7</v>
      </c>
      <c r="Q30" s="19" t="e">
        <f t="shared" si="2"/>
        <v>#VALUE!</v>
      </c>
      <c r="R30" s="11">
        <v>13</v>
      </c>
      <c r="S30" s="11" t="s">
        <v>7</v>
      </c>
      <c r="T30" s="19" t="e">
        <f t="shared" si="3"/>
        <v>#VALUE!</v>
      </c>
      <c r="U30" s="11">
        <v>880</v>
      </c>
      <c r="V30" s="11">
        <v>725</v>
      </c>
      <c r="W30" s="19">
        <f t="shared" si="0"/>
        <v>-21.379310344827587</v>
      </c>
      <c r="X30" s="11">
        <v>96</v>
      </c>
      <c r="Y30" s="11" t="s">
        <v>7</v>
      </c>
      <c r="Z30" s="19" t="e">
        <f t="shared" si="1"/>
        <v>#VALUE!</v>
      </c>
      <c r="AA30" s="11">
        <v>28</v>
      </c>
    </row>
    <row r="31" spans="1:27" ht="18" x14ac:dyDescent="0.2">
      <c r="A31" s="2" t="s">
        <v>47</v>
      </c>
      <c r="B31" s="2">
        <v>1776834</v>
      </c>
      <c r="C31" s="2">
        <v>54</v>
      </c>
      <c r="D31" s="2" t="s">
        <v>14</v>
      </c>
      <c r="E31" s="5">
        <v>7</v>
      </c>
      <c r="F31" s="1">
        <v>13</v>
      </c>
      <c r="G31" s="4">
        <v>43213</v>
      </c>
      <c r="H31" s="2" t="s">
        <v>6</v>
      </c>
      <c r="I31" s="2" t="s">
        <v>12</v>
      </c>
      <c r="J31" s="2" t="s">
        <v>73</v>
      </c>
      <c r="K31" s="2" t="s">
        <v>80</v>
      </c>
      <c r="L31" s="19">
        <v>76</v>
      </c>
      <c r="M31" s="19">
        <v>86</v>
      </c>
      <c r="N31" s="19">
        <f>((M31-L31)/M31)*100</f>
        <v>11.627906976744185</v>
      </c>
      <c r="O31" s="1">
        <v>46</v>
      </c>
      <c r="P31" s="1">
        <v>21</v>
      </c>
      <c r="Q31" s="19">
        <f t="shared" si="2"/>
        <v>-119.04761904761905</v>
      </c>
      <c r="R31" s="1">
        <v>10</v>
      </c>
      <c r="S31" s="1">
        <v>3</v>
      </c>
      <c r="T31" s="19">
        <f t="shared" si="3"/>
        <v>-233.33333333333334</v>
      </c>
      <c r="U31" s="1">
        <v>1830</v>
      </c>
      <c r="V31" s="1">
        <v>1152</v>
      </c>
      <c r="W31" s="19">
        <f t="shared" si="0"/>
        <v>-58.854166666666664</v>
      </c>
      <c r="X31" s="1">
        <v>86</v>
      </c>
      <c r="Y31" s="1">
        <v>82</v>
      </c>
      <c r="Z31" s="19">
        <f t="shared" si="1"/>
        <v>-4.8780487804878048</v>
      </c>
      <c r="AA31" s="1">
        <v>24</v>
      </c>
    </row>
    <row r="32" spans="1:27" s="13" customFormat="1" ht="18" x14ac:dyDescent="0.2">
      <c r="A32" s="3" t="s">
        <v>48</v>
      </c>
      <c r="B32" s="3">
        <v>3051066</v>
      </c>
      <c r="C32" s="3">
        <v>68</v>
      </c>
      <c r="D32" s="3" t="s">
        <v>14</v>
      </c>
      <c r="E32" s="14">
        <v>4</v>
      </c>
      <c r="F32" s="11">
        <v>11</v>
      </c>
      <c r="G32" s="12">
        <v>43234</v>
      </c>
      <c r="H32" s="3" t="s">
        <v>5</v>
      </c>
      <c r="I32" s="3" t="s">
        <v>8</v>
      </c>
      <c r="J32" s="3" t="s">
        <v>74</v>
      </c>
      <c r="K32" s="3" t="s">
        <v>81</v>
      </c>
      <c r="L32" s="18">
        <v>98.9</v>
      </c>
      <c r="M32" s="18" t="s">
        <v>7</v>
      </c>
      <c r="N32" s="19" t="e">
        <f>((M32-L32)/M32)*100</f>
        <v>#VALUE!</v>
      </c>
      <c r="O32" s="11">
        <v>47</v>
      </c>
      <c r="P32" s="11">
        <v>42</v>
      </c>
      <c r="Q32" s="19">
        <f t="shared" si="2"/>
        <v>-11.904761904761903</v>
      </c>
      <c r="R32" s="11">
        <v>4</v>
      </c>
      <c r="S32" s="11">
        <v>4</v>
      </c>
      <c r="T32" s="19">
        <f t="shared" si="3"/>
        <v>0</v>
      </c>
      <c r="U32" s="11">
        <v>1530</v>
      </c>
      <c r="V32" s="11">
        <v>1357</v>
      </c>
      <c r="W32" s="19">
        <f t="shared" si="0"/>
        <v>-12.748710390567428</v>
      </c>
      <c r="X32" s="11">
        <v>86</v>
      </c>
      <c r="Y32" s="11">
        <v>59</v>
      </c>
      <c r="Z32" s="19">
        <f t="shared" si="1"/>
        <v>-45.762711864406782</v>
      </c>
      <c r="AA32" s="11" t="s">
        <v>7</v>
      </c>
    </row>
    <row r="33" spans="1:27" ht="18" x14ac:dyDescent="0.2">
      <c r="A33" s="2" t="s">
        <v>49</v>
      </c>
      <c r="B33" s="2">
        <v>1883528</v>
      </c>
      <c r="C33" s="2">
        <v>63</v>
      </c>
      <c r="D33" s="2" t="s">
        <v>15</v>
      </c>
      <c r="E33" s="5">
        <v>8</v>
      </c>
      <c r="F33" s="1">
        <v>23</v>
      </c>
      <c r="G33" s="4">
        <v>43255</v>
      </c>
      <c r="H33" s="2" t="s">
        <v>5</v>
      </c>
      <c r="I33" s="2" t="s">
        <v>11</v>
      </c>
      <c r="J33" s="2" t="s">
        <v>17</v>
      </c>
      <c r="K33" s="2" t="s">
        <v>80</v>
      </c>
      <c r="L33" s="19">
        <v>76.900000000000006</v>
      </c>
      <c r="M33" s="19" t="s">
        <v>7</v>
      </c>
      <c r="N33" s="19" t="e">
        <f>((M33-L33)/M33)*100</f>
        <v>#VALUE!</v>
      </c>
      <c r="O33" s="1">
        <v>58</v>
      </c>
      <c r="P33" s="1">
        <v>46</v>
      </c>
      <c r="Q33" s="19">
        <f t="shared" si="2"/>
        <v>-26.086956521739129</v>
      </c>
      <c r="R33" s="1">
        <v>16</v>
      </c>
      <c r="S33" s="1">
        <v>12</v>
      </c>
      <c r="T33" s="19">
        <f t="shared" si="3"/>
        <v>-33.333333333333329</v>
      </c>
      <c r="U33" s="1">
        <v>919</v>
      </c>
      <c r="V33" s="1">
        <v>845</v>
      </c>
      <c r="W33" s="19">
        <f t="shared" si="0"/>
        <v>-8.7573964497041423</v>
      </c>
      <c r="X33" s="1">
        <v>88</v>
      </c>
      <c r="Y33" s="1">
        <v>77</v>
      </c>
      <c r="Z33" s="19">
        <f t="shared" si="1"/>
        <v>-14.285714285714285</v>
      </c>
      <c r="AA33" s="1">
        <v>27</v>
      </c>
    </row>
    <row r="34" spans="1:27" ht="18" x14ac:dyDescent="0.2">
      <c r="A34" s="2" t="s">
        <v>50</v>
      </c>
      <c r="B34" s="2">
        <v>1602685</v>
      </c>
      <c r="C34" s="2">
        <v>61</v>
      </c>
      <c r="D34" s="2" t="s">
        <v>15</v>
      </c>
      <c r="E34" s="5">
        <v>9</v>
      </c>
      <c r="F34" s="1">
        <v>18</v>
      </c>
      <c r="G34" s="4">
        <v>43259</v>
      </c>
      <c r="H34" s="2" t="s">
        <v>6</v>
      </c>
      <c r="I34" s="2" t="s">
        <v>66</v>
      </c>
      <c r="J34" s="2" t="s">
        <v>73</v>
      </c>
      <c r="K34" s="2" t="s">
        <v>80</v>
      </c>
      <c r="L34" s="19">
        <v>67</v>
      </c>
      <c r="M34" s="19" t="s">
        <v>7</v>
      </c>
      <c r="N34" s="19" t="e">
        <f>((M34-L34)/M34)*100</f>
        <v>#VALUE!</v>
      </c>
      <c r="O34" s="1">
        <v>67</v>
      </c>
      <c r="P34" s="1" t="s">
        <v>7</v>
      </c>
      <c r="Q34" s="19" t="e">
        <f t="shared" si="2"/>
        <v>#VALUE!</v>
      </c>
      <c r="R34" s="1">
        <v>6</v>
      </c>
      <c r="S34" s="1" t="s">
        <v>7</v>
      </c>
      <c r="T34" s="19" t="e">
        <f t="shared" si="3"/>
        <v>#VALUE!</v>
      </c>
      <c r="U34" s="1">
        <v>1323</v>
      </c>
      <c r="V34" s="1">
        <v>1064</v>
      </c>
      <c r="W34" s="19">
        <f t="shared" si="0"/>
        <v>-24.342105263157894</v>
      </c>
      <c r="X34" s="1">
        <v>97</v>
      </c>
      <c r="Y34" s="1" t="s">
        <v>7</v>
      </c>
      <c r="Z34" s="19" t="e">
        <f t="shared" si="1"/>
        <v>#VALUE!</v>
      </c>
      <c r="AA34" s="1">
        <v>28</v>
      </c>
    </row>
    <row r="35" spans="1:27" ht="18" x14ac:dyDescent="0.2">
      <c r="A35" s="2" t="s">
        <v>51</v>
      </c>
      <c r="B35" s="2">
        <v>1462739</v>
      </c>
      <c r="C35" s="2">
        <v>57</v>
      </c>
      <c r="D35" s="2" t="s">
        <v>14</v>
      </c>
      <c r="E35" s="5">
        <v>1</v>
      </c>
      <c r="F35" s="1">
        <v>19</v>
      </c>
      <c r="G35" s="4">
        <v>43276</v>
      </c>
      <c r="H35" s="2" t="s">
        <v>6</v>
      </c>
      <c r="I35" s="2" t="s">
        <v>12</v>
      </c>
      <c r="J35" s="2" t="s">
        <v>73</v>
      </c>
      <c r="K35" s="2" t="s">
        <v>80</v>
      </c>
      <c r="L35" s="19">
        <v>70</v>
      </c>
      <c r="M35" s="19" t="s">
        <v>7</v>
      </c>
      <c r="N35" s="19" t="e">
        <f>((M35-L35)/M35)*100</f>
        <v>#VALUE!</v>
      </c>
      <c r="O35" s="1">
        <v>69</v>
      </c>
      <c r="P35" s="1">
        <v>31</v>
      </c>
      <c r="Q35" s="19">
        <f t="shared" si="2"/>
        <v>-122.58064516129032</v>
      </c>
      <c r="R35" s="1">
        <v>9</v>
      </c>
      <c r="S35" s="1">
        <v>4</v>
      </c>
      <c r="T35" s="19">
        <f t="shared" si="3"/>
        <v>-125</v>
      </c>
      <c r="U35" s="1">
        <v>1000</v>
      </c>
      <c r="V35" s="1">
        <v>600</v>
      </c>
      <c r="W35" s="19">
        <f t="shared" si="0"/>
        <v>-66.666666666666657</v>
      </c>
      <c r="X35" s="1">
        <v>129</v>
      </c>
      <c r="Y35" s="1">
        <v>84</v>
      </c>
      <c r="Z35" s="19">
        <f t="shared" si="1"/>
        <v>-53.571428571428569</v>
      </c>
      <c r="AA35" s="1" t="s">
        <v>7</v>
      </c>
    </row>
    <row r="36" spans="1:27" ht="18" x14ac:dyDescent="0.2">
      <c r="A36" s="2" t="s">
        <v>72</v>
      </c>
      <c r="B36" s="2">
        <v>2078494</v>
      </c>
      <c r="C36" s="2">
        <v>64</v>
      </c>
      <c r="D36" s="2" t="s">
        <v>14</v>
      </c>
      <c r="E36" s="5">
        <v>6</v>
      </c>
      <c r="F36" s="1">
        <v>13</v>
      </c>
      <c r="G36" s="4">
        <v>43374</v>
      </c>
      <c r="H36" s="2" t="s">
        <v>6</v>
      </c>
      <c r="I36" s="2" t="s">
        <v>66</v>
      </c>
      <c r="J36" s="2" t="s">
        <v>73</v>
      </c>
      <c r="K36" s="2" t="s">
        <v>80</v>
      </c>
      <c r="L36" s="19">
        <v>66.400000000000006</v>
      </c>
      <c r="M36" s="19" t="s">
        <v>7</v>
      </c>
      <c r="N36" s="19" t="e">
        <f>((M36-L36)/M36)*100</f>
        <v>#VALUE!</v>
      </c>
      <c r="O36" s="1">
        <v>43</v>
      </c>
      <c r="P36" s="1">
        <v>33</v>
      </c>
      <c r="Q36" s="19">
        <f t="shared" si="2"/>
        <v>-30.303030303030305</v>
      </c>
      <c r="R36" s="1">
        <v>6</v>
      </c>
      <c r="S36" s="1">
        <v>4</v>
      </c>
      <c r="T36" s="19">
        <f t="shared" si="3"/>
        <v>-50</v>
      </c>
      <c r="U36" s="1">
        <v>900</v>
      </c>
      <c r="V36" s="1">
        <v>637</v>
      </c>
      <c r="W36" s="19">
        <f t="shared" si="0"/>
        <v>-41.287284144426998</v>
      </c>
      <c r="X36" s="1">
        <v>70</v>
      </c>
      <c r="Y36" s="1" t="s">
        <v>7</v>
      </c>
      <c r="Z36" s="19" t="e">
        <f t="shared" si="1"/>
        <v>#VALUE!</v>
      </c>
      <c r="AA36" s="1">
        <v>28</v>
      </c>
    </row>
    <row r="37" spans="1:27" ht="18" x14ac:dyDescent="0.2">
      <c r="A37" s="2" t="s">
        <v>52</v>
      </c>
      <c r="B37" s="2">
        <v>3816998</v>
      </c>
      <c r="C37" s="2">
        <v>55</v>
      </c>
      <c r="D37" s="2" t="s">
        <v>14</v>
      </c>
      <c r="E37" s="5" t="s">
        <v>7</v>
      </c>
      <c r="F37" s="1">
        <v>12</v>
      </c>
      <c r="G37" s="4">
        <v>43451</v>
      </c>
      <c r="H37" s="2" t="s">
        <v>6</v>
      </c>
      <c r="I37" s="2" t="s">
        <v>12</v>
      </c>
      <c r="J37" s="2" t="s">
        <v>73</v>
      </c>
      <c r="K37" s="2" t="s">
        <v>80</v>
      </c>
      <c r="L37" s="19">
        <v>71.900000000000006</v>
      </c>
      <c r="M37" s="19" t="s">
        <v>7</v>
      </c>
      <c r="N37" s="19" t="e">
        <f>((M37-L37)/M37)*100</f>
        <v>#VALUE!</v>
      </c>
      <c r="O37" s="1">
        <v>38</v>
      </c>
      <c r="P37" s="1" t="s">
        <v>7</v>
      </c>
      <c r="Q37" s="19" t="e">
        <f t="shared" si="2"/>
        <v>#VALUE!</v>
      </c>
      <c r="R37" s="1">
        <v>4</v>
      </c>
      <c r="S37" s="1" t="s">
        <v>7</v>
      </c>
      <c r="T37" s="19" t="e">
        <f t="shared" si="3"/>
        <v>#VALUE!</v>
      </c>
      <c r="U37" s="1">
        <v>1081</v>
      </c>
      <c r="V37" s="1" t="s">
        <v>7</v>
      </c>
      <c r="W37" s="19" t="e">
        <f t="shared" si="0"/>
        <v>#VALUE!</v>
      </c>
      <c r="X37" s="1">
        <v>52</v>
      </c>
      <c r="Y37" s="1" t="s">
        <v>7</v>
      </c>
      <c r="Z37" s="19" t="e">
        <f t="shared" si="1"/>
        <v>#VALUE!</v>
      </c>
      <c r="AA37" s="1" t="s">
        <v>7</v>
      </c>
    </row>
    <row r="38" spans="1:27" ht="18" x14ac:dyDescent="0.2">
      <c r="A38" s="7"/>
      <c r="B38" s="7"/>
      <c r="C38" s="7"/>
      <c r="D38" s="7"/>
      <c r="E38" s="8"/>
      <c r="F38" s="8"/>
      <c r="G38" s="9"/>
      <c r="H38" s="7"/>
      <c r="I38" s="7"/>
      <c r="J38" s="7"/>
      <c r="K38" s="7"/>
      <c r="L38" s="20"/>
      <c r="M38" s="20"/>
      <c r="N38" s="20"/>
      <c r="O38" s="24"/>
      <c r="P38" s="24"/>
      <c r="Q38" s="20"/>
      <c r="R38" s="10"/>
      <c r="S38" s="8"/>
      <c r="T38" s="21"/>
      <c r="U38" s="8"/>
      <c r="V38" s="8"/>
      <c r="W38" s="21"/>
      <c r="X38" s="8"/>
      <c r="Y38" s="8"/>
      <c r="Z38" s="21"/>
      <c r="AA38" s="8"/>
    </row>
    <row r="39" spans="1:27" ht="18" x14ac:dyDescent="0.2">
      <c r="A39" s="7"/>
      <c r="B39" s="7"/>
      <c r="C39" s="7"/>
      <c r="D39" s="7"/>
      <c r="E39" s="8"/>
      <c r="F39" s="8"/>
      <c r="G39" s="9"/>
      <c r="H39" s="7"/>
      <c r="I39" s="7"/>
      <c r="J39" s="7"/>
      <c r="K39" s="7"/>
      <c r="L39" s="21"/>
      <c r="M39" s="21"/>
      <c r="N39" s="21"/>
      <c r="O39" s="8"/>
      <c r="P39" s="24">
        <v>11</v>
      </c>
      <c r="Q39" s="20"/>
      <c r="R39" s="26"/>
      <c r="S39" s="8">
        <v>14</v>
      </c>
      <c r="T39" s="21"/>
      <c r="U39" s="8"/>
      <c r="V39" s="8">
        <v>2</v>
      </c>
      <c r="W39" s="21"/>
      <c r="X39" s="8"/>
      <c r="Y39" s="8">
        <v>15</v>
      </c>
      <c r="Z39" s="21"/>
      <c r="AA39" s="8">
        <v>11</v>
      </c>
    </row>
    <row r="40" spans="1:27" x14ac:dyDescent="0.2">
      <c r="L40" s="22"/>
      <c r="M40" s="22"/>
      <c r="N40" s="22"/>
      <c r="O40" s="16"/>
    </row>
    <row r="42" spans="1:27" x14ac:dyDescent="0.2">
      <c r="P42" s="16"/>
      <c r="Q42" s="22"/>
    </row>
    <row r="43" spans="1:27" x14ac:dyDescent="0.2">
      <c r="P43" s="16"/>
      <c r="Q43" s="22"/>
    </row>
    <row r="44" spans="1:27" x14ac:dyDescent="0.2">
      <c r="P44" s="16"/>
      <c r="Q44" s="22"/>
    </row>
    <row r="45" spans="1:27" x14ac:dyDescent="0.2">
      <c r="P45" s="16"/>
      <c r="Q45" s="22"/>
    </row>
    <row r="46" spans="1:27" x14ac:dyDescent="0.2">
      <c r="P46" s="16"/>
      <c r="Q46" s="22"/>
    </row>
    <row r="47" spans="1:27" x14ac:dyDescent="0.2">
      <c r="P47" s="16"/>
      <c r="Q47" s="22"/>
    </row>
    <row r="48" spans="1:27" x14ac:dyDescent="0.2">
      <c r="P48" s="16"/>
      <c r="Q48" s="22"/>
    </row>
    <row r="49" spans="16:17" x14ac:dyDescent="0.2">
      <c r="P49" s="16"/>
      <c r="Q49" s="22"/>
    </row>
    <row r="50" spans="16:17" x14ac:dyDescent="0.2">
      <c r="P50" s="16"/>
      <c r="Q50" s="22"/>
    </row>
    <row r="51" spans="16:17" x14ac:dyDescent="0.2">
      <c r="P51" s="16"/>
      <c r="Q51" s="22"/>
    </row>
    <row r="52" spans="16:17" x14ac:dyDescent="0.2">
      <c r="P52" s="16"/>
      <c r="Q52" s="22"/>
    </row>
    <row r="53" spans="16:17" x14ac:dyDescent="0.2">
      <c r="P53" s="16"/>
      <c r="Q53" s="22"/>
    </row>
    <row r="54" spans="16:17" x14ac:dyDescent="0.2">
      <c r="P54" s="16"/>
      <c r="Q54" s="22"/>
    </row>
    <row r="55" spans="16:17" x14ac:dyDescent="0.2">
      <c r="P55" s="16"/>
      <c r="Q55" s="22"/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</dc:creator>
  <cp:lastModifiedBy>Michael Hart</cp:lastModifiedBy>
  <dcterms:created xsi:type="dcterms:W3CDTF">2017-12-17T19:48:20Z</dcterms:created>
  <dcterms:modified xsi:type="dcterms:W3CDTF">2020-03-29T14:10:31Z</dcterms:modified>
</cp:coreProperties>
</file>