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iagarces/Desktop/"/>
    </mc:Choice>
  </mc:AlternateContent>
  <bookViews>
    <workbookView xWindow="1440" yWindow="2180" windowWidth="27360" windowHeight="149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70" i="1"/>
  <c r="D65" i="1"/>
  <c r="D66" i="1"/>
  <c r="D67" i="1"/>
  <c r="D68" i="1"/>
  <c r="D69" i="1"/>
  <c r="D71" i="1"/>
  <c r="E70" i="1"/>
  <c r="D82" i="1"/>
  <c r="E69" i="1"/>
  <c r="D81" i="1"/>
  <c r="E68" i="1"/>
  <c r="D80" i="1"/>
  <c r="E67" i="1"/>
  <c r="D79" i="1"/>
  <c r="E66" i="1"/>
  <c r="D78" i="1"/>
  <c r="E65" i="1"/>
  <c r="D77" i="1"/>
  <c r="E64" i="1"/>
  <c r="D7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64" i="1"/>
  <c r="H65" i="1"/>
  <c r="H66" i="1"/>
  <c r="H67" i="1"/>
  <c r="H68" i="1"/>
  <c r="H69" i="1"/>
  <c r="H70" i="1"/>
  <c r="H7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64" i="1"/>
  <c r="F65" i="1"/>
  <c r="F66" i="1"/>
  <c r="F67" i="1"/>
  <c r="F68" i="1"/>
  <c r="F69" i="1"/>
  <c r="F70" i="1"/>
  <c r="F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</calcChain>
</file>

<file path=xl/sharedStrings.xml><?xml version="1.0" encoding="utf-8"?>
<sst xmlns="http://schemas.openxmlformats.org/spreadsheetml/2006/main" count="107" uniqueCount="85">
  <si>
    <t>EVALUACIÓN VELOCIDAD LECTORA AÑO 2019</t>
  </si>
  <si>
    <t>COLEGIO MARIA AUXILIADORA VIÑA</t>
  </si>
  <si>
    <t>DANIELA GALVEZ</t>
  </si>
  <si>
    <t>CURSO:</t>
  </si>
  <si>
    <t>3° BASICO A 2019</t>
  </si>
  <si>
    <t>MARZO</t>
  </si>
  <si>
    <t>VEL. LEC.</t>
  </si>
  <si>
    <t>RANGO</t>
  </si>
  <si>
    <t>Nº</t>
  </si>
  <si>
    <t>NOMBRE</t>
  </si>
  <si>
    <t>APELLIDO</t>
  </si>
  <si>
    <t>plbs/min</t>
  </si>
  <si>
    <t>LUCAS</t>
  </si>
  <si>
    <t xml:space="preserve">ACOSTA. </t>
  </si>
  <si>
    <t>AGUSTINA</t>
  </si>
  <si>
    <t xml:space="preserve">ÁGUILA </t>
  </si>
  <si>
    <t>JUAN CARLOS</t>
  </si>
  <si>
    <t>ALBORNOZ</t>
  </si>
  <si>
    <t>CATALINA</t>
  </si>
  <si>
    <t xml:space="preserve">ALDANA </t>
  </si>
  <si>
    <t>JAVIER</t>
  </si>
  <si>
    <t>BARRERA</t>
  </si>
  <si>
    <t>FLORENCIA</t>
  </si>
  <si>
    <t>CASTILLO</t>
  </si>
  <si>
    <t>JOSEFINA</t>
  </si>
  <si>
    <t>CHAPARRO</t>
  </si>
  <si>
    <t>SOFÍA</t>
  </si>
  <si>
    <t xml:space="preserve">DÍAZ </t>
  </si>
  <si>
    <t>IGNACIA</t>
  </si>
  <si>
    <t>FUENTES</t>
  </si>
  <si>
    <t>JOAQUÍN</t>
  </si>
  <si>
    <t>GONZÁLEZ</t>
  </si>
  <si>
    <t>VIOLETA</t>
  </si>
  <si>
    <t>GUZMÁN</t>
  </si>
  <si>
    <t>HENRÍQUEZ AURORA</t>
  </si>
  <si>
    <t>BELÉN</t>
  </si>
  <si>
    <t>HERRERA</t>
  </si>
  <si>
    <t>MATEO</t>
  </si>
  <si>
    <t>PABLO</t>
  </si>
  <si>
    <t>INOSTROZA</t>
  </si>
  <si>
    <t>VALENTÍN</t>
  </si>
  <si>
    <t>MARCOTTI</t>
  </si>
  <si>
    <t>MARTÍNEZ</t>
  </si>
  <si>
    <t xml:space="preserve">MILLÁN </t>
  </si>
  <si>
    <t>JULIÁN</t>
  </si>
  <si>
    <t>ORFANOZ</t>
  </si>
  <si>
    <t>DIEGO</t>
  </si>
  <si>
    <t>PAZO</t>
  </si>
  <si>
    <t>LAURA</t>
  </si>
  <si>
    <t>RADRIGÁN</t>
  </si>
  <si>
    <t>LUCIANO</t>
  </si>
  <si>
    <t>REYES</t>
  </si>
  <si>
    <t>JOAN</t>
  </si>
  <si>
    <t xml:space="preserve">SARABIA </t>
  </si>
  <si>
    <t>MAGDALENA</t>
  </si>
  <si>
    <t>SEPÚLVEDA</t>
  </si>
  <si>
    <t>JAVIERA</t>
  </si>
  <si>
    <t>TAPIA</t>
  </si>
  <si>
    <t>ANTONIO</t>
  </si>
  <si>
    <t>TRIGO</t>
  </si>
  <si>
    <t>GABRIEL</t>
  </si>
  <si>
    <t>TORRES</t>
  </si>
  <si>
    <t>ANTONIA</t>
  </si>
  <si>
    <t xml:space="preserve">VÁSQUEZ </t>
  </si>
  <si>
    <t>BENJAMÍN</t>
  </si>
  <si>
    <t xml:space="preserve">VELÁSQUEZ </t>
  </si>
  <si>
    <t>IAN</t>
  </si>
  <si>
    <t xml:space="preserve">VIVANCO </t>
  </si>
  <si>
    <t>TABLA RESUMEN VELOCIDAD LECTORA</t>
  </si>
  <si>
    <t>Nº ALS.</t>
  </si>
  <si>
    <t>PORCENTAJE</t>
  </si>
  <si>
    <t>FUERA DE TABLA</t>
  </si>
  <si>
    <t>0-62</t>
  </si>
  <si>
    <t>MUY LENTA</t>
  </si>
  <si>
    <t xml:space="preserve">LENTA </t>
  </si>
  <si>
    <t>64-75</t>
  </si>
  <si>
    <t>MEDIA BAJA</t>
  </si>
  <si>
    <t>76-87</t>
  </si>
  <si>
    <t>MEDIA ALTA</t>
  </si>
  <si>
    <t>88-99</t>
  </si>
  <si>
    <t>RÁPIDA</t>
  </si>
  <si>
    <t>100-111</t>
  </si>
  <si>
    <t>MUY RÁPIDA</t>
  </si>
  <si>
    <t>TOTAL ALUMNOS EVALUADOS</t>
  </si>
  <si>
    <t>3ºA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</si>
</sst>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14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19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 applyAlignment="1" applyProtection="1">
      <alignment horizontal="center"/>
      <protection locked="0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30" xfId="0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left"/>
    </xf>
    <xf numFmtId="49" fontId="1" fillId="2" borderId="32" xfId="0" applyNumberFormat="1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8" xfId="0" applyFont="1" applyBorder="1"/>
    <xf numFmtId="0" fontId="1" fillId="0" borderId="29" xfId="0" applyFont="1" applyBorder="1" applyAlignment="1" applyProtection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7" xfId="0" applyFont="1" applyBorder="1" applyAlignment="1" applyProtection="1">
      <alignment horizontal="center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2" fillId="0" borderId="11" xfId="0" applyFont="1" applyBorder="1" applyProtection="1">
      <protection locked="0"/>
    </xf>
    <xf numFmtId="0" fontId="2" fillId="0" borderId="31" xfId="0" applyFont="1" applyBorder="1" applyProtection="1">
      <protection locked="0"/>
    </xf>
    <xf numFmtId="0" fontId="2" fillId="0" borderId="33" xfId="0" applyFont="1" applyBorder="1" applyProtection="1">
      <protection locked="0"/>
    </xf>
    <xf numFmtId="0" fontId="1" fillId="0" borderId="31" xfId="0" applyFont="1" applyBorder="1"/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  <protection locked="0"/>
    </xf>
    <xf numFmtId="0" fontId="2" fillId="0" borderId="28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2" fillId="0" borderId="37" xfId="0" applyFont="1" applyBorder="1" applyProtection="1">
      <protection locked="0"/>
    </xf>
    <xf numFmtId="0" fontId="1" fillId="0" borderId="36" xfId="0" applyFont="1" applyBorder="1"/>
    <xf numFmtId="0" fontId="1" fillId="0" borderId="38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0" xfId="0" applyFont="1"/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0" fontId="2" fillId="0" borderId="18" xfId="0" applyFont="1" applyBorder="1" applyProtection="1"/>
    <xf numFmtId="0" fontId="2" fillId="0" borderId="9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/>
    </xf>
    <xf numFmtId="0" fontId="2" fillId="0" borderId="23" xfId="0" applyFont="1" applyBorder="1" applyAlignment="1" applyProtection="1">
      <alignment horizontal="center"/>
    </xf>
    <xf numFmtId="0" fontId="1" fillId="3" borderId="26" xfId="0" applyFont="1" applyFill="1" applyBorder="1" applyAlignment="1">
      <alignment horizontal="left"/>
    </xf>
    <xf numFmtId="0" fontId="1" fillId="0" borderId="40" xfId="0" applyFont="1" applyBorder="1" applyAlignment="1">
      <alignment horizontal="center"/>
    </xf>
    <xf numFmtId="0" fontId="1" fillId="0" borderId="26" xfId="0" applyFont="1" applyBorder="1" applyAlignment="1" applyProtection="1">
      <alignment horizontal="center"/>
    </xf>
    <xf numFmtId="9" fontId="1" fillId="0" borderId="40" xfId="0" applyNumberFormat="1" applyFont="1" applyBorder="1" applyAlignment="1" applyProtection="1">
      <alignment horizontal="center"/>
    </xf>
    <xf numFmtId="9" fontId="1" fillId="0" borderId="25" xfId="0" applyNumberFormat="1" applyFont="1" applyBorder="1" applyAlignment="1" applyProtection="1">
      <alignment horizontal="center"/>
    </xf>
    <xf numFmtId="0" fontId="1" fillId="4" borderId="28" xfId="0" applyFont="1" applyFill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28" xfId="0" applyFont="1" applyBorder="1" applyAlignment="1" applyProtection="1">
      <alignment horizontal="center"/>
    </xf>
    <xf numFmtId="9" fontId="1" fillId="0" borderId="32" xfId="0" applyNumberFormat="1" applyFont="1" applyBorder="1" applyAlignment="1" applyProtection="1">
      <alignment horizontal="center"/>
    </xf>
    <xf numFmtId="9" fontId="1" fillId="0" borderId="29" xfId="0" applyNumberFormat="1" applyFont="1" applyBorder="1" applyAlignment="1" applyProtection="1">
      <alignment horizontal="center"/>
    </xf>
    <xf numFmtId="0" fontId="1" fillId="5" borderId="28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left"/>
    </xf>
    <xf numFmtId="0" fontId="1" fillId="8" borderId="28" xfId="0" applyFont="1" applyFill="1" applyBorder="1" applyAlignment="1">
      <alignment horizontal="left"/>
    </xf>
    <xf numFmtId="0" fontId="1" fillId="9" borderId="36" xfId="0" applyFont="1" applyFill="1" applyBorder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 applyProtection="1">
      <alignment horizontal="center"/>
    </xf>
    <xf numFmtId="9" fontId="1" fillId="0" borderId="37" xfId="0" applyNumberFormat="1" applyFont="1" applyBorder="1" applyAlignment="1" applyProtection="1">
      <alignment horizontal="center"/>
    </xf>
    <xf numFmtId="9" fontId="1" fillId="0" borderId="38" xfId="0" applyNumberFormat="1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2" fillId="0" borderId="41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1" xfId="0" applyFont="1" applyBorder="1"/>
    <xf numFmtId="0" fontId="2" fillId="0" borderId="19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1" fillId="3" borderId="6" xfId="0" applyFont="1" applyFill="1" applyBorder="1" applyAlignment="1">
      <alignment horizontal="left"/>
    </xf>
    <xf numFmtId="9" fontId="1" fillId="0" borderId="43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9" fontId="1" fillId="0" borderId="44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9" fontId="1" fillId="0" borderId="4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FL MARZO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Hoja1!$D$62:$D$63</c:f>
              <c:strCache>
                <c:ptCount val="2"/>
                <c:pt idx="0">
                  <c:v>MARZO</c:v>
                </c:pt>
                <c:pt idx="1">
                  <c:v>Nº ALS.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Hoja1!$B$64:$C$70</c15:sqref>
                  </c15:fullRef>
                  <c15:levelRef>
                    <c15:sqref>Hoja1!$B$64:$B$70</c15:sqref>
                  </c15:levelRef>
                </c:ext>
              </c:extLst>
              <c:f>Hoja1!$B$64:$B$70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Hoja1!$D$64:$D$70</c:f>
              <c:numCache>
                <c:formatCode>General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6.0</c:v>
                </c:pt>
                <c:pt idx="6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68096"/>
        <c:axId val="304506320"/>
      </c:barChart>
      <c:lineChart>
        <c:grouping val="standard"/>
        <c:varyColors val="0"/>
        <c:ser>
          <c:idx val="1"/>
          <c:order val="1"/>
          <c:tx>
            <c:strRef>
              <c:f>Hoja1!$E$62:$E$63</c:f>
              <c:strCache>
                <c:ptCount val="2"/>
                <c:pt idx="0">
                  <c:v>MARZO</c:v>
                </c:pt>
                <c:pt idx="1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Hoja1!$B$64:$C$70</c15:sqref>
                  </c15:fullRef>
                  <c15:levelRef>
                    <c15:sqref>Hoja1!$B$64:$B$70</c15:sqref>
                  </c15:levelRef>
                </c:ext>
              </c:extLst>
              <c:f>Hoja1!$B$64:$B$70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Hoja1!$E$64:$E$70</c:f>
              <c:numCache>
                <c:formatCode>0%</c:formatCode>
                <c:ptCount val="7"/>
                <c:pt idx="0">
                  <c:v>0.0666666666666667</c:v>
                </c:pt>
                <c:pt idx="1">
                  <c:v>0.0</c:v>
                </c:pt>
                <c:pt idx="2">
                  <c:v>0.0333333333333333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0.2</c:v>
                </c:pt>
                <c:pt idx="6">
                  <c:v>0.566666666666667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20464"/>
        <c:axId val="332330992"/>
      </c:lineChart>
      <c:catAx>
        <c:axId val="3320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04506320"/>
        <c:crosses val="autoZero"/>
        <c:auto val="1"/>
        <c:lblAlgn val="ctr"/>
        <c:lblOffset val="100"/>
        <c:noMultiLvlLbl val="0"/>
      </c:catAx>
      <c:valAx>
        <c:axId val="3045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32068096"/>
        <c:crosses val="autoZero"/>
        <c:crossBetween val="between"/>
      </c:valAx>
      <c:valAx>
        <c:axId val="332330992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04520464"/>
        <c:crosses val="max"/>
        <c:crossBetween val="between"/>
      </c:valAx>
      <c:catAx>
        <c:axId val="304520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330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58</xdr:row>
      <xdr:rowOff>50800</xdr:rowOff>
    </xdr:from>
    <xdr:to>
      <xdr:col>13</xdr:col>
      <xdr:colOff>241300</xdr:colOff>
      <xdr:row>71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0" workbookViewId="0">
      <selection activeCell="L55" sqref="L55"/>
    </sheetView>
  </sheetViews>
  <sheetFormatPr baseColWidth="10" defaultRowHeight="16" x14ac:dyDescent="0.2"/>
  <sheetData>
    <row r="1" spans="1:9" x14ac:dyDescent="0.2">
      <c r="A1" s="1"/>
      <c r="B1" s="1"/>
      <c r="C1" s="1"/>
      <c r="D1" s="2" t="s">
        <v>0</v>
      </c>
      <c r="E1" s="1"/>
      <c r="F1" s="1"/>
      <c r="G1" s="1"/>
      <c r="H1" s="1"/>
      <c r="I1" s="1"/>
    </row>
    <row r="2" spans="1:9" ht="17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3" t="s">
        <v>1</v>
      </c>
      <c r="B3" s="4"/>
      <c r="C3" s="5"/>
      <c r="D3" s="6"/>
      <c r="E3" s="7"/>
      <c r="F3" s="7"/>
      <c r="G3" s="7"/>
      <c r="H3" s="7"/>
      <c r="I3" s="8"/>
    </row>
    <row r="4" spans="1:9" x14ac:dyDescent="0.2">
      <c r="A4" s="9" t="s">
        <v>2</v>
      </c>
      <c r="B4" s="10"/>
      <c r="C4" s="11"/>
      <c r="D4" s="12"/>
      <c r="E4" s="13"/>
      <c r="F4" s="13"/>
      <c r="G4" s="13"/>
      <c r="H4" s="13"/>
      <c r="I4" s="14"/>
    </row>
    <row r="5" spans="1:9" ht="17" thickBot="1" x14ac:dyDescent="0.25">
      <c r="A5" s="15" t="s">
        <v>3</v>
      </c>
      <c r="B5" s="16"/>
      <c r="C5" s="17"/>
      <c r="D5" s="18" t="s">
        <v>4</v>
      </c>
      <c r="E5" s="19"/>
      <c r="F5" s="19"/>
      <c r="G5" s="19"/>
      <c r="H5" s="19"/>
      <c r="I5" s="20"/>
    </row>
    <row r="6" spans="1:9" ht="17" thickBot="1" x14ac:dyDescent="0.25">
      <c r="A6" s="1"/>
      <c r="B6" s="1"/>
      <c r="C6" s="1"/>
      <c r="D6" s="21">
        <v>2019</v>
      </c>
      <c r="E6" s="22"/>
      <c r="F6" s="22"/>
      <c r="G6" s="22"/>
      <c r="H6" s="22"/>
      <c r="I6" s="23"/>
    </row>
    <row r="7" spans="1:9" ht="17" thickBot="1" x14ac:dyDescent="0.25">
      <c r="A7" s="1"/>
      <c r="B7" s="1"/>
      <c r="C7" s="1"/>
      <c r="D7" s="21" t="s">
        <v>5</v>
      </c>
      <c r="E7" s="23"/>
      <c r="F7" s="24"/>
      <c r="G7" s="25"/>
      <c r="H7" s="21"/>
      <c r="I7" s="23"/>
    </row>
    <row r="8" spans="1:9" ht="17" thickBot="1" x14ac:dyDescent="0.25">
      <c r="A8" s="1"/>
      <c r="B8" s="1"/>
      <c r="C8" s="1"/>
      <c r="D8" s="26" t="s">
        <v>6</v>
      </c>
      <c r="E8" s="27" t="s">
        <v>7</v>
      </c>
      <c r="F8" s="26" t="s">
        <v>6</v>
      </c>
      <c r="G8" s="27" t="s">
        <v>7</v>
      </c>
      <c r="H8" s="28" t="s">
        <v>6</v>
      </c>
      <c r="I8" s="29" t="s">
        <v>7</v>
      </c>
    </row>
    <row r="9" spans="1:9" ht="17" thickBot="1" x14ac:dyDescent="0.25">
      <c r="A9" s="30" t="s">
        <v>8</v>
      </c>
      <c r="B9" s="31" t="s">
        <v>9</v>
      </c>
      <c r="C9" s="32" t="s">
        <v>10</v>
      </c>
      <c r="D9" s="33" t="s">
        <v>11</v>
      </c>
      <c r="E9" s="34"/>
      <c r="F9" s="35" t="s">
        <v>11</v>
      </c>
      <c r="G9" s="34"/>
      <c r="H9" s="36" t="s">
        <v>11</v>
      </c>
      <c r="I9" s="34"/>
    </row>
    <row r="10" spans="1:9" x14ac:dyDescent="0.2">
      <c r="A10" s="3">
        <v>1</v>
      </c>
      <c r="B10" t="s">
        <v>12</v>
      </c>
      <c r="C10" t="s">
        <v>13</v>
      </c>
      <c r="D10">
        <v>101</v>
      </c>
      <c r="E10" s="37" t="str">
        <f t="shared" ref="E10:E50" si="0">IF(D10&gt;=112,("Muy rápida"),IF(D10&gt;=100,("Rápida"),IF(D10&gt;=88,("Media alta"),IF(D10&gt;=76,("Media baja"),IF(D10&gt;=64,("Lenta"),IF(D10&gt;=63,("Muy Lenta"),IF(D10&lt;=62,("Fuera de Tabla"))))))))</f>
        <v>Rápida</v>
      </c>
      <c r="F10" s="38"/>
      <c r="G10" s="37" t="str">
        <f t="shared" ref="G10:G50" si="1">IF(F10&gt;=112,("Muy rápida"),IF(F10&gt;=100,("Rápida"),IF(F10&gt;=88,("Media alta"),IF(F10&gt;=76,("Media baja"),IF(F10&gt;=64,("Lenta"),IF(F10&gt;=63,("Muy Lenta"),IF(F10&lt;=62,("Fuera de Tabla"))))))))</f>
        <v>Fuera de Tabla</v>
      </c>
      <c r="H10" s="39"/>
      <c r="I10" s="37" t="str">
        <f t="shared" ref="I10:I50" si="2">IF(H10&gt;=112,("Muy rápida"),IF(H10&gt;=100,("Rápida"),IF(H10&gt;=88,("Media alta"),IF(H10&gt;=76,("Media baja"),IF(H10&gt;=64,("Lenta"),IF(H10&gt;=63,("Muy Lenta"),IF(H10&lt;=62,("Fuera de Tabla"))))))))</f>
        <v>Fuera de Tabla</v>
      </c>
    </row>
    <row r="11" spans="1:9" x14ac:dyDescent="0.2">
      <c r="A11" s="40">
        <v>2</v>
      </c>
      <c r="B11" t="s">
        <v>14</v>
      </c>
      <c r="C11" t="s">
        <v>15</v>
      </c>
      <c r="D11">
        <v>83</v>
      </c>
      <c r="E11" s="41" t="str">
        <f t="shared" si="0"/>
        <v>Media baja</v>
      </c>
      <c r="F11" s="42"/>
      <c r="G11" s="41" t="str">
        <f t="shared" si="1"/>
        <v>Fuera de Tabla</v>
      </c>
      <c r="H11" s="43"/>
      <c r="I11" s="44" t="str">
        <f t="shared" si="2"/>
        <v>Fuera de Tabla</v>
      </c>
    </row>
    <row r="12" spans="1:9" x14ac:dyDescent="0.2">
      <c r="A12" s="40">
        <v>3</v>
      </c>
      <c r="B12" t="s">
        <v>16</v>
      </c>
      <c r="C12" t="s">
        <v>17</v>
      </c>
      <c r="D12">
        <v>166</v>
      </c>
      <c r="E12" s="41" t="str">
        <f t="shared" si="0"/>
        <v>Muy rápida</v>
      </c>
      <c r="F12" s="42"/>
      <c r="G12" s="41" t="str">
        <f t="shared" si="1"/>
        <v>Fuera de Tabla</v>
      </c>
      <c r="H12" s="45"/>
      <c r="I12" s="44" t="str">
        <f t="shared" si="2"/>
        <v>Fuera de Tabla</v>
      </c>
    </row>
    <row r="13" spans="1:9" x14ac:dyDescent="0.2">
      <c r="A13" s="40">
        <v>4</v>
      </c>
      <c r="B13" t="s">
        <v>18</v>
      </c>
      <c r="C13" t="s">
        <v>19</v>
      </c>
      <c r="D13">
        <v>70</v>
      </c>
      <c r="E13" s="41" t="str">
        <f t="shared" si="0"/>
        <v>Lenta</v>
      </c>
      <c r="F13" s="42"/>
      <c r="G13" s="41" t="str">
        <f t="shared" si="1"/>
        <v>Fuera de Tabla</v>
      </c>
      <c r="H13" s="43"/>
      <c r="I13" s="44" t="str">
        <f t="shared" si="2"/>
        <v>Fuera de Tabla</v>
      </c>
    </row>
    <row r="14" spans="1:9" x14ac:dyDescent="0.2">
      <c r="A14" s="40">
        <v>5</v>
      </c>
      <c r="B14" t="s">
        <v>20</v>
      </c>
      <c r="C14" t="s">
        <v>21</v>
      </c>
      <c r="D14">
        <v>185</v>
      </c>
      <c r="E14" s="41" t="str">
        <f t="shared" si="0"/>
        <v>Muy rápida</v>
      </c>
      <c r="F14" s="42"/>
      <c r="G14" s="41" t="str">
        <f t="shared" si="1"/>
        <v>Fuera de Tabla</v>
      </c>
      <c r="H14" s="45"/>
      <c r="I14" s="44" t="str">
        <f t="shared" si="2"/>
        <v>Fuera de Tabla</v>
      </c>
    </row>
    <row r="15" spans="1:9" x14ac:dyDescent="0.2">
      <c r="A15" s="40">
        <v>6</v>
      </c>
      <c r="B15" t="s">
        <v>22</v>
      </c>
      <c r="C15" t="s">
        <v>23</v>
      </c>
      <c r="D15">
        <v>130</v>
      </c>
      <c r="E15" s="41" t="str">
        <f t="shared" si="0"/>
        <v>Muy rápida</v>
      </c>
      <c r="F15" s="42"/>
      <c r="G15" s="41" t="str">
        <f t="shared" si="1"/>
        <v>Fuera de Tabla</v>
      </c>
      <c r="H15" s="43"/>
      <c r="I15" s="44" t="str">
        <f t="shared" si="2"/>
        <v>Fuera de Tabla</v>
      </c>
    </row>
    <row r="16" spans="1:9" x14ac:dyDescent="0.2">
      <c r="A16" s="40">
        <v>7</v>
      </c>
      <c r="B16" t="s">
        <v>24</v>
      </c>
      <c r="C16" t="s">
        <v>25</v>
      </c>
      <c r="D16">
        <v>120</v>
      </c>
      <c r="E16" s="41" t="str">
        <f t="shared" si="0"/>
        <v>Muy rápida</v>
      </c>
      <c r="F16" s="42"/>
      <c r="G16" s="41" t="str">
        <f t="shared" si="1"/>
        <v>Fuera de Tabla</v>
      </c>
      <c r="H16" s="45"/>
      <c r="I16" s="44" t="str">
        <f t="shared" si="2"/>
        <v>Fuera de Tabla</v>
      </c>
    </row>
    <row r="17" spans="1:9" x14ac:dyDescent="0.2">
      <c r="A17" s="40">
        <v>8</v>
      </c>
      <c r="B17" t="s">
        <v>26</v>
      </c>
      <c r="C17" t="s">
        <v>27</v>
      </c>
      <c r="D17">
        <v>147</v>
      </c>
      <c r="E17" s="41" t="str">
        <f t="shared" si="0"/>
        <v>Muy rápida</v>
      </c>
      <c r="F17" s="42"/>
      <c r="G17" s="41" t="str">
        <f t="shared" si="1"/>
        <v>Fuera de Tabla</v>
      </c>
      <c r="H17" s="43"/>
      <c r="I17" s="44" t="str">
        <f t="shared" si="2"/>
        <v>Fuera de Tabla</v>
      </c>
    </row>
    <row r="18" spans="1:9" x14ac:dyDescent="0.2">
      <c r="A18" s="40">
        <v>9</v>
      </c>
      <c r="B18" t="s">
        <v>28</v>
      </c>
      <c r="C18" t="s">
        <v>29</v>
      </c>
      <c r="D18">
        <v>104</v>
      </c>
      <c r="E18" s="41" t="str">
        <f t="shared" si="0"/>
        <v>Rápida</v>
      </c>
      <c r="F18" s="42"/>
      <c r="G18" s="41" t="str">
        <f t="shared" si="1"/>
        <v>Fuera de Tabla</v>
      </c>
      <c r="H18" s="45"/>
      <c r="I18" s="44" t="str">
        <f t="shared" si="2"/>
        <v>Fuera de Tabla</v>
      </c>
    </row>
    <row r="19" spans="1:9" x14ac:dyDescent="0.2">
      <c r="A19" s="40">
        <v>10</v>
      </c>
      <c r="B19" t="s">
        <v>30</v>
      </c>
      <c r="C19" t="s">
        <v>31</v>
      </c>
      <c r="D19">
        <v>53</v>
      </c>
      <c r="E19" s="41" t="str">
        <f t="shared" si="0"/>
        <v>Fuera de Tabla</v>
      </c>
      <c r="F19" s="42"/>
      <c r="G19" s="41" t="str">
        <f t="shared" si="1"/>
        <v>Fuera de Tabla</v>
      </c>
      <c r="H19" s="45"/>
      <c r="I19" s="44" t="str">
        <f t="shared" si="2"/>
        <v>Fuera de Tabla</v>
      </c>
    </row>
    <row r="20" spans="1:9" x14ac:dyDescent="0.2">
      <c r="A20" s="40">
        <v>11</v>
      </c>
      <c r="B20" t="s">
        <v>32</v>
      </c>
      <c r="C20" t="s">
        <v>33</v>
      </c>
      <c r="D20">
        <v>113</v>
      </c>
      <c r="E20" s="41" t="str">
        <f t="shared" si="0"/>
        <v>Muy rápida</v>
      </c>
      <c r="F20" s="42"/>
      <c r="G20" s="41" t="str">
        <f t="shared" si="1"/>
        <v>Fuera de Tabla</v>
      </c>
      <c r="H20" s="43"/>
      <c r="I20" s="44" t="str">
        <f t="shared" si="2"/>
        <v>Fuera de Tabla</v>
      </c>
    </row>
    <row r="21" spans="1:9" x14ac:dyDescent="0.2">
      <c r="A21" s="40">
        <v>12</v>
      </c>
      <c r="C21" t="s">
        <v>34</v>
      </c>
      <c r="D21">
        <v>155</v>
      </c>
      <c r="E21" s="41" t="str">
        <f t="shared" si="0"/>
        <v>Muy rápida</v>
      </c>
      <c r="F21" s="42"/>
      <c r="G21" s="41" t="str">
        <f t="shared" si="1"/>
        <v>Fuera de Tabla</v>
      </c>
      <c r="H21" s="45"/>
      <c r="I21" s="44" t="str">
        <f t="shared" si="2"/>
        <v>Fuera de Tabla</v>
      </c>
    </row>
    <row r="22" spans="1:9" x14ac:dyDescent="0.2">
      <c r="A22" s="40">
        <v>13</v>
      </c>
      <c r="B22" t="s">
        <v>35</v>
      </c>
      <c r="C22" t="s">
        <v>36</v>
      </c>
      <c r="D22">
        <v>134</v>
      </c>
      <c r="E22" s="41" t="str">
        <f t="shared" si="0"/>
        <v>Muy rápida</v>
      </c>
      <c r="F22" s="42"/>
      <c r="G22" s="41" t="str">
        <f t="shared" si="1"/>
        <v>Fuera de Tabla</v>
      </c>
      <c r="H22" s="43"/>
      <c r="I22" s="44" t="str">
        <f t="shared" si="2"/>
        <v>Fuera de Tabla</v>
      </c>
    </row>
    <row r="23" spans="1:9" x14ac:dyDescent="0.2">
      <c r="A23" s="40">
        <v>14</v>
      </c>
      <c r="B23" t="s">
        <v>37</v>
      </c>
      <c r="C23" t="s">
        <v>36</v>
      </c>
      <c r="D23">
        <v>78</v>
      </c>
      <c r="E23" s="41" t="str">
        <f t="shared" si="0"/>
        <v>Media baja</v>
      </c>
      <c r="F23" s="42"/>
      <c r="G23" s="41" t="str">
        <f t="shared" si="1"/>
        <v>Fuera de Tabla</v>
      </c>
      <c r="H23" s="45"/>
      <c r="I23" s="44" t="str">
        <f t="shared" si="2"/>
        <v>Fuera de Tabla</v>
      </c>
    </row>
    <row r="24" spans="1:9" x14ac:dyDescent="0.2">
      <c r="A24" s="40">
        <v>15</v>
      </c>
      <c r="B24" t="s">
        <v>38</v>
      </c>
      <c r="C24" t="s">
        <v>39</v>
      </c>
      <c r="D24">
        <v>101</v>
      </c>
      <c r="E24" s="41" t="str">
        <f t="shared" si="0"/>
        <v>Rápida</v>
      </c>
      <c r="F24" s="42"/>
      <c r="G24" s="41" t="str">
        <f t="shared" si="1"/>
        <v>Fuera de Tabla</v>
      </c>
      <c r="H24" s="43"/>
      <c r="I24" s="44" t="str">
        <f t="shared" si="2"/>
        <v>Fuera de Tabla</v>
      </c>
    </row>
    <row r="25" spans="1:9" x14ac:dyDescent="0.2">
      <c r="A25" s="40">
        <v>16</v>
      </c>
      <c r="B25" t="s">
        <v>40</v>
      </c>
      <c r="C25" t="s">
        <v>41</v>
      </c>
      <c r="D25">
        <v>135</v>
      </c>
      <c r="E25" s="41" t="str">
        <f t="shared" si="0"/>
        <v>Muy rápida</v>
      </c>
      <c r="F25" s="42"/>
      <c r="G25" s="41" t="str">
        <f t="shared" si="1"/>
        <v>Fuera de Tabla</v>
      </c>
      <c r="H25" s="45"/>
      <c r="I25" s="44" t="str">
        <f t="shared" si="2"/>
        <v>Fuera de Tabla</v>
      </c>
    </row>
    <row r="26" spans="1:9" x14ac:dyDescent="0.2">
      <c r="A26" s="40">
        <v>17</v>
      </c>
      <c r="B26" t="s">
        <v>30</v>
      </c>
      <c r="C26" t="s">
        <v>42</v>
      </c>
      <c r="D26">
        <v>80</v>
      </c>
      <c r="E26" s="41" t="str">
        <f t="shared" si="0"/>
        <v>Media baja</v>
      </c>
      <c r="F26" s="42"/>
      <c r="G26" s="41" t="str">
        <f t="shared" si="1"/>
        <v>Fuera de Tabla</v>
      </c>
      <c r="H26" s="43"/>
      <c r="I26" s="44" t="str">
        <f t="shared" si="2"/>
        <v>Fuera de Tabla</v>
      </c>
    </row>
    <row r="27" spans="1:9" x14ac:dyDescent="0.2">
      <c r="A27" s="40">
        <v>18</v>
      </c>
      <c r="B27" t="s">
        <v>22</v>
      </c>
      <c r="C27" t="s">
        <v>43</v>
      </c>
      <c r="D27">
        <v>99</v>
      </c>
      <c r="E27" s="41" t="str">
        <f t="shared" si="0"/>
        <v>Media alta</v>
      </c>
      <c r="F27" s="46"/>
      <c r="G27" s="41" t="str">
        <f t="shared" si="1"/>
        <v>Fuera de Tabla</v>
      </c>
      <c r="H27" s="45"/>
      <c r="I27" s="44" t="str">
        <f t="shared" si="2"/>
        <v>Fuera de Tabla</v>
      </c>
    </row>
    <row r="28" spans="1:9" x14ac:dyDescent="0.2">
      <c r="A28" s="40">
        <v>19</v>
      </c>
      <c r="B28" t="s">
        <v>44</v>
      </c>
      <c r="C28" t="s">
        <v>45</v>
      </c>
      <c r="D28">
        <v>109</v>
      </c>
      <c r="E28" s="41" t="str">
        <f t="shared" si="0"/>
        <v>Rápida</v>
      </c>
      <c r="F28" s="47"/>
      <c r="G28" s="41" t="str">
        <f t="shared" si="1"/>
        <v>Fuera de Tabla</v>
      </c>
      <c r="H28" s="43"/>
      <c r="I28" s="44" t="str">
        <f t="shared" si="2"/>
        <v>Fuera de Tabla</v>
      </c>
    </row>
    <row r="29" spans="1:9" x14ac:dyDescent="0.2">
      <c r="A29" s="40">
        <v>20</v>
      </c>
      <c r="B29" t="s">
        <v>46</v>
      </c>
      <c r="C29" t="s">
        <v>47</v>
      </c>
      <c r="D29">
        <v>109</v>
      </c>
      <c r="E29" s="41" t="str">
        <f t="shared" si="0"/>
        <v>Rápida</v>
      </c>
      <c r="F29" s="42"/>
      <c r="G29" s="41" t="str">
        <f t="shared" si="1"/>
        <v>Fuera de Tabla</v>
      </c>
      <c r="H29" s="45"/>
      <c r="I29" s="44" t="str">
        <f t="shared" si="2"/>
        <v>Fuera de Tabla</v>
      </c>
    </row>
    <row r="30" spans="1:9" x14ac:dyDescent="0.2">
      <c r="A30" s="40">
        <v>21</v>
      </c>
      <c r="D30" s="47"/>
      <c r="E30" s="41"/>
      <c r="F30" s="42"/>
      <c r="G30" s="41" t="str">
        <f t="shared" si="1"/>
        <v>Fuera de Tabla</v>
      </c>
      <c r="H30" s="43"/>
      <c r="I30" s="44" t="str">
        <f t="shared" si="2"/>
        <v>Fuera de Tabla</v>
      </c>
    </row>
    <row r="31" spans="1:9" x14ac:dyDescent="0.2">
      <c r="A31" s="40">
        <v>22</v>
      </c>
      <c r="B31" t="s">
        <v>48</v>
      </c>
      <c r="C31" t="s">
        <v>49</v>
      </c>
      <c r="D31">
        <v>112</v>
      </c>
      <c r="E31" s="41" t="str">
        <f t="shared" si="0"/>
        <v>Muy rápida</v>
      </c>
      <c r="F31" s="42"/>
      <c r="G31" s="41" t="str">
        <f t="shared" si="1"/>
        <v>Fuera de Tabla</v>
      </c>
      <c r="H31" s="45"/>
      <c r="I31" s="44" t="str">
        <f t="shared" si="2"/>
        <v>Fuera de Tabla</v>
      </c>
    </row>
    <row r="32" spans="1:9" x14ac:dyDescent="0.2">
      <c r="A32" s="40">
        <v>23</v>
      </c>
      <c r="B32" t="s">
        <v>50</v>
      </c>
      <c r="C32" t="s">
        <v>51</v>
      </c>
      <c r="D32">
        <v>133</v>
      </c>
      <c r="E32" s="41" t="str">
        <f t="shared" si="0"/>
        <v>Muy rápida</v>
      </c>
      <c r="F32" s="42"/>
      <c r="G32" s="41" t="str">
        <f t="shared" si="1"/>
        <v>Fuera de Tabla</v>
      </c>
      <c r="H32" s="43"/>
      <c r="I32" s="44" t="str">
        <f t="shared" si="2"/>
        <v>Fuera de Tabla</v>
      </c>
    </row>
    <row r="33" spans="1:9" x14ac:dyDescent="0.2">
      <c r="A33" s="40">
        <v>24</v>
      </c>
      <c r="B33" t="s">
        <v>52</v>
      </c>
      <c r="C33" t="s">
        <v>53</v>
      </c>
      <c r="D33">
        <v>113</v>
      </c>
      <c r="E33" s="41" t="str">
        <f t="shared" si="0"/>
        <v>Muy rápida</v>
      </c>
      <c r="F33" s="48"/>
      <c r="G33" s="41" t="str">
        <f t="shared" si="1"/>
        <v>Fuera de Tabla</v>
      </c>
      <c r="H33" s="47"/>
      <c r="I33" s="44" t="str">
        <f t="shared" si="2"/>
        <v>Fuera de Tabla</v>
      </c>
    </row>
    <row r="34" spans="1:9" x14ac:dyDescent="0.2">
      <c r="A34" s="40">
        <v>25</v>
      </c>
      <c r="B34" t="s">
        <v>54</v>
      </c>
      <c r="C34" t="s">
        <v>55</v>
      </c>
      <c r="D34">
        <v>113</v>
      </c>
      <c r="E34" s="41" t="str">
        <f t="shared" si="0"/>
        <v>Muy rápida</v>
      </c>
      <c r="F34" s="42"/>
      <c r="G34" s="41" t="str">
        <f t="shared" si="1"/>
        <v>Fuera de Tabla</v>
      </c>
      <c r="H34" s="43"/>
      <c r="I34" s="44" t="str">
        <f t="shared" si="2"/>
        <v>Fuera de Tabla</v>
      </c>
    </row>
    <row r="35" spans="1:9" x14ac:dyDescent="0.2">
      <c r="A35" s="40">
        <v>26</v>
      </c>
      <c r="B35" t="s">
        <v>56</v>
      </c>
      <c r="C35" t="s">
        <v>57</v>
      </c>
      <c r="D35">
        <v>111</v>
      </c>
      <c r="E35" s="41" t="str">
        <f t="shared" si="0"/>
        <v>Rápida</v>
      </c>
      <c r="F35" s="42"/>
      <c r="G35" s="41" t="str">
        <f t="shared" si="1"/>
        <v>Fuera de Tabla</v>
      </c>
      <c r="H35" s="45"/>
      <c r="I35" s="44" t="str">
        <f t="shared" si="2"/>
        <v>Fuera de Tabla</v>
      </c>
    </row>
    <row r="36" spans="1:9" x14ac:dyDescent="0.2">
      <c r="A36" s="40">
        <v>27</v>
      </c>
      <c r="B36" t="s">
        <v>58</v>
      </c>
      <c r="C36" t="s">
        <v>59</v>
      </c>
      <c r="D36">
        <v>112</v>
      </c>
      <c r="E36" s="41" t="str">
        <f t="shared" si="0"/>
        <v>Muy rápida</v>
      </c>
      <c r="F36" s="42"/>
      <c r="G36" s="41" t="str">
        <f t="shared" si="1"/>
        <v>Fuera de Tabla</v>
      </c>
      <c r="H36" s="43"/>
      <c r="I36" s="44" t="str">
        <f t="shared" si="2"/>
        <v>Fuera de Tabla</v>
      </c>
    </row>
    <row r="37" spans="1:9" x14ac:dyDescent="0.2">
      <c r="A37" s="40">
        <v>28</v>
      </c>
      <c r="B37" t="s">
        <v>60</v>
      </c>
      <c r="C37" t="s">
        <v>61</v>
      </c>
      <c r="D37">
        <v>112</v>
      </c>
      <c r="E37" s="41" t="str">
        <f t="shared" si="0"/>
        <v>Muy rápida</v>
      </c>
      <c r="F37" s="42"/>
      <c r="G37" s="41" t="str">
        <f t="shared" si="1"/>
        <v>Fuera de Tabla</v>
      </c>
      <c r="H37" s="45"/>
      <c r="I37" s="44" t="str">
        <f t="shared" si="2"/>
        <v>Fuera de Tabla</v>
      </c>
    </row>
    <row r="38" spans="1:9" x14ac:dyDescent="0.2">
      <c r="A38" s="40">
        <v>29</v>
      </c>
      <c r="B38" t="s">
        <v>62</v>
      </c>
      <c r="C38" t="s">
        <v>63</v>
      </c>
      <c r="D38">
        <v>125</v>
      </c>
      <c r="E38" s="41" t="str">
        <f t="shared" si="0"/>
        <v>Muy rápida</v>
      </c>
      <c r="F38" s="42"/>
      <c r="G38" s="41" t="str">
        <f t="shared" si="1"/>
        <v>Fuera de Tabla</v>
      </c>
      <c r="H38" s="43"/>
      <c r="I38" s="44" t="str">
        <f t="shared" si="2"/>
        <v>Fuera de Tabla</v>
      </c>
    </row>
    <row r="39" spans="1:9" x14ac:dyDescent="0.2">
      <c r="A39" s="40">
        <v>30</v>
      </c>
      <c r="B39" t="s">
        <v>64</v>
      </c>
      <c r="C39" t="s">
        <v>65</v>
      </c>
      <c r="D39">
        <v>118</v>
      </c>
      <c r="E39" s="41" t="str">
        <f t="shared" si="0"/>
        <v>Muy rápida</v>
      </c>
      <c r="F39" s="42"/>
      <c r="G39" s="41" t="str">
        <f t="shared" si="1"/>
        <v>Fuera de Tabla</v>
      </c>
      <c r="H39" s="47"/>
      <c r="I39" s="44" t="str">
        <f t="shared" si="2"/>
        <v>Fuera de Tabla</v>
      </c>
    </row>
    <row r="40" spans="1:9" x14ac:dyDescent="0.2">
      <c r="A40" s="40">
        <v>31</v>
      </c>
      <c r="B40" t="s">
        <v>66</v>
      </c>
      <c r="C40" t="s">
        <v>67</v>
      </c>
      <c r="D40">
        <v>32</v>
      </c>
      <c r="E40" s="41" t="str">
        <f t="shared" si="0"/>
        <v>Fuera de Tabla</v>
      </c>
      <c r="F40" s="42"/>
      <c r="G40" s="41" t="str">
        <f t="shared" si="1"/>
        <v>Fuera de Tabla</v>
      </c>
      <c r="H40" s="47"/>
      <c r="I40" s="44" t="str">
        <f t="shared" si="2"/>
        <v>Fuera de Tabla</v>
      </c>
    </row>
    <row r="41" spans="1:9" x14ac:dyDescent="0.2">
      <c r="A41" s="40">
        <v>32</v>
      </c>
      <c r="B41" s="49"/>
      <c r="C41" s="50"/>
      <c r="D41" s="42"/>
      <c r="E41" s="41" t="str">
        <f t="shared" si="0"/>
        <v>Fuera de Tabla</v>
      </c>
      <c r="F41" s="42"/>
      <c r="G41" s="41" t="str">
        <f t="shared" si="1"/>
        <v>Fuera de Tabla</v>
      </c>
      <c r="H41" s="43"/>
      <c r="I41" s="44" t="str">
        <f t="shared" si="2"/>
        <v>Fuera de Tabla</v>
      </c>
    </row>
    <row r="42" spans="1:9" x14ac:dyDescent="0.2">
      <c r="A42" s="40">
        <v>33</v>
      </c>
      <c r="B42" s="49"/>
      <c r="C42" s="50"/>
      <c r="D42" s="42"/>
      <c r="E42" s="41" t="str">
        <f t="shared" si="0"/>
        <v>Fuera de Tabla</v>
      </c>
      <c r="F42" s="42"/>
      <c r="G42" s="41" t="str">
        <f t="shared" si="1"/>
        <v>Fuera de Tabla</v>
      </c>
      <c r="H42" s="43"/>
      <c r="I42" s="44" t="str">
        <f t="shared" si="2"/>
        <v>Fuera de Tabla</v>
      </c>
    </row>
    <row r="43" spans="1:9" x14ac:dyDescent="0.2">
      <c r="A43" s="40">
        <v>34</v>
      </c>
      <c r="B43" s="49"/>
      <c r="C43" s="50"/>
      <c r="D43" s="42"/>
      <c r="E43" s="41" t="str">
        <f t="shared" si="0"/>
        <v>Fuera de Tabla</v>
      </c>
      <c r="F43" s="42"/>
      <c r="G43" s="41" t="str">
        <f t="shared" si="1"/>
        <v>Fuera de Tabla</v>
      </c>
      <c r="H43" s="43"/>
      <c r="I43" s="44" t="str">
        <f t="shared" si="2"/>
        <v>Fuera de Tabla</v>
      </c>
    </row>
    <row r="44" spans="1:9" x14ac:dyDescent="0.2">
      <c r="A44" s="40">
        <v>35</v>
      </c>
      <c r="B44" s="49"/>
      <c r="C44" s="50"/>
      <c r="D44" s="42"/>
      <c r="E44" s="41" t="str">
        <f t="shared" si="0"/>
        <v>Fuera de Tabla</v>
      </c>
      <c r="F44" s="42"/>
      <c r="G44" s="41" t="str">
        <f t="shared" si="1"/>
        <v>Fuera de Tabla</v>
      </c>
      <c r="H44" s="43"/>
      <c r="I44" s="44" t="str">
        <f t="shared" si="2"/>
        <v>Fuera de Tabla</v>
      </c>
    </row>
    <row r="45" spans="1:9" x14ac:dyDescent="0.2">
      <c r="A45" s="40">
        <v>36</v>
      </c>
      <c r="B45" s="49"/>
      <c r="C45" s="50"/>
      <c r="D45" s="42"/>
      <c r="E45" s="41" t="str">
        <f t="shared" si="0"/>
        <v>Fuera de Tabla</v>
      </c>
      <c r="F45" s="42"/>
      <c r="G45" s="41" t="str">
        <f t="shared" si="1"/>
        <v>Fuera de Tabla</v>
      </c>
      <c r="H45" s="43"/>
      <c r="I45" s="44" t="str">
        <f t="shared" si="2"/>
        <v>Fuera de Tabla</v>
      </c>
    </row>
    <row r="46" spans="1:9" x14ac:dyDescent="0.2">
      <c r="A46" s="40">
        <v>37</v>
      </c>
      <c r="B46" s="49"/>
      <c r="C46" s="50"/>
      <c r="D46" s="42"/>
      <c r="E46" s="41" t="str">
        <f t="shared" si="0"/>
        <v>Fuera de Tabla</v>
      </c>
      <c r="F46" s="42"/>
      <c r="G46" s="41" t="str">
        <f t="shared" si="1"/>
        <v>Fuera de Tabla</v>
      </c>
      <c r="H46" s="45"/>
      <c r="I46" s="44" t="str">
        <f t="shared" si="2"/>
        <v>Fuera de Tabla</v>
      </c>
    </row>
    <row r="47" spans="1:9" x14ac:dyDescent="0.2">
      <c r="A47" s="40">
        <v>38</v>
      </c>
      <c r="B47" s="49"/>
      <c r="C47" s="50"/>
      <c r="D47" s="42"/>
      <c r="E47" s="41" t="str">
        <f t="shared" si="0"/>
        <v>Fuera de Tabla</v>
      </c>
      <c r="F47" s="42"/>
      <c r="G47" s="41" t="str">
        <f t="shared" si="1"/>
        <v>Fuera de Tabla</v>
      </c>
      <c r="H47" s="43"/>
      <c r="I47" s="44" t="str">
        <f t="shared" si="2"/>
        <v>Fuera de Tabla</v>
      </c>
    </row>
    <row r="48" spans="1:9" x14ac:dyDescent="0.2">
      <c r="A48" s="40">
        <v>39</v>
      </c>
      <c r="B48" s="51"/>
      <c r="C48" s="52"/>
      <c r="D48" s="42"/>
      <c r="E48" s="41" t="str">
        <f t="shared" si="0"/>
        <v>Fuera de Tabla</v>
      </c>
      <c r="F48" s="42"/>
      <c r="G48" s="41" t="str">
        <f t="shared" si="1"/>
        <v>Fuera de Tabla</v>
      </c>
      <c r="H48" s="45"/>
      <c r="I48" s="44" t="str">
        <f t="shared" si="2"/>
        <v>Fuera de Tabla</v>
      </c>
    </row>
    <row r="49" spans="1:9" x14ac:dyDescent="0.2">
      <c r="A49" s="40">
        <v>40</v>
      </c>
      <c r="B49" s="51"/>
      <c r="C49" s="52"/>
      <c r="D49" s="42"/>
      <c r="E49" s="41" t="str">
        <f t="shared" si="0"/>
        <v>Fuera de Tabla</v>
      </c>
      <c r="F49" s="42"/>
      <c r="G49" s="41" t="str">
        <f t="shared" si="1"/>
        <v>Fuera de Tabla</v>
      </c>
      <c r="H49" s="43"/>
      <c r="I49" s="44" t="str">
        <f t="shared" si="2"/>
        <v>Fuera de Tabla</v>
      </c>
    </row>
    <row r="50" spans="1:9" x14ac:dyDescent="0.2">
      <c r="A50" s="40">
        <v>41</v>
      </c>
      <c r="B50" s="53"/>
      <c r="C50" s="52"/>
      <c r="D50" s="47"/>
      <c r="E50" s="41" t="str">
        <f t="shared" si="0"/>
        <v>Fuera de Tabla</v>
      </c>
      <c r="F50" s="42"/>
      <c r="G50" s="41" t="str">
        <f t="shared" si="1"/>
        <v>Fuera de Tabla</v>
      </c>
      <c r="H50" s="45"/>
      <c r="I50" s="44" t="str">
        <f t="shared" si="2"/>
        <v>Fuera de Tabla</v>
      </c>
    </row>
    <row r="51" spans="1:9" x14ac:dyDescent="0.2">
      <c r="A51" s="40">
        <v>42</v>
      </c>
      <c r="B51" s="53"/>
      <c r="C51" s="52"/>
      <c r="D51" s="54"/>
      <c r="E51" s="55"/>
      <c r="F51" s="56"/>
      <c r="G51" s="57"/>
      <c r="H51" s="58"/>
      <c r="I51" s="57"/>
    </row>
    <row r="52" spans="1:9" x14ac:dyDescent="0.2">
      <c r="A52" s="40">
        <v>43</v>
      </c>
      <c r="B52" s="53"/>
      <c r="C52" s="52"/>
      <c r="D52" s="54"/>
      <c r="E52" s="57"/>
      <c r="F52" s="56"/>
      <c r="G52" s="57"/>
      <c r="H52" s="59"/>
      <c r="I52" s="57"/>
    </row>
    <row r="53" spans="1:9" x14ac:dyDescent="0.2">
      <c r="A53" s="40">
        <v>44</v>
      </c>
      <c r="B53" s="53"/>
      <c r="C53" s="52"/>
      <c r="D53" s="54"/>
      <c r="E53" s="57"/>
      <c r="F53" s="56"/>
      <c r="G53" s="57"/>
      <c r="H53" s="58"/>
      <c r="I53" s="57"/>
    </row>
    <row r="54" spans="1:9" ht="17" thickBot="1" x14ac:dyDescent="0.25">
      <c r="A54" s="60">
        <v>45</v>
      </c>
      <c r="B54" s="61"/>
      <c r="C54" s="62"/>
      <c r="D54" s="63"/>
      <c r="E54" s="64"/>
      <c r="F54" s="65"/>
      <c r="G54" s="64"/>
      <c r="H54" s="65"/>
      <c r="I54" s="64"/>
    </row>
    <row r="55" spans="1:9" x14ac:dyDescent="0.2">
      <c r="A55" s="40">
        <v>46</v>
      </c>
      <c r="B55" s="66"/>
      <c r="C55" s="67"/>
      <c r="D55" s="54"/>
      <c r="E55" s="55"/>
      <c r="F55" s="58"/>
      <c r="G55" s="55"/>
      <c r="H55" s="58"/>
      <c r="I55" s="55"/>
    </row>
    <row r="56" spans="1:9" x14ac:dyDescent="0.2">
      <c r="A56" s="40">
        <v>47</v>
      </c>
      <c r="B56" s="66"/>
      <c r="C56" s="67"/>
      <c r="D56" s="54"/>
      <c r="E56" s="55"/>
      <c r="F56" s="58"/>
      <c r="G56" s="55"/>
      <c r="H56" s="58"/>
      <c r="I56" s="55"/>
    </row>
    <row r="57" spans="1:9" ht="17" thickBot="1" x14ac:dyDescent="0.25">
      <c r="A57" s="60">
        <v>48</v>
      </c>
      <c r="B57" s="66"/>
      <c r="C57" s="67"/>
      <c r="D57" s="54"/>
      <c r="E57" s="55"/>
      <c r="F57" s="58"/>
      <c r="G57" s="55"/>
      <c r="H57" s="58"/>
      <c r="I57" s="55"/>
    </row>
    <row r="58" spans="1:9" x14ac:dyDescent="0.2">
      <c r="A58" s="40">
        <v>49</v>
      </c>
      <c r="B58" s="66"/>
      <c r="C58" s="67"/>
      <c r="D58" s="54"/>
      <c r="E58" s="55"/>
      <c r="F58" s="58"/>
      <c r="G58" s="55"/>
      <c r="H58" s="58"/>
      <c r="I58" s="55"/>
    </row>
    <row r="59" spans="1:9" ht="17" thickBot="1" x14ac:dyDescent="0.25">
      <c r="A59" s="40">
        <v>50</v>
      </c>
      <c r="B59" s="68"/>
      <c r="C59" s="69"/>
      <c r="D59" s="70"/>
      <c r="E59" s="71"/>
      <c r="F59" s="72"/>
      <c r="G59" s="71"/>
      <c r="H59" s="72"/>
      <c r="I59" s="71"/>
    </row>
    <row r="60" spans="1:9" x14ac:dyDescent="0.2">
      <c r="A60" s="2"/>
      <c r="B60" s="2"/>
      <c r="C60" s="73"/>
      <c r="D60" s="73"/>
      <c r="E60" s="73"/>
      <c r="F60" s="73"/>
      <c r="G60" s="73"/>
      <c r="H60" s="73"/>
      <c r="I60" s="73"/>
    </row>
    <row r="61" spans="1:9" ht="17" thickBot="1" x14ac:dyDescent="0.25">
      <c r="A61" s="2"/>
      <c r="B61" s="2"/>
      <c r="C61" s="73"/>
      <c r="D61" s="73"/>
      <c r="E61" s="73"/>
      <c r="F61" s="73"/>
      <c r="G61" s="73"/>
      <c r="H61" s="73"/>
      <c r="I61" s="73"/>
    </row>
    <row r="62" spans="1:9" ht="17" thickBot="1" x14ac:dyDescent="0.25">
      <c r="A62" s="2"/>
      <c r="B62" s="74" t="s">
        <v>68</v>
      </c>
      <c r="C62" s="75"/>
      <c r="D62" s="76" t="s">
        <v>5</v>
      </c>
      <c r="E62" s="77"/>
      <c r="F62" s="76"/>
      <c r="G62" s="77"/>
      <c r="H62" s="76"/>
      <c r="I62" s="78"/>
    </row>
    <row r="63" spans="1:9" ht="17" thickBot="1" x14ac:dyDescent="0.25">
      <c r="A63" s="2"/>
      <c r="B63" s="79"/>
      <c r="C63" s="80"/>
      <c r="D63" s="81" t="s">
        <v>69</v>
      </c>
      <c r="E63" s="82" t="s">
        <v>70</v>
      </c>
      <c r="F63" s="81" t="s">
        <v>69</v>
      </c>
      <c r="G63" s="82" t="s">
        <v>70</v>
      </c>
      <c r="H63" s="81" t="s">
        <v>69</v>
      </c>
      <c r="I63" s="82" t="s">
        <v>70</v>
      </c>
    </row>
    <row r="64" spans="1:9" x14ac:dyDescent="0.2">
      <c r="A64" s="73"/>
      <c r="B64" s="83" t="s">
        <v>71</v>
      </c>
      <c r="C64" s="84" t="s">
        <v>72</v>
      </c>
      <c r="D64" s="85">
        <v>2</v>
      </c>
      <c r="E64" s="86">
        <f>(D64/$D$71)</f>
        <v>6.6666666666666666E-2</v>
      </c>
      <c r="F64" s="85">
        <f>COUNTIF($G$10:$G$59,"Fuera de Tabla")</f>
        <v>41</v>
      </c>
      <c r="G64" s="86">
        <f>(F64/$F$71)</f>
        <v>1</v>
      </c>
      <c r="H64" s="85">
        <f>COUNTIF($I$10:$I$59,"Fuera de Tabla")</f>
        <v>41</v>
      </c>
      <c r="I64" s="87">
        <f>(H64/$H$71)</f>
        <v>1</v>
      </c>
    </row>
    <row r="65" spans="1:9" x14ac:dyDescent="0.2">
      <c r="A65" s="73"/>
      <c r="B65" s="88" t="s">
        <v>73</v>
      </c>
      <c r="C65" s="89">
        <v>63</v>
      </c>
      <c r="D65" s="90">
        <f>COUNTIF($E$10:$E$59,"muy lenta")</f>
        <v>0</v>
      </c>
      <c r="E65" s="91">
        <f t="shared" ref="E65:E70" si="3">(D65/$D$71)</f>
        <v>0</v>
      </c>
      <c r="F65" s="90">
        <f>COUNTIF($G$10:$G$59,"muy lenta")</f>
        <v>0</v>
      </c>
      <c r="G65" s="91">
        <f t="shared" ref="G65:G70" si="4">(F65/$F$71)</f>
        <v>0</v>
      </c>
      <c r="H65" s="90">
        <f>COUNTIF($I$10:$I$59,"muy lenta")</f>
        <v>0</v>
      </c>
      <c r="I65" s="92">
        <f t="shared" ref="I65:I70" si="5">(H65/$H$71)</f>
        <v>0</v>
      </c>
    </row>
    <row r="66" spans="1:9" x14ac:dyDescent="0.2">
      <c r="A66" s="73"/>
      <c r="B66" s="93" t="s">
        <v>74</v>
      </c>
      <c r="C66" s="89" t="s">
        <v>75</v>
      </c>
      <c r="D66" s="90">
        <f>COUNTIF($E$10:$E$59,"lenta")</f>
        <v>1</v>
      </c>
      <c r="E66" s="91">
        <f t="shared" si="3"/>
        <v>3.3333333333333333E-2</v>
      </c>
      <c r="F66" s="90">
        <f>COUNTIF($G$10:$G$59,"lenta")</f>
        <v>0</v>
      </c>
      <c r="G66" s="91">
        <f t="shared" si="4"/>
        <v>0</v>
      </c>
      <c r="H66" s="90">
        <f>COUNTIF($I$10:$I$59,"lenta")</f>
        <v>0</v>
      </c>
      <c r="I66" s="92">
        <f t="shared" si="5"/>
        <v>0</v>
      </c>
    </row>
    <row r="67" spans="1:9" x14ac:dyDescent="0.2">
      <c r="A67" s="73"/>
      <c r="B67" s="94" t="s">
        <v>76</v>
      </c>
      <c r="C67" s="89" t="s">
        <v>77</v>
      </c>
      <c r="D67" s="90">
        <f>COUNTIF($E$10:$E$59,"media baja")</f>
        <v>3</v>
      </c>
      <c r="E67" s="91">
        <f t="shared" si="3"/>
        <v>0.1</v>
      </c>
      <c r="F67" s="90">
        <f>COUNTIF($G$10:$G$59,"media baja")</f>
        <v>0</v>
      </c>
      <c r="G67" s="91">
        <f>(F67/$F$71)</f>
        <v>0</v>
      </c>
      <c r="H67" s="90">
        <f>COUNTIF($I$10:$I$59,"media baja")</f>
        <v>0</v>
      </c>
      <c r="I67" s="92">
        <f t="shared" si="5"/>
        <v>0</v>
      </c>
    </row>
    <row r="68" spans="1:9" x14ac:dyDescent="0.2">
      <c r="A68" s="73"/>
      <c r="B68" s="95" t="s">
        <v>78</v>
      </c>
      <c r="C68" s="89" t="s">
        <v>79</v>
      </c>
      <c r="D68" s="90">
        <f>COUNTIF($E$10:$E$59,"media alta")</f>
        <v>1</v>
      </c>
      <c r="E68" s="91">
        <f t="shared" si="3"/>
        <v>3.3333333333333333E-2</v>
      </c>
      <c r="F68" s="90">
        <f>COUNTIF($G$10:$G$59,"media alta")</f>
        <v>0</v>
      </c>
      <c r="G68" s="91">
        <f t="shared" si="4"/>
        <v>0</v>
      </c>
      <c r="H68" s="90">
        <f>COUNTIF($I$10:$I$59,"media alta")</f>
        <v>0</v>
      </c>
      <c r="I68" s="92">
        <f t="shared" si="5"/>
        <v>0</v>
      </c>
    </row>
    <row r="69" spans="1:9" x14ac:dyDescent="0.2">
      <c r="A69" s="73"/>
      <c r="B69" s="96" t="s">
        <v>80</v>
      </c>
      <c r="C69" s="89" t="s">
        <v>81</v>
      </c>
      <c r="D69" s="90">
        <f>COUNTIF($E$10:$E$59,"rápida")</f>
        <v>6</v>
      </c>
      <c r="E69" s="91">
        <f>(D69/$D$71)</f>
        <v>0.2</v>
      </c>
      <c r="F69" s="90">
        <f>COUNTIF($G$10:$G$59,"rápida")</f>
        <v>0</v>
      </c>
      <c r="G69" s="91">
        <f t="shared" si="4"/>
        <v>0</v>
      </c>
      <c r="H69" s="90">
        <f>COUNTIF($I$10:$I$59,"rápida")</f>
        <v>0</v>
      </c>
      <c r="I69" s="92">
        <f t="shared" si="5"/>
        <v>0</v>
      </c>
    </row>
    <row r="70" spans="1:9" ht="17" thickBot="1" x14ac:dyDescent="0.25">
      <c r="A70" s="73"/>
      <c r="B70" s="97" t="s">
        <v>82</v>
      </c>
      <c r="C70" s="98">
        <v>112</v>
      </c>
      <c r="D70" s="99">
        <f>COUNTIF($E$10:$E$59,"muy rápida")</f>
        <v>17</v>
      </c>
      <c r="E70" s="100">
        <f t="shared" si="3"/>
        <v>0.56666666666666665</v>
      </c>
      <c r="F70" s="99">
        <f>COUNTIF($G$10:$G$59,"muy rápida")</f>
        <v>0</v>
      </c>
      <c r="G70" s="100">
        <f t="shared" si="4"/>
        <v>0</v>
      </c>
      <c r="H70" s="99">
        <f>COUNTIF($I$10:$I$59,"muy rápida")</f>
        <v>0</v>
      </c>
      <c r="I70" s="101">
        <f t="shared" si="5"/>
        <v>0</v>
      </c>
    </row>
    <row r="71" spans="1:9" ht="17" thickBot="1" x14ac:dyDescent="0.25">
      <c r="A71" s="73"/>
      <c r="B71" s="102" t="s">
        <v>83</v>
      </c>
      <c r="C71" s="103"/>
      <c r="D71" s="104">
        <f>SUM(D64:D70)</f>
        <v>30</v>
      </c>
      <c r="E71" s="105"/>
      <c r="F71" s="104">
        <f>SUM(F64:F70)</f>
        <v>41</v>
      </c>
      <c r="G71" s="105"/>
      <c r="H71" s="104">
        <f>SUM(H64:H70)</f>
        <v>41</v>
      </c>
      <c r="I71" s="105"/>
    </row>
    <row r="72" spans="1:9" x14ac:dyDescent="0.2">
      <c r="A72" s="73"/>
      <c r="B72" s="73"/>
      <c r="C72" s="73"/>
      <c r="D72" s="73"/>
      <c r="E72" s="73"/>
      <c r="F72" s="73"/>
      <c r="G72" s="73"/>
      <c r="H72" s="73"/>
      <c r="I72" s="73"/>
    </row>
    <row r="73" spans="1:9" x14ac:dyDescent="0.2">
      <c r="A73" s="73"/>
      <c r="B73" s="73"/>
      <c r="C73" s="73"/>
      <c r="D73" s="73"/>
      <c r="E73" s="73"/>
      <c r="F73" s="73"/>
      <c r="G73" s="73"/>
      <c r="H73" s="73"/>
      <c r="I73" s="73"/>
    </row>
    <row r="74" spans="1:9" ht="17" thickBot="1" x14ac:dyDescent="0.25">
      <c r="A74" s="73"/>
      <c r="B74" s="73"/>
      <c r="C74" s="73"/>
      <c r="D74" s="73"/>
      <c r="E74" s="73"/>
      <c r="F74" s="73"/>
      <c r="G74" s="73"/>
      <c r="H74" s="73"/>
      <c r="I74" s="73"/>
    </row>
    <row r="75" spans="1:9" ht="17" thickBot="1" x14ac:dyDescent="0.25">
      <c r="A75" s="73"/>
      <c r="B75" s="73"/>
      <c r="C75" s="106" t="s">
        <v>84</v>
      </c>
      <c r="D75" s="107" t="s">
        <v>5</v>
      </c>
      <c r="E75" s="108"/>
      <c r="F75" s="107"/>
      <c r="G75" s="73"/>
      <c r="H75" s="73"/>
      <c r="I75" s="73"/>
    </row>
    <row r="76" spans="1:9" x14ac:dyDescent="0.2">
      <c r="A76" s="73"/>
      <c r="B76" s="73"/>
      <c r="C76" s="109" t="s">
        <v>71</v>
      </c>
      <c r="D76" s="110">
        <f>(E64)</f>
        <v>6.6666666666666666E-2</v>
      </c>
      <c r="E76" s="110"/>
      <c r="F76" s="110"/>
      <c r="G76" s="73"/>
      <c r="H76" s="73"/>
      <c r="I76" s="73"/>
    </row>
    <row r="77" spans="1:9" x14ac:dyDescent="0.2">
      <c r="A77" s="73"/>
      <c r="B77" s="73"/>
      <c r="C77" s="111" t="s">
        <v>73</v>
      </c>
      <c r="D77" s="112">
        <f t="shared" ref="D77:D82" si="6">(E65)</f>
        <v>0</v>
      </c>
      <c r="E77" s="112"/>
      <c r="F77" s="112"/>
      <c r="G77" s="73"/>
      <c r="H77" s="73"/>
      <c r="I77" s="73"/>
    </row>
    <row r="78" spans="1:9" x14ac:dyDescent="0.2">
      <c r="A78" s="73"/>
      <c r="B78" s="73"/>
      <c r="C78" s="113" t="s">
        <v>74</v>
      </c>
      <c r="D78" s="112">
        <f t="shared" si="6"/>
        <v>3.3333333333333333E-2</v>
      </c>
      <c r="E78" s="112"/>
      <c r="F78" s="112"/>
      <c r="G78" s="73"/>
      <c r="H78" s="73"/>
      <c r="I78" s="73"/>
    </row>
    <row r="79" spans="1:9" x14ac:dyDescent="0.2">
      <c r="A79" s="73"/>
      <c r="B79" s="73"/>
      <c r="C79" s="114" t="s">
        <v>76</v>
      </c>
      <c r="D79" s="112">
        <f t="shared" si="6"/>
        <v>0.1</v>
      </c>
      <c r="E79" s="112"/>
      <c r="F79" s="112"/>
      <c r="G79" s="73"/>
      <c r="H79" s="73"/>
      <c r="I79" s="73"/>
    </row>
    <row r="80" spans="1:9" x14ac:dyDescent="0.2">
      <c r="A80" s="73"/>
      <c r="B80" s="73"/>
      <c r="C80" s="115" t="s">
        <v>78</v>
      </c>
      <c r="D80" s="112">
        <f t="shared" si="6"/>
        <v>3.3333333333333333E-2</v>
      </c>
      <c r="E80" s="112"/>
      <c r="F80" s="112"/>
      <c r="G80" s="73"/>
      <c r="H80" s="73"/>
      <c r="I80" s="73"/>
    </row>
    <row r="81" spans="1:9" x14ac:dyDescent="0.2">
      <c r="A81" s="73"/>
      <c r="B81" s="73"/>
      <c r="C81" s="116" t="s">
        <v>80</v>
      </c>
      <c r="D81" s="112">
        <f t="shared" si="6"/>
        <v>0.2</v>
      </c>
      <c r="E81" s="112"/>
      <c r="F81" s="112"/>
      <c r="G81" s="73"/>
      <c r="H81" s="73"/>
      <c r="I81" s="73"/>
    </row>
    <row r="82" spans="1:9" ht="17" thickBot="1" x14ac:dyDescent="0.25">
      <c r="A82" s="73"/>
      <c r="B82" s="73"/>
      <c r="C82" s="117" t="s">
        <v>82</v>
      </c>
      <c r="D82" s="118">
        <f t="shared" si="6"/>
        <v>0.56666666666666665</v>
      </c>
      <c r="E82" s="118"/>
      <c r="F82" s="118"/>
      <c r="G82" s="73"/>
      <c r="H82" s="73"/>
      <c r="I82" s="73"/>
    </row>
  </sheetData>
  <mergeCells count="9">
    <mergeCell ref="B62:C63"/>
    <mergeCell ref="B71:C71"/>
    <mergeCell ref="D3:I3"/>
    <mergeCell ref="D4:I4"/>
    <mergeCell ref="D5:I5"/>
    <mergeCell ref="D6:I6"/>
    <mergeCell ref="D7:E7"/>
    <mergeCell ref="F7:G7"/>
    <mergeCell ref="H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2019-03-11T12:40:26Z</dcterms:created>
  <dcterms:modified xsi:type="dcterms:W3CDTF">2019-03-11T12:41:16Z</dcterms:modified>
</cp:coreProperties>
</file>