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ariagarces/Desktop/"/>
    </mc:Choice>
  </mc:AlternateContent>
  <bookViews>
    <workbookView xWindow="1440" yWindow="2180" windowWidth="27360" windowHeight="1492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H64" i="1"/>
  <c r="H65" i="1"/>
  <c r="H66" i="1"/>
  <c r="H67" i="1"/>
  <c r="H68" i="1"/>
  <c r="H69" i="1"/>
  <c r="H70" i="1"/>
  <c r="H71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64" i="1"/>
  <c r="F65" i="1"/>
  <c r="F66" i="1"/>
  <c r="F67" i="1"/>
  <c r="F68" i="1"/>
  <c r="F69" i="1"/>
  <c r="F70" i="1"/>
  <c r="F71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D64" i="1"/>
  <c r="D65" i="1"/>
  <c r="D66" i="1"/>
  <c r="D67" i="1"/>
  <c r="D68" i="1"/>
  <c r="D69" i="1"/>
  <c r="D70" i="1"/>
  <c r="D71" i="1"/>
  <c r="I70" i="1"/>
  <c r="G70" i="1"/>
  <c r="E70" i="1"/>
  <c r="I69" i="1"/>
  <c r="G69" i="1"/>
  <c r="E69" i="1"/>
  <c r="I68" i="1"/>
  <c r="G68" i="1"/>
  <c r="E68" i="1"/>
  <c r="I67" i="1"/>
  <c r="G67" i="1"/>
  <c r="E67" i="1"/>
  <c r="I66" i="1"/>
  <c r="G66" i="1"/>
  <c r="E66" i="1"/>
  <c r="I65" i="1"/>
  <c r="G65" i="1"/>
  <c r="E65" i="1"/>
  <c r="I64" i="1"/>
  <c r="G64" i="1"/>
  <c r="E64" i="1"/>
</calcChain>
</file>

<file path=xl/sharedStrings.xml><?xml version="1.0" encoding="utf-8"?>
<sst xmlns="http://schemas.openxmlformats.org/spreadsheetml/2006/main" count="77" uniqueCount="66">
  <si>
    <t>EVALUACIÓN VELOCIDAD LECTORA AÑO 2019</t>
  </si>
  <si>
    <t>COLEGIO MARIA AUXILIADORA DE VIÑA</t>
  </si>
  <si>
    <t>EVELYN HERNANDEZ</t>
  </si>
  <si>
    <t>CURSO:</t>
  </si>
  <si>
    <t>3° BASICO B 2019</t>
  </si>
  <si>
    <t>MARZO</t>
  </si>
  <si>
    <t>AGOSTO</t>
  </si>
  <si>
    <t>NOVIEMBRE</t>
  </si>
  <si>
    <t>VEL. LEC.</t>
  </si>
  <si>
    <t>RANGO</t>
  </si>
  <si>
    <t>Nº</t>
  </si>
  <si>
    <t>NOMBRE</t>
  </si>
  <si>
    <t>APELLIDO</t>
  </si>
  <si>
    <t>plbs/min</t>
  </si>
  <si>
    <t xml:space="preserve">Aceituno Alonso </t>
  </si>
  <si>
    <t xml:space="preserve">Araya Joaquín </t>
  </si>
  <si>
    <t xml:space="preserve">Aros Maria Paz </t>
  </si>
  <si>
    <t xml:space="preserve">Ayala Catalina </t>
  </si>
  <si>
    <t xml:space="preserve">Bauzá Florencia </t>
  </si>
  <si>
    <t xml:space="preserve">BenavidesMassimo </t>
  </si>
  <si>
    <t xml:space="preserve">Cepeda Alonso </t>
  </si>
  <si>
    <t xml:space="preserve">Cortez Emila </t>
  </si>
  <si>
    <t>Herrera Belen</t>
  </si>
  <si>
    <t xml:space="preserve">Ibarra Rafaela </t>
  </si>
  <si>
    <t xml:space="preserve">Magna Trinidad </t>
  </si>
  <si>
    <t xml:space="preserve">Marín Diego </t>
  </si>
  <si>
    <t>Mayoral Mateo</t>
  </si>
  <si>
    <t xml:space="preserve">Meza Javiera </t>
  </si>
  <si>
    <t xml:space="preserve">Moreno Sofía </t>
  </si>
  <si>
    <t xml:space="preserve">Navarro Maite </t>
  </si>
  <si>
    <t xml:space="preserve">Olivares  Agustina </t>
  </si>
  <si>
    <t xml:space="preserve">Ortega Isidora </t>
  </si>
  <si>
    <t xml:space="preserve">Ramírez Pascal </t>
  </si>
  <si>
    <t xml:space="preserve">Ramos Constanza </t>
  </si>
  <si>
    <t>Reyes Antonella</t>
  </si>
  <si>
    <t xml:space="preserve">Roco Mia </t>
  </si>
  <si>
    <t xml:space="preserve">Rodriguez Agustín </t>
  </si>
  <si>
    <t xml:space="preserve">Rosas Joaquín </t>
  </si>
  <si>
    <t xml:space="preserve">Salgado Catalina </t>
  </si>
  <si>
    <t xml:space="preserve">Suazo Estela </t>
  </si>
  <si>
    <t xml:space="preserve">Sundt Dieter </t>
  </si>
  <si>
    <t xml:space="preserve">Toro Isidora </t>
  </si>
  <si>
    <t xml:space="preserve">Torres Martina </t>
  </si>
  <si>
    <t xml:space="preserve">Ulloa Isidora </t>
  </si>
  <si>
    <t xml:space="preserve">Unda Thomas </t>
  </si>
  <si>
    <t xml:space="preserve">Uribe Justin </t>
  </si>
  <si>
    <t xml:space="preserve">Valenzuela Sofía </t>
  </si>
  <si>
    <t xml:space="preserve">Villanueva Antonia </t>
  </si>
  <si>
    <t>TABLA RESUMEN VELOCIDAD LECTORA</t>
  </si>
  <si>
    <t>ABRIL</t>
  </si>
  <si>
    <t>DICIEMBRE</t>
  </si>
  <si>
    <t>Nº ALS.</t>
  </si>
  <si>
    <t>PORCENTAJE</t>
  </si>
  <si>
    <t>FUERA DE TABLA</t>
  </si>
  <si>
    <t>0-62</t>
  </si>
  <si>
    <t>MUY LENTA</t>
  </si>
  <si>
    <t xml:space="preserve">LENTA </t>
  </si>
  <si>
    <t>64-75</t>
  </si>
  <si>
    <t>MEDIA BAJA</t>
  </si>
  <si>
    <t>76-87</t>
  </si>
  <si>
    <t>MEDIA ALTA</t>
  </si>
  <si>
    <t>88-99</t>
  </si>
  <si>
    <t>RÁPIDA</t>
  </si>
  <si>
    <t>100-111</t>
  </si>
  <si>
    <t>MUY RÁPIDA</t>
  </si>
  <si>
    <t>TOTAL ALUMNOS EVALUADOS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</si>
</sst>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3" fillId="0" borderId="10" xfId="0" applyFont="1" applyBorder="1" applyProtection="1"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left"/>
      <protection locked="0"/>
    </xf>
    <xf numFmtId="0" fontId="2" fillId="0" borderId="13" xfId="0" applyFont="1" applyBorder="1" applyAlignment="1" applyProtection="1">
      <alignment horizontal="left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/>
      <protection locked="0"/>
    </xf>
    <xf numFmtId="0" fontId="2" fillId="0" borderId="17" xfId="0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14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2" fillId="0" borderId="24" xfId="0" applyFont="1" applyBorder="1" applyAlignment="1" applyProtection="1">
      <alignment horizontal="center"/>
      <protection locked="0"/>
    </xf>
    <xf numFmtId="0" fontId="2" fillId="0" borderId="19" xfId="0" applyFont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4" fillId="0" borderId="25" xfId="0" applyFont="1" applyBorder="1"/>
    <xf numFmtId="0" fontId="3" fillId="2" borderId="26" xfId="0" applyFont="1" applyFill="1" applyBorder="1" applyAlignment="1">
      <alignment horizontal="left"/>
    </xf>
    <xf numFmtId="0" fontId="0" fillId="0" borderId="27" xfId="0" applyBorder="1"/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29" xfId="0" applyFont="1" applyFill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3" fillId="2" borderId="30" xfId="0" applyFont="1" applyFill="1" applyBorder="1" applyAlignment="1">
      <alignment horizontal="left"/>
    </xf>
    <xf numFmtId="0" fontId="3" fillId="2" borderId="31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32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>
      <alignment horizontal="center"/>
    </xf>
    <xf numFmtId="49" fontId="3" fillId="2" borderId="30" xfId="0" applyNumberFormat="1" applyFont="1" applyFill="1" applyBorder="1" applyAlignment="1">
      <alignment horizontal="left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5" xfId="0" applyFont="1" applyFill="1" applyBorder="1" applyAlignment="1">
      <alignment horizontal="center"/>
    </xf>
    <xf numFmtId="0" fontId="3" fillId="0" borderId="30" xfId="0" applyFont="1" applyFill="1" applyBorder="1"/>
    <xf numFmtId="0" fontId="3" fillId="2" borderId="32" xfId="0" applyFont="1" applyFill="1" applyBorder="1"/>
    <xf numFmtId="0" fontId="3" fillId="2" borderId="34" xfId="0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left"/>
    </xf>
    <xf numFmtId="0" fontId="3" fillId="2" borderId="32" xfId="0" applyFont="1" applyFill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32" xfId="0" applyFont="1" applyBorder="1"/>
    <xf numFmtId="0" fontId="3" fillId="0" borderId="33" xfId="0" applyFont="1" applyBorder="1" applyAlignment="1" applyProtection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31" xfId="0" applyFont="1" applyBorder="1" applyAlignment="1" applyProtection="1">
      <alignment horizontal="center"/>
    </xf>
    <xf numFmtId="0" fontId="3" fillId="0" borderId="32" xfId="0" applyFont="1" applyBorder="1" applyAlignment="1" applyProtection="1">
      <alignment horizontal="center"/>
      <protection locked="0"/>
    </xf>
    <xf numFmtId="0" fontId="3" fillId="0" borderId="34" xfId="0" applyFont="1" applyBorder="1" applyAlignment="1" applyProtection="1">
      <alignment horizontal="center"/>
      <protection locked="0"/>
    </xf>
    <xf numFmtId="0" fontId="2" fillId="0" borderId="11" xfId="0" applyFont="1" applyBorder="1" applyProtection="1">
      <protection locked="0"/>
    </xf>
    <xf numFmtId="0" fontId="2" fillId="0" borderId="35" xfId="0" applyFont="1" applyBorder="1" applyProtection="1">
      <protection locked="0"/>
    </xf>
    <xf numFmtId="0" fontId="2" fillId="0" borderId="36" xfId="0" applyFont="1" applyBorder="1" applyProtection="1">
      <protection locked="0"/>
    </xf>
    <xf numFmtId="0" fontId="3" fillId="0" borderId="35" xfId="0" applyFont="1" applyBorder="1"/>
    <xf numFmtId="0" fontId="3" fillId="0" borderId="37" xfId="0" applyFont="1" applyBorder="1" applyAlignment="1" applyProtection="1">
      <alignment horizontal="center"/>
    </xf>
    <xf numFmtId="0" fontId="3" fillId="0" borderId="38" xfId="0" applyFont="1" applyBorder="1" applyAlignment="1" applyProtection="1">
      <alignment horizontal="center"/>
      <protection locked="0"/>
    </xf>
    <xf numFmtId="0" fontId="2" fillId="0" borderId="32" xfId="0" applyFont="1" applyBorder="1" applyProtection="1">
      <protection locked="0"/>
    </xf>
    <xf numFmtId="0" fontId="2" fillId="0" borderId="30" xfId="0" applyFont="1" applyBorder="1" applyProtection="1">
      <protection locked="0"/>
    </xf>
    <xf numFmtId="0" fontId="2" fillId="0" borderId="39" xfId="0" applyFont="1" applyBorder="1" applyProtection="1">
      <protection locked="0"/>
    </xf>
    <xf numFmtId="0" fontId="2" fillId="0" borderId="40" xfId="0" applyFont="1" applyBorder="1" applyProtection="1">
      <protection locked="0"/>
    </xf>
    <xf numFmtId="0" fontId="3" fillId="0" borderId="39" xfId="0" applyFont="1" applyBorder="1"/>
    <xf numFmtId="0" fontId="3" fillId="0" borderId="41" xfId="0" applyFont="1" applyBorder="1" applyAlignment="1" applyProtection="1">
      <alignment horizontal="center"/>
    </xf>
    <xf numFmtId="0" fontId="3" fillId="0" borderId="39" xfId="0" applyFont="1" applyBorder="1" applyAlignment="1" applyProtection="1">
      <alignment horizontal="center"/>
      <protection locked="0"/>
    </xf>
    <xf numFmtId="0" fontId="3" fillId="0" borderId="0" xfId="0" applyFont="1"/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/>
    </xf>
    <xf numFmtId="0" fontId="2" fillId="0" borderId="18" xfId="0" applyFont="1" applyBorder="1" applyAlignment="1" applyProtection="1">
      <alignment horizontal="center"/>
    </xf>
    <xf numFmtId="0" fontId="2" fillId="0" borderId="18" xfId="0" applyFont="1" applyBorder="1" applyProtection="1"/>
    <xf numFmtId="0" fontId="2" fillId="0" borderId="9" xfId="0" applyFont="1" applyBorder="1" applyAlignment="1" applyProtection="1">
      <alignment horizontal="center" vertical="center" wrapText="1"/>
    </xf>
    <xf numFmtId="0" fontId="2" fillId="0" borderId="42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/>
    </xf>
    <xf numFmtId="0" fontId="2" fillId="0" borderId="23" xfId="0" applyFont="1" applyBorder="1" applyAlignment="1" applyProtection="1">
      <alignment horizontal="center"/>
    </xf>
    <xf numFmtId="0" fontId="3" fillId="3" borderId="29" xfId="0" applyFont="1" applyFill="1" applyBorder="1" applyAlignment="1">
      <alignment horizontal="left"/>
    </xf>
    <xf numFmtId="0" fontId="3" fillId="0" borderId="26" xfId="0" applyFont="1" applyBorder="1" applyAlignment="1">
      <alignment horizontal="center"/>
    </xf>
    <xf numFmtId="0" fontId="3" fillId="0" borderId="29" xfId="0" applyFont="1" applyBorder="1" applyAlignment="1" applyProtection="1">
      <alignment horizontal="center"/>
    </xf>
    <xf numFmtId="9" fontId="3" fillId="0" borderId="26" xfId="0" applyNumberFormat="1" applyFont="1" applyBorder="1" applyAlignment="1" applyProtection="1">
      <alignment horizontal="center"/>
    </xf>
    <xf numFmtId="9" fontId="3" fillId="0" borderId="28" xfId="0" applyNumberFormat="1" applyFont="1" applyBorder="1" applyAlignment="1" applyProtection="1">
      <alignment horizontal="center"/>
    </xf>
    <xf numFmtId="0" fontId="3" fillId="4" borderId="32" xfId="0" applyFont="1" applyFill="1" applyBorder="1" applyAlignment="1">
      <alignment horizontal="left"/>
    </xf>
    <xf numFmtId="0" fontId="3" fillId="0" borderId="30" xfId="0" applyFont="1" applyBorder="1" applyAlignment="1">
      <alignment horizontal="center"/>
    </xf>
    <xf numFmtId="0" fontId="3" fillId="0" borderId="32" xfId="0" applyFont="1" applyBorder="1" applyAlignment="1" applyProtection="1">
      <alignment horizontal="center"/>
    </xf>
    <xf numFmtId="9" fontId="3" fillId="0" borderId="30" xfId="0" applyNumberFormat="1" applyFont="1" applyBorder="1" applyAlignment="1" applyProtection="1">
      <alignment horizontal="center"/>
    </xf>
    <xf numFmtId="9" fontId="3" fillId="0" borderId="33" xfId="0" applyNumberFormat="1" applyFont="1" applyBorder="1" applyAlignment="1" applyProtection="1">
      <alignment horizontal="center"/>
    </xf>
    <xf numFmtId="0" fontId="3" fillId="5" borderId="32" xfId="0" applyFont="1" applyFill="1" applyBorder="1" applyAlignment="1">
      <alignment horizontal="left"/>
    </xf>
    <xf numFmtId="0" fontId="3" fillId="6" borderId="32" xfId="0" applyFont="1" applyFill="1" applyBorder="1" applyAlignment="1">
      <alignment horizontal="left"/>
    </xf>
    <xf numFmtId="0" fontId="3" fillId="7" borderId="32" xfId="0" applyFont="1" applyFill="1" applyBorder="1" applyAlignment="1">
      <alignment horizontal="left"/>
    </xf>
    <xf numFmtId="0" fontId="3" fillId="8" borderId="32" xfId="0" applyFont="1" applyFill="1" applyBorder="1" applyAlignment="1">
      <alignment horizontal="left"/>
    </xf>
    <xf numFmtId="0" fontId="3" fillId="9" borderId="39" xfId="0" applyFont="1" applyFill="1" applyBorder="1" applyAlignment="1">
      <alignment horizontal="left"/>
    </xf>
    <xf numFmtId="0" fontId="3" fillId="0" borderId="40" xfId="0" applyFont="1" applyBorder="1" applyAlignment="1">
      <alignment horizontal="center"/>
    </xf>
    <xf numFmtId="0" fontId="3" fillId="0" borderId="39" xfId="0" applyFont="1" applyBorder="1" applyAlignment="1" applyProtection="1">
      <alignment horizontal="center"/>
    </xf>
    <xf numFmtId="9" fontId="3" fillId="0" borderId="40" xfId="0" applyNumberFormat="1" applyFont="1" applyBorder="1" applyAlignment="1" applyProtection="1">
      <alignment horizontal="center"/>
    </xf>
    <xf numFmtId="9" fontId="3" fillId="0" borderId="41" xfId="0" applyNumberFormat="1" applyFont="1" applyBorder="1" applyAlignment="1" applyProtection="1">
      <alignment horizontal="center"/>
    </xf>
    <xf numFmtId="0" fontId="3" fillId="0" borderId="14" xfId="0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</xf>
    <xf numFmtId="0" fontId="2" fillId="0" borderId="43" xfId="0" applyFont="1" applyBorder="1" applyAlignment="1" applyProtection="1">
      <alignment horizontal="center"/>
    </xf>
    <xf numFmtId="0" fontId="3" fillId="0" borderId="44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FL MARZO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Hoja1!$B$64:$C$70</c15:sqref>
                  </c15:fullRef>
                  <c15:levelRef>
                    <c15:sqref>Hoja1!$B$64:$B$70</c15:sqref>
                  </c15:levelRef>
                </c:ext>
              </c:extLst>
              <c:f>Hoja1!$B$64:$B$70</c:f>
              <c:strCache>
                <c:ptCount val="7"/>
                <c:pt idx="0">
                  <c:v>FUERA DE TABLA</c:v>
                </c:pt>
                <c:pt idx="1">
                  <c:v>MUY LENTA</c:v>
                </c:pt>
                <c:pt idx="2">
                  <c:v>LENTA </c:v>
                </c:pt>
                <c:pt idx="3">
                  <c:v>MEDIA BAJA</c:v>
                </c:pt>
                <c:pt idx="4">
                  <c:v>MEDIA ALTA</c:v>
                </c:pt>
                <c:pt idx="5">
                  <c:v>RÁPIDA</c:v>
                </c:pt>
                <c:pt idx="6">
                  <c:v>MUY RÁPIDA</c:v>
                </c:pt>
              </c:strCache>
            </c:strRef>
          </c:cat>
          <c:val>
            <c:numRef>
              <c:f>Hoja1!$D$64:$D$70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1.0</c:v>
                </c:pt>
                <c:pt idx="3">
                  <c:v>6.0</c:v>
                </c:pt>
                <c:pt idx="4">
                  <c:v>4.0</c:v>
                </c:pt>
                <c:pt idx="5">
                  <c:v>9.0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750336"/>
        <c:axId val="1767953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Hoja1!$B$64:$C$70</c15:sqref>
                  </c15:fullRef>
                  <c15:levelRef>
                    <c15:sqref>Hoja1!$B$64:$B$70</c15:sqref>
                  </c15:levelRef>
                </c:ext>
              </c:extLst>
              <c:f>Hoja1!$B$64:$B$70</c:f>
              <c:strCache>
                <c:ptCount val="7"/>
                <c:pt idx="0">
                  <c:v>FUERA DE TABLA</c:v>
                </c:pt>
                <c:pt idx="1">
                  <c:v>MUY LENTA</c:v>
                </c:pt>
                <c:pt idx="2">
                  <c:v>LENTA </c:v>
                </c:pt>
                <c:pt idx="3">
                  <c:v>MEDIA BAJA</c:v>
                </c:pt>
                <c:pt idx="4">
                  <c:v>MEDIA ALTA</c:v>
                </c:pt>
                <c:pt idx="5">
                  <c:v>RÁPIDA</c:v>
                </c:pt>
                <c:pt idx="6">
                  <c:v>MUY RÁPIDA</c:v>
                </c:pt>
              </c:strCache>
            </c:strRef>
          </c:cat>
          <c:val>
            <c:numRef>
              <c:f>Hoja1!$E$64:$E$70</c:f>
              <c:numCache>
                <c:formatCode>0%</c:formatCode>
                <c:ptCount val="7"/>
                <c:pt idx="0">
                  <c:v>0.121212121212121</c:v>
                </c:pt>
                <c:pt idx="1">
                  <c:v>0.0</c:v>
                </c:pt>
                <c:pt idx="2">
                  <c:v>0.0303030303030303</c:v>
                </c:pt>
                <c:pt idx="3">
                  <c:v>0.181818181818182</c:v>
                </c:pt>
                <c:pt idx="4">
                  <c:v>0.121212121212121</c:v>
                </c:pt>
                <c:pt idx="5">
                  <c:v>0.272727272727273</c:v>
                </c:pt>
                <c:pt idx="6">
                  <c:v>0.272727272727273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721744"/>
        <c:axId val="-120087600"/>
      </c:lineChart>
      <c:catAx>
        <c:axId val="3327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6795360"/>
        <c:crosses val="autoZero"/>
        <c:auto val="1"/>
        <c:lblAlgn val="ctr"/>
        <c:lblOffset val="100"/>
        <c:noMultiLvlLbl val="0"/>
      </c:catAx>
      <c:valAx>
        <c:axId val="1767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332750336"/>
        <c:crosses val="autoZero"/>
        <c:crossBetween val="between"/>
      </c:valAx>
      <c:valAx>
        <c:axId val="-120087600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309721744"/>
        <c:crosses val="max"/>
        <c:crossBetween val="between"/>
      </c:valAx>
      <c:catAx>
        <c:axId val="309721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20087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61</xdr:row>
      <xdr:rowOff>25400</xdr:rowOff>
    </xdr:from>
    <xdr:to>
      <xdr:col>13</xdr:col>
      <xdr:colOff>241300</xdr:colOff>
      <xdr:row>74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3" workbookViewId="0">
      <selection activeCell="L58" sqref="L58"/>
    </sheetView>
  </sheetViews>
  <sheetFormatPr baseColWidth="10" defaultRowHeight="16" x14ac:dyDescent="0.2"/>
  <sheetData>
    <row r="1" spans="1:9" x14ac:dyDescent="0.2">
      <c r="A1" s="1"/>
      <c r="B1" s="1"/>
      <c r="C1" s="1"/>
      <c r="D1" s="2" t="s">
        <v>0</v>
      </c>
      <c r="E1" s="1"/>
      <c r="F1" s="1"/>
      <c r="G1" s="1"/>
      <c r="H1" s="1"/>
      <c r="I1" s="1"/>
    </row>
    <row r="2" spans="1:9" ht="17" thickBot="1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4" t="s">
        <v>1</v>
      </c>
      <c r="B3" s="5"/>
      <c r="C3" s="6"/>
      <c r="D3" s="7"/>
      <c r="E3" s="8"/>
      <c r="F3" s="8"/>
      <c r="G3" s="8"/>
      <c r="H3" s="8"/>
      <c r="I3" s="9"/>
    </row>
    <row r="4" spans="1:9" x14ac:dyDescent="0.2">
      <c r="A4" s="10" t="s">
        <v>2</v>
      </c>
      <c r="B4" s="11"/>
      <c r="C4" s="12"/>
      <c r="D4" s="13"/>
      <c r="E4" s="14"/>
      <c r="F4" s="14"/>
      <c r="G4" s="14"/>
      <c r="H4" s="14"/>
      <c r="I4" s="15"/>
    </row>
    <row r="5" spans="1:9" ht="17" thickBot="1" x14ac:dyDescent="0.25">
      <c r="A5" s="16" t="s">
        <v>3</v>
      </c>
      <c r="B5" s="17"/>
      <c r="C5" s="18"/>
      <c r="D5" s="19" t="s">
        <v>4</v>
      </c>
      <c r="E5" s="20"/>
      <c r="F5" s="20"/>
      <c r="G5" s="20"/>
      <c r="H5" s="20"/>
      <c r="I5" s="21"/>
    </row>
    <row r="6" spans="1:9" ht="17" thickBot="1" x14ac:dyDescent="0.25">
      <c r="A6" s="3"/>
      <c r="B6" s="3"/>
      <c r="C6" s="3"/>
      <c r="D6" s="22">
        <v>2019</v>
      </c>
      <c r="E6" s="23"/>
      <c r="F6" s="23"/>
      <c r="G6" s="23"/>
      <c r="H6" s="23"/>
      <c r="I6" s="24"/>
    </row>
    <row r="7" spans="1:9" ht="17" thickBot="1" x14ac:dyDescent="0.25">
      <c r="A7" s="3"/>
      <c r="B7" s="3"/>
      <c r="C7" s="3"/>
      <c r="D7" s="22" t="s">
        <v>5</v>
      </c>
      <c r="E7" s="24"/>
      <c r="F7" s="25" t="s">
        <v>6</v>
      </c>
      <c r="G7" s="26"/>
      <c r="H7" s="22" t="s">
        <v>7</v>
      </c>
      <c r="I7" s="24"/>
    </row>
    <row r="8" spans="1:9" ht="17" thickBot="1" x14ac:dyDescent="0.25">
      <c r="A8" s="3"/>
      <c r="B8" s="3"/>
      <c r="C8" s="3"/>
      <c r="D8" s="27" t="s">
        <v>8</v>
      </c>
      <c r="E8" s="28" t="s">
        <v>9</v>
      </c>
      <c r="F8" s="27" t="s">
        <v>8</v>
      </c>
      <c r="G8" s="28" t="s">
        <v>9</v>
      </c>
      <c r="H8" s="29" t="s">
        <v>8</v>
      </c>
      <c r="I8" s="30" t="s">
        <v>9</v>
      </c>
    </row>
    <row r="9" spans="1:9" ht="17" thickBot="1" x14ac:dyDescent="0.25">
      <c r="A9" s="31" t="s">
        <v>10</v>
      </c>
      <c r="B9" s="32" t="s">
        <v>11</v>
      </c>
      <c r="C9" s="33" t="s">
        <v>12</v>
      </c>
      <c r="D9" s="34" t="s">
        <v>13</v>
      </c>
      <c r="E9" s="35"/>
      <c r="F9" s="36" t="s">
        <v>13</v>
      </c>
      <c r="G9" s="35"/>
      <c r="H9" s="37" t="s">
        <v>13</v>
      </c>
      <c r="I9" s="35"/>
    </row>
    <row r="10" spans="1:9" ht="18" x14ac:dyDescent="0.2">
      <c r="A10" s="4">
        <v>1</v>
      </c>
      <c r="B10" s="38" t="s">
        <v>14</v>
      </c>
      <c r="C10" s="39"/>
      <c r="D10" s="40">
        <v>131</v>
      </c>
      <c r="E10" s="41" t="str">
        <f t="shared" ref="E10:E50" si="0">IF(D10&gt;=112,("Muy rápida"),IF(D10&gt;=100,("Rápida"),IF(D10&gt;=88,("Media alta"),IF(D10&gt;=76,("Media baja"),IF(D10&gt;=64,("Lenta"),IF(D10&gt;=63,("Muy Lenta"),IF(D10&lt;=62,("Fuera de Tabla"))))))))</f>
        <v>Muy rápida</v>
      </c>
      <c r="F10" s="42"/>
      <c r="G10" s="41" t="str">
        <f t="shared" ref="G10:G50" si="1">IF(F10&gt;=112,("Muy rápida"),IF(F10&gt;=100,("Rápida"),IF(F10&gt;=88,("Media alta"),IF(F10&gt;=76,("Media baja"),IF(F10&gt;=64,("Lenta"),IF(F10&gt;=63,("Muy Lenta"),IF(F10&lt;=62,("Fuera de Tabla"))))))))</f>
        <v>Fuera de Tabla</v>
      </c>
      <c r="H10" s="43"/>
      <c r="I10" s="41" t="str">
        <f t="shared" ref="I10:I50" si="2">IF(H10&gt;=112,("Muy rápida"),IF(H10&gt;=100,("Rápida"),IF(H10&gt;=88,("Media alta"),IF(H10&gt;=76,("Media baja"),IF(H10&gt;=64,("Lenta"),IF(H10&gt;=63,("Muy Lenta"),IF(H10&lt;=62,("Fuera de Tabla"))))))))</f>
        <v>Fuera de Tabla</v>
      </c>
    </row>
    <row r="11" spans="1:9" ht="18" x14ac:dyDescent="0.2">
      <c r="A11" s="44">
        <v>2</v>
      </c>
      <c r="B11" s="38" t="s">
        <v>15</v>
      </c>
      <c r="C11" s="45"/>
      <c r="D11" s="40">
        <v>62</v>
      </c>
      <c r="E11" s="46" t="str">
        <f t="shared" si="0"/>
        <v>Fuera de Tabla</v>
      </c>
      <c r="F11" s="47"/>
      <c r="G11" s="46" t="str">
        <f t="shared" si="1"/>
        <v>Fuera de Tabla</v>
      </c>
      <c r="H11" s="48"/>
      <c r="I11" s="49" t="str">
        <f t="shared" si="2"/>
        <v>Fuera de Tabla</v>
      </c>
    </row>
    <row r="12" spans="1:9" ht="18" x14ac:dyDescent="0.2">
      <c r="A12" s="44">
        <v>3</v>
      </c>
      <c r="B12" s="38" t="s">
        <v>16</v>
      </c>
      <c r="C12" s="50"/>
      <c r="D12" s="40">
        <v>98</v>
      </c>
      <c r="E12" s="46" t="str">
        <f t="shared" si="0"/>
        <v>Media alta</v>
      </c>
      <c r="F12" s="47"/>
      <c r="G12" s="46" t="str">
        <f t="shared" si="1"/>
        <v>Fuera de Tabla</v>
      </c>
      <c r="H12" s="51"/>
      <c r="I12" s="49" t="str">
        <f t="shared" si="2"/>
        <v>Fuera de Tabla</v>
      </c>
    </row>
    <row r="13" spans="1:9" ht="18" x14ac:dyDescent="0.2">
      <c r="A13" s="44">
        <v>4</v>
      </c>
      <c r="B13" s="38" t="s">
        <v>17</v>
      </c>
      <c r="C13" s="50"/>
      <c r="D13" s="40">
        <v>163</v>
      </c>
      <c r="E13" s="46" t="str">
        <f t="shared" si="0"/>
        <v>Muy rápida</v>
      </c>
      <c r="F13" s="47"/>
      <c r="G13" s="46" t="str">
        <f t="shared" si="1"/>
        <v>Fuera de Tabla</v>
      </c>
      <c r="H13" s="48"/>
      <c r="I13" s="49" t="str">
        <f t="shared" si="2"/>
        <v>Fuera de Tabla</v>
      </c>
    </row>
    <row r="14" spans="1:9" ht="18" x14ac:dyDescent="0.2">
      <c r="A14" s="44">
        <v>5</v>
      </c>
      <c r="B14" s="38" t="s">
        <v>18</v>
      </c>
      <c r="C14" s="50"/>
      <c r="D14" s="40">
        <v>54</v>
      </c>
      <c r="E14" s="46" t="str">
        <f t="shared" si="0"/>
        <v>Fuera de Tabla</v>
      </c>
      <c r="F14" s="47"/>
      <c r="G14" s="46" t="str">
        <f t="shared" si="1"/>
        <v>Fuera de Tabla</v>
      </c>
      <c r="H14" s="51"/>
      <c r="I14" s="49" t="str">
        <f t="shared" si="2"/>
        <v>Fuera de Tabla</v>
      </c>
    </row>
    <row r="15" spans="1:9" ht="18" x14ac:dyDescent="0.2">
      <c r="A15" s="44">
        <v>6</v>
      </c>
      <c r="B15" s="38" t="s">
        <v>19</v>
      </c>
      <c r="C15" s="45"/>
      <c r="D15" s="40">
        <v>102</v>
      </c>
      <c r="E15" s="46" t="str">
        <f t="shared" si="0"/>
        <v>Rápida</v>
      </c>
      <c r="F15" s="47"/>
      <c r="G15" s="46" t="str">
        <f t="shared" si="1"/>
        <v>Fuera de Tabla</v>
      </c>
      <c r="H15" s="48"/>
      <c r="I15" s="49" t="str">
        <f t="shared" si="2"/>
        <v>Fuera de Tabla</v>
      </c>
    </row>
    <row r="16" spans="1:9" ht="18" x14ac:dyDescent="0.2">
      <c r="A16" s="44">
        <v>7</v>
      </c>
      <c r="B16" s="38" t="s">
        <v>20</v>
      </c>
      <c r="C16" s="50"/>
      <c r="D16" s="40">
        <v>85</v>
      </c>
      <c r="E16" s="46" t="str">
        <f t="shared" si="0"/>
        <v>Media baja</v>
      </c>
      <c r="F16" s="47"/>
      <c r="G16" s="46" t="str">
        <f t="shared" si="1"/>
        <v>Fuera de Tabla</v>
      </c>
      <c r="H16" s="51"/>
      <c r="I16" s="49" t="str">
        <f t="shared" si="2"/>
        <v>Fuera de Tabla</v>
      </c>
    </row>
    <row r="17" spans="1:9" ht="18" x14ac:dyDescent="0.2">
      <c r="A17" s="44">
        <v>8</v>
      </c>
      <c r="B17" s="38" t="s">
        <v>21</v>
      </c>
      <c r="C17" s="50"/>
      <c r="D17" s="40">
        <v>77</v>
      </c>
      <c r="E17" s="46" t="str">
        <f t="shared" si="0"/>
        <v>Media baja</v>
      </c>
      <c r="F17" s="47"/>
      <c r="G17" s="46" t="str">
        <f t="shared" si="1"/>
        <v>Fuera de Tabla</v>
      </c>
      <c r="H17" s="48"/>
      <c r="I17" s="49" t="str">
        <f t="shared" si="2"/>
        <v>Fuera de Tabla</v>
      </c>
    </row>
    <row r="18" spans="1:9" ht="18" x14ac:dyDescent="0.2">
      <c r="A18" s="44">
        <v>9</v>
      </c>
      <c r="B18" s="38" t="s">
        <v>22</v>
      </c>
      <c r="C18" s="45"/>
      <c r="D18" s="40">
        <v>104</v>
      </c>
      <c r="E18" s="46" t="str">
        <f t="shared" si="0"/>
        <v>Rápida</v>
      </c>
      <c r="F18" s="47"/>
      <c r="G18" s="46" t="str">
        <f t="shared" si="1"/>
        <v>Fuera de Tabla</v>
      </c>
      <c r="H18" s="51"/>
      <c r="I18" s="49" t="str">
        <f t="shared" si="2"/>
        <v>Fuera de Tabla</v>
      </c>
    </row>
    <row r="19" spans="1:9" ht="18" x14ac:dyDescent="0.2">
      <c r="A19" s="44">
        <v>10</v>
      </c>
      <c r="B19" s="38" t="s">
        <v>23</v>
      </c>
      <c r="C19" s="50"/>
      <c r="D19" s="40">
        <v>125</v>
      </c>
      <c r="E19" s="46" t="str">
        <f t="shared" si="0"/>
        <v>Muy rápida</v>
      </c>
      <c r="F19" s="47"/>
      <c r="G19" s="46" t="str">
        <f t="shared" si="1"/>
        <v>Fuera de Tabla</v>
      </c>
      <c r="H19" s="51"/>
      <c r="I19" s="49" t="str">
        <f t="shared" si="2"/>
        <v>Fuera de Tabla</v>
      </c>
    </row>
    <row r="20" spans="1:9" ht="18" x14ac:dyDescent="0.2">
      <c r="A20" s="44">
        <v>11</v>
      </c>
      <c r="B20" s="38" t="s">
        <v>24</v>
      </c>
      <c r="C20" s="45"/>
      <c r="D20" s="40"/>
      <c r="E20" s="46"/>
      <c r="F20" s="47"/>
      <c r="G20" s="46" t="str">
        <f t="shared" si="1"/>
        <v>Fuera de Tabla</v>
      </c>
      <c r="H20" s="48"/>
      <c r="I20" s="49" t="str">
        <f t="shared" si="2"/>
        <v>Fuera de Tabla</v>
      </c>
    </row>
    <row r="21" spans="1:9" ht="18" x14ac:dyDescent="0.2">
      <c r="A21" s="44">
        <v>12</v>
      </c>
      <c r="B21" s="38" t="s">
        <v>25</v>
      </c>
      <c r="C21" s="50"/>
      <c r="D21" s="40">
        <v>43</v>
      </c>
      <c r="E21" s="46" t="str">
        <f t="shared" si="0"/>
        <v>Fuera de Tabla</v>
      </c>
      <c r="F21" s="47"/>
      <c r="G21" s="46" t="str">
        <f t="shared" si="1"/>
        <v>Fuera de Tabla</v>
      </c>
      <c r="H21" s="51"/>
      <c r="I21" s="49" t="str">
        <f t="shared" si="2"/>
        <v>Fuera de Tabla</v>
      </c>
    </row>
    <row r="22" spans="1:9" ht="18" x14ac:dyDescent="0.2">
      <c r="A22" s="44">
        <v>13</v>
      </c>
      <c r="B22" s="38" t="s">
        <v>26</v>
      </c>
      <c r="C22" s="45"/>
      <c r="D22" s="40">
        <v>133</v>
      </c>
      <c r="E22" s="46" t="str">
        <f t="shared" si="0"/>
        <v>Muy rápida</v>
      </c>
      <c r="F22" s="47"/>
      <c r="G22" s="46" t="str">
        <f t="shared" si="1"/>
        <v>Fuera de Tabla</v>
      </c>
      <c r="H22" s="48"/>
      <c r="I22" s="49" t="str">
        <f t="shared" si="2"/>
        <v>Fuera de Tabla</v>
      </c>
    </row>
    <row r="23" spans="1:9" ht="18" x14ac:dyDescent="0.2">
      <c r="A23" s="44">
        <v>14</v>
      </c>
      <c r="B23" s="38" t="s">
        <v>27</v>
      </c>
      <c r="C23" s="45"/>
      <c r="D23" s="40">
        <v>82</v>
      </c>
      <c r="E23" s="46" t="str">
        <f t="shared" si="0"/>
        <v>Media baja</v>
      </c>
      <c r="F23" s="47"/>
      <c r="G23" s="46" t="str">
        <f t="shared" si="1"/>
        <v>Fuera de Tabla</v>
      </c>
      <c r="H23" s="51"/>
      <c r="I23" s="49" t="str">
        <f t="shared" si="2"/>
        <v>Fuera de Tabla</v>
      </c>
    </row>
    <row r="24" spans="1:9" ht="18" x14ac:dyDescent="0.2">
      <c r="A24" s="44">
        <v>15</v>
      </c>
      <c r="B24" s="38" t="s">
        <v>28</v>
      </c>
      <c r="C24" s="45"/>
      <c r="D24" s="40">
        <v>100</v>
      </c>
      <c r="E24" s="46" t="str">
        <f t="shared" si="0"/>
        <v>Rápida</v>
      </c>
      <c r="F24" s="47"/>
      <c r="G24" s="46" t="str">
        <f t="shared" si="1"/>
        <v>Fuera de Tabla</v>
      </c>
      <c r="H24" s="48"/>
      <c r="I24" s="49" t="str">
        <f t="shared" si="2"/>
        <v>Fuera de Tabla</v>
      </c>
    </row>
    <row r="25" spans="1:9" ht="18" x14ac:dyDescent="0.2">
      <c r="A25" s="44">
        <v>16</v>
      </c>
      <c r="B25" s="38" t="s">
        <v>29</v>
      </c>
      <c r="C25" s="45"/>
      <c r="D25" s="40">
        <v>99</v>
      </c>
      <c r="E25" s="46" t="str">
        <f t="shared" si="0"/>
        <v>Media alta</v>
      </c>
      <c r="F25" s="47"/>
      <c r="G25" s="46" t="str">
        <f t="shared" si="1"/>
        <v>Fuera de Tabla</v>
      </c>
      <c r="H25" s="51"/>
      <c r="I25" s="49" t="str">
        <f t="shared" si="2"/>
        <v>Fuera de Tabla</v>
      </c>
    </row>
    <row r="26" spans="1:9" ht="18" x14ac:dyDescent="0.2">
      <c r="A26" s="44">
        <v>17</v>
      </c>
      <c r="B26" s="38" t="s">
        <v>30</v>
      </c>
      <c r="C26" s="45"/>
      <c r="D26" s="40">
        <v>102</v>
      </c>
      <c r="E26" s="46" t="str">
        <f t="shared" si="0"/>
        <v>Rápida</v>
      </c>
      <c r="F26" s="47"/>
      <c r="G26" s="46" t="str">
        <f t="shared" si="1"/>
        <v>Fuera de Tabla</v>
      </c>
      <c r="H26" s="48"/>
      <c r="I26" s="49" t="str">
        <f t="shared" si="2"/>
        <v>Fuera de Tabla</v>
      </c>
    </row>
    <row r="27" spans="1:9" ht="18" x14ac:dyDescent="0.2">
      <c r="A27" s="44">
        <v>18</v>
      </c>
      <c r="B27" s="38" t="s">
        <v>31</v>
      </c>
      <c r="C27" s="50"/>
      <c r="D27" s="40">
        <v>53</v>
      </c>
      <c r="E27" s="46" t="str">
        <f t="shared" si="0"/>
        <v>Fuera de Tabla</v>
      </c>
      <c r="F27" s="52"/>
      <c r="G27" s="46" t="str">
        <f t="shared" si="1"/>
        <v>Fuera de Tabla</v>
      </c>
      <c r="H27" s="51"/>
      <c r="I27" s="49" t="str">
        <f t="shared" si="2"/>
        <v>Fuera de Tabla</v>
      </c>
    </row>
    <row r="28" spans="1:9" ht="18" x14ac:dyDescent="0.2">
      <c r="A28" s="44">
        <v>19</v>
      </c>
      <c r="B28" s="38" t="s">
        <v>32</v>
      </c>
      <c r="C28" s="53"/>
      <c r="D28" s="40">
        <v>104</v>
      </c>
      <c r="E28" s="46" t="str">
        <f t="shared" si="0"/>
        <v>Rápida</v>
      </c>
      <c r="F28" s="54"/>
      <c r="G28" s="46" t="str">
        <f t="shared" si="1"/>
        <v>Fuera de Tabla</v>
      </c>
      <c r="H28" s="48"/>
      <c r="I28" s="49" t="str">
        <f t="shared" si="2"/>
        <v>Fuera de Tabla</v>
      </c>
    </row>
    <row r="29" spans="1:9" ht="18" x14ac:dyDescent="0.2">
      <c r="A29" s="44">
        <v>20</v>
      </c>
      <c r="B29" s="38" t="s">
        <v>33</v>
      </c>
      <c r="C29" s="45"/>
      <c r="D29" s="40">
        <v>89</v>
      </c>
      <c r="E29" s="46" t="str">
        <f t="shared" si="0"/>
        <v>Media alta</v>
      </c>
      <c r="F29" s="47"/>
      <c r="G29" s="46" t="str">
        <f t="shared" si="1"/>
        <v>Fuera de Tabla</v>
      </c>
      <c r="H29" s="51"/>
      <c r="I29" s="49" t="str">
        <f t="shared" si="2"/>
        <v>Fuera de Tabla</v>
      </c>
    </row>
    <row r="30" spans="1:9" ht="18" x14ac:dyDescent="0.2">
      <c r="A30" s="44">
        <v>21</v>
      </c>
      <c r="B30" s="38" t="s">
        <v>34</v>
      </c>
      <c r="C30" s="45"/>
      <c r="D30" s="40">
        <v>92</v>
      </c>
      <c r="E30" s="46" t="str">
        <f t="shared" si="0"/>
        <v>Media alta</v>
      </c>
      <c r="F30" s="47"/>
      <c r="G30" s="46" t="str">
        <f t="shared" si="1"/>
        <v>Fuera de Tabla</v>
      </c>
      <c r="H30" s="48"/>
      <c r="I30" s="49" t="str">
        <f t="shared" si="2"/>
        <v>Fuera de Tabla</v>
      </c>
    </row>
    <row r="31" spans="1:9" ht="18" x14ac:dyDescent="0.2">
      <c r="A31" s="44">
        <v>22</v>
      </c>
      <c r="B31" s="38" t="s">
        <v>35</v>
      </c>
      <c r="C31" s="45"/>
      <c r="D31" s="40">
        <v>144</v>
      </c>
      <c r="E31" s="46" t="str">
        <f t="shared" si="0"/>
        <v>Muy rápida</v>
      </c>
      <c r="F31" s="47"/>
      <c r="G31" s="46" t="str">
        <f t="shared" si="1"/>
        <v>Fuera de Tabla</v>
      </c>
      <c r="H31" s="51"/>
      <c r="I31" s="49" t="str">
        <f t="shared" si="2"/>
        <v>Fuera de Tabla</v>
      </c>
    </row>
    <row r="32" spans="1:9" ht="18" x14ac:dyDescent="0.2">
      <c r="A32" s="44">
        <v>23</v>
      </c>
      <c r="B32" s="38" t="s">
        <v>36</v>
      </c>
      <c r="C32" s="50"/>
      <c r="D32" s="40">
        <v>104</v>
      </c>
      <c r="E32" s="46" t="str">
        <f t="shared" si="0"/>
        <v>Rápida</v>
      </c>
      <c r="F32" s="47"/>
      <c r="G32" s="46" t="str">
        <f t="shared" si="1"/>
        <v>Fuera de Tabla</v>
      </c>
      <c r="H32" s="48"/>
      <c r="I32" s="49" t="str">
        <f t="shared" si="2"/>
        <v>Fuera de Tabla</v>
      </c>
    </row>
    <row r="33" spans="1:9" ht="18" x14ac:dyDescent="0.2">
      <c r="A33" s="44">
        <v>24</v>
      </c>
      <c r="B33" s="38" t="s">
        <v>37</v>
      </c>
      <c r="C33" s="50"/>
      <c r="D33" s="40">
        <v>119</v>
      </c>
      <c r="E33" s="46" t="str">
        <f t="shared" si="0"/>
        <v>Muy rápida</v>
      </c>
      <c r="F33" s="55"/>
      <c r="G33" s="46" t="str">
        <f t="shared" si="1"/>
        <v>Fuera de Tabla</v>
      </c>
      <c r="H33" s="54"/>
      <c r="I33" s="49" t="str">
        <f t="shared" si="2"/>
        <v>Fuera de Tabla</v>
      </c>
    </row>
    <row r="34" spans="1:9" ht="18" x14ac:dyDescent="0.2">
      <c r="A34" s="44">
        <v>25</v>
      </c>
      <c r="B34" s="38" t="s">
        <v>38</v>
      </c>
      <c r="C34" s="50"/>
      <c r="D34" s="40">
        <v>125</v>
      </c>
      <c r="E34" s="46" t="str">
        <f t="shared" si="0"/>
        <v>Muy rápida</v>
      </c>
      <c r="F34" s="47"/>
      <c r="G34" s="46" t="str">
        <f t="shared" si="1"/>
        <v>Fuera de Tabla</v>
      </c>
      <c r="H34" s="48"/>
      <c r="I34" s="49" t="str">
        <f t="shared" si="2"/>
        <v>Fuera de Tabla</v>
      </c>
    </row>
    <row r="35" spans="1:9" ht="18" x14ac:dyDescent="0.2">
      <c r="A35" s="44">
        <v>26</v>
      </c>
      <c r="B35" s="38" t="s">
        <v>39</v>
      </c>
      <c r="C35" s="50"/>
      <c r="D35" s="40">
        <v>123</v>
      </c>
      <c r="E35" s="46" t="str">
        <f t="shared" si="0"/>
        <v>Muy rápida</v>
      </c>
      <c r="F35" s="47"/>
      <c r="G35" s="46" t="str">
        <f t="shared" si="1"/>
        <v>Fuera de Tabla</v>
      </c>
      <c r="H35" s="51"/>
      <c r="I35" s="49" t="str">
        <f t="shared" si="2"/>
        <v>Fuera de Tabla</v>
      </c>
    </row>
    <row r="36" spans="1:9" ht="18" x14ac:dyDescent="0.2">
      <c r="A36" s="44">
        <v>27</v>
      </c>
      <c r="B36" s="38" t="s">
        <v>40</v>
      </c>
      <c r="C36" s="45"/>
      <c r="D36" s="40">
        <v>108</v>
      </c>
      <c r="E36" s="46" t="str">
        <f t="shared" si="0"/>
        <v>Rápida</v>
      </c>
      <c r="F36" s="47"/>
      <c r="G36" s="46" t="str">
        <f t="shared" si="1"/>
        <v>Fuera de Tabla</v>
      </c>
      <c r="H36" s="48"/>
      <c r="I36" s="49" t="str">
        <f t="shared" si="2"/>
        <v>Fuera de Tabla</v>
      </c>
    </row>
    <row r="37" spans="1:9" ht="18" x14ac:dyDescent="0.2">
      <c r="A37" s="44">
        <v>28</v>
      </c>
      <c r="B37" s="38" t="s">
        <v>41</v>
      </c>
      <c r="C37" s="50"/>
      <c r="D37" s="40">
        <v>67</v>
      </c>
      <c r="E37" s="46" t="str">
        <f t="shared" si="0"/>
        <v>Lenta</v>
      </c>
      <c r="F37" s="47"/>
      <c r="G37" s="46" t="str">
        <f t="shared" si="1"/>
        <v>Fuera de Tabla</v>
      </c>
      <c r="H37" s="51"/>
      <c r="I37" s="49" t="str">
        <f t="shared" si="2"/>
        <v>Fuera de Tabla</v>
      </c>
    </row>
    <row r="38" spans="1:9" ht="18" x14ac:dyDescent="0.2">
      <c r="A38" s="44">
        <v>29</v>
      </c>
      <c r="B38" s="38" t="s">
        <v>42</v>
      </c>
      <c r="C38" s="50"/>
      <c r="D38" s="40">
        <v>76</v>
      </c>
      <c r="E38" s="46" t="str">
        <f t="shared" si="0"/>
        <v>Media baja</v>
      </c>
      <c r="F38" s="47"/>
      <c r="G38" s="46" t="str">
        <f t="shared" si="1"/>
        <v>Fuera de Tabla</v>
      </c>
      <c r="H38" s="48"/>
      <c r="I38" s="49" t="str">
        <f t="shared" si="2"/>
        <v>Fuera de Tabla</v>
      </c>
    </row>
    <row r="39" spans="1:9" ht="18" x14ac:dyDescent="0.2">
      <c r="A39" s="44">
        <v>30</v>
      </c>
      <c r="B39" s="38" t="s">
        <v>43</v>
      </c>
      <c r="C39" s="50"/>
      <c r="D39" s="40">
        <v>87</v>
      </c>
      <c r="E39" s="46" t="str">
        <f t="shared" si="0"/>
        <v>Media baja</v>
      </c>
      <c r="F39" s="47"/>
      <c r="G39" s="46" t="str">
        <f t="shared" si="1"/>
        <v>Fuera de Tabla</v>
      </c>
      <c r="H39" s="54"/>
      <c r="I39" s="49" t="str">
        <f t="shared" si="2"/>
        <v>Fuera de Tabla</v>
      </c>
    </row>
    <row r="40" spans="1:9" ht="18" x14ac:dyDescent="0.2">
      <c r="A40" s="44">
        <v>31</v>
      </c>
      <c r="B40" s="38" t="s">
        <v>44</v>
      </c>
      <c r="C40" s="45"/>
      <c r="D40" s="40">
        <v>100</v>
      </c>
      <c r="E40" s="46" t="str">
        <f t="shared" si="0"/>
        <v>Rápida</v>
      </c>
      <c r="F40" s="47"/>
      <c r="G40" s="46" t="str">
        <f t="shared" si="1"/>
        <v>Fuera de Tabla</v>
      </c>
      <c r="H40" s="54"/>
      <c r="I40" s="49" t="str">
        <f t="shared" si="2"/>
        <v>Fuera de Tabla</v>
      </c>
    </row>
    <row r="41" spans="1:9" ht="18" x14ac:dyDescent="0.2">
      <c r="A41" s="44">
        <v>32</v>
      </c>
      <c r="B41" s="38" t="s">
        <v>45</v>
      </c>
      <c r="C41" s="50"/>
      <c r="D41" s="40">
        <v>84</v>
      </c>
      <c r="E41" s="46" t="str">
        <f t="shared" si="0"/>
        <v>Media baja</v>
      </c>
      <c r="F41" s="47"/>
      <c r="G41" s="46" t="str">
        <f t="shared" si="1"/>
        <v>Fuera de Tabla</v>
      </c>
      <c r="H41" s="48"/>
      <c r="I41" s="49" t="str">
        <f t="shared" si="2"/>
        <v>Fuera de Tabla</v>
      </c>
    </row>
    <row r="42" spans="1:9" ht="18" x14ac:dyDescent="0.2">
      <c r="A42" s="44">
        <v>33</v>
      </c>
      <c r="B42" s="38" t="s">
        <v>46</v>
      </c>
      <c r="C42" s="50"/>
      <c r="D42" s="40">
        <v>134</v>
      </c>
      <c r="E42" s="46" t="str">
        <f t="shared" si="0"/>
        <v>Muy rápida</v>
      </c>
      <c r="F42" s="47"/>
      <c r="G42" s="46" t="str">
        <f t="shared" si="1"/>
        <v>Fuera de Tabla</v>
      </c>
      <c r="H42" s="48"/>
      <c r="I42" s="49" t="str">
        <f t="shared" si="2"/>
        <v>Fuera de Tabla</v>
      </c>
    </row>
    <row r="43" spans="1:9" ht="18" x14ac:dyDescent="0.2">
      <c r="A43" s="44">
        <v>34</v>
      </c>
      <c r="B43" s="38" t="s">
        <v>47</v>
      </c>
      <c r="C43" s="50"/>
      <c r="D43" s="40">
        <v>104</v>
      </c>
      <c r="E43" s="46" t="str">
        <f t="shared" si="0"/>
        <v>Rápida</v>
      </c>
      <c r="F43" s="47"/>
      <c r="G43" s="46" t="str">
        <f t="shared" si="1"/>
        <v>Fuera de Tabla</v>
      </c>
      <c r="H43" s="48"/>
      <c r="I43" s="49" t="str">
        <f t="shared" si="2"/>
        <v>Fuera de Tabla</v>
      </c>
    </row>
    <row r="44" spans="1:9" x14ac:dyDescent="0.2">
      <c r="A44" s="44">
        <v>35</v>
      </c>
      <c r="B44" s="56"/>
      <c r="C44" s="50"/>
      <c r="D44" s="47"/>
      <c r="E44" s="46"/>
      <c r="F44" s="47"/>
      <c r="G44" s="46" t="str">
        <f t="shared" si="1"/>
        <v>Fuera de Tabla</v>
      </c>
      <c r="H44" s="48"/>
      <c r="I44" s="49" t="str">
        <f t="shared" si="2"/>
        <v>Fuera de Tabla</v>
      </c>
    </row>
    <row r="45" spans="1:9" x14ac:dyDescent="0.2">
      <c r="A45" s="44">
        <v>36</v>
      </c>
      <c r="B45" s="56"/>
      <c r="C45" s="50"/>
      <c r="D45" s="47"/>
      <c r="E45" s="46"/>
      <c r="F45" s="47"/>
      <c r="G45" s="46" t="str">
        <f t="shared" si="1"/>
        <v>Fuera de Tabla</v>
      </c>
      <c r="H45" s="48"/>
      <c r="I45" s="49" t="str">
        <f t="shared" si="2"/>
        <v>Fuera de Tabla</v>
      </c>
    </row>
    <row r="46" spans="1:9" x14ac:dyDescent="0.2">
      <c r="A46" s="44">
        <v>37</v>
      </c>
      <c r="B46" s="56"/>
      <c r="C46" s="50"/>
      <c r="D46" s="47"/>
      <c r="E46" s="46"/>
      <c r="F46" s="47"/>
      <c r="G46" s="46" t="str">
        <f t="shared" si="1"/>
        <v>Fuera de Tabla</v>
      </c>
      <c r="H46" s="51"/>
      <c r="I46" s="49" t="str">
        <f t="shared" si="2"/>
        <v>Fuera de Tabla</v>
      </c>
    </row>
    <row r="47" spans="1:9" x14ac:dyDescent="0.2">
      <c r="A47" s="44">
        <v>38</v>
      </c>
      <c r="B47" s="56"/>
      <c r="C47" s="50"/>
      <c r="D47" s="47"/>
      <c r="E47" s="46"/>
      <c r="F47" s="47"/>
      <c r="G47" s="46" t="str">
        <f t="shared" si="1"/>
        <v>Fuera de Tabla</v>
      </c>
      <c r="H47" s="48"/>
      <c r="I47" s="49" t="str">
        <f t="shared" si="2"/>
        <v>Fuera de Tabla</v>
      </c>
    </row>
    <row r="48" spans="1:9" x14ac:dyDescent="0.2">
      <c r="A48" s="44">
        <v>39</v>
      </c>
      <c r="B48" s="57"/>
      <c r="C48" s="45"/>
      <c r="D48" s="47"/>
      <c r="E48" s="46"/>
      <c r="F48" s="47"/>
      <c r="G48" s="46" t="str">
        <f t="shared" si="1"/>
        <v>Fuera de Tabla</v>
      </c>
      <c r="H48" s="51"/>
      <c r="I48" s="49" t="str">
        <f t="shared" si="2"/>
        <v>Fuera de Tabla</v>
      </c>
    </row>
    <row r="49" spans="1:9" x14ac:dyDescent="0.2">
      <c r="A49" s="44">
        <v>40</v>
      </c>
      <c r="B49" s="57"/>
      <c r="C49" s="45"/>
      <c r="D49" s="47"/>
      <c r="E49" s="46"/>
      <c r="F49" s="47"/>
      <c r="G49" s="46" t="str">
        <f t="shared" si="1"/>
        <v>Fuera de Tabla</v>
      </c>
      <c r="H49" s="48"/>
      <c r="I49" s="49" t="str">
        <f t="shared" si="2"/>
        <v>Fuera de Tabla</v>
      </c>
    </row>
    <row r="50" spans="1:9" x14ac:dyDescent="0.2">
      <c r="A50" s="44">
        <v>41</v>
      </c>
      <c r="B50" s="58"/>
      <c r="C50" s="45"/>
      <c r="D50" s="54"/>
      <c r="E50" s="46"/>
      <c r="F50" s="47"/>
      <c r="G50" s="46" t="str">
        <f t="shared" si="1"/>
        <v>Fuera de Tabla</v>
      </c>
      <c r="H50" s="51"/>
      <c r="I50" s="49" t="str">
        <f t="shared" si="2"/>
        <v>Fuera de Tabla</v>
      </c>
    </row>
    <row r="51" spans="1:9" x14ac:dyDescent="0.2">
      <c r="A51" s="44">
        <v>42</v>
      </c>
      <c r="B51" s="58"/>
      <c r="C51" s="45"/>
      <c r="D51" s="59"/>
      <c r="E51" s="60"/>
      <c r="F51" s="61"/>
      <c r="G51" s="62"/>
      <c r="H51" s="63"/>
      <c r="I51" s="62"/>
    </row>
    <row r="52" spans="1:9" x14ac:dyDescent="0.2">
      <c r="A52" s="44">
        <v>43</v>
      </c>
      <c r="B52" s="58"/>
      <c r="C52" s="45"/>
      <c r="D52" s="59"/>
      <c r="E52" s="62"/>
      <c r="F52" s="61"/>
      <c r="G52" s="62"/>
      <c r="H52" s="64"/>
      <c r="I52" s="62"/>
    </row>
    <row r="53" spans="1:9" x14ac:dyDescent="0.2">
      <c r="A53" s="44">
        <v>44</v>
      </c>
      <c r="B53" s="58"/>
      <c r="C53" s="45"/>
      <c r="D53" s="59"/>
      <c r="E53" s="62"/>
      <c r="F53" s="61"/>
      <c r="G53" s="62"/>
      <c r="H53" s="63"/>
      <c r="I53" s="62"/>
    </row>
    <row r="54" spans="1:9" ht="17" thickBot="1" x14ac:dyDescent="0.25">
      <c r="A54" s="65">
        <v>45</v>
      </c>
      <c r="B54" s="66"/>
      <c r="C54" s="67"/>
      <c r="D54" s="68"/>
      <c r="E54" s="69"/>
      <c r="F54" s="70"/>
      <c r="G54" s="69"/>
      <c r="H54" s="70"/>
      <c r="I54" s="69"/>
    </row>
    <row r="55" spans="1:9" x14ac:dyDescent="0.2">
      <c r="A55" s="44">
        <v>46</v>
      </c>
      <c r="B55" s="71"/>
      <c r="C55" s="72"/>
      <c r="D55" s="59"/>
      <c r="E55" s="60"/>
      <c r="F55" s="63"/>
      <c r="G55" s="60"/>
      <c r="H55" s="63"/>
      <c r="I55" s="60"/>
    </row>
    <row r="56" spans="1:9" x14ac:dyDescent="0.2">
      <c r="A56" s="44">
        <v>47</v>
      </c>
      <c r="B56" s="71"/>
      <c r="C56" s="72"/>
      <c r="D56" s="59"/>
      <c r="E56" s="60"/>
      <c r="F56" s="63"/>
      <c r="G56" s="60"/>
      <c r="H56" s="63"/>
      <c r="I56" s="60"/>
    </row>
    <row r="57" spans="1:9" ht="17" thickBot="1" x14ac:dyDescent="0.25">
      <c r="A57" s="65">
        <v>48</v>
      </c>
      <c r="B57" s="71"/>
      <c r="C57" s="72"/>
      <c r="D57" s="59"/>
      <c r="E57" s="60"/>
      <c r="F57" s="63"/>
      <c r="G57" s="60"/>
      <c r="H57" s="63"/>
      <c r="I57" s="60"/>
    </row>
    <row r="58" spans="1:9" x14ac:dyDescent="0.2">
      <c r="A58" s="44">
        <v>49</v>
      </c>
      <c r="B58" s="71"/>
      <c r="C58" s="72"/>
      <c r="D58" s="59"/>
      <c r="E58" s="60"/>
      <c r="F58" s="63"/>
      <c r="G58" s="60"/>
      <c r="H58" s="63"/>
      <c r="I58" s="60"/>
    </row>
    <row r="59" spans="1:9" ht="17" thickBot="1" x14ac:dyDescent="0.25">
      <c r="A59" s="44">
        <v>50</v>
      </c>
      <c r="B59" s="73"/>
      <c r="C59" s="74"/>
      <c r="D59" s="75"/>
      <c r="E59" s="76"/>
      <c r="F59" s="77"/>
      <c r="G59" s="76"/>
      <c r="H59" s="77"/>
      <c r="I59" s="76"/>
    </row>
    <row r="60" spans="1:9" x14ac:dyDescent="0.2">
      <c r="A60" s="2"/>
      <c r="B60" s="2"/>
      <c r="C60" s="78"/>
      <c r="D60" s="78"/>
      <c r="E60" s="78"/>
      <c r="F60" s="78"/>
      <c r="G60" s="78"/>
      <c r="H60" s="78"/>
      <c r="I60" s="78"/>
    </row>
    <row r="61" spans="1:9" ht="17" thickBot="1" x14ac:dyDescent="0.25">
      <c r="A61" s="2"/>
      <c r="B61" s="2"/>
      <c r="C61" s="78"/>
      <c r="D61" s="78"/>
      <c r="E61" s="78"/>
      <c r="F61" s="78"/>
      <c r="G61" s="78"/>
      <c r="H61" s="78"/>
      <c r="I61" s="78"/>
    </row>
    <row r="62" spans="1:9" ht="17" thickBot="1" x14ac:dyDescent="0.25">
      <c r="A62" s="2"/>
      <c r="B62" s="79" t="s">
        <v>48</v>
      </c>
      <c r="C62" s="80"/>
      <c r="D62" s="81" t="s">
        <v>49</v>
      </c>
      <c r="E62" s="82"/>
      <c r="F62" s="81" t="s">
        <v>6</v>
      </c>
      <c r="G62" s="82"/>
      <c r="H62" s="81" t="s">
        <v>50</v>
      </c>
      <c r="I62" s="83"/>
    </row>
    <row r="63" spans="1:9" ht="17" thickBot="1" x14ac:dyDescent="0.25">
      <c r="A63" s="2"/>
      <c r="B63" s="84"/>
      <c r="C63" s="85"/>
      <c r="D63" s="86" t="s">
        <v>51</v>
      </c>
      <c r="E63" s="87" t="s">
        <v>52</v>
      </c>
      <c r="F63" s="86" t="s">
        <v>51</v>
      </c>
      <c r="G63" s="87" t="s">
        <v>52</v>
      </c>
      <c r="H63" s="86" t="s">
        <v>51</v>
      </c>
      <c r="I63" s="87" t="s">
        <v>52</v>
      </c>
    </row>
    <row r="64" spans="1:9" x14ac:dyDescent="0.2">
      <c r="A64" s="78"/>
      <c r="B64" s="88" t="s">
        <v>53</v>
      </c>
      <c r="C64" s="89" t="s">
        <v>54</v>
      </c>
      <c r="D64" s="90">
        <f>COUNTIF($E$10:$E$59,"Fuera de Tabla")</f>
        <v>4</v>
      </c>
      <c r="E64" s="91">
        <f>(D64/$D$71)</f>
        <v>0.12121212121212122</v>
      </c>
      <c r="F64" s="90">
        <f>COUNTIF($G$10:$G$59,"Fuera de Tabla")</f>
        <v>41</v>
      </c>
      <c r="G64" s="91">
        <f>(F64/$F$71)</f>
        <v>1</v>
      </c>
      <c r="H64" s="90">
        <f>COUNTIF($I$10:$I$59,"Fuera de Tabla")</f>
        <v>41</v>
      </c>
      <c r="I64" s="92">
        <f>(H64/$H$71)</f>
        <v>1</v>
      </c>
    </row>
    <row r="65" spans="1:9" x14ac:dyDescent="0.2">
      <c r="A65" s="78"/>
      <c r="B65" s="93" t="s">
        <v>55</v>
      </c>
      <c r="C65" s="94">
        <v>63</v>
      </c>
      <c r="D65" s="95">
        <f>COUNTIF($E$10:$E$59,"muy lenta")</f>
        <v>0</v>
      </c>
      <c r="E65" s="96">
        <f t="shared" ref="E65:E70" si="3">(D65/$D$71)</f>
        <v>0</v>
      </c>
      <c r="F65" s="95">
        <f>COUNTIF($G$10:$G$59,"muy lenta")</f>
        <v>0</v>
      </c>
      <c r="G65" s="96">
        <f t="shared" ref="G65:G70" si="4">(F65/$F$71)</f>
        <v>0</v>
      </c>
      <c r="H65" s="95">
        <f>COUNTIF($I$10:$I$59,"muy lenta")</f>
        <v>0</v>
      </c>
      <c r="I65" s="97">
        <f t="shared" ref="I65:I70" si="5">(H65/$H$71)</f>
        <v>0</v>
      </c>
    </row>
    <row r="66" spans="1:9" x14ac:dyDescent="0.2">
      <c r="A66" s="78"/>
      <c r="B66" s="98" t="s">
        <v>56</v>
      </c>
      <c r="C66" s="94" t="s">
        <v>57</v>
      </c>
      <c r="D66" s="95">
        <f>COUNTIF($E$10:$E$59,"lenta")</f>
        <v>1</v>
      </c>
      <c r="E66" s="96">
        <f t="shared" si="3"/>
        <v>3.0303030303030304E-2</v>
      </c>
      <c r="F66" s="95">
        <f>COUNTIF($G$10:$G$59,"lenta")</f>
        <v>0</v>
      </c>
      <c r="G66" s="96">
        <f t="shared" si="4"/>
        <v>0</v>
      </c>
      <c r="H66" s="95">
        <f>COUNTIF($I$10:$I$59,"lenta")</f>
        <v>0</v>
      </c>
      <c r="I66" s="97">
        <f t="shared" si="5"/>
        <v>0</v>
      </c>
    </row>
    <row r="67" spans="1:9" x14ac:dyDescent="0.2">
      <c r="A67" s="78"/>
      <c r="B67" s="99" t="s">
        <v>58</v>
      </c>
      <c r="C67" s="94" t="s">
        <v>59</v>
      </c>
      <c r="D67" s="95">
        <f>COUNTIF($E$10:$E$59,"media baja")</f>
        <v>6</v>
      </c>
      <c r="E67" s="96">
        <f t="shared" si="3"/>
        <v>0.18181818181818182</v>
      </c>
      <c r="F67" s="95">
        <f>COUNTIF($G$10:$G$59,"media baja")</f>
        <v>0</v>
      </c>
      <c r="G67" s="96">
        <f t="shared" si="4"/>
        <v>0</v>
      </c>
      <c r="H67" s="95">
        <f>COUNTIF($I$10:$I$59,"media baja")</f>
        <v>0</v>
      </c>
      <c r="I67" s="97">
        <f t="shared" si="5"/>
        <v>0</v>
      </c>
    </row>
    <row r="68" spans="1:9" x14ac:dyDescent="0.2">
      <c r="A68" s="78"/>
      <c r="B68" s="100" t="s">
        <v>60</v>
      </c>
      <c r="C68" s="94" t="s">
        <v>61</v>
      </c>
      <c r="D68" s="95">
        <f>COUNTIF($E$10:$E$59,"media alta")</f>
        <v>4</v>
      </c>
      <c r="E68" s="96">
        <f t="shared" si="3"/>
        <v>0.12121212121212122</v>
      </c>
      <c r="F68" s="95">
        <f>COUNTIF($G$10:$G$59,"media alta")</f>
        <v>0</v>
      </c>
      <c r="G68" s="96">
        <f>(F68/$F$71)</f>
        <v>0</v>
      </c>
      <c r="H68" s="95">
        <f>COUNTIF($I$10:$I$59,"media alta")</f>
        <v>0</v>
      </c>
      <c r="I68" s="97">
        <f t="shared" si="5"/>
        <v>0</v>
      </c>
    </row>
    <row r="69" spans="1:9" x14ac:dyDescent="0.2">
      <c r="A69" s="78"/>
      <c r="B69" s="101" t="s">
        <v>62</v>
      </c>
      <c r="C69" s="94" t="s">
        <v>63</v>
      </c>
      <c r="D69" s="95">
        <f>COUNTIF($E$10:$E$59,"rápida")</f>
        <v>9</v>
      </c>
      <c r="E69" s="96">
        <f t="shared" si="3"/>
        <v>0.27272727272727271</v>
      </c>
      <c r="F69" s="95">
        <f>COUNTIF($G$10:$G$59,"rápida")</f>
        <v>0</v>
      </c>
      <c r="G69" s="96">
        <f t="shared" si="4"/>
        <v>0</v>
      </c>
      <c r="H69" s="95">
        <f>COUNTIF($I$10:$I$59,"rápida")</f>
        <v>0</v>
      </c>
      <c r="I69" s="97">
        <f t="shared" si="5"/>
        <v>0</v>
      </c>
    </row>
    <row r="70" spans="1:9" ht="17" thickBot="1" x14ac:dyDescent="0.25">
      <c r="A70" s="78"/>
      <c r="B70" s="102" t="s">
        <v>64</v>
      </c>
      <c r="C70" s="103">
        <v>112</v>
      </c>
      <c r="D70" s="104">
        <f>COUNTIF($E$10:$E$59,"muy rápida")</f>
        <v>9</v>
      </c>
      <c r="E70" s="105">
        <f t="shared" si="3"/>
        <v>0.27272727272727271</v>
      </c>
      <c r="F70" s="104">
        <f>COUNTIF($G$10:$G$59,"muy rápida")</f>
        <v>0</v>
      </c>
      <c r="G70" s="105">
        <f t="shared" si="4"/>
        <v>0</v>
      </c>
      <c r="H70" s="104">
        <f>COUNTIF($I$10:$I$59,"muy rápida")</f>
        <v>0</v>
      </c>
      <c r="I70" s="106">
        <f t="shared" si="5"/>
        <v>0</v>
      </c>
    </row>
    <row r="71" spans="1:9" ht="17" thickBot="1" x14ac:dyDescent="0.25">
      <c r="A71" s="78"/>
      <c r="B71" s="107" t="s">
        <v>65</v>
      </c>
      <c r="C71" s="108"/>
      <c r="D71" s="109">
        <f>SUM(D64:D70)</f>
        <v>33</v>
      </c>
      <c r="E71" s="110"/>
      <c r="F71" s="109">
        <f>SUM(F64:F70)</f>
        <v>41</v>
      </c>
      <c r="G71" s="110"/>
      <c r="H71" s="109">
        <f>SUM(H64:H70)</f>
        <v>41</v>
      </c>
      <c r="I71" s="110"/>
    </row>
  </sheetData>
  <mergeCells count="9">
    <mergeCell ref="B62:C63"/>
    <mergeCell ref="B71:C71"/>
    <mergeCell ref="D3:I3"/>
    <mergeCell ref="D4:I4"/>
    <mergeCell ref="D5:I5"/>
    <mergeCell ref="D6:I6"/>
    <mergeCell ref="D7:E7"/>
    <mergeCell ref="F7:G7"/>
    <mergeCell ref="H7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2019-03-11T13:01:41Z</dcterms:created>
  <dcterms:modified xsi:type="dcterms:W3CDTF">2019-03-11T13:21:13Z</dcterms:modified>
</cp:coreProperties>
</file>