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80" yWindow="0" windowWidth="25380" windowHeight="16280" tabRatio="500" activeTab="2"/>
  </bookViews>
  <sheets>
    <sheet name="meta" sheetId="2" r:id="rId1"/>
    <sheet name="Jar_Information_copy" sheetId="1" r:id="rId2"/>
    <sheet name="t1_flux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3" l="1"/>
  <c r="E14" i="3"/>
  <c r="F14" i="3"/>
  <c r="G14" i="3"/>
  <c r="H14" i="3"/>
  <c r="C14" i="3"/>
  <c r="I14" i="3"/>
  <c r="J14" i="3"/>
  <c r="K14" i="3"/>
  <c r="L14" i="3"/>
  <c r="M14" i="3"/>
  <c r="N14" i="3"/>
  <c r="O14" i="3"/>
  <c r="P14" i="3"/>
  <c r="Q14" i="3"/>
  <c r="R14" i="3"/>
  <c r="S14" i="3"/>
  <c r="T14" i="3"/>
  <c r="U14" i="3"/>
  <c r="D15" i="3"/>
  <c r="E15" i="3"/>
  <c r="F15" i="3"/>
  <c r="G15" i="3"/>
  <c r="H15" i="3"/>
  <c r="C15" i="3"/>
  <c r="I15" i="3"/>
  <c r="J15" i="3"/>
  <c r="K15" i="3"/>
  <c r="L15" i="3"/>
  <c r="M15" i="3"/>
  <c r="N15" i="3"/>
  <c r="O15" i="3"/>
  <c r="P15" i="3"/>
  <c r="Q15" i="3"/>
  <c r="R15" i="3"/>
  <c r="S15" i="3"/>
  <c r="T15" i="3"/>
  <c r="U15" i="3"/>
  <c r="D16" i="3"/>
  <c r="E16" i="3"/>
  <c r="F16" i="3"/>
  <c r="G16" i="3"/>
  <c r="H16" i="3"/>
  <c r="C16" i="3"/>
  <c r="I16" i="3"/>
  <c r="J16" i="3"/>
  <c r="K16" i="3"/>
  <c r="L16" i="3"/>
  <c r="M16" i="3"/>
  <c r="N16" i="3"/>
  <c r="O16" i="3"/>
  <c r="P16" i="3"/>
  <c r="Q16" i="3"/>
  <c r="R16" i="3"/>
  <c r="S16" i="3"/>
  <c r="T16" i="3"/>
  <c r="U16" i="3"/>
  <c r="D17" i="3"/>
  <c r="E17" i="3"/>
  <c r="F17" i="3"/>
  <c r="G17" i="3"/>
  <c r="H17" i="3"/>
  <c r="C17" i="3"/>
  <c r="I17" i="3"/>
  <c r="J17" i="3"/>
  <c r="K17" i="3"/>
  <c r="L17" i="3"/>
  <c r="M17" i="3"/>
  <c r="N17" i="3"/>
  <c r="O17" i="3"/>
  <c r="P17" i="3"/>
  <c r="Q17" i="3"/>
  <c r="R17" i="3"/>
  <c r="S17" i="3"/>
  <c r="T17" i="3"/>
  <c r="U17" i="3"/>
  <c r="D18" i="3"/>
  <c r="E18" i="3"/>
  <c r="F18" i="3"/>
  <c r="G18" i="3"/>
  <c r="H18" i="3"/>
  <c r="C18" i="3"/>
  <c r="I18" i="3"/>
  <c r="J18" i="3"/>
  <c r="K18" i="3"/>
  <c r="L18" i="3"/>
  <c r="M18" i="3"/>
  <c r="N18" i="3"/>
  <c r="O18" i="3"/>
  <c r="P18" i="3"/>
  <c r="Q18" i="3"/>
  <c r="R18" i="3"/>
  <c r="S18" i="3"/>
  <c r="T18" i="3"/>
  <c r="U18" i="3"/>
  <c r="D19" i="3"/>
  <c r="E19" i="3"/>
  <c r="F19" i="3"/>
  <c r="G19" i="3"/>
  <c r="H19" i="3"/>
  <c r="C19" i="3"/>
  <c r="I19" i="3"/>
  <c r="J19" i="3"/>
  <c r="K19" i="3"/>
  <c r="L19" i="3"/>
  <c r="M19" i="3"/>
  <c r="N19" i="3"/>
  <c r="O19" i="3"/>
  <c r="P19" i="3"/>
  <c r="Q19" i="3"/>
  <c r="R19" i="3"/>
  <c r="S19" i="3"/>
  <c r="T19" i="3"/>
  <c r="U19" i="3"/>
  <c r="J3" i="3"/>
  <c r="J4" i="3"/>
  <c r="J5" i="3"/>
  <c r="J6" i="3"/>
  <c r="J7" i="3"/>
  <c r="J8" i="3"/>
  <c r="J9" i="3"/>
  <c r="J10" i="3"/>
  <c r="J11" i="3"/>
  <c r="J12" i="3"/>
  <c r="J13" i="3"/>
  <c r="J2" i="3"/>
  <c r="H3" i="3"/>
  <c r="C3" i="3"/>
  <c r="I3" i="3"/>
  <c r="K3" i="3"/>
  <c r="D3" i="3"/>
  <c r="F3" i="3"/>
  <c r="L3" i="3"/>
  <c r="M3" i="3"/>
  <c r="N3" i="3"/>
  <c r="O3" i="3"/>
  <c r="P3" i="3"/>
  <c r="Q3" i="3"/>
  <c r="R3" i="3"/>
  <c r="S3" i="3"/>
  <c r="T3" i="3"/>
  <c r="U3" i="3"/>
  <c r="H4" i="3"/>
  <c r="C4" i="3"/>
  <c r="I4" i="3"/>
  <c r="K4" i="3"/>
  <c r="D4" i="3"/>
  <c r="F4" i="3"/>
  <c r="L4" i="3"/>
  <c r="M4" i="3"/>
  <c r="N4" i="3"/>
  <c r="O4" i="3"/>
  <c r="P4" i="3"/>
  <c r="Q4" i="3"/>
  <c r="R4" i="3"/>
  <c r="S4" i="3"/>
  <c r="T4" i="3"/>
  <c r="U4" i="3"/>
  <c r="H5" i="3"/>
  <c r="C5" i="3"/>
  <c r="I5" i="3"/>
  <c r="K5" i="3"/>
  <c r="D5" i="3"/>
  <c r="F5" i="3"/>
  <c r="L5" i="3"/>
  <c r="M5" i="3"/>
  <c r="N5" i="3"/>
  <c r="O5" i="3"/>
  <c r="P5" i="3"/>
  <c r="Q5" i="3"/>
  <c r="R5" i="3"/>
  <c r="S5" i="3"/>
  <c r="T5" i="3"/>
  <c r="U5" i="3"/>
  <c r="H6" i="3"/>
  <c r="C6" i="3"/>
  <c r="I6" i="3"/>
  <c r="K6" i="3"/>
  <c r="D6" i="3"/>
  <c r="F6" i="3"/>
  <c r="L6" i="3"/>
  <c r="M6" i="3"/>
  <c r="N6" i="3"/>
  <c r="O6" i="3"/>
  <c r="P6" i="3"/>
  <c r="Q6" i="3"/>
  <c r="R6" i="3"/>
  <c r="S6" i="3"/>
  <c r="T6" i="3"/>
  <c r="U6" i="3"/>
  <c r="H7" i="3"/>
  <c r="C7" i="3"/>
  <c r="I7" i="3"/>
  <c r="K7" i="3"/>
  <c r="D7" i="3"/>
  <c r="F7" i="3"/>
  <c r="L7" i="3"/>
  <c r="M7" i="3"/>
  <c r="N7" i="3"/>
  <c r="O7" i="3"/>
  <c r="P7" i="3"/>
  <c r="Q7" i="3"/>
  <c r="R7" i="3"/>
  <c r="S7" i="3"/>
  <c r="T7" i="3"/>
  <c r="U7" i="3"/>
  <c r="H8" i="3"/>
  <c r="C8" i="3"/>
  <c r="I8" i="3"/>
  <c r="K8" i="3"/>
  <c r="D8" i="3"/>
  <c r="F8" i="3"/>
  <c r="L8" i="3"/>
  <c r="M8" i="3"/>
  <c r="N8" i="3"/>
  <c r="O8" i="3"/>
  <c r="P8" i="3"/>
  <c r="Q8" i="3"/>
  <c r="R8" i="3"/>
  <c r="S8" i="3"/>
  <c r="T8" i="3"/>
  <c r="U8" i="3"/>
  <c r="H9" i="3"/>
  <c r="C9" i="3"/>
  <c r="I9" i="3"/>
  <c r="K9" i="3"/>
  <c r="D9" i="3"/>
  <c r="F9" i="3"/>
  <c r="L9" i="3"/>
  <c r="M9" i="3"/>
  <c r="N9" i="3"/>
  <c r="O9" i="3"/>
  <c r="P9" i="3"/>
  <c r="Q9" i="3"/>
  <c r="R9" i="3"/>
  <c r="S9" i="3"/>
  <c r="T9" i="3"/>
  <c r="U9" i="3"/>
  <c r="H10" i="3"/>
  <c r="C10" i="3"/>
  <c r="I10" i="3"/>
  <c r="K10" i="3"/>
  <c r="D10" i="3"/>
  <c r="F10" i="3"/>
  <c r="L10" i="3"/>
  <c r="M10" i="3"/>
  <c r="N10" i="3"/>
  <c r="O10" i="3"/>
  <c r="P10" i="3"/>
  <c r="Q10" i="3"/>
  <c r="R10" i="3"/>
  <c r="S10" i="3"/>
  <c r="T10" i="3"/>
  <c r="U10" i="3"/>
  <c r="H11" i="3"/>
  <c r="C11" i="3"/>
  <c r="I11" i="3"/>
  <c r="K11" i="3"/>
  <c r="D11" i="3"/>
  <c r="E11" i="3"/>
  <c r="F11" i="3"/>
  <c r="L11" i="3"/>
  <c r="M11" i="3"/>
  <c r="N11" i="3"/>
  <c r="O11" i="3"/>
  <c r="P11" i="3"/>
  <c r="Q11" i="3"/>
  <c r="R11" i="3"/>
  <c r="S11" i="3"/>
  <c r="T11" i="3"/>
  <c r="U11" i="3"/>
  <c r="H12" i="3"/>
  <c r="C12" i="3"/>
  <c r="I12" i="3"/>
  <c r="K12" i="3"/>
  <c r="D12" i="3"/>
  <c r="E12" i="3"/>
  <c r="F12" i="3"/>
  <c r="L12" i="3"/>
  <c r="M12" i="3"/>
  <c r="N12" i="3"/>
  <c r="O12" i="3"/>
  <c r="P12" i="3"/>
  <c r="Q12" i="3"/>
  <c r="R12" i="3"/>
  <c r="S12" i="3"/>
  <c r="T12" i="3"/>
  <c r="U12" i="3"/>
  <c r="H13" i="3"/>
  <c r="C13" i="3"/>
  <c r="I13" i="3"/>
  <c r="K13" i="3"/>
  <c r="D13" i="3"/>
  <c r="E13" i="3"/>
  <c r="F13" i="3"/>
  <c r="L13" i="3"/>
  <c r="M13" i="3"/>
  <c r="N13" i="3"/>
  <c r="O13" i="3"/>
  <c r="P13" i="3"/>
  <c r="Q13" i="3"/>
  <c r="R13" i="3"/>
  <c r="S13" i="3"/>
  <c r="T13" i="3"/>
  <c r="U13" i="3"/>
  <c r="T2" i="3"/>
  <c r="S2" i="3"/>
  <c r="D2" i="3"/>
  <c r="F2" i="3"/>
  <c r="U2" i="3"/>
  <c r="Q2" i="3"/>
  <c r="P2" i="3"/>
  <c r="R2" i="3"/>
  <c r="N2" i="3"/>
  <c r="O2" i="3"/>
  <c r="K2" i="3"/>
  <c r="L2" i="3"/>
  <c r="M2" i="3"/>
  <c r="H2" i="3"/>
  <c r="C2" i="3"/>
  <c r="I2" i="3"/>
  <c r="G3" i="3"/>
  <c r="G4" i="3"/>
  <c r="G5" i="3"/>
  <c r="G6" i="3"/>
  <c r="G7" i="3"/>
  <c r="G8" i="3"/>
  <c r="G9" i="3"/>
  <c r="G10" i="3"/>
  <c r="G11" i="3"/>
  <c r="G12" i="3"/>
  <c r="G13" i="3"/>
  <c r="G2" i="3"/>
  <c r="E2" i="3"/>
  <c r="E3" i="3"/>
  <c r="E4" i="3"/>
  <c r="E5" i="3"/>
  <c r="E6" i="3"/>
  <c r="E7" i="3"/>
  <c r="E8" i="3"/>
  <c r="E9" i="3"/>
  <c r="E10" i="3"/>
</calcChain>
</file>

<file path=xl/comments1.xml><?xml version="1.0" encoding="utf-8"?>
<comments xmlns="http://schemas.openxmlformats.org/spreadsheetml/2006/main">
  <authors>
    <author>Jeff Beem-Miller</author>
  </authors>
  <commentList>
    <comment ref="E1" authorId="0">
      <text>
        <r>
          <rPr>
            <b/>
            <sz val="9"/>
            <color indexed="81"/>
            <rFont val="Calibri"/>
            <family val="2"/>
            <charset val="204"/>
          </rPr>
          <t>Jeff Beem-Miller:</t>
        </r>
        <r>
          <rPr>
            <sz val="9"/>
            <color indexed="81"/>
            <rFont val="Calibri"/>
            <family val="2"/>
            <charset val="204"/>
          </rPr>
          <t xml:space="preserve">
This value is the percent increase in weight relative to the dry soil at a water holding capacity (WHC) of 60%. Note that incubation samples were moistened to 60% WHC from field-moisture status: soil WHC was determined on a separate subsample.</t>
        </r>
      </text>
    </comment>
    <comment ref="F1" authorId="0">
      <text>
        <r>
          <rPr>
            <b/>
            <sz val="9"/>
            <color indexed="81"/>
            <rFont val="Calibri"/>
            <family val="2"/>
            <charset val="204"/>
          </rPr>
          <t>Jeff Beem-Miller:</t>
        </r>
        <r>
          <rPr>
            <sz val="9"/>
            <color indexed="81"/>
            <rFont val="Calibri"/>
            <family val="2"/>
            <charset val="204"/>
          </rPr>
          <t xml:space="preserve">
dry soil weights for samples missing data were calculated using the water holding capacity factor.</t>
        </r>
      </text>
    </comment>
    <comment ref="J1" authorId="0">
      <text>
        <r>
          <rPr>
            <b/>
            <sz val="9"/>
            <color indexed="81"/>
            <rFont val="Calibri"/>
            <family val="2"/>
            <charset val="204"/>
          </rPr>
          <t>Jeff Beem-Miller:</t>
        </r>
        <r>
          <rPr>
            <sz val="9"/>
            <color indexed="81"/>
            <rFont val="Calibri"/>
            <family val="2"/>
            <charset val="204"/>
          </rPr>
          <t xml:space="preserve">
Measurement (end date) entered incorrectly in source data for SEG38, SEG40, SEG46. Calibration curved data (see source) for these samples indicates measurements were made the day after the incubations were started. As 24 hours was the target, this is the assumed duration.</t>
        </r>
      </text>
    </comment>
  </commentList>
</comments>
</file>

<file path=xl/sharedStrings.xml><?xml version="1.0" encoding="utf-8"?>
<sst xmlns="http://schemas.openxmlformats.org/spreadsheetml/2006/main" count="4197" uniqueCount="447">
  <si>
    <t>Site</t>
  </si>
  <si>
    <t>Rep</t>
  </si>
  <si>
    <t>Depth</t>
  </si>
  <si>
    <t>Start_Date_1</t>
  </si>
  <si>
    <t>Name_1</t>
  </si>
  <si>
    <t>Start_Date_2</t>
  </si>
  <si>
    <t>Name_2</t>
  </si>
  <si>
    <t>Date_2</t>
  </si>
  <si>
    <t>Name_3</t>
  </si>
  <si>
    <t>jar</t>
  </si>
  <si>
    <t>jar + fresh soil</t>
  </si>
  <si>
    <t>jar + dry soil</t>
  </si>
  <si>
    <t>fresh soil</t>
  </si>
  <si>
    <t>dry soil</t>
  </si>
  <si>
    <t>Faktor WHC 60%</t>
  </si>
  <si>
    <t>Theoretical dry weight</t>
  </si>
  <si>
    <t>Date</t>
  </si>
  <si>
    <t>Name</t>
  </si>
  <si>
    <t>P_sample</t>
  </si>
  <si>
    <t>P_leakage_S</t>
  </si>
  <si>
    <t>P_atm</t>
  </si>
  <si>
    <t>mean_V_pump</t>
  </si>
  <si>
    <t>V_sample</t>
  </si>
  <si>
    <t>P_std_jar</t>
  </si>
  <si>
    <t>P_leakage_STD</t>
  </si>
  <si>
    <t>V_std_jar</t>
  </si>
  <si>
    <t>V_pump</t>
  </si>
  <si>
    <t>Abfüllung</t>
  </si>
  <si>
    <t>T_Preincubation</t>
  </si>
  <si>
    <t>CO2/FW_0</t>
  </si>
  <si>
    <t>mg CO2/g FW/d_0</t>
  </si>
  <si>
    <t>T_Incubation_1</t>
  </si>
  <si>
    <t>CO2/FW_1</t>
  </si>
  <si>
    <t>mg CO2/g FW/d_1</t>
  </si>
  <si>
    <t>T_Incubation_2</t>
  </si>
  <si>
    <t>CO2/FW_2</t>
  </si>
  <si>
    <t>mg CO2/g FW/d_2</t>
  </si>
  <si>
    <t>T_Incubation_3</t>
  </si>
  <si>
    <t>CO2/FW_3</t>
  </si>
  <si>
    <t>mg CO2/g FW/d_3</t>
  </si>
  <si>
    <t>T_Incubation_4</t>
  </si>
  <si>
    <t>CO2/FW_4</t>
  </si>
  <si>
    <t>mg CO2/g FW/d_4</t>
  </si>
  <si>
    <t>g</t>
  </si>
  <si>
    <t>Theoretische</t>
  </si>
  <si>
    <t>Berechnung</t>
  </si>
  <si>
    <t>hPa</t>
  </si>
  <si>
    <t>ml</t>
  </si>
  <si>
    <t>AEG1_test</t>
  </si>
  <si>
    <t>0-10 cm</t>
  </si>
  <si>
    <t>IS</t>
  </si>
  <si>
    <t>des Trocken-</t>
  </si>
  <si>
    <t>gewichts</t>
  </si>
  <si>
    <t>24.5.2011</t>
  </si>
  <si>
    <t>nein</t>
  </si>
  <si>
    <t>AEW1_test</t>
  </si>
  <si>
    <t xml:space="preserve">mit </t>
  </si>
  <si>
    <t>Hilfe</t>
  </si>
  <si>
    <t>HEG1_test</t>
  </si>
  <si>
    <t>der eingestellten</t>
  </si>
  <si>
    <t>WHC</t>
  </si>
  <si>
    <t>HEW1_test</t>
  </si>
  <si>
    <t>SEG1_test</t>
  </si>
  <si>
    <t>SEW1_test</t>
  </si>
  <si>
    <t>AEG1</t>
  </si>
  <si>
    <t>29.7.2011</t>
  </si>
  <si>
    <t>TK</t>
  </si>
  <si>
    <t>17.6.2011</t>
  </si>
  <si>
    <t>ja</t>
  </si>
  <si>
    <t>AEG2</t>
  </si>
  <si>
    <t>AEG3</t>
  </si>
  <si>
    <t>15.08.2011</t>
  </si>
  <si>
    <t>AEG4</t>
  </si>
  <si>
    <t>AEG5</t>
  </si>
  <si>
    <t>AEG6</t>
  </si>
  <si>
    <t>AEG7</t>
  </si>
  <si>
    <t>AEG8</t>
  </si>
  <si>
    <t>AEG9</t>
  </si>
  <si>
    <t>AEG10</t>
  </si>
  <si>
    <t>AEG11</t>
  </si>
  <si>
    <t>AEG12</t>
  </si>
  <si>
    <t>AEG13</t>
  </si>
  <si>
    <t>AEG14</t>
  </si>
  <si>
    <t>AEG15</t>
  </si>
  <si>
    <t>24.6.2011</t>
  </si>
  <si>
    <t>AEG16</t>
  </si>
  <si>
    <t>AEG17</t>
  </si>
  <si>
    <t>AEG18</t>
  </si>
  <si>
    <t>AEG19</t>
  </si>
  <si>
    <t>AEG20</t>
  </si>
  <si>
    <t>AEG21</t>
  </si>
  <si>
    <t>AEG22</t>
  </si>
  <si>
    <t>AEG23</t>
  </si>
  <si>
    <t>AEG24</t>
  </si>
  <si>
    <t>AEG25</t>
  </si>
  <si>
    <t>AEG26</t>
  </si>
  <si>
    <t>AEG27</t>
  </si>
  <si>
    <t>AEG28</t>
  </si>
  <si>
    <t>AEG29</t>
  </si>
  <si>
    <t>AEG30</t>
  </si>
  <si>
    <t>AEG31</t>
  </si>
  <si>
    <t>JES</t>
  </si>
  <si>
    <t>22.7.2011</t>
  </si>
  <si>
    <t>AEG32</t>
  </si>
  <si>
    <t>AEG33</t>
  </si>
  <si>
    <t>AEG34</t>
  </si>
  <si>
    <t>AEG35</t>
  </si>
  <si>
    <t>AEG36</t>
  </si>
  <si>
    <t>AEG37</t>
  </si>
  <si>
    <t>AEG38</t>
  </si>
  <si>
    <t>AEG39</t>
  </si>
  <si>
    <t>AEG40</t>
  </si>
  <si>
    <t>AEG41</t>
  </si>
  <si>
    <t>AEG42</t>
  </si>
  <si>
    <t>AEG43</t>
  </si>
  <si>
    <t>AEG44</t>
  </si>
  <si>
    <t>AEG45</t>
  </si>
  <si>
    <t>AEG46</t>
  </si>
  <si>
    <t>AEG47</t>
  </si>
  <si>
    <t>AEG48</t>
  </si>
  <si>
    <t>AEG49</t>
  </si>
  <si>
    <t>AEG50</t>
  </si>
  <si>
    <t>AEW1</t>
  </si>
  <si>
    <t>8.9.2011</t>
  </si>
  <si>
    <t>CH</t>
  </si>
  <si>
    <t>AEW2</t>
  </si>
  <si>
    <t>AEW3</t>
  </si>
  <si>
    <t>AEW4</t>
  </si>
  <si>
    <t>AEW5</t>
  </si>
  <si>
    <t>AEW6</t>
  </si>
  <si>
    <t>AEW7</t>
  </si>
  <si>
    <t>AEW8</t>
  </si>
  <si>
    <t>AEW9</t>
  </si>
  <si>
    <t>AEW10</t>
  </si>
  <si>
    <t>AEW11</t>
  </si>
  <si>
    <t>AEW12</t>
  </si>
  <si>
    <t>AEW13</t>
  </si>
  <si>
    <t>AEW14</t>
  </si>
  <si>
    <t>AEW15</t>
  </si>
  <si>
    <t>AEW16</t>
  </si>
  <si>
    <t>AEW17</t>
  </si>
  <si>
    <t>AEW18</t>
  </si>
  <si>
    <t>AEW19</t>
  </si>
  <si>
    <t>AEW20</t>
  </si>
  <si>
    <t>AEW21</t>
  </si>
  <si>
    <t>AEW22</t>
  </si>
  <si>
    <t>AEW23</t>
  </si>
  <si>
    <t>AEW24</t>
  </si>
  <si>
    <t>AEW25</t>
  </si>
  <si>
    <t>AEW26</t>
  </si>
  <si>
    <t>9.9.2011</t>
  </si>
  <si>
    <t>AEW27</t>
  </si>
  <si>
    <t>AEW28</t>
  </si>
  <si>
    <t>AEW29</t>
  </si>
  <si>
    <t>AEW30</t>
  </si>
  <si>
    <t>AEW31</t>
  </si>
  <si>
    <t>AEW32</t>
  </si>
  <si>
    <t>AEW33</t>
  </si>
  <si>
    <t>AEW34</t>
  </si>
  <si>
    <t>AEW35</t>
  </si>
  <si>
    <t>AEW36</t>
  </si>
  <si>
    <t>AEW37</t>
  </si>
  <si>
    <t>AEW38</t>
  </si>
  <si>
    <t>Glas defekt</t>
  </si>
  <si>
    <t>AEW39</t>
  </si>
  <si>
    <t>AEW40</t>
  </si>
  <si>
    <t>AEW41</t>
  </si>
  <si>
    <t>AEW42</t>
  </si>
  <si>
    <t>AEW43</t>
  </si>
  <si>
    <t>AEW44</t>
  </si>
  <si>
    <t>AEW45</t>
  </si>
  <si>
    <t>AEW46</t>
  </si>
  <si>
    <t>AEW47</t>
  </si>
  <si>
    <t>AEW48</t>
  </si>
  <si>
    <t>AEW49</t>
  </si>
  <si>
    <t>AEW50</t>
  </si>
  <si>
    <t>HEG1</t>
  </si>
  <si>
    <t>31.8.2011</t>
  </si>
  <si>
    <t>12.8.2011</t>
  </si>
  <si>
    <t>HEG2</t>
  </si>
  <si>
    <t>HEG3</t>
  </si>
  <si>
    <t>HEG4</t>
  </si>
  <si>
    <t>HEG5</t>
  </si>
  <si>
    <t>HEG6</t>
  </si>
  <si>
    <t>HEG7</t>
  </si>
  <si>
    <t>HEG8</t>
  </si>
  <si>
    <t>HEG9</t>
  </si>
  <si>
    <t>HEG10</t>
  </si>
  <si>
    <t>HEG11</t>
  </si>
  <si>
    <t>HEG12</t>
  </si>
  <si>
    <t>HEG13</t>
  </si>
  <si>
    <t>HEG14</t>
  </si>
  <si>
    <t>HEG15</t>
  </si>
  <si>
    <t>HEG16</t>
  </si>
  <si>
    <t>HEG17</t>
  </si>
  <si>
    <t>HEG18</t>
  </si>
  <si>
    <t>HEG19</t>
  </si>
  <si>
    <t>HEG20</t>
  </si>
  <si>
    <t>HEG21</t>
  </si>
  <si>
    <t>HEG22</t>
  </si>
  <si>
    <t>HEG23</t>
  </si>
  <si>
    <t>HEG24</t>
  </si>
  <si>
    <t>HEG25</t>
  </si>
  <si>
    <t>HEG26</t>
  </si>
  <si>
    <t>27.9.2011</t>
  </si>
  <si>
    <t>19.8.2011</t>
  </si>
  <si>
    <t>HEG27</t>
  </si>
  <si>
    <t>HEG28</t>
  </si>
  <si>
    <t>HEG29</t>
  </si>
  <si>
    <t>HEG30</t>
  </si>
  <si>
    <t>HEG31</t>
  </si>
  <si>
    <t>HEG32</t>
  </si>
  <si>
    <t>HEG33</t>
  </si>
  <si>
    <t>HEG34</t>
  </si>
  <si>
    <t>HEG35</t>
  </si>
  <si>
    <t>HEG36</t>
  </si>
  <si>
    <t>HEG37</t>
  </si>
  <si>
    <t>HEG38</t>
  </si>
  <si>
    <t>HEG39</t>
  </si>
  <si>
    <t>HEG40</t>
  </si>
  <si>
    <t>HEG41</t>
  </si>
  <si>
    <t>HEG42</t>
  </si>
  <si>
    <t>HEG43</t>
  </si>
  <si>
    <t>HEG44</t>
  </si>
  <si>
    <t>HEG45</t>
  </si>
  <si>
    <t>HEG46</t>
  </si>
  <si>
    <t>HEG47</t>
  </si>
  <si>
    <t>HEG48</t>
  </si>
  <si>
    <t>HEG49</t>
  </si>
  <si>
    <t>HEG50</t>
  </si>
  <si>
    <t>HEW1</t>
  </si>
  <si>
    <t>15.8.2011</t>
  </si>
  <si>
    <t>20.7.2011</t>
  </si>
  <si>
    <t>HEW2</t>
  </si>
  <si>
    <t>HEW3</t>
  </si>
  <si>
    <t>HEW4</t>
  </si>
  <si>
    <t>HEW5</t>
  </si>
  <si>
    <t>HEW6</t>
  </si>
  <si>
    <t>HEW7</t>
  </si>
  <si>
    <t>HEW8</t>
  </si>
  <si>
    <t>HEW9</t>
  </si>
  <si>
    <t>HEW10</t>
  </si>
  <si>
    <t>HEW11</t>
  </si>
  <si>
    <t>HEW12</t>
  </si>
  <si>
    <t>HEW13</t>
  </si>
  <si>
    <t>HEW14</t>
  </si>
  <si>
    <t>HEW15</t>
  </si>
  <si>
    <t>HEW16</t>
  </si>
  <si>
    <t>HEW17</t>
  </si>
  <si>
    <t>HEW18</t>
  </si>
  <si>
    <t>HEW19</t>
  </si>
  <si>
    <t>HEW20</t>
  </si>
  <si>
    <t>HEW21</t>
  </si>
  <si>
    <t>HEW22</t>
  </si>
  <si>
    <t>HEW23</t>
  </si>
  <si>
    <t>HEW24</t>
  </si>
  <si>
    <t>HEW25</t>
  </si>
  <si>
    <t>HEW26</t>
  </si>
  <si>
    <t>22.8.2011</t>
  </si>
  <si>
    <t>28.7.2011</t>
  </si>
  <si>
    <t>HEW27</t>
  </si>
  <si>
    <t>HEW28</t>
  </si>
  <si>
    <t>HEW29</t>
  </si>
  <si>
    <t>HEW30</t>
  </si>
  <si>
    <t>HEW31</t>
  </si>
  <si>
    <t>HEW32</t>
  </si>
  <si>
    <t>HEW33</t>
  </si>
  <si>
    <t>HEW34</t>
  </si>
  <si>
    <t>HEW35</t>
  </si>
  <si>
    <t>HEW36</t>
  </si>
  <si>
    <t>HEW37</t>
  </si>
  <si>
    <t>HEW38</t>
  </si>
  <si>
    <t>HEW39</t>
  </si>
  <si>
    <t>HEW40</t>
  </si>
  <si>
    <t>HEW41</t>
  </si>
  <si>
    <t>HEW42</t>
  </si>
  <si>
    <t>HEW43</t>
  </si>
  <si>
    <t>HEW44</t>
  </si>
  <si>
    <t>HEW45</t>
  </si>
  <si>
    <t>HEW46</t>
  </si>
  <si>
    <t>HEW47</t>
  </si>
  <si>
    <t>HEW48</t>
  </si>
  <si>
    <t>HEW49</t>
  </si>
  <si>
    <t>HEW50</t>
  </si>
  <si>
    <t>SEG1</t>
  </si>
  <si>
    <t>4.8.2011?</t>
  </si>
  <si>
    <t>TK(klein)</t>
  </si>
  <si>
    <t>SEG2</t>
  </si>
  <si>
    <t>SEG3</t>
  </si>
  <si>
    <t>SEG4</t>
  </si>
  <si>
    <t>SEG5</t>
  </si>
  <si>
    <t>SEG6</t>
  </si>
  <si>
    <t>SEG7</t>
  </si>
  <si>
    <t>SEG8</t>
  </si>
  <si>
    <t>SEG9</t>
  </si>
  <si>
    <t>SEG10</t>
  </si>
  <si>
    <t>SEG11</t>
  </si>
  <si>
    <t>SEG12</t>
  </si>
  <si>
    <t>SEG13</t>
  </si>
  <si>
    <t>SEG14</t>
  </si>
  <si>
    <t>SEG15</t>
  </si>
  <si>
    <t>SEG16</t>
  </si>
  <si>
    <t>SEG17</t>
  </si>
  <si>
    <t>SEG18</t>
  </si>
  <si>
    <t>SEG19</t>
  </si>
  <si>
    <t>SEG20</t>
  </si>
  <si>
    <t>SEG21</t>
  </si>
  <si>
    <t>SEG22</t>
  </si>
  <si>
    <t>SEG23</t>
  </si>
  <si>
    <t>SEG24</t>
  </si>
  <si>
    <t>SEG25</t>
  </si>
  <si>
    <t>SEG26</t>
  </si>
  <si>
    <t>26.8.2011</t>
  </si>
  <si>
    <t>05.08.2011</t>
  </si>
  <si>
    <t>Druck vom Vortag (4.8.2011)</t>
  </si>
  <si>
    <t>SEG27</t>
  </si>
  <si>
    <t>SEG28</t>
  </si>
  <si>
    <t>SEG29</t>
  </si>
  <si>
    <t>SEG30</t>
  </si>
  <si>
    <t>SEG31</t>
  </si>
  <si>
    <t>SEG32</t>
  </si>
  <si>
    <t>SEG33</t>
  </si>
  <si>
    <t>SEG34</t>
  </si>
  <si>
    <t>SEG35</t>
  </si>
  <si>
    <t>SEG36</t>
  </si>
  <si>
    <t>SEG37</t>
  </si>
  <si>
    <t>SEG38</t>
  </si>
  <si>
    <t>SEG39</t>
  </si>
  <si>
    <t>SEG40</t>
  </si>
  <si>
    <t>SEG41</t>
  </si>
  <si>
    <t>SEG42</t>
  </si>
  <si>
    <t>SEG43</t>
  </si>
  <si>
    <t>SEG44</t>
  </si>
  <si>
    <t>SEG45</t>
  </si>
  <si>
    <t>SEG46</t>
  </si>
  <si>
    <t>SEG47</t>
  </si>
  <si>
    <t>SEG48</t>
  </si>
  <si>
    <t>SEG49</t>
  </si>
  <si>
    <t>SEG50</t>
  </si>
  <si>
    <t>SEW1</t>
  </si>
  <si>
    <t>NA</t>
  </si>
  <si>
    <t>25.8.2011</t>
  </si>
  <si>
    <t>SEW2</t>
  </si>
  <si>
    <t>SEW3</t>
  </si>
  <si>
    <t>SEW4</t>
  </si>
  <si>
    <t>SEW5</t>
  </si>
  <si>
    <t>SEW6</t>
  </si>
  <si>
    <t>SEW7</t>
  </si>
  <si>
    <t>SEW8</t>
  </si>
  <si>
    <t>SEW9</t>
  </si>
  <si>
    <t>SEW10</t>
  </si>
  <si>
    <t>SEW11</t>
  </si>
  <si>
    <t>SEW12</t>
  </si>
  <si>
    <t>SEW13</t>
  </si>
  <si>
    <t>SEW14</t>
  </si>
  <si>
    <t>SEW15</t>
  </si>
  <si>
    <t>SEW16</t>
  </si>
  <si>
    <t>SEW17</t>
  </si>
  <si>
    <t>SEW18</t>
  </si>
  <si>
    <t>SEW19</t>
  </si>
  <si>
    <t>SEW20</t>
  </si>
  <si>
    <t>SEW21</t>
  </si>
  <si>
    <t>SEW22</t>
  </si>
  <si>
    <t>SEW23</t>
  </si>
  <si>
    <t>SEW24</t>
  </si>
  <si>
    <t>SEW25</t>
  </si>
  <si>
    <t>SEW26</t>
  </si>
  <si>
    <t>SEW27</t>
  </si>
  <si>
    <t>SEW28</t>
  </si>
  <si>
    <t>SEW29</t>
  </si>
  <si>
    <t>SEW30</t>
  </si>
  <si>
    <t>SEW31</t>
  </si>
  <si>
    <t>SEW32</t>
  </si>
  <si>
    <t>SEW33</t>
  </si>
  <si>
    <t>SEW34</t>
  </si>
  <si>
    <t>SEW35</t>
  </si>
  <si>
    <t>SEW36</t>
  </si>
  <si>
    <t>SEW37</t>
  </si>
  <si>
    <t>SEW38</t>
  </si>
  <si>
    <t>SEW39</t>
  </si>
  <si>
    <t>SEW40</t>
  </si>
  <si>
    <t>SEW41</t>
  </si>
  <si>
    <t>SEW42</t>
  </si>
  <si>
    <t>SEW43</t>
  </si>
  <si>
    <t>SEW44</t>
  </si>
  <si>
    <t>SEW45</t>
  </si>
  <si>
    <t>SEW46</t>
  </si>
  <si>
    <t>SEW47</t>
  </si>
  <si>
    <t>SEW48</t>
  </si>
  <si>
    <t>SEW49</t>
  </si>
  <si>
    <t>SEW50</t>
  </si>
  <si>
    <t>2-10.11.2011</t>
  </si>
  <si>
    <t>CH (JES)</t>
  </si>
  <si>
    <t>14.10.2011</t>
  </si>
  <si>
    <t>6.12.2011</t>
  </si>
  <si>
    <t>10.11.2011</t>
  </si>
  <si>
    <t>JES**</t>
  </si>
  <si>
    <t>??IS</t>
  </si>
  <si>
    <t xml:space="preserve">10.11.2011 </t>
  </si>
  <si>
    <t>20.12.2011</t>
  </si>
  <si>
    <t>1.12.2011</t>
  </si>
  <si>
    <t xml:space="preserve">1.12.2011 </t>
  </si>
  <si>
    <t>HEW 29</t>
  </si>
  <si>
    <t>HEW 48</t>
  </si>
  <si>
    <t>AEW 21</t>
  </si>
  <si>
    <t>AEW 45</t>
  </si>
  <si>
    <t>HEG 4</t>
  </si>
  <si>
    <t>HEG 14</t>
  </si>
  <si>
    <t>HEG 24</t>
  </si>
  <si>
    <t>HEG 34</t>
  </si>
  <si>
    <t>HEG 39</t>
  </si>
  <si>
    <t>SEG 30</t>
  </si>
  <si>
    <t>tiefgefrorene Proben (-20 °C, von 2011)</t>
  </si>
  <si>
    <t>Sheet</t>
  </si>
  <si>
    <t>Source</t>
  </si>
  <si>
    <t>Notes</t>
  </si>
  <si>
    <t>Jar_Information_copy</t>
  </si>
  <si>
    <t>arc-inc/data/external/exploratories_ischoening_co2_2011/data file incubations.xlsx</t>
  </si>
  <si>
    <t>ID</t>
  </si>
  <si>
    <t>fresh_soil_wt_g</t>
  </si>
  <si>
    <t>water_holding_capacity_60_factor</t>
  </si>
  <si>
    <t>dry_soil_wt_reported_g</t>
  </si>
  <si>
    <t>dry_soil_wt_corrected_g</t>
  </si>
  <si>
    <t>`</t>
  </si>
  <si>
    <t>Verbatim (as values) copy of sheet 'Jar_Information' in source workbook. Contains CO2 flux data for all Biodiversity Exploratories samples incubated in 2011 for I. Schoening's project. Note that CO2 fluxes (e.g. 'Jar_Information_copy!AG'  "CO2/FW_0") are reported in units of CO2 mg per g fresh soil weight (see source file). Source file uses a factor of 1.83 to convert ml CO2 to mg CO2 (vis PV=nRT).</t>
  </si>
  <si>
    <t>preinc_time_d</t>
  </si>
  <si>
    <t>preinc_mgCO2_gFreshSoil</t>
  </si>
  <si>
    <t>preinc_mgCO2_jar</t>
  </si>
  <si>
    <t>inc_mgCO2_gFreshSoil_1</t>
  </si>
  <si>
    <t>inc_mgCO2_gFreshSoil_2</t>
  </si>
  <si>
    <t>inc_mgCO2_gFreshSoil_3</t>
  </si>
  <si>
    <t>inc_mgCO2_gFreshSoil_4</t>
  </si>
  <si>
    <t>inc_mgCO2_jar_1</t>
  </si>
  <si>
    <t>inc_mgCO2_jar_2</t>
  </si>
  <si>
    <t>inc_mgCO2_jar_4</t>
  </si>
  <si>
    <t>inc_time_d_1</t>
  </si>
  <si>
    <t>inc_time_d_2</t>
  </si>
  <si>
    <t>inc_time_d_3</t>
  </si>
  <si>
    <t>inc_time_d_4</t>
  </si>
  <si>
    <t>inc_mgCO2_jar_3</t>
  </si>
  <si>
    <t>Comments</t>
  </si>
  <si>
    <t>t1_fluxes</t>
  </si>
  <si>
    <t>lookup table for samples analyzed as part of the archive incubations project</t>
  </si>
  <si>
    <t>column "experiment" indicates which experiment in the archive incubations study for which the samples were analyzed</t>
  </si>
  <si>
    <t>Experiment</t>
  </si>
  <si>
    <t>tme</t>
  </si>
  <si>
    <t>arc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</si>
</sst>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9"/>
      <color indexed="81"/>
      <name val="Calibri"/>
      <family val="2"/>
      <charset val="204"/>
    </font>
    <font>
      <b/>
      <sz val="9"/>
      <color indexed="81"/>
      <name val="Calibri"/>
      <family val="2"/>
      <charset val="204"/>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RowHeight="15" x14ac:dyDescent="0"/>
  <cols>
    <col min="1" max="1" width="19.1640625" bestFit="1" customWidth="1"/>
    <col min="2" max="2" width="69.5" bestFit="1" customWidth="1"/>
    <col min="3" max="3" width="59.83203125" bestFit="1" customWidth="1"/>
  </cols>
  <sheetData>
    <row r="1" spans="1:4">
      <c r="A1" t="s">
        <v>413</v>
      </c>
      <c r="B1" t="s">
        <v>414</v>
      </c>
      <c r="C1" t="s">
        <v>415</v>
      </c>
      <c r="D1" t="s">
        <v>440</v>
      </c>
    </row>
    <row r="2" spans="1:4">
      <c r="A2" t="s">
        <v>416</v>
      </c>
      <c r="B2" t="s">
        <v>417</v>
      </c>
      <c r="C2" t="s">
        <v>424</v>
      </c>
    </row>
    <row r="3" spans="1:4">
      <c r="A3" t="s">
        <v>441</v>
      </c>
      <c r="C3" t="s">
        <v>442</v>
      </c>
      <c r="D3" t="s">
        <v>443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8"/>
  <sheetViews>
    <sheetView workbookViewId="0">
      <selection activeCell="AA239" sqref="AA239"/>
    </sheetView>
  </sheetViews>
  <sheetFormatPr baseColWidth="10" defaultRowHeight="15" x14ac:dyDescent="0"/>
  <cols>
    <col min="33" max="33" width="12.1640625" bestFit="1" customWidth="1"/>
    <col min="34" max="34" width="16.33203125" bestFit="1" customWidth="1"/>
    <col min="35" max="35" width="14" bestFit="1"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23</v>
      </c>
      <c r="Z1" t="s">
        <v>24</v>
      </c>
      <c r="AA1" t="s">
        <v>25</v>
      </c>
      <c r="AB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c r="J2" t="s">
        <v>43</v>
      </c>
      <c r="K2" t="s">
        <v>43</v>
      </c>
      <c r="L2" t="s">
        <v>43</v>
      </c>
      <c r="M2" t="s">
        <v>43</v>
      </c>
      <c r="N2" t="s">
        <v>43</v>
      </c>
      <c r="O2" t="s">
        <v>44</v>
      </c>
      <c r="P2" t="s">
        <v>45</v>
      </c>
      <c r="S2" t="s">
        <v>46</v>
      </c>
      <c r="T2" t="s">
        <v>46</v>
      </c>
      <c r="U2" t="s">
        <v>46</v>
      </c>
      <c r="V2" t="s">
        <v>47</v>
      </c>
      <c r="W2" t="s">
        <v>47</v>
      </c>
      <c r="Y2" t="s">
        <v>46</v>
      </c>
      <c r="Z2" t="s">
        <v>46</v>
      </c>
      <c r="AA2" t="s">
        <v>47</v>
      </c>
      <c r="AB2" t="s">
        <v>47</v>
      </c>
    </row>
    <row r="3" spans="1:46">
      <c r="A3" t="s">
        <v>48</v>
      </c>
      <c r="B3">
        <v>1</v>
      </c>
      <c r="C3" t="s">
        <v>49</v>
      </c>
      <c r="D3">
        <v>40687.666666666664</v>
      </c>
      <c r="E3" t="s">
        <v>50</v>
      </c>
      <c r="J3">
        <v>111.898</v>
      </c>
      <c r="K3">
        <v>165.35499999999999</v>
      </c>
      <c r="M3">
        <v>53.456999999999994</v>
      </c>
      <c r="O3" t="s">
        <v>51</v>
      </c>
      <c r="P3" t="s">
        <v>52</v>
      </c>
      <c r="Q3" t="s">
        <v>53</v>
      </c>
      <c r="R3" t="s">
        <v>50</v>
      </c>
      <c r="S3">
        <v>308</v>
      </c>
      <c r="T3">
        <v>317</v>
      </c>
      <c r="U3">
        <v>997</v>
      </c>
      <c r="V3">
        <v>2324</v>
      </c>
      <c r="W3">
        <v>1038.8853410740203</v>
      </c>
      <c r="Y3">
        <v>320</v>
      </c>
      <c r="Z3">
        <v>323</v>
      </c>
      <c r="AA3">
        <v>1100</v>
      </c>
      <c r="AB3">
        <v>2327.1875</v>
      </c>
      <c r="AC3">
        <v>1040.3102322206096</v>
      </c>
      <c r="AE3" t="s">
        <v>54</v>
      </c>
      <c r="AF3" t="s">
        <v>423</v>
      </c>
    </row>
    <row r="4" spans="1:46">
      <c r="A4" t="s">
        <v>55</v>
      </c>
      <c r="B4">
        <v>1</v>
      </c>
      <c r="C4" t="s">
        <v>49</v>
      </c>
      <c r="D4">
        <v>40687.666666666664</v>
      </c>
      <c r="E4" t="s">
        <v>50</v>
      </c>
      <c r="J4">
        <v>108.31399999999999</v>
      </c>
      <c r="K4">
        <v>154.79499999999999</v>
      </c>
      <c r="M4">
        <v>46.480999999999995</v>
      </c>
      <c r="O4" t="s">
        <v>56</v>
      </c>
      <c r="P4" t="s">
        <v>57</v>
      </c>
      <c r="Q4" t="s">
        <v>53</v>
      </c>
      <c r="R4" t="s">
        <v>50</v>
      </c>
      <c r="S4">
        <v>312</v>
      </c>
      <c r="T4">
        <v>324</v>
      </c>
      <c r="U4">
        <v>997</v>
      </c>
      <c r="V4">
        <v>2324</v>
      </c>
      <c r="W4">
        <v>1058.5226277372262</v>
      </c>
      <c r="Y4">
        <v>320</v>
      </c>
      <c r="Z4">
        <v>323</v>
      </c>
      <c r="AA4">
        <v>1100</v>
      </c>
      <c r="AB4">
        <v>2327.1875</v>
      </c>
      <c r="AC4">
        <v>1059.9744525547446</v>
      </c>
      <c r="AE4" t="s">
        <v>54</v>
      </c>
    </row>
    <row r="5" spans="1:46">
      <c r="A5" t="s">
        <v>58</v>
      </c>
      <c r="B5">
        <v>1</v>
      </c>
      <c r="C5" t="s">
        <v>49</v>
      </c>
      <c r="D5">
        <v>40687.666666608799</v>
      </c>
      <c r="E5" t="s">
        <v>50</v>
      </c>
      <c r="J5">
        <v>106.938</v>
      </c>
      <c r="K5">
        <v>153.99100000000001</v>
      </c>
      <c r="M5">
        <v>47.053000000000011</v>
      </c>
      <c r="O5" t="s">
        <v>59</v>
      </c>
      <c r="P5" t="s">
        <v>60</v>
      </c>
      <c r="Q5" t="s">
        <v>53</v>
      </c>
      <c r="R5" t="s">
        <v>50</v>
      </c>
      <c r="S5">
        <v>365</v>
      </c>
      <c r="T5">
        <v>372</v>
      </c>
      <c r="U5">
        <v>997</v>
      </c>
      <c r="V5">
        <v>2324</v>
      </c>
      <c r="W5">
        <v>1342.1835443037974</v>
      </c>
      <c r="Y5">
        <v>320</v>
      </c>
      <c r="Z5">
        <v>323</v>
      </c>
      <c r="AA5">
        <v>1100</v>
      </c>
      <c r="AB5">
        <v>2327.1875</v>
      </c>
      <c r="AC5">
        <v>1344.0244264240507</v>
      </c>
      <c r="AE5" t="s">
        <v>54</v>
      </c>
    </row>
    <row r="6" spans="1:46">
      <c r="A6" t="s">
        <v>61</v>
      </c>
      <c r="B6">
        <v>1</v>
      </c>
      <c r="C6" t="s">
        <v>49</v>
      </c>
      <c r="D6">
        <v>40687.666666608799</v>
      </c>
      <c r="E6" t="s">
        <v>50</v>
      </c>
      <c r="J6">
        <v>105.758</v>
      </c>
      <c r="K6">
        <v>155.672</v>
      </c>
      <c r="M6">
        <v>49.914000000000001</v>
      </c>
      <c r="Q6" t="s">
        <v>53</v>
      </c>
      <c r="R6" t="s">
        <v>50</v>
      </c>
      <c r="S6">
        <v>309</v>
      </c>
      <c r="T6">
        <v>314</v>
      </c>
      <c r="U6">
        <v>997</v>
      </c>
      <c r="V6">
        <v>2324</v>
      </c>
      <c r="W6">
        <v>1043.7732558139535</v>
      </c>
      <c r="Y6">
        <v>320</v>
      </c>
      <c r="Z6">
        <v>323</v>
      </c>
      <c r="AA6">
        <v>1100</v>
      </c>
      <c r="AB6">
        <v>2327.1875</v>
      </c>
      <c r="AC6">
        <v>1045.2048510174418</v>
      </c>
      <c r="AE6" t="s">
        <v>54</v>
      </c>
    </row>
    <row r="7" spans="1:46">
      <c r="A7" t="s">
        <v>62</v>
      </c>
      <c r="B7">
        <v>1</v>
      </c>
      <c r="C7" t="s">
        <v>49</v>
      </c>
      <c r="D7">
        <v>40687.666666608799</v>
      </c>
      <c r="E7" t="s">
        <v>50</v>
      </c>
      <c r="J7">
        <v>105.458</v>
      </c>
      <c r="K7">
        <v>154.11699999999999</v>
      </c>
      <c r="M7">
        <v>48.658999999999992</v>
      </c>
      <c r="Q7" t="s">
        <v>53</v>
      </c>
      <c r="R7" t="s">
        <v>50</v>
      </c>
      <c r="S7">
        <v>309</v>
      </c>
      <c r="T7">
        <v>325</v>
      </c>
      <c r="U7">
        <v>997</v>
      </c>
      <c r="V7">
        <v>2324</v>
      </c>
      <c r="W7">
        <v>1043.7732558139535</v>
      </c>
      <c r="Y7">
        <v>320</v>
      </c>
      <c r="Z7">
        <v>323</v>
      </c>
      <c r="AA7">
        <v>1100</v>
      </c>
      <c r="AB7">
        <v>2327.1875</v>
      </c>
      <c r="AC7">
        <v>1045.2048510174418</v>
      </c>
      <c r="AE7" t="s">
        <v>54</v>
      </c>
    </row>
    <row r="8" spans="1:46">
      <c r="A8" t="s">
        <v>63</v>
      </c>
      <c r="B8">
        <v>1</v>
      </c>
      <c r="C8" t="s">
        <v>49</v>
      </c>
      <c r="D8">
        <v>40687.666666608799</v>
      </c>
      <c r="E8" t="s">
        <v>50</v>
      </c>
      <c r="J8">
        <v>110.473</v>
      </c>
      <c r="K8">
        <v>160.13499999999999</v>
      </c>
      <c r="M8">
        <v>49.661999999999992</v>
      </c>
      <c r="Q8" t="s">
        <v>53</v>
      </c>
      <c r="R8" t="s">
        <v>50</v>
      </c>
      <c r="S8">
        <v>311</v>
      </c>
      <c r="T8">
        <v>314</v>
      </c>
      <c r="U8">
        <v>997</v>
      </c>
      <c r="V8">
        <v>2324</v>
      </c>
      <c r="W8">
        <v>1053.591836734694</v>
      </c>
      <c r="Y8">
        <v>320</v>
      </c>
      <c r="Z8">
        <v>323</v>
      </c>
      <c r="AA8">
        <v>1100</v>
      </c>
      <c r="AB8">
        <v>2327.1875</v>
      </c>
      <c r="AC8">
        <v>1055.0368986880467</v>
      </c>
      <c r="AE8" t="s">
        <v>54</v>
      </c>
    </row>
    <row r="9" spans="1:46">
      <c r="A9" t="s">
        <v>64</v>
      </c>
      <c r="B9">
        <v>1</v>
      </c>
      <c r="C9" t="s">
        <v>49</v>
      </c>
      <c r="D9">
        <v>40711.561111111114</v>
      </c>
      <c r="E9" t="s">
        <v>50</v>
      </c>
      <c r="F9">
        <v>40715.728472222225</v>
      </c>
      <c r="G9" t="s">
        <v>50</v>
      </c>
      <c r="H9" t="s">
        <v>65</v>
      </c>
      <c r="I9" t="s">
        <v>66</v>
      </c>
      <c r="J9">
        <v>109.435</v>
      </c>
      <c r="K9">
        <v>201.50299999999999</v>
      </c>
      <c r="L9">
        <v>161.54900000000001</v>
      </c>
      <c r="M9">
        <v>92.067999999999998</v>
      </c>
      <c r="N9">
        <v>52.114000000000004</v>
      </c>
      <c r="O9">
        <v>1.8490420995487109</v>
      </c>
      <c r="P9">
        <v>49.792268127627111</v>
      </c>
      <c r="Q9" t="s">
        <v>67</v>
      </c>
      <c r="R9" t="s">
        <v>50</v>
      </c>
      <c r="S9">
        <v>301</v>
      </c>
      <c r="T9">
        <v>316</v>
      </c>
      <c r="U9">
        <v>991</v>
      </c>
      <c r="V9">
        <v>2324</v>
      </c>
      <c r="W9">
        <v>1013.8028985507246</v>
      </c>
      <c r="Y9">
        <v>317</v>
      </c>
      <c r="Z9">
        <v>321</v>
      </c>
      <c r="AA9">
        <v>1100</v>
      </c>
      <c r="AB9">
        <v>2338.801261829653</v>
      </c>
      <c r="AC9">
        <v>1020.2596808851094</v>
      </c>
      <c r="AE9" t="s">
        <v>68</v>
      </c>
      <c r="AF9">
        <v>4.1124999999956344</v>
      </c>
      <c r="AG9">
        <v>1.0390393966824416</v>
      </c>
      <c r="AH9">
        <v>0.2526539566403756</v>
      </c>
      <c r="AI9">
        <v>1.0472222222160781</v>
      </c>
      <c r="AJ9">
        <v>0.28801406788285105</v>
      </c>
      <c r="AK9">
        <v>0.27502669612316899</v>
      </c>
      <c r="AL9">
        <v>3.0472222222160781</v>
      </c>
      <c r="AM9">
        <v>0.63172244093991403</v>
      </c>
      <c r="AN9">
        <v>0.20731091954314276</v>
      </c>
      <c r="AO9">
        <v>6.9937499999941792</v>
      </c>
      <c r="AP9">
        <v>0.89175956608135287</v>
      </c>
      <c r="AQ9">
        <v>0.127508070217279</v>
      </c>
      <c r="AR9">
        <v>14.781944444439432</v>
      </c>
      <c r="AS9">
        <v>1.9543149560371351</v>
      </c>
      <c r="AT9">
        <v>0.13220959958162307</v>
      </c>
    </row>
    <row r="10" spans="1:46">
      <c r="A10" t="s">
        <v>69</v>
      </c>
      <c r="B10">
        <v>1</v>
      </c>
      <c r="C10" t="s">
        <v>49</v>
      </c>
      <c r="D10">
        <v>40711.56527777778</v>
      </c>
      <c r="E10" t="s">
        <v>50</v>
      </c>
      <c r="F10">
        <v>40715.726388888892</v>
      </c>
      <c r="G10" t="s">
        <v>50</v>
      </c>
      <c r="H10" t="s">
        <v>65</v>
      </c>
      <c r="I10" t="s">
        <v>66</v>
      </c>
      <c r="J10">
        <v>108.428</v>
      </c>
      <c r="K10">
        <v>197.667</v>
      </c>
      <c r="L10">
        <v>159.035</v>
      </c>
      <c r="M10">
        <v>89.239000000000004</v>
      </c>
      <c r="N10">
        <v>50.606999999999999</v>
      </c>
      <c r="O10">
        <v>1.8010464725221167</v>
      </c>
      <c r="P10">
        <v>49.548416080032133</v>
      </c>
      <c r="Q10" t="s">
        <v>67</v>
      </c>
      <c r="R10" t="s">
        <v>50</v>
      </c>
      <c r="S10">
        <v>302</v>
      </c>
      <c r="T10">
        <v>305</v>
      </c>
      <c r="U10">
        <v>991</v>
      </c>
      <c r="V10">
        <v>2324</v>
      </c>
      <c r="W10">
        <v>1018.6473149492017</v>
      </c>
      <c r="Y10">
        <v>317</v>
      </c>
      <c r="Z10">
        <v>321</v>
      </c>
      <c r="AA10">
        <v>1100</v>
      </c>
      <c r="AB10">
        <v>2338.801261829653</v>
      </c>
      <c r="AC10">
        <v>1025.1349507584255</v>
      </c>
      <c r="AE10" t="s">
        <v>68</v>
      </c>
      <c r="AF10">
        <v>4.1118055555562023</v>
      </c>
      <c r="AG10">
        <v>0.85738168451472041</v>
      </c>
      <c r="AH10">
        <v>0.20851707915909529</v>
      </c>
      <c r="AI10">
        <v>1.0513888888890506</v>
      </c>
      <c r="AJ10">
        <v>0.33110970109422616</v>
      </c>
      <c r="AK10">
        <v>0.31492600368270302</v>
      </c>
      <c r="AL10">
        <v>3.0513888888890506</v>
      </c>
      <c r="AM10">
        <v>0.54299808866123123</v>
      </c>
      <c r="AN10">
        <v>0.17795112600640225</v>
      </c>
      <c r="AO10">
        <v>6.9993055555532919</v>
      </c>
      <c r="AP10">
        <v>1.0959019022948724</v>
      </c>
      <c r="AQ10">
        <v>0.15657294764412408</v>
      </c>
      <c r="AR10">
        <v>14.787499999998545</v>
      </c>
      <c r="AS10">
        <v>2.1622001497930987</v>
      </c>
      <c r="AT10">
        <v>0.14621809973243019</v>
      </c>
    </row>
    <row r="11" spans="1:46">
      <c r="A11" t="s">
        <v>70</v>
      </c>
      <c r="B11">
        <v>1</v>
      </c>
      <c r="C11" t="s">
        <v>49</v>
      </c>
      <c r="D11">
        <v>40711.568055555559</v>
      </c>
      <c r="E11" t="s">
        <v>50</v>
      </c>
      <c r="F11">
        <v>40715.720138888886</v>
      </c>
      <c r="G11" t="s">
        <v>50</v>
      </c>
      <c r="H11" t="s">
        <v>71</v>
      </c>
      <c r="I11" t="s">
        <v>66</v>
      </c>
      <c r="J11">
        <v>110.679</v>
      </c>
      <c r="K11">
        <v>193.04499999999999</v>
      </c>
      <c r="L11">
        <v>151.91399999999999</v>
      </c>
      <c r="M11">
        <v>82.365999999999985</v>
      </c>
      <c r="N11">
        <v>41.234999999999985</v>
      </c>
      <c r="O11">
        <v>1.8691537761601458</v>
      </c>
      <c r="P11">
        <v>44.065930289163653</v>
      </c>
      <c r="Q11" t="s">
        <v>67</v>
      </c>
      <c r="R11" t="s">
        <v>50</v>
      </c>
      <c r="S11">
        <v>308</v>
      </c>
      <c r="T11">
        <v>311</v>
      </c>
      <c r="U11">
        <v>991</v>
      </c>
      <c r="V11">
        <v>2324</v>
      </c>
      <c r="W11">
        <v>1048.0117130307467</v>
      </c>
      <c r="Y11">
        <v>317</v>
      </c>
      <c r="Z11">
        <v>321</v>
      </c>
      <c r="AA11">
        <v>1100</v>
      </c>
      <c r="AB11">
        <v>2338.801261829653</v>
      </c>
      <c r="AC11">
        <v>1054.6863669744262</v>
      </c>
      <c r="AE11" t="s">
        <v>54</v>
      </c>
      <c r="AF11">
        <v>4.1159722222218988</v>
      </c>
      <c r="AG11">
        <v>0.4018502980591423</v>
      </c>
      <c r="AH11">
        <v>9.7631926641675443E-2</v>
      </c>
      <c r="AI11">
        <v>1.0597222800934105</v>
      </c>
      <c r="AJ11">
        <v>0.18662206051900698</v>
      </c>
      <c r="AK11">
        <v>0.1761046870719345</v>
      </c>
      <c r="AL11">
        <v>3.0597222800934105</v>
      </c>
      <c r="AM11">
        <v>0.31714374532455336</v>
      </c>
      <c r="AN11">
        <v>0.10365115402397608</v>
      </c>
      <c r="AO11">
        <v>7.009027835651068</v>
      </c>
      <c r="AP11">
        <v>0.41467705086548001</v>
      </c>
      <c r="AQ11">
        <v>5.9163276361415773E-2</v>
      </c>
      <c r="AR11">
        <v>14.797222280096321</v>
      </c>
      <c r="AS11">
        <v>0.3397801270993866</v>
      </c>
      <c r="AT11">
        <v>2.2962426370821187E-2</v>
      </c>
    </row>
    <row r="12" spans="1:46">
      <c r="A12" t="s">
        <v>72</v>
      </c>
      <c r="B12">
        <v>1</v>
      </c>
      <c r="C12" t="s">
        <v>49</v>
      </c>
      <c r="D12">
        <v>40711.5625</v>
      </c>
      <c r="E12" t="s">
        <v>50</v>
      </c>
      <c r="F12">
        <v>40715.73333333333</v>
      </c>
      <c r="G12" t="s">
        <v>50</v>
      </c>
      <c r="H12" t="s">
        <v>65</v>
      </c>
      <c r="I12" t="s">
        <v>66</v>
      </c>
      <c r="J12">
        <v>106.30800000000001</v>
      </c>
      <c r="K12">
        <v>197.30500000000001</v>
      </c>
      <c r="L12">
        <v>157.541</v>
      </c>
      <c r="M12">
        <v>90.997</v>
      </c>
      <c r="N12">
        <v>51.23299999999999</v>
      </c>
      <c r="O12">
        <v>1.7166058798227555</v>
      </c>
      <c r="P12">
        <v>53.009838233453856</v>
      </c>
      <c r="Q12" t="s">
        <v>67</v>
      </c>
      <c r="R12" t="s">
        <v>50</v>
      </c>
      <c r="S12">
        <v>302</v>
      </c>
      <c r="T12">
        <v>316</v>
      </c>
      <c r="U12">
        <v>991</v>
      </c>
      <c r="V12">
        <v>2324</v>
      </c>
      <c r="W12">
        <v>1018.6473149492017</v>
      </c>
      <c r="Y12">
        <v>317</v>
      </c>
      <c r="Z12">
        <v>321</v>
      </c>
      <c r="AA12">
        <v>1100</v>
      </c>
      <c r="AB12">
        <v>2338.801261829653</v>
      </c>
      <c r="AC12">
        <v>1025.1349507584255</v>
      </c>
      <c r="AE12" t="s">
        <v>68</v>
      </c>
      <c r="AF12">
        <v>4.1076388888905058</v>
      </c>
      <c r="AG12">
        <v>0.79692103266302017</v>
      </c>
      <c r="AH12">
        <v>0.19400951598212973</v>
      </c>
      <c r="AI12">
        <v>1.048611226855428</v>
      </c>
      <c r="AJ12">
        <v>0.14234680620280002</v>
      </c>
      <c r="AK12">
        <v>0.13574793265342883</v>
      </c>
      <c r="AL12">
        <v>3.048611226855428</v>
      </c>
      <c r="AM12">
        <v>0.32821375001400094</v>
      </c>
      <c r="AN12">
        <v>0.10766008703331642</v>
      </c>
      <c r="AO12">
        <v>6.9993056712992257</v>
      </c>
      <c r="AP12">
        <v>0.75658731265488</v>
      </c>
      <c r="AQ12">
        <v>0.1080946236935014</v>
      </c>
      <c r="AR12">
        <v>14.787500115744479</v>
      </c>
      <c r="AS12">
        <v>1.4234591350174659</v>
      </c>
      <c r="AT12">
        <v>9.6260972028793912E-2</v>
      </c>
    </row>
    <row r="13" spans="1:46">
      <c r="A13" t="s">
        <v>73</v>
      </c>
      <c r="B13">
        <v>1</v>
      </c>
      <c r="C13" t="s">
        <v>49</v>
      </c>
      <c r="D13">
        <v>40711.570138888892</v>
      </c>
      <c r="E13" t="s">
        <v>50</v>
      </c>
      <c r="F13">
        <v>40715.722916666666</v>
      </c>
      <c r="G13" t="s">
        <v>50</v>
      </c>
      <c r="H13" t="s">
        <v>65</v>
      </c>
      <c r="I13" t="s">
        <v>66</v>
      </c>
      <c r="J13">
        <v>111.21899999999999</v>
      </c>
      <c r="K13">
        <v>203.86599999999999</v>
      </c>
      <c r="L13">
        <v>155.90600000000001</v>
      </c>
      <c r="M13">
        <v>92.647000000000006</v>
      </c>
      <c r="N13">
        <v>44.687000000000012</v>
      </c>
      <c r="O13">
        <v>1.9764317403006133</v>
      </c>
      <c r="P13">
        <v>46.875891593356265</v>
      </c>
      <c r="Q13" t="s">
        <v>67</v>
      </c>
      <c r="R13" t="s">
        <v>50</v>
      </c>
      <c r="S13">
        <v>301</v>
      </c>
      <c r="T13">
        <v>304</v>
      </c>
      <c r="U13">
        <v>991</v>
      </c>
      <c r="V13">
        <v>2324</v>
      </c>
      <c r="W13">
        <v>1013.8028985507246</v>
      </c>
      <c r="Y13">
        <v>317</v>
      </c>
      <c r="Z13">
        <v>321</v>
      </c>
      <c r="AA13">
        <v>1100</v>
      </c>
      <c r="AB13">
        <v>2338.801261829653</v>
      </c>
      <c r="AC13">
        <v>1020.2596808851094</v>
      </c>
      <c r="AE13" t="s">
        <v>68</v>
      </c>
      <c r="AF13">
        <v>4.1104166666627862</v>
      </c>
      <c r="AG13">
        <v>0.85803166784686535</v>
      </c>
      <c r="AH13">
        <v>0.20874566678504014</v>
      </c>
      <c r="AI13">
        <v>1.0611112847254844</v>
      </c>
      <c r="AJ13">
        <v>0.31934691978968427</v>
      </c>
      <c r="AK13">
        <v>0.30095516312627013</v>
      </c>
      <c r="AL13">
        <v>3.0611112847254844</v>
      </c>
      <c r="AM13">
        <v>0.61609314068224763</v>
      </c>
      <c r="AN13">
        <v>0.20126453545039866</v>
      </c>
      <c r="AO13">
        <v>7.0131946180554223</v>
      </c>
      <c r="AP13">
        <v>1.1824202317679091</v>
      </c>
      <c r="AQ13">
        <v>0.16859937534369518</v>
      </c>
      <c r="AR13">
        <v>14.801389062500675</v>
      </c>
      <c r="AS13">
        <v>2.4387537859307042</v>
      </c>
      <c r="AT13">
        <v>0.16476519707932602</v>
      </c>
    </row>
    <row r="14" spans="1:46">
      <c r="A14" t="s">
        <v>74</v>
      </c>
      <c r="B14">
        <v>1</v>
      </c>
      <c r="C14" t="s">
        <v>49</v>
      </c>
      <c r="D14">
        <v>40711.571527777778</v>
      </c>
      <c r="E14" t="s">
        <v>50</v>
      </c>
      <c r="F14">
        <v>40715.738194444442</v>
      </c>
      <c r="G14" t="s">
        <v>50</v>
      </c>
      <c r="H14" t="s">
        <v>65</v>
      </c>
      <c r="I14" t="s">
        <v>66</v>
      </c>
      <c r="J14">
        <v>109.866</v>
      </c>
      <c r="K14">
        <v>199.30799999999999</v>
      </c>
      <c r="L14">
        <v>157.46600000000001</v>
      </c>
      <c r="M14">
        <v>89.441999999999993</v>
      </c>
      <c r="N14">
        <v>47.600000000000009</v>
      </c>
      <c r="O14">
        <v>1.8314513771124492</v>
      </c>
      <c r="P14">
        <v>48.8366773575056</v>
      </c>
      <c r="Q14" t="s">
        <v>67</v>
      </c>
      <c r="R14" t="s">
        <v>50</v>
      </c>
      <c r="S14">
        <v>303</v>
      </c>
      <c r="T14">
        <v>306</v>
      </c>
      <c r="U14">
        <v>991</v>
      </c>
      <c r="V14">
        <v>2324</v>
      </c>
      <c r="W14">
        <v>1023.5058139534884</v>
      </c>
      <c r="Y14">
        <v>317</v>
      </c>
      <c r="Z14">
        <v>321</v>
      </c>
      <c r="AA14">
        <v>1100</v>
      </c>
      <c r="AB14">
        <v>2338.801261829653</v>
      </c>
      <c r="AC14">
        <v>1030.0243929278849</v>
      </c>
      <c r="AE14" t="s">
        <v>68</v>
      </c>
      <c r="AF14">
        <v>4.1055555555576575</v>
      </c>
      <c r="AG14">
        <v>0.70511944894050249</v>
      </c>
      <c r="AH14">
        <v>0.17174763303007506</v>
      </c>
      <c r="AI14">
        <v>1.0479168981473777</v>
      </c>
      <c r="AJ14">
        <v>0.20907898985892304</v>
      </c>
      <c r="AK14">
        <v>0.19951867388392705</v>
      </c>
      <c r="AL14">
        <v>3.0479168981473777</v>
      </c>
      <c r="AM14">
        <v>0.45655752099703206</v>
      </c>
      <c r="AN14">
        <v>0.14979329694800486</v>
      </c>
      <c r="AO14">
        <v>7.0013891203707317</v>
      </c>
      <c r="AP14">
        <v>0.72729596935508789</v>
      </c>
      <c r="AQ14">
        <v>0.10387880988345592</v>
      </c>
      <c r="AR14">
        <v>14.788194444445253</v>
      </c>
      <c r="AS14">
        <v>1.9219720558909514</v>
      </c>
      <c r="AT14">
        <v>0.12996664759252494</v>
      </c>
    </row>
    <row r="15" spans="1:46">
      <c r="A15" t="s">
        <v>75</v>
      </c>
      <c r="B15">
        <v>1</v>
      </c>
      <c r="C15" t="s">
        <v>49</v>
      </c>
      <c r="D15">
        <v>40711.573611111111</v>
      </c>
      <c r="E15" t="s">
        <v>50</v>
      </c>
      <c r="F15">
        <v>40715.731944444444</v>
      </c>
      <c r="G15" t="s">
        <v>50</v>
      </c>
      <c r="H15" t="s">
        <v>65</v>
      </c>
      <c r="I15" t="s">
        <v>66</v>
      </c>
      <c r="J15">
        <v>108.575</v>
      </c>
      <c r="K15">
        <v>201.255</v>
      </c>
      <c r="L15">
        <v>161.43</v>
      </c>
      <c r="M15">
        <v>92.68</v>
      </c>
      <c r="N15">
        <v>52.855000000000004</v>
      </c>
      <c r="O15">
        <v>1.7560006729642608</v>
      </c>
      <c r="P15">
        <v>52.77902305330511</v>
      </c>
      <c r="Q15" t="s">
        <v>67</v>
      </c>
      <c r="R15" t="s">
        <v>50</v>
      </c>
      <c r="S15">
        <v>301</v>
      </c>
      <c r="T15">
        <v>310</v>
      </c>
      <c r="U15">
        <v>991</v>
      </c>
      <c r="V15">
        <v>2324</v>
      </c>
      <c r="W15">
        <v>1013.8028985507246</v>
      </c>
      <c r="Y15">
        <v>317</v>
      </c>
      <c r="Z15">
        <v>321</v>
      </c>
      <c r="AA15">
        <v>1100</v>
      </c>
      <c r="AB15">
        <v>2338.801261829653</v>
      </c>
      <c r="AC15">
        <v>1020.2596808851094</v>
      </c>
      <c r="AE15" t="s">
        <v>68</v>
      </c>
      <c r="AF15">
        <v>4.0930555555532919</v>
      </c>
      <c r="AG15">
        <v>0.74252063574146843</v>
      </c>
      <c r="AH15">
        <v>0.18140986010660093</v>
      </c>
      <c r="AI15">
        <v>1.0562502893517376</v>
      </c>
      <c r="AJ15">
        <v>0.28402672739288409</v>
      </c>
      <c r="AK15">
        <v>0.26890097002217389</v>
      </c>
      <c r="AL15">
        <v>3.0562502893517376</v>
      </c>
      <c r="AM15">
        <v>0.41414267839665297</v>
      </c>
      <c r="AN15">
        <v>0.13550679400818869</v>
      </c>
      <c r="AO15">
        <v>7.0111114004612318</v>
      </c>
      <c r="AP15">
        <v>0.79217345556403929</v>
      </c>
      <c r="AQ15">
        <v>0.11298828535400614</v>
      </c>
      <c r="AR15">
        <v>14.795138888890506</v>
      </c>
      <c r="AS15">
        <v>1.5328232681745111</v>
      </c>
      <c r="AT15">
        <v>0.10360316856001196</v>
      </c>
    </row>
    <row r="16" spans="1:46">
      <c r="A16" t="s">
        <v>76</v>
      </c>
      <c r="B16">
        <v>1</v>
      </c>
      <c r="C16" t="s">
        <v>49</v>
      </c>
      <c r="D16">
        <v>40711.566666666666</v>
      </c>
      <c r="E16" t="s">
        <v>50</v>
      </c>
      <c r="F16">
        <v>40715.72152777778</v>
      </c>
      <c r="G16" t="s">
        <v>50</v>
      </c>
      <c r="H16" t="s">
        <v>65</v>
      </c>
      <c r="I16" t="s">
        <v>66</v>
      </c>
      <c r="J16">
        <v>109.535</v>
      </c>
      <c r="K16">
        <v>205.56299999999999</v>
      </c>
      <c r="L16">
        <v>160.21899999999999</v>
      </c>
      <c r="M16">
        <v>96.028000000000006</v>
      </c>
      <c r="N16">
        <v>50.683999999999997</v>
      </c>
      <c r="O16">
        <v>1.9079122032104257</v>
      </c>
      <c r="P16">
        <v>50.331456467658526</v>
      </c>
      <c r="Q16" t="s">
        <v>67</v>
      </c>
      <c r="R16" t="s">
        <v>50</v>
      </c>
      <c r="S16">
        <v>303</v>
      </c>
      <c r="T16">
        <v>317</v>
      </c>
      <c r="U16">
        <v>991</v>
      </c>
      <c r="V16">
        <v>2324</v>
      </c>
      <c r="W16">
        <v>1023.5058139534884</v>
      </c>
      <c r="Y16">
        <v>317</v>
      </c>
      <c r="Z16">
        <v>321</v>
      </c>
      <c r="AA16">
        <v>1100</v>
      </c>
      <c r="AB16">
        <v>2338.801261829653</v>
      </c>
      <c r="AC16">
        <v>1030.0243929278849</v>
      </c>
      <c r="AE16" t="s">
        <v>68</v>
      </c>
      <c r="AF16">
        <v>4.1208333333343035</v>
      </c>
      <c r="AG16">
        <v>1.6000902085192337</v>
      </c>
      <c r="AH16">
        <v>0.38829287163248299</v>
      </c>
      <c r="AI16">
        <v>1.0687503472217941</v>
      </c>
      <c r="AJ16">
        <v>0.40861520549104724</v>
      </c>
      <c r="AK16">
        <v>0.38232989262014128</v>
      </c>
      <c r="AL16">
        <v>3.0687503472217941</v>
      </c>
      <c r="AM16">
        <v>0.78401155863016514</v>
      </c>
      <c r="AN16">
        <v>0.25548235272378794</v>
      </c>
      <c r="AO16">
        <v>7.0250003472174285</v>
      </c>
      <c r="AP16">
        <v>1.3108773470143116</v>
      </c>
      <c r="AQ16">
        <v>0.18660174835913629</v>
      </c>
      <c r="AR16">
        <v>14.808333333334303</v>
      </c>
      <c r="AS16">
        <v>2.7558867564059479</v>
      </c>
      <c r="AT16">
        <v>0.18610377645959036</v>
      </c>
    </row>
    <row r="17" spans="1:46">
      <c r="A17" t="s">
        <v>77</v>
      </c>
      <c r="B17">
        <v>1</v>
      </c>
      <c r="C17" t="s">
        <v>49</v>
      </c>
      <c r="D17">
        <v>40711.57708333333</v>
      </c>
      <c r="E17" t="s">
        <v>50</v>
      </c>
      <c r="F17">
        <v>40715.729861111111</v>
      </c>
      <c r="G17" t="s">
        <v>50</v>
      </c>
      <c r="H17" t="s">
        <v>65</v>
      </c>
      <c r="I17" t="s">
        <v>66</v>
      </c>
      <c r="J17">
        <v>105.551</v>
      </c>
      <c r="K17">
        <v>193.20099999999999</v>
      </c>
      <c r="L17">
        <v>153.02699999999999</v>
      </c>
      <c r="M17">
        <v>87.649999999999991</v>
      </c>
      <c r="N17">
        <v>47.475999999999985</v>
      </c>
      <c r="O17">
        <v>1.8779049733000313</v>
      </c>
      <c r="P17">
        <v>46.674353200084013</v>
      </c>
      <c r="Q17" t="s">
        <v>67</v>
      </c>
      <c r="R17" t="s">
        <v>50</v>
      </c>
      <c r="S17">
        <v>302</v>
      </c>
      <c r="T17">
        <v>305</v>
      </c>
      <c r="U17">
        <v>991</v>
      </c>
      <c r="V17">
        <v>2324</v>
      </c>
      <c r="W17">
        <v>1018.6473149492017</v>
      </c>
      <c r="Y17">
        <v>317</v>
      </c>
      <c r="Z17">
        <v>321</v>
      </c>
      <c r="AA17">
        <v>1100</v>
      </c>
      <c r="AB17">
        <v>2338.801261829653</v>
      </c>
      <c r="AC17">
        <v>1025.1349507584255</v>
      </c>
      <c r="AE17" t="s">
        <v>68</v>
      </c>
      <c r="AF17">
        <v>4.0930555555605679</v>
      </c>
      <c r="AG17">
        <v>0.79382213178711747</v>
      </c>
      <c r="AH17">
        <v>0.19394364943536635</v>
      </c>
      <c r="AI17">
        <v>1.0625004050962161</v>
      </c>
      <c r="AJ17">
        <v>0.26709241255596139</v>
      </c>
      <c r="AK17">
        <v>0.25138099832703076</v>
      </c>
      <c r="AL17">
        <v>3.0625004050962161</v>
      </c>
      <c r="AM17">
        <v>0.54372977583460413</v>
      </c>
      <c r="AN17">
        <v>0.17754439311413625</v>
      </c>
      <c r="AO17">
        <v>7.0201392939852667</v>
      </c>
      <c r="AP17">
        <v>0.82234906458015899</v>
      </c>
      <c r="AQ17">
        <v>0.11714141702070405</v>
      </c>
      <c r="AR17">
        <v>14.804166666668607</v>
      </c>
      <c r="AS17">
        <v>1.0604254062272989</v>
      </c>
      <c r="AT17">
        <v>7.1630199125955071E-2</v>
      </c>
    </row>
    <row r="18" spans="1:46">
      <c r="A18" t="s">
        <v>78</v>
      </c>
      <c r="B18">
        <v>1</v>
      </c>
      <c r="C18" t="s">
        <v>49</v>
      </c>
      <c r="D18">
        <v>40711.563888888886</v>
      </c>
      <c r="E18" t="s">
        <v>50</v>
      </c>
      <c r="F18">
        <v>40715.715277777781</v>
      </c>
      <c r="G18" t="s">
        <v>50</v>
      </c>
      <c r="H18" t="s">
        <v>65</v>
      </c>
      <c r="I18" t="s">
        <v>66</v>
      </c>
      <c r="J18">
        <v>107.85299999999999</v>
      </c>
      <c r="K18">
        <v>189.358</v>
      </c>
      <c r="L18">
        <v>146.542</v>
      </c>
      <c r="M18">
        <v>81.50500000000001</v>
      </c>
      <c r="N18">
        <v>38.689000000000007</v>
      </c>
      <c r="O18">
        <v>1.9814408480993353</v>
      </c>
      <c r="P18">
        <v>41.134208007361082</v>
      </c>
      <c r="Q18" t="s">
        <v>67</v>
      </c>
      <c r="R18" t="s">
        <v>50</v>
      </c>
      <c r="S18">
        <v>303</v>
      </c>
      <c r="T18">
        <v>305</v>
      </c>
      <c r="U18">
        <v>991</v>
      </c>
      <c r="V18">
        <v>2324</v>
      </c>
      <c r="W18">
        <v>1023.5058139534884</v>
      </c>
      <c r="Y18">
        <v>317</v>
      </c>
      <c r="Z18">
        <v>321</v>
      </c>
      <c r="AA18">
        <v>1100</v>
      </c>
      <c r="AB18">
        <v>2338.801261829653</v>
      </c>
      <c r="AC18">
        <v>1030.0243929278849</v>
      </c>
      <c r="AE18" t="s">
        <v>68</v>
      </c>
      <c r="AF18">
        <v>4.1201388888948713</v>
      </c>
      <c r="AG18">
        <v>0.39795149516477052</v>
      </c>
      <c r="AH18">
        <v>9.6586912697865748E-2</v>
      </c>
      <c r="AI18">
        <v>1.0791671296246932</v>
      </c>
      <c r="AJ18">
        <v>0.23885829510655507</v>
      </c>
      <c r="AK18">
        <v>0.22133577696127929</v>
      </c>
      <c r="AL18">
        <v>3.0791671296246932</v>
      </c>
      <c r="AM18">
        <v>0.66434018602384581</v>
      </c>
      <c r="AN18">
        <v>0.21575320794776717</v>
      </c>
      <c r="AO18">
        <v>7.0381949074071599</v>
      </c>
      <c r="AP18">
        <v>1.2848329335222062</v>
      </c>
      <c r="AQ18">
        <v>0.18255148520681319</v>
      </c>
      <c r="AR18">
        <v>14.815972222218988</v>
      </c>
      <c r="AS18">
        <v>2.370816034622615</v>
      </c>
      <c r="AT18">
        <v>0.16001758096354868</v>
      </c>
    </row>
    <row r="19" spans="1:46">
      <c r="A19" t="s">
        <v>79</v>
      </c>
      <c r="B19">
        <v>1</v>
      </c>
      <c r="C19" t="s">
        <v>49</v>
      </c>
      <c r="D19">
        <v>40711.580555555556</v>
      </c>
      <c r="E19" t="s">
        <v>50</v>
      </c>
      <c r="F19">
        <v>40715.724305555559</v>
      </c>
      <c r="G19" t="s">
        <v>50</v>
      </c>
      <c r="H19" t="s">
        <v>65</v>
      </c>
      <c r="I19" t="s">
        <v>66</v>
      </c>
      <c r="J19">
        <v>108.886</v>
      </c>
      <c r="K19">
        <v>197.36099999999999</v>
      </c>
      <c r="L19">
        <v>153.99700000000001</v>
      </c>
      <c r="M19">
        <v>88.474999999999994</v>
      </c>
      <c r="N19">
        <v>45.111000000000018</v>
      </c>
      <c r="O19">
        <v>1.9631250392119954</v>
      </c>
      <c r="P19">
        <v>45.068448638154059</v>
      </c>
      <c r="Q19" t="s">
        <v>67</v>
      </c>
      <c r="R19" t="s">
        <v>50</v>
      </c>
      <c r="S19">
        <v>302</v>
      </c>
      <c r="T19">
        <v>305</v>
      </c>
      <c r="U19">
        <v>991</v>
      </c>
      <c r="V19">
        <v>2324</v>
      </c>
      <c r="W19">
        <v>1018.6473149492017</v>
      </c>
      <c r="Y19">
        <v>317</v>
      </c>
      <c r="Z19">
        <v>321</v>
      </c>
      <c r="AA19">
        <v>1100</v>
      </c>
      <c r="AB19">
        <v>2338.801261829653</v>
      </c>
      <c r="AC19">
        <v>1025.1349507584255</v>
      </c>
      <c r="AE19" t="s">
        <v>68</v>
      </c>
      <c r="AF19">
        <v>4.0999999999985448</v>
      </c>
      <c r="AG19">
        <v>0.82028778094785926</v>
      </c>
      <c r="AH19">
        <v>0.20007019047515864</v>
      </c>
      <c r="AI19">
        <v>1.0722227430524072</v>
      </c>
      <c r="AJ19">
        <v>0.19615260393975975</v>
      </c>
      <c r="AK19">
        <v>0.18294016351616632</v>
      </c>
      <c r="AL19">
        <v>3.0722227430524072</v>
      </c>
      <c r="AM19">
        <v>0.43301355000065989</v>
      </c>
      <c r="AN19">
        <v>0.14094471209155859</v>
      </c>
      <c r="AO19">
        <v>7.0326394097210141</v>
      </c>
      <c r="AP19">
        <v>0.82592625215776239</v>
      </c>
      <c r="AQ19">
        <v>0.1174418598820961</v>
      </c>
      <c r="AR19">
        <v>14.808333333327028</v>
      </c>
      <c r="AS19">
        <v>1.880408713675942</v>
      </c>
      <c r="AT19">
        <v>0.12698314329837318</v>
      </c>
    </row>
    <row r="20" spans="1:46">
      <c r="A20" t="s">
        <v>80</v>
      </c>
      <c r="B20">
        <v>1</v>
      </c>
      <c r="C20" t="s">
        <v>49</v>
      </c>
      <c r="D20">
        <v>40711.575694444444</v>
      </c>
      <c r="E20" t="s">
        <v>50</v>
      </c>
      <c r="F20">
        <v>40715.734722222223</v>
      </c>
      <c r="G20" t="s">
        <v>50</v>
      </c>
      <c r="H20" t="s">
        <v>65</v>
      </c>
      <c r="I20" t="s">
        <v>66</v>
      </c>
      <c r="J20">
        <v>106.703</v>
      </c>
      <c r="K20">
        <v>200.48000000000002</v>
      </c>
      <c r="L20">
        <v>159.077</v>
      </c>
      <c r="M20">
        <v>93.777000000000001</v>
      </c>
      <c r="N20">
        <v>52.373999999999995</v>
      </c>
      <c r="O20">
        <v>1.8087098511009618</v>
      </c>
      <c r="P20">
        <v>51.8474535553162</v>
      </c>
      <c r="Q20" t="s">
        <v>67</v>
      </c>
      <c r="R20" t="s">
        <v>50</v>
      </c>
      <c r="S20">
        <v>303</v>
      </c>
      <c r="T20">
        <v>309</v>
      </c>
      <c r="U20">
        <v>991</v>
      </c>
      <c r="V20">
        <v>2324</v>
      </c>
      <c r="W20">
        <v>1023.5058139534884</v>
      </c>
      <c r="Y20">
        <v>317</v>
      </c>
      <c r="Z20">
        <v>321</v>
      </c>
      <c r="AA20">
        <v>1100</v>
      </c>
      <c r="AB20">
        <v>2338.801261829653</v>
      </c>
      <c r="AC20">
        <v>1030.0243929278849</v>
      </c>
      <c r="AE20" t="s">
        <v>68</v>
      </c>
      <c r="AF20">
        <v>4.0875000000014552</v>
      </c>
      <c r="AG20">
        <v>0.9079336798706632</v>
      </c>
      <c r="AH20">
        <v>0.22212444767470091</v>
      </c>
      <c r="AI20">
        <v>1.063889467593981</v>
      </c>
      <c r="AJ20">
        <v>0.24418967757607013</v>
      </c>
      <c r="AK20">
        <v>0.2295254206513696</v>
      </c>
      <c r="AL20">
        <v>3.063889467593981</v>
      </c>
      <c r="AM20">
        <v>0.47483791849824697</v>
      </c>
      <c r="AN20">
        <v>0.15497880178788856</v>
      </c>
      <c r="AO20">
        <v>7.0256950231487281</v>
      </c>
      <c r="AP20">
        <v>0.93889058586740526</v>
      </c>
      <c r="AQ20">
        <v>0.1336366840254076</v>
      </c>
      <c r="AR20">
        <v>14.800694444442343</v>
      </c>
      <c r="AS20">
        <v>1.6657413988232579</v>
      </c>
      <c r="AT20">
        <v>0.11254481369614001</v>
      </c>
    </row>
    <row r="21" spans="1:46">
      <c r="A21" t="s">
        <v>81</v>
      </c>
      <c r="B21">
        <v>1</v>
      </c>
      <c r="C21" t="s">
        <v>49</v>
      </c>
      <c r="D21">
        <v>40711.57916666667</v>
      </c>
      <c r="E21" t="s">
        <v>50</v>
      </c>
      <c r="F21">
        <v>40715.71875</v>
      </c>
      <c r="G21" t="s">
        <v>50</v>
      </c>
      <c r="H21" t="s">
        <v>65</v>
      </c>
      <c r="I21" t="s">
        <v>66</v>
      </c>
      <c r="J21">
        <v>107.72</v>
      </c>
      <c r="K21">
        <v>203.04399999999998</v>
      </c>
      <c r="L21">
        <v>159.46799999999999</v>
      </c>
      <c r="M21">
        <v>95.323999999999998</v>
      </c>
      <c r="N21">
        <v>51.74799999999999</v>
      </c>
      <c r="O21">
        <v>1.853285647790812</v>
      </c>
      <c r="P21">
        <v>51.435136355601678</v>
      </c>
      <c r="Q21" t="s">
        <v>67</v>
      </c>
      <c r="R21" t="s">
        <v>50</v>
      </c>
      <c r="S21">
        <v>300</v>
      </c>
      <c r="T21">
        <v>304</v>
      </c>
      <c r="U21">
        <v>991</v>
      </c>
      <c r="V21">
        <v>2324</v>
      </c>
      <c r="W21">
        <v>1008.972503617945</v>
      </c>
      <c r="Y21">
        <v>317</v>
      </c>
      <c r="Z21">
        <v>321</v>
      </c>
      <c r="AA21">
        <v>1100</v>
      </c>
      <c r="AB21">
        <v>2338.801261829653</v>
      </c>
      <c r="AC21">
        <v>1015.3985217784311</v>
      </c>
      <c r="AE21" t="s">
        <v>68</v>
      </c>
      <c r="AF21">
        <v>4.1083333333299379</v>
      </c>
      <c r="AG21">
        <v>1.0077782204915058</v>
      </c>
      <c r="AH21">
        <v>0.2453009867324151</v>
      </c>
      <c r="AI21">
        <v>1.0819450810158742</v>
      </c>
      <c r="AJ21">
        <v>0.23694161244073947</v>
      </c>
      <c r="AK21">
        <v>0.21899596994171563</v>
      </c>
      <c r="AL21">
        <v>3.0819450810158742</v>
      </c>
      <c r="AM21">
        <v>0.53526562264445599</v>
      </c>
      <c r="AN21">
        <v>0.17367785881117037</v>
      </c>
      <c r="AO21">
        <v>7.0451395254640374</v>
      </c>
      <c r="AP21">
        <v>0.38436602617143512</v>
      </c>
      <c r="AQ21">
        <v>5.4557617316474419E-2</v>
      </c>
      <c r="AR21">
        <v>14.818749999998545</v>
      </c>
      <c r="AS21">
        <v>2.3586739929733564</v>
      </c>
      <c r="AT21">
        <v>0.15916821546848336</v>
      </c>
    </row>
    <row r="22" spans="1:46">
      <c r="A22" t="s">
        <v>82</v>
      </c>
      <c r="B22">
        <v>1</v>
      </c>
      <c r="C22" t="s">
        <v>49</v>
      </c>
      <c r="D22">
        <v>40711.581944444442</v>
      </c>
      <c r="E22" t="s">
        <v>50</v>
      </c>
      <c r="F22">
        <v>40715.736805555556</v>
      </c>
      <c r="G22" t="s">
        <v>50</v>
      </c>
      <c r="H22" t="s">
        <v>65</v>
      </c>
      <c r="I22" t="s">
        <v>66</v>
      </c>
      <c r="J22">
        <v>109.252</v>
      </c>
      <c r="K22">
        <v>197.12</v>
      </c>
      <c r="L22">
        <v>162.827</v>
      </c>
      <c r="M22">
        <v>87.868000000000009</v>
      </c>
      <c r="N22">
        <v>53.575000000000003</v>
      </c>
      <c r="O22">
        <v>1.6884132312153302</v>
      </c>
      <c r="P22">
        <v>52.041762274483055</v>
      </c>
      <c r="Q22" t="s">
        <v>67</v>
      </c>
      <c r="R22" t="s">
        <v>50</v>
      </c>
      <c r="S22">
        <v>301</v>
      </c>
      <c r="T22">
        <v>305</v>
      </c>
      <c r="U22">
        <v>991</v>
      </c>
      <c r="V22">
        <v>2324</v>
      </c>
      <c r="W22">
        <v>1013.8028985507246</v>
      </c>
      <c r="Y22">
        <v>317</v>
      </c>
      <c r="Z22">
        <v>321</v>
      </c>
      <c r="AA22">
        <v>1100</v>
      </c>
      <c r="AB22">
        <v>2338.801261829653</v>
      </c>
      <c r="AC22">
        <v>1020.2596808851094</v>
      </c>
      <c r="AE22" t="s">
        <v>68</v>
      </c>
      <c r="AF22">
        <v>4.109027777776646</v>
      </c>
      <c r="AG22">
        <v>0.63304981108056124</v>
      </c>
      <c r="AH22">
        <v>0.15406316172997453</v>
      </c>
      <c r="AI22">
        <v>1.065972916665487</v>
      </c>
      <c r="AJ22">
        <v>0.23791915828529167</v>
      </c>
      <c r="AK22">
        <v>0.22319437442138418</v>
      </c>
      <c r="AL22">
        <v>3.065972916665487</v>
      </c>
      <c r="AM22">
        <v>0.5022955392621633</v>
      </c>
      <c r="AN22">
        <v>0.16382908555123621</v>
      </c>
      <c r="AO22">
        <v>7.0305562499997905</v>
      </c>
      <c r="AP22">
        <v>0.84766470112702941</v>
      </c>
      <c r="AQ22">
        <v>0.12056865360078083</v>
      </c>
      <c r="AR22">
        <v>14.802083333335759</v>
      </c>
      <c r="AS22">
        <v>1.9047461293736685</v>
      </c>
      <c r="AT22">
        <v>0.12868094892318241</v>
      </c>
    </row>
    <row r="23" spans="1:46">
      <c r="A23" t="s">
        <v>83</v>
      </c>
      <c r="B23">
        <v>1</v>
      </c>
      <c r="C23" t="s">
        <v>49</v>
      </c>
      <c r="D23">
        <v>40718.838888888888</v>
      </c>
      <c r="E23" t="s">
        <v>50</v>
      </c>
      <c r="F23">
        <v>40722.693749999999</v>
      </c>
      <c r="G23" t="s">
        <v>66</v>
      </c>
      <c r="H23" t="s">
        <v>71</v>
      </c>
      <c r="I23" t="s">
        <v>66</v>
      </c>
      <c r="J23">
        <v>107.79</v>
      </c>
      <c r="K23">
        <v>200.49</v>
      </c>
      <c r="L23">
        <v>156.76900000000001</v>
      </c>
      <c r="M23">
        <v>92.7</v>
      </c>
      <c r="N23">
        <v>48.978999999999999</v>
      </c>
      <c r="O23">
        <v>1.8743297318927572</v>
      </c>
      <c r="P23">
        <v>49.457679949615176</v>
      </c>
      <c r="Q23" t="s">
        <v>84</v>
      </c>
      <c r="R23" t="s">
        <v>50</v>
      </c>
      <c r="S23">
        <v>305</v>
      </c>
      <c r="T23">
        <v>309</v>
      </c>
      <c r="U23">
        <v>994</v>
      </c>
      <c r="V23">
        <v>2324</v>
      </c>
      <c r="W23">
        <v>1028.766328011611</v>
      </c>
      <c r="AE23" t="s">
        <v>54</v>
      </c>
      <c r="AF23">
        <v>3.8555555555576575</v>
      </c>
      <c r="AG23">
        <v>0.63691450031205621</v>
      </c>
      <c r="AH23">
        <v>0.16519396261686978</v>
      </c>
      <c r="AI23">
        <v>1.0145833333372138</v>
      </c>
      <c r="AJ23">
        <v>0.17660207071355272</v>
      </c>
      <c r="AK23">
        <v>0.17406364259174761</v>
      </c>
      <c r="AL23">
        <v>3.0145833333372138</v>
      </c>
      <c r="AM23">
        <v>0.37536502584142839</v>
      </c>
      <c r="AN23">
        <v>0.12451638728656095</v>
      </c>
      <c r="AO23">
        <v>7.0145833333372138</v>
      </c>
      <c r="AP23">
        <v>0.54645636331473124</v>
      </c>
      <c r="AQ23">
        <v>7.7902897057002041E-2</v>
      </c>
      <c r="AR23">
        <v>14.028472222220444</v>
      </c>
      <c r="AS23">
        <v>0.49192375905861463</v>
      </c>
      <c r="AT23">
        <v>3.5066096383569868E-2</v>
      </c>
    </row>
    <row r="24" spans="1:46">
      <c r="A24" t="s">
        <v>85</v>
      </c>
      <c r="B24">
        <v>1</v>
      </c>
      <c r="C24" t="s">
        <v>49</v>
      </c>
      <c r="D24">
        <v>40718.824999999997</v>
      </c>
      <c r="E24" t="s">
        <v>50</v>
      </c>
      <c r="F24">
        <v>40722.695138888892</v>
      </c>
      <c r="G24" t="s">
        <v>66</v>
      </c>
      <c r="H24" t="s">
        <v>65</v>
      </c>
      <c r="I24" t="s">
        <v>66</v>
      </c>
      <c r="J24">
        <v>109.92</v>
      </c>
      <c r="K24">
        <v>197.67000000000002</v>
      </c>
      <c r="L24">
        <v>158.23400000000001</v>
      </c>
      <c r="M24">
        <v>87.75</v>
      </c>
      <c r="N24">
        <v>48.314000000000007</v>
      </c>
      <c r="O24">
        <v>1.8137600688679825</v>
      </c>
      <c r="P24">
        <v>48.380158713477016</v>
      </c>
      <c r="Q24" t="s">
        <v>84</v>
      </c>
      <c r="R24" t="s">
        <v>50</v>
      </c>
      <c r="S24">
        <v>306</v>
      </c>
      <c r="T24">
        <v>314</v>
      </c>
      <c r="U24">
        <v>994</v>
      </c>
      <c r="V24">
        <v>2324</v>
      </c>
      <c r="W24">
        <v>1033.6395348837209</v>
      </c>
      <c r="AE24" t="s">
        <v>68</v>
      </c>
      <c r="AF24">
        <v>3.8701388888948713</v>
      </c>
      <c r="AG24">
        <v>0.63513760901249283</v>
      </c>
      <c r="AH24">
        <v>0.1641123554596404</v>
      </c>
      <c r="AI24">
        <v>1.0159722222160781</v>
      </c>
      <c r="AJ24">
        <v>0.21957782279701815</v>
      </c>
      <c r="AK24">
        <v>0.21612581328066871</v>
      </c>
      <c r="AL24">
        <v>3.0159722222160781</v>
      </c>
      <c r="AM24">
        <v>0.42241626504607344</v>
      </c>
      <c r="AN24">
        <v>0.14005973328749366</v>
      </c>
      <c r="AO24">
        <v>7.0159722222160781</v>
      </c>
      <c r="AP24">
        <v>1.0715457944758009</v>
      </c>
      <c r="AQ24">
        <v>0.15272948075289564</v>
      </c>
      <c r="AR24">
        <v>14.024999999994179</v>
      </c>
      <c r="AS24">
        <v>1.5433689042158356</v>
      </c>
      <c r="AT24">
        <v>0.110044128642886</v>
      </c>
    </row>
    <row r="25" spans="1:46">
      <c r="A25" t="s">
        <v>86</v>
      </c>
      <c r="B25">
        <v>1</v>
      </c>
      <c r="C25" t="s">
        <v>49</v>
      </c>
      <c r="D25">
        <v>40718.822916666664</v>
      </c>
      <c r="E25" t="s">
        <v>50</v>
      </c>
      <c r="F25">
        <v>40722.696527777778</v>
      </c>
      <c r="G25" t="s">
        <v>66</v>
      </c>
      <c r="H25" t="s">
        <v>65</v>
      </c>
      <c r="I25" t="s">
        <v>66</v>
      </c>
      <c r="J25">
        <v>109.375</v>
      </c>
      <c r="K25">
        <v>197.62299999999999</v>
      </c>
      <c r="L25">
        <v>157.09399999999999</v>
      </c>
      <c r="M25">
        <v>88.248000000000005</v>
      </c>
      <c r="N25">
        <v>47.718999999999994</v>
      </c>
      <c r="O25">
        <v>1.7893681240991777</v>
      </c>
      <c r="P25">
        <v>49.317968064523747</v>
      </c>
      <c r="Q25" t="s">
        <v>84</v>
      </c>
      <c r="R25" t="s">
        <v>50</v>
      </c>
      <c r="S25">
        <v>302</v>
      </c>
      <c r="T25">
        <v>305</v>
      </c>
      <c r="U25">
        <v>994</v>
      </c>
      <c r="V25">
        <v>2324</v>
      </c>
      <c r="W25">
        <v>1014.2312138728323</v>
      </c>
      <c r="AE25" t="s">
        <v>68</v>
      </c>
      <c r="AF25">
        <v>3.8736111111138598</v>
      </c>
      <c r="AG25">
        <v>0.68359523546612022</v>
      </c>
      <c r="AH25">
        <v>0.17647492633031814</v>
      </c>
      <c r="AI25">
        <v>1.0173609953708365</v>
      </c>
      <c r="AJ25">
        <v>0.29495384060583774</v>
      </c>
      <c r="AK25">
        <v>0.28992053159883985</v>
      </c>
      <c r="AL25">
        <v>3.0173609953708365</v>
      </c>
      <c r="AM25">
        <v>0.52431392065188431</v>
      </c>
      <c r="AN25">
        <v>0.17376572490208306</v>
      </c>
      <c r="AO25">
        <v>7.0173609953708365</v>
      </c>
      <c r="AP25">
        <v>1.0939470708270738</v>
      </c>
      <c r="AQ25">
        <v>0.15589151983897095</v>
      </c>
      <c r="AR25">
        <v>14.0215277199095</v>
      </c>
      <c r="AS25">
        <v>1.6944592815497541</v>
      </c>
      <c r="AT25">
        <v>0.12084698011499498</v>
      </c>
    </row>
    <row r="26" spans="1:46">
      <c r="A26" t="s">
        <v>87</v>
      </c>
      <c r="B26">
        <v>1</v>
      </c>
      <c r="C26" t="s">
        <v>49</v>
      </c>
      <c r="D26">
        <v>40718.831250000003</v>
      </c>
      <c r="E26" t="s">
        <v>50</v>
      </c>
      <c r="F26">
        <v>40722.697916666664</v>
      </c>
      <c r="G26" t="s">
        <v>66</v>
      </c>
      <c r="H26" t="s">
        <v>65</v>
      </c>
      <c r="I26" t="s">
        <v>66</v>
      </c>
      <c r="J26">
        <v>111.06399999999999</v>
      </c>
      <c r="K26">
        <v>200.67599999999999</v>
      </c>
      <c r="L26">
        <v>158.64400000000001</v>
      </c>
      <c r="M26">
        <v>89.611999999999995</v>
      </c>
      <c r="N26">
        <v>47.580000000000013</v>
      </c>
      <c r="O26">
        <v>1.9139756634041454</v>
      </c>
      <c r="P26">
        <v>46.819822066398963</v>
      </c>
      <c r="Q26" t="s">
        <v>84</v>
      </c>
      <c r="R26" t="s">
        <v>50</v>
      </c>
      <c r="S26">
        <v>303</v>
      </c>
      <c r="T26">
        <v>306</v>
      </c>
      <c r="U26">
        <v>994</v>
      </c>
      <c r="V26">
        <v>2324</v>
      </c>
      <c r="W26">
        <v>1019.0622286541245</v>
      </c>
      <c r="AE26" t="s">
        <v>68</v>
      </c>
      <c r="AF26">
        <v>3.866666666661331</v>
      </c>
      <c r="AG26">
        <v>0.7072022924454</v>
      </c>
      <c r="AH26">
        <v>0.18289714459820067</v>
      </c>
      <c r="AI26">
        <v>1.0187498263912858</v>
      </c>
      <c r="AJ26">
        <v>0.31908977207190997</v>
      </c>
      <c r="AK26">
        <v>0.3132170075574105</v>
      </c>
      <c r="AL26">
        <v>3.0187498263912858</v>
      </c>
      <c r="AM26">
        <v>0.56066380340252575</v>
      </c>
      <c r="AN26">
        <v>0.18572715052467995</v>
      </c>
      <c r="AO26">
        <v>7.0187498263912858</v>
      </c>
      <c r="AP26">
        <v>1.152674212638366</v>
      </c>
      <c r="AQ26">
        <v>0.1642278527016566</v>
      </c>
      <c r="AR26">
        <v>14.01736111111677</v>
      </c>
      <c r="AS26">
        <v>1.8804807099546732</v>
      </c>
      <c r="AT26">
        <v>0.13415368948890941</v>
      </c>
    </row>
    <row r="27" spans="1:46">
      <c r="A27" t="s">
        <v>88</v>
      </c>
      <c r="B27">
        <v>1</v>
      </c>
      <c r="C27" t="s">
        <v>49</v>
      </c>
      <c r="D27">
        <v>40718.833333333336</v>
      </c>
      <c r="E27" t="s">
        <v>50</v>
      </c>
      <c r="F27">
        <v>40722.699999999997</v>
      </c>
      <c r="G27" t="s">
        <v>66</v>
      </c>
      <c r="H27" t="s">
        <v>65</v>
      </c>
      <c r="I27" t="s">
        <v>66</v>
      </c>
      <c r="J27">
        <v>107.254</v>
      </c>
      <c r="K27">
        <v>196.64100000000002</v>
      </c>
      <c r="L27">
        <v>151.87799999999999</v>
      </c>
      <c r="M27">
        <v>89.387</v>
      </c>
      <c r="N27">
        <v>44.623999999999981</v>
      </c>
      <c r="O27">
        <v>1.9583527346284497</v>
      </c>
      <c r="P27">
        <v>45.643973335048365</v>
      </c>
      <c r="Q27" t="s">
        <v>84</v>
      </c>
      <c r="R27" t="s">
        <v>50</v>
      </c>
      <c r="S27">
        <v>302</v>
      </c>
      <c r="T27">
        <v>306</v>
      </c>
      <c r="U27">
        <v>994</v>
      </c>
      <c r="V27">
        <v>2324</v>
      </c>
      <c r="W27">
        <v>1014.2312138728323</v>
      </c>
      <c r="AE27" t="s">
        <v>68</v>
      </c>
      <c r="AF27">
        <v>3.866666666661331</v>
      </c>
      <c r="AG27">
        <v>0.76807551332819346</v>
      </c>
      <c r="AH27">
        <v>0.19864021896446207</v>
      </c>
      <c r="AI27">
        <v>1.019444212965027</v>
      </c>
      <c r="AJ27">
        <v>0.23966993953013929</v>
      </c>
      <c r="AK27">
        <v>0.23509863166819644</v>
      </c>
      <c r="AL27">
        <v>3.019444212965027</v>
      </c>
      <c r="AM27">
        <v>0.48949489131166918</v>
      </c>
      <c r="AN27">
        <v>0.16211423586163762</v>
      </c>
      <c r="AO27">
        <v>7.019444212965027</v>
      </c>
      <c r="AP27">
        <v>1.2660390659627432</v>
      </c>
      <c r="AQ27">
        <v>0.18036172488191424</v>
      </c>
      <c r="AR27">
        <v>14.016666666670062</v>
      </c>
      <c r="AS27">
        <v>1.8089393549592794</v>
      </c>
      <c r="AT27">
        <v>0.12905631545485194</v>
      </c>
    </row>
    <row r="28" spans="1:46">
      <c r="A28" t="s">
        <v>89</v>
      </c>
      <c r="B28">
        <v>1</v>
      </c>
      <c r="C28" t="s">
        <v>49</v>
      </c>
      <c r="D28">
        <v>40718.85</v>
      </c>
      <c r="E28" t="s">
        <v>50</v>
      </c>
      <c r="F28">
        <v>40722.701388888891</v>
      </c>
      <c r="G28" t="s">
        <v>66</v>
      </c>
      <c r="H28" t="s">
        <v>65</v>
      </c>
      <c r="I28" t="s">
        <v>66</v>
      </c>
      <c r="J28">
        <v>107.15900000000001</v>
      </c>
      <c r="K28">
        <v>188.863</v>
      </c>
      <c r="L28">
        <v>148.41900000000001</v>
      </c>
      <c r="M28">
        <v>81.703999999999994</v>
      </c>
      <c r="N28">
        <v>41.260000000000005</v>
      </c>
      <c r="O28">
        <v>2.0411220740963905</v>
      </c>
      <c r="P28">
        <v>40.028963008579751</v>
      </c>
      <c r="Q28" t="s">
        <v>84</v>
      </c>
      <c r="R28" t="s">
        <v>50</v>
      </c>
      <c r="S28">
        <v>300</v>
      </c>
      <c r="T28">
        <v>303</v>
      </c>
      <c r="U28">
        <v>994</v>
      </c>
      <c r="V28">
        <v>2324</v>
      </c>
      <c r="W28">
        <v>1004.6109510086455</v>
      </c>
      <c r="AE28" t="s">
        <v>68</v>
      </c>
      <c r="AF28">
        <v>3.851388888891961</v>
      </c>
      <c r="AG28">
        <v>0.70071531243028784</v>
      </c>
      <c r="AH28">
        <v>0.18193834293162814</v>
      </c>
      <c r="AI28">
        <v>1.0208330439782003</v>
      </c>
      <c r="AJ28">
        <v>0.27781606631660782</v>
      </c>
      <c r="AK28">
        <v>0.27214642781737824</v>
      </c>
      <c r="AL28">
        <v>3.0208330439782003</v>
      </c>
      <c r="AM28">
        <v>0.47760007782086694</v>
      </c>
      <c r="AN28">
        <v>0.15810210987095966</v>
      </c>
      <c r="AO28">
        <v>7.0208330439782003</v>
      </c>
      <c r="AP28">
        <v>1.077429380609725</v>
      </c>
      <c r="AQ28">
        <v>0.15346175786559133</v>
      </c>
      <c r="AR28">
        <v>14.01249999999709</v>
      </c>
      <c r="AS28">
        <v>1.6422624533484385</v>
      </c>
      <c r="AT28">
        <v>0.11719981825861049</v>
      </c>
    </row>
    <row r="29" spans="1:46">
      <c r="A29" t="s">
        <v>90</v>
      </c>
      <c r="B29">
        <v>1</v>
      </c>
      <c r="C29" t="s">
        <v>49</v>
      </c>
      <c r="D29">
        <v>40718.82708333333</v>
      </c>
      <c r="E29" t="s">
        <v>50</v>
      </c>
      <c r="F29">
        <v>40722.702777777777</v>
      </c>
      <c r="G29" t="s">
        <v>66</v>
      </c>
      <c r="H29" t="s">
        <v>65</v>
      </c>
      <c r="I29" t="s">
        <v>66</v>
      </c>
      <c r="J29">
        <v>107.345</v>
      </c>
      <c r="K29">
        <v>197.70999999999998</v>
      </c>
      <c r="L29">
        <v>165.13200000000001</v>
      </c>
      <c r="M29">
        <v>90.364999999999995</v>
      </c>
      <c r="N29">
        <v>57.787000000000006</v>
      </c>
      <c r="O29">
        <v>1.636300849011872</v>
      </c>
      <c r="P29">
        <v>55.225174548170365</v>
      </c>
      <c r="Q29" t="s">
        <v>84</v>
      </c>
      <c r="R29" t="s">
        <v>50</v>
      </c>
      <c r="S29">
        <v>301</v>
      </c>
      <c r="T29">
        <v>305</v>
      </c>
      <c r="U29">
        <v>994</v>
      </c>
      <c r="V29">
        <v>2324</v>
      </c>
      <c r="W29">
        <v>1009.4141414141415</v>
      </c>
      <c r="AE29" t="s">
        <v>68</v>
      </c>
      <c r="AF29">
        <v>3.8756944444467081</v>
      </c>
      <c r="AG29">
        <v>0.70857213442851541</v>
      </c>
      <c r="AH29">
        <v>0.18282456075550371</v>
      </c>
      <c r="AI29">
        <v>1.0222218749986496</v>
      </c>
      <c r="AJ29">
        <v>0.21330744053590245</v>
      </c>
      <c r="AK29">
        <v>0.20867039314354746</v>
      </c>
      <c r="AL29">
        <v>3.0222218749986496</v>
      </c>
      <c r="AM29">
        <v>0.3537159524714073</v>
      </c>
      <c r="AN29">
        <v>0.11703838007312595</v>
      </c>
      <c r="AO29">
        <v>7.0222218749986496</v>
      </c>
      <c r="AP29">
        <v>0.87568170624874542</v>
      </c>
      <c r="AQ29">
        <v>0.12470151496728574</v>
      </c>
      <c r="AR29">
        <v>14.009722222224809</v>
      </c>
      <c r="AS29">
        <v>1.3110735183923974</v>
      </c>
      <c r="AT29">
        <v>9.3583120178680659E-2</v>
      </c>
    </row>
    <row r="30" spans="1:46">
      <c r="A30" t="s">
        <v>91</v>
      </c>
      <c r="B30">
        <v>1</v>
      </c>
      <c r="C30" t="s">
        <v>49</v>
      </c>
      <c r="D30">
        <v>40718.836805555555</v>
      </c>
      <c r="E30" t="s">
        <v>50</v>
      </c>
      <c r="F30">
        <v>40722.704861111109</v>
      </c>
      <c r="G30" t="s">
        <v>66</v>
      </c>
      <c r="H30" t="s">
        <v>65</v>
      </c>
      <c r="I30" t="s">
        <v>66</v>
      </c>
      <c r="J30">
        <v>109.968</v>
      </c>
      <c r="K30">
        <v>185.70699999999999</v>
      </c>
      <c r="L30">
        <v>154.66399999999999</v>
      </c>
      <c r="M30">
        <v>75.739000000000004</v>
      </c>
      <c r="N30">
        <v>44.695999999999984</v>
      </c>
      <c r="O30">
        <v>1.7412405405856901</v>
      </c>
      <c r="P30">
        <v>43.497149437219143</v>
      </c>
      <c r="Q30" t="s">
        <v>84</v>
      </c>
      <c r="R30" t="s">
        <v>50</v>
      </c>
      <c r="S30">
        <v>304</v>
      </c>
      <c r="T30">
        <v>306</v>
      </c>
      <c r="U30">
        <v>994</v>
      </c>
      <c r="V30">
        <v>2324</v>
      </c>
      <c r="W30">
        <v>1023.9072463768116</v>
      </c>
      <c r="AE30" t="s">
        <v>68</v>
      </c>
      <c r="AF30">
        <v>3.8680555555547471</v>
      </c>
      <c r="AG30">
        <v>0.72008886232482072</v>
      </c>
      <c r="AH30">
        <v>0.1861630092904773</v>
      </c>
      <c r="AI30">
        <v>1.0229162615723908</v>
      </c>
      <c r="AJ30">
        <v>0.22428582731500454</v>
      </c>
      <c r="AK30">
        <v>0.21926118074439474</v>
      </c>
      <c r="AL30">
        <v>3.0229162615723908</v>
      </c>
      <c r="AM30">
        <v>0.46874703685527341</v>
      </c>
      <c r="AN30">
        <v>0.15506451264099899</v>
      </c>
      <c r="AO30">
        <v>7.0229162615723908</v>
      </c>
      <c r="AP30">
        <v>0.99373964170457318</v>
      </c>
      <c r="AQ30">
        <v>0.14149957150166567</v>
      </c>
      <c r="AR30">
        <v>14.006944444445253</v>
      </c>
      <c r="AS30">
        <v>1.4555290526235278</v>
      </c>
      <c r="AT30">
        <v>0.10391481585412787</v>
      </c>
    </row>
    <row r="31" spans="1:46">
      <c r="A31" t="s">
        <v>92</v>
      </c>
      <c r="B31">
        <v>1</v>
      </c>
      <c r="C31" t="s">
        <v>49</v>
      </c>
      <c r="D31">
        <v>40718.82916666667</v>
      </c>
      <c r="E31" t="s">
        <v>50</v>
      </c>
      <c r="F31">
        <v>40722.706250000003</v>
      </c>
      <c r="G31" t="s">
        <v>66</v>
      </c>
      <c r="H31" t="s">
        <v>65</v>
      </c>
      <c r="I31" t="s">
        <v>66</v>
      </c>
      <c r="J31">
        <v>112.23399999999999</v>
      </c>
      <c r="K31">
        <v>196.48599999999999</v>
      </c>
      <c r="L31">
        <v>158.73599999999999</v>
      </c>
      <c r="M31">
        <v>84.251999999999995</v>
      </c>
      <c r="N31">
        <v>46.501999999999995</v>
      </c>
      <c r="O31">
        <v>1.812128624462892</v>
      </c>
      <c r="P31">
        <v>46.493388417707912</v>
      </c>
      <c r="Q31" t="s">
        <v>84</v>
      </c>
      <c r="R31" t="s">
        <v>50</v>
      </c>
      <c r="S31">
        <v>301</v>
      </c>
      <c r="T31">
        <v>305</v>
      </c>
      <c r="U31">
        <v>994</v>
      </c>
      <c r="V31">
        <v>2324</v>
      </c>
      <c r="W31">
        <v>1009.4141414141415</v>
      </c>
      <c r="AE31" t="s">
        <v>68</v>
      </c>
      <c r="AF31">
        <v>3.8770833333328483</v>
      </c>
      <c r="AG31">
        <v>0.84647204159490919</v>
      </c>
      <c r="AH31">
        <v>0.21832701771392113</v>
      </c>
      <c r="AI31">
        <v>1.0243050925928401</v>
      </c>
      <c r="AJ31">
        <v>0.31020166220910972</v>
      </c>
      <c r="AK31">
        <v>0.30284108167800983</v>
      </c>
      <c r="AL31">
        <v>3.0243050925928401</v>
      </c>
      <c r="AM31">
        <v>0.66592687478413226</v>
      </c>
      <c r="AN31">
        <v>0.22019169838887201</v>
      </c>
      <c r="AO31">
        <v>7.0243050925928401</v>
      </c>
      <c r="AP31">
        <v>1.3461825140285</v>
      </c>
      <c r="AQ31">
        <v>0.19164636163768786</v>
      </c>
      <c r="AR31">
        <v>14.002083333332848</v>
      </c>
      <c r="AS31">
        <v>2.0320727478674332</v>
      </c>
      <c r="AT31">
        <v>0.1451264572201163</v>
      </c>
    </row>
    <row r="32" spans="1:46">
      <c r="A32" t="s">
        <v>93</v>
      </c>
      <c r="B32">
        <v>1</v>
      </c>
      <c r="C32" t="s">
        <v>49</v>
      </c>
      <c r="D32">
        <v>40718.820833333331</v>
      </c>
      <c r="E32" t="s">
        <v>50</v>
      </c>
      <c r="F32">
        <v>40722.707638888889</v>
      </c>
      <c r="G32" t="s">
        <v>66</v>
      </c>
      <c r="H32" t="s">
        <v>65</v>
      </c>
      <c r="I32" t="s">
        <v>66</v>
      </c>
      <c r="J32">
        <v>112.53400000000001</v>
      </c>
      <c r="K32">
        <v>198.28700000000001</v>
      </c>
      <c r="L32">
        <v>159.50200000000001</v>
      </c>
      <c r="M32">
        <v>85.753</v>
      </c>
      <c r="N32">
        <v>46.968000000000004</v>
      </c>
      <c r="O32">
        <v>1.832293299373041</v>
      </c>
      <c r="P32">
        <v>46.800913385069002</v>
      </c>
      <c r="Q32" t="s">
        <v>84</v>
      </c>
      <c r="R32" t="s">
        <v>50</v>
      </c>
      <c r="S32">
        <v>302</v>
      </c>
      <c r="T32">
        <v>305</v>
      </c>
      <c r="U32">
        <v>994</v>
      </c>
      <c r="V32">
        <v>2324</v>
      </c>
      <c r="W32">
        <v>1014.2312138728323</v>
      </c>
      <c r="AE32" t="s">
        <v>68</v>
      </c>
      <c r="AF32">
        <v>3.8868056134306244</v>
      </c>
      <c r="AG32">
        <v>0.88236670532014716</v>
      </c>
      <c r="AH32">
        <v>0.22701590794023291</v>
      </c>
      <c r="AI32">
        <v>1.0256939236132894</v>
      </c>
      <c r="AJ32">
        <v>0.18823501204283308</v>
      </c>
      <c r="AK32">
        <v>0.18351967161872559</v>
      </c>
      <c r="AL32">
        <v>3.0256939236132894</v>
      </c>
      <c r="AM32">
        <v>0.56776767544003348</v>
      </c>
      <c r="AN32">
        <v>0.18764874761753966</v>
      </c>
      <c r="AO32">
        <v>7.0256939236132894</v>
      </c>
      <c r="AP32">
        <v>0.92817738825333829</v>
      </c>
      <c r="AQ32">
        <v>0.132111845227664</v>
      </c>
      <c r="AR32">
        <v>13.99861111111386</v>
      </c>
      <c r="AS32">
        <v>1.8254287915092129</v>
      </c>
      <c r="AT32">
        <v>0.13040070740017612</v>
      </c>
    </row>
    <row r="33" spans="1:46">
      <c r="A33" t="s">
        <v>94</v>
      </c>
      <c r="B33">
        <v>1</v>
      </c>
      <c r="C33" t="s">
        <v>49</v>
      </c>
      <c r="D33">
        <v>40718.836805555555</v>
      </c>
      <c r="E33" t="s">
        <v>50</v>
      </c>
      <c r="F33">
        <v>40722.709027777775</v>
      </c>
      <c r="G33" t="s">
        <v>66</v>
      </c>
      <c r="H33" t="s">
        <v>71</v>
      </c>
      <c r="I33" t="s">
        <v>66</v>
      </c>
      <c r="J33">
        <v>106.874</v>
      </c>
      <c r="K33">
        <v>187.59699999999998</v>
      </c>
      <c r="L33">
        <v>149.40799999999999</v>
      </c>
      <c r="M33">
        <v>80.722999999999999</v>
      </c>
      <c r="N33">
        <v>42.533999999999992</v>
      </c>
      <c r="O33">
        <v>1.8865939803439802</v>
      </c>
      <c r="P33">
        <v>42.787690855073059</v>
      </c>
      <c r="Q33" t="s">
        <v>84</v>
      </c>
      <c r="R33" t="s">
        <v>50</v>
      </c>
      <c r="S33">
        <v>303</v>
      </c>
      <c r="T33">
        <v>306</v>
      </c>
      <c r="U33">
        <v>994</v>
      </c>
      <c r="V33">
        <v>2324</v>
      </c>
      <c r="W33">
        <v>1019.0622286541245</v>
      </c>
      <c r="AE33" t="s">
        <v>54</v>
      </c>
      <c r="AF33">
        <v>3.8722223379663774</v>
      </c>
      <c r="AG33">
        <v>0.36291104189099554</v>
      </c>
      <c r="AH33">
        <v>9.3721643597973248E-2</v>
      </c>
      <c r="AI33">
        <v>1.0270827546337387</v>
      </c>
      <c r="AJ33">
        <v>0.17512734506991312</v>
      </c>
      <c r="AK33">
        <v>0.17050947869567157</v>
      </c>
      <c r="AL33">
        <v>3.0270827546337387</v>
      </c>
      <c r="AM33">
        <v>0.24962564645199842</v>
      </c>
      <c r="AN33">
        <v>8.2464097180653992E-2</v>
      </c>
      <c r="AO33">
        <v>7.0270827546337387</v>
      </c>
      <c r="AP33">
        <v>0.32702200205240373</v>
      </c>
      <c r="AQ33">
        <v>4.6537377382778321E-2</v>
      </c>
      <c r="AR33">
        <v>13.992361111115315</v>
      </c>
      <c r="AS33">
        <v>0.33476227941819786</v>
      </c>
      <c r="AT33">
        <v>2.3924645509060503E-2</v>
      </c>
    </row>
    <row r="34" spans="1:46">
      <c r="A34" t="s">
        <v>95</v>
      </c>
      <c r="B34">
        <v>1</v>
      </c>
      <c r="C34" t="s">
        <v>49</v>
      </c>
      <c r="D34">
        <v>40718.845138888886</v>
      </c>
      <c r="E34" t="s">
        <v>50</v>
      </c>
      <c r="F34">
        <v>40722.710416666669</v>
      </c>
      <c r="G34" t="s">
        <v>66</v>
      </c>
      <c r="H34" t="s">
        <v>65</v>
      </c>
      <c r="I34" t="s">
        <v>66</v>
      </c>
      <c r="J34">
        <v>113.562</v>
      </c>
      <c r="K34">
        <v>201.708</v>
      </c>
      <c r="L34">
        <v>162.72800000000001</v>
      </c>
      <c r="M34">
        <v>88.146000000000001</v>
      </c>
      <c r="N34">
        <v>49.166000000000011</v>
      </c>
      <c r="O34">
        <v>1.7258787201057264</v>
      </c>
      <c r="P34">
        <v>51.073113639526319</v>
      </c>
      <c r="Q34" t="s">
        <v>84</v>
      </c>
      <c r="R34" t="s">
        <v>50</v>
      </c>
      <c r="S34">
        <v>301</v>
      </c>
      <c r="T34">
        <v>305</v>
      </c>
      <c r="U34">
        <v>994</v>
      </c>
      <c r="V34">
        <v>2324</v>
      </c>
      <c r="W34">
        <v>1009.4141414141415</v>
      </c>
      <c r="AE34" t="s">
        <v>68</v>
      </c>
      <c r="AF34">
        <v>3.8652779513940914</v>
      </c>
      <c r="AG34">
        <v>1.138988185276504</v>
      </c>
      <c r="AH34">
        <v>0.29467174148904474</v>
      </c>
      <c r="AI34">
        <v>1.028471585646912</v>
      </c>
      <c r="AJ34">
        <v>0.35972718432549938</v>
      </c>
      <c r="AK34">
        <v>0.34976871441638302</v>
      </c>
      <c r="AL34">
        <v>3.028471585646912</v>
      </c>
      <c r="AM34">
        <v>0.64483178767328697</v>
      </c>
      <c r="AN34">
        <v>0.21292317574627151</v>
      </c>
      <c r="AO34">
        <v>7.028471585646912</v>
      </c>
      <c r="AP34">
        <v>1.4359749163997955</v>
      </c>
      <c r="AQ34">
        <v>0.204308276543687</v>
      </c>
      <c r="AR34">
        <v>13.987499999995634</v>
      </c>
      <c r="AS34">
        <v>2.5010816177442603</v>
      </c>
      <c r="AT34">
        <v>0.1788083372829341</v>
      </c>
    </row>
    <row r="35" spans="1:46">
      <c r="A35" t="s">
        <v>96</v>
      </c>
      <c r="B35">
        <v>1</v>
      </c>
      <c r="C35" t="s">
        <v>49</v>
      </c>
      <c r="D35">
        <v>40718.843055555553</v>
      </c>
      <c r="E35" t="s">
        <v>50</v>
      </c>
      <c r="F35">
        <v>40722.711805555555</v>
      </c>
      <c r="G35" t="s">
        <v>66</v>
      </c>
      <c r="H35" t="s">
        <v>71</v>
      </c>
      <c r="I35" t="s">
        <v>66</v>
      </c>
      <c r="J35">
        <v>108.584</v>
      </c>
      <c r="K35">
        <v>195.91800000000001</v>
      </c>
      <c r="L35">
        <v>154.167</v>
      </c>
      <c r="M35">
        <v>87.334000000000003</v>
      </c>
      <c r="N35">
        <v>45.582999999999998</v>
      </c>
      <c r="O35">
        <v>1.8869281461503231</v>
      </c>
      <c r="P35">
        <v>46.283691394490702</v>
      </c>
      <c r="Q35" t="s">
        <v>84</v>
      </c>
      <c r="R35" t="s">
        <v>50</v>
      </c>
      <c r="S35">
        <v>303</v>
      </c>
      <c r="T35">
        <v>306</v>
      </c>
      <c r="U35">
        <v>994</v>
      </c>
      <c r="V35">
        <v>2324</v>
      </c>
      <c r="W35">
        <v>1019.0622286541245</v>
      </c>
      <c r="AE35" t="s">
        <v>54</v>
      </c>
      <c r="AF35">
        <v>3.8687502314860467</v>
      </c>
      <c r="AG35">
        <v>0.23747125011700868</v>
      </c>
      <c r="AH35">
        <v>6.138190265795275E-2</v>
      </c>
      <c r="AI35">
        <v>1.0298604166673613</v>
      </c>
      <c r="AJ35">
        <v>0.19877430672452789</v>
      </c>
      <c r="AK35">
        <v>0.19301092022525107</v>
      </c>
      <c r="AL35">
        <v>3.0298604166673613</v>
      </c>
      <c r="AM35">
        <v>0.26114618289794722</v>
      </c>
      <c r="AN35">
        <v>8.6190829604351912E-2</v>
      </c>
      <c r="AO35">
        <v>7.0298604166673613</v>
      </c>
      <c r="AP35">
        <v>0.23991095565499201</v>
      </c>
      <c r="AQ35">
        <v>3.41274138368634E-2</v>
      </c>
      <c r="AR35">
        <v>13.993055555554747</v>
      </c>
      <c r="AS35">
        <v>0.21511767760204359</v>
      </c>
      <c r="AT35">
        <v>1.5373173982479437E-2</v>
      </c>
    </row>
    <row r="36" spans="1:46">
      <c r="A36" t="s">
        <v>97</v>
      </c>
      <c r="B36">
        <v>1</v>
      </c>
      <c r="C36" t="s">
        <v>49</v>
      </c>
      <c r="D36">
        <v>40718.835416666669</v>
      </c>
      <c r="E36" t="s">
        <v>50</v>
      </c>
      <c r="F36">
        <v>40722.713194444441</v>
      </c>
      <c r="G36" t="s">
        <v>66</v>
      </c>
      <c r="H36" t="s">
        <v>71</v>
      </c>
      <c r="I36" t="s">
        <v>66</v>
      </c>
      <c r="J36">
        <v>109.664</v>
      </c>
      <c r="K36">
        <v>196.39100000000002</v>
      </c>
      <c r="L36">
        <v>158.73099999999999</v>
      </c>
      <c r="M36">
        <v>86.727000000000004</v>
      </c>
      <c r="N36">
        <v>49.066999999999993</v>
      </c>
      <c r="O36">
        <v>1.6660233907812803</v>
      </c>
      <c r="P36">
        <v>52.056291934370414</v>
      </c>
      <c r="Q36" t="s">
        <v>84</v>
      </c>
      <c r="R36" t="s">
        <v>50</v>
      </c>
      <c r="S36">
        <v>304</v>
      </c>
      <c r="T36">
        <v>307</v>
      </c>
      <c r="U36">
        <v>994</v>
      </c>
      <c r="V36">
        <v>2324</v>
      </c>
      <c r="W36">
        <v>1023.9072463768116</v>
      </c>
      <c r="AE36" t="s">
        <v>54</v>
      </c>
      <c r="AF36">
        <v>3.8791666666656965</v>
      </c>
      <c r="AG36">
        <v>0.27923814839036121</v>
      </c>
      <c r="AH36">
        <v>7.1984055438994041E-2</v>
      </c>
      <c r="AI36">
        <v>1.0312492476878106</v>
      </c>
      <c r="AJ36">
        <v>0.1787032613228956</v>
      </c>
      <c r="AK36">
        <v>0.17328813739604718</v>
      </c>
      <c r="AL36">
        <v>3.0312492476878106</v>
      </c>
      <c r="AM36">
        <v>0.20193295290910984</v>
      </c>
      <c r="AN36">
        <v>6.661707316319869E-2</v>
      </c>
      <c r="AO36">
        <v>7.0312492476878106</v>
      </c>
      <c r="AP36">
        <v>0.19788198225878792</v>
      </c>
      <c r="AQ36">
        <v>2.81432182657812E-2</v>
      </c>
      <c r="AR36">
        <v>13.98750000000291</v>
      </c>
      <c r="AS36">
        <v>0.21603900853436739</v>
      </c>
      <c r="AT36">
        <v>1.5445148063222338E-2</v>
      </c>
    </row>
    <row r="37" spans="1:46">
      <c r="A37" t="s">
        <v>98</v>
      </c>
      <c r="B37">
        <v>1</v>
      </c>
      <c r="C37" t="s">
        <v>49</v>
      </c>
      <c r="D37">
        <v>40718.84097222222</v>
      </c>
      <c r="E37" t="s">
        <v>50</v>
      </c>
      <c r="F37">
        <v>40722.718055555553</v>
      </c>
      <c r="G37" t="s">
        <v>66</v>
      </c>
      <c r="H37" t="s">
        <v>71</v>
      </c>
      <c r="I37" t="s">
        <v>66</v>
      </c>
      <c r="J37">
        <v>101.379</v>
      </c>
      <c r="K37">
        <v>188.49299999999999</v>
      </c>
      <c r="L37">
        <v>156.05799999999999</v>
      </c>
      <c r="M37">
        <v>87.114000000000004</v>
      </c>
      <c r="N37">
        <v>54.678999999999988</v>
      </c>
      <c r="O37">
        <v>1.5886762501102389</v>
      </c>
      <c r="P37">
        <v>54.834331408904191</v>
      </c>
      <c r="Q37" t="s">
        <v>84</v>
      </c>
      <c r="R37" t="s">
        <v>50</v>
      </c>
      <c r="S37">
        <v>312</v>
      </c>
      <c r="T37">
        <v>321</v>
      </c>
      <c r="U37">
        <v>994</v>
      </c>
      <c r="V37">
        <v>2324</v>
      </c>
      <c r="W37">
        <v>1063.1788856304986</v>
      </c>
      <c r="AE37" t="s">
        <v>54</v>
      </c>
      <c r="AF37">
        <v>3.8770833333328483</v>
      </c>
      <c r="AG37">
        <v>0.15831248746084026</v>
      </c>
      <c r="AH37">
        <v>4.0832882311237419E-2</v>
      </c>
      <c r="AI37">
        <v>1.0291658564819954</v>
      </c>
      <c r="AJ37">
        <v>0.12805694360835471</v>
      </c>
      <c r="AK37">
        <v>0.12442789741013428</v>
      </c>
      <c r="AL37">
        <v>3.0291658564819954</v>
      </c>
      <c r="AM37">
        <v>0.11096892101654593</v>
      </c>
      <c r="AN37">
        <v>3.6633491289058275E-2</v>
      </c>
      <c r="AO37">
        <v>7.0291658564819954</v>
      </c>
      <c r="AP37">
        <v>8.8418967638032669E-2</v>
      </c>
      <c r="AQ37">
        <v>1.2578870586258324E-2</v>
      </c>
      <c r="AR37">
        <v>13.978472222224809</v>
      </c>
      <c r="AS37">
        <v>0.12784433646947174</v>
      </c>
      <c r="AT37">
        <v>9.145801804163408E-3</v>
      </c>
    </row>
    <row r="38" spans="1:46">
      <c r="A38" t="s">
        <v>99</v>
      </c>
      <c r="B38">
        <v>1</v>
      </c>
      <c r="C38" t="s">
        <v>49</v>
      </c>
      <c r="D38">
        <v>40718.847222222219</v>
      </c>
      <c r="E38" t="s">
        <v>50</v>
      </c>
      <c r="F38">
        <v>40722.720138888886</v>
      </c>
      <c r="G38" t="s">
        <v>66</v>
      </c>
      <c r="H38" t="s">
        <v>65</v>
      </c>
      <c r="I38" t="s">
        <v>66</v>
      </c>
      <c r="J38">
        <v>110.392</v>
      </c>
      <c r="K38">
        <v>198.84199999999998</v>
      </c>
      <c r="L38">
        <v>161.887</v>
      </c>
      <c r="M38">
        <v>88.45</v>
      </c>
      <c r="N38">
        <v>51.495000000000005</v>
      </c>
      <c r="O38">
        <v>1.720767423317185</v>
      </c>
      <c r="P38">
        <v>51.401484478066052</v>
      </c>
      <c r="Q38" t="s">
        <v>84</v>
      </c>
      <c r="R38" t="s">
        <v>50</v>
      </c>
      <c r="S38">
        <v>301</v>
      </c>
      <c r="T38">
        <v>304</v>
      </c>
      <c r="U38">
        <v>994</v>
      </c>
      <c r="V38">
        <v>2324</v>
      </c>
      <c r="W38">
        <v>1009.4141414141415</v>
      </c>
      <c r="AE38" t="s">
        <v>68</v>
      </c>
      <c r="AF38">
        <v>3.8729166666671517</v>
      </c>
      <c r="AG38">
        <v>0.89611320356317925</v>
      </c>
      <c r="AH38">
        <v>0.23137941781079729</v>
      </c>
      <c r="AI38">
        <v>1.0298602430557366</v>
      </c>
      <c r="AJ38">
        <v>0.30583103660196742</v>
      </c>
      <c r="AK38">
        <v>0.2969636304189438</v>
      </c>
      <c r="AL38">
        <v>3.0298602430557366</v>
      </c>
      <c r="AM38">
        <v>0.50481577960234925</v>
      </c>
      <c r="AN38">
        <v>0.1666135528063902</v>
      </c>
      <c r="AO38">
        <v>7.0298602430557366</v>
      </c>
      <c r="AP38">
        <v>1.1564127145953076</v>
      </c>
      <c r="AQ38">
        <v>0.16450010023138648</v>
      </c>
      <c r="AR38">
        <v>13.979166666671517</v>
      </c>
      <c r="AS38">
        <v>1.9147130020757523</v>
      </c>
      <c r="AT38">
        <v>0.13696903740626562</v>
      </c>
    </row>
    <row r="39" spans="1:46">
      <c r="A39" t="s">
        <v>100</v>
      </c>
      <c r="B39">
        <v>1</v>
      </c>
      <c r="C39" t="s">
        <v>49</v>
      </c>
      <c r="D39">
        <v>40746.666666666664</v>
      </c>
      <c r="E39" t="s">
        <v>50</v>
      </c>
      <c r="F39">
        <v>40750.618055555555</v>
      </c>
      <c r="G39" t="s">
        <v>101</v>
      </c>
      <c r="H39" t="s">
        <v>71</v>
      </c>
      <c r="I39" t="s">
        <v>66</v>
      </c>
      <c r="J39">
        <v>108.32300000000001</v>
      </c>
      <c r="K39">
        <v>199.45500000000001</v>
      </c>
      <c r="L39">
        <v>163.96700000000001</v>
      </c>
      <c r="M39">
        <v>91.132000000000005</v>
      </c>
      <c r="N39">
        <v>55.644000000000005</v>
      </c>
      <c r="O39">
        <v>1.7015579157510425</v>
      </c>
      <c r="P39">
        <v>53.55797716692804</v>
      </c>
      <c r="Q39" t="s">
        <v>102</v>
      </c>
      <c r="R39" t="s">
        <v>50</v>
      </c>
      <c r="S39">
        <v>308</v>
      </c>
      <c r="T39">
        <v>313</v>
      </c>
      <c r="U39">
        <v>982</v>
      </c>
      <c r="V39">
        <v>2324</v>
      </c>
      <c r="W39">
        <v>1062.0059347181009</v>
      </c>
      <c r="AE39" t="s">
        <v>54</v>
      </c>
      <c r="AF39">
        <v>3.8861111111109494</v>
      </c>
      <c r="AG39">
        <v>0.26520492997219786</v>
      </c>
      <c r="AH39">
        <v>6.8244299349531953E-2</v>
      </c>
      <c r="AI39">
        <v>1.0625</v>
      </c>
      <c r="AJ39">
        <v>0.12072576216957959</v>
      </c>
      <c r="AK39">
        <v>0.11362424674783961</v>
      </c>
      <c r="AL39">
        <v>2.9652777777810115</v>
      </c>
      <c r="AM39">
        <v>0.1420452523620202</v>
      </c>
      <c r="AN39">
        <v>4.7902848571682907E-2</v>
      </c>
      <c r="AO39">
        <v>7.101388888891961</v>
      </c>
      <c r="AP39">
        <v>0.13721549907915925</v>
      </c>
      <c r="AQ39">
        <v>1.9322346829053771E-2</v>
      </c>
      <c r="AR39">
        <v>13.908333333332848</v>
      </c>
      <c r="AS39">
        <v>0.12270499597678321</v>
      </c>
      <c r="AT39">
        <v>8.8224083386545821E-3</v>
      </c>
    </row>
    <row r="40" spans="1:46">
      <c r="A40" t="s">
        <v>103</v>
      </c>
      <c r="B40">
        <v>1</v>
      </c>
      <c r="C40" t="s">
        <v>49</v>
      </c>
      <c r="D40">
        <v>40746.666666666664</v>
      </c>
      <c r="E40" t="s">
        <v>50</v>
      </c>
      <c r="F40">
        <v>40750.619444444441</v>
      </c>
      <c r="G40" t="s">
        <v>101</v>
      </c>
      <c r="H40" t="s">
        <v>71</v>
      </c>
      <c r="I40" t="s">
        <v>66</v>
      </c>
      <c r="J40">
        <v>106.128</v>
      </c>
      <c r="K40">
        <v>197.965</v>
      </c>
      <c r="L40">
        <v>165.00700000000001</v>
      </c>
      <c r="M40">
        <v>91.837000000000003</v>
      </c>
      <c r="N40">
        <v>58.879000000000005</v>
      </c>
      <c r="O40">
        <v>1.5526974880877067</v>
      </c>
      <c r="P40">
        <v>59.146743460702012</v>
      </c>
      <c r="Q40" t="s">
        <v>102</v>
      </c>
      <c r="R40" t="s">
        <v>50</v>
      </c>
      <c r="S40">
        <v>301</v>
      </c>
      <c r="T40">
        <v>306</v>
      </c>
      <c r="U40">
        <v>982</v>
      </c>
      <c r="V40">
        <v>2324</v>
      </c>
      <c r="W40">
        <v>1027.2011747430249</v>
      </c>
      <c r="AE40" t="s">
        <v>54</v>
      </c>
      <c r="AF40">
        <v>3.8868055555576575</v>
      </c>
      <c r="AG40">
        <v>0.17841226715661482</v>
      </c>
      <c r="AH40">
        <v>4.5902030499443705E-2</v>
      </c>
      <c r="AI40">
        <v>1.0638888888934162</v>
      </c>
      <c r="AJ40">
        <v>0.12148705232831032</v>
      </c>
      <c r="AK40">
        <v>0.11419148521672481</v>
      </c>
      <c r="AL40">
        <v>2.9638888888948713</v>
      </c>
      <c r="AM40">
        <v>0.13954483331395232</v>
      </c>
      <c r="AN40">
        <v>4.7081668222044459E-2</v>
      </c>
      <c r="AO40">
        <v>7.102083333338669</v>
      </c>
      <c r="AP40">
        <v>0.16145115405365207</v>
      </c>
      <c r="AQ40">
        <v>2.273292870216919E-2</v>
      </c>
      <c r="AR40">
        <v>13.907638888893416</v>
      </c>
      <c r="AS40">
        <v>0.15415976752202182</v>
      </c>
      <c r="AT40">
        <v>1.1084539133751393E-2</v>
      </c>
    </row>
    <row r="41" spans="1:46">
      <c r="A41" t="s">
        <v>104</v>
      </c>
      <c r="B41">
        <v>1</v>
      </c>
      <c r="C41" t="s">
        <v>49</v>
      </c>
      <c r="D41">
        <v>40746.666666608799</v>
      </c>
      <c r="E41" t="s">
        <v>50</v>
      </c>
      <c r="F41">
        <v>40750.620833275461</v>
      </c>
      <c r="G41" t="s">
        <v>101</v>
      </c>
      <c r="H41" t="s">
        <v>71</v>
      </c>
      <c r="I41" t="s">
        <v>66</v>
      </c>
      <c r="J41">
        <v>109.97799999999999</v>
      </c>
      <c r="K41">
        <v>200.851</v>
      </c>
      <c r="L41">
        <v>166.40799999999999</v>
      </c>
      <c r="M41">
        <v>90.873000000000005</v>
      </c>
      <c r="N41">
        <v>56.429999999999993</v>
      </c>
      <c r="O41">
        <v>1.6438051730020906</v>
      </c>
      <c r="P41">
        <v>55.282098811039837</v>
      </c>
      <c r="Q41" t="s">
        <v>102</v>
      </c>
      <c r="R41" t="s">
        <v>50</v>
      </c>
      <c r="S41">
        <v>298</v>
      </c>
      <c r="T41">
        <v>303</v>
      </c>
      <c r="U41">
        <v>982</v>
      </c>
      <c r="V41">
        <v>2324</v>
      </c>
      <c r="W41">
        <v>1012.5029239766081</v>
      </c>
      <c r="AE41" t="s">
        <v>68</v>
      </c>
      <c r="AF41">
        <v>3.8874999999970896</v>
      </c>
      <c r="AG41">
        <v>0.59607038518175404</v>
      </c>
      <c r="AH41">
        <v>0.15333000261921551</v>
      </c>
      <c r="AI41">
        <v>1.0638889467591071</v>
      </c>
      <c r="AJ41">
        <v>0.16078548973646742</v>
      </c>
      <c r="AK41">
        <v>0.15112995602244333</v>
      </c>
      <c r="AL41">
        <v>2.9638889467605622</v>
      </c>
      <c r="AM41">
        <v>0.38625122781431631</v>
      </c>
      <c r="AN41">
        <v>0.13031906213506306</v>
      </c>
      <c r="AO41">
        <v>7.1013889467576519</v>
      </c>
      <c r="AP41">
        <v>0.74239990723405325</v>
      </c>
      <c r="AQ41">
        <v>0.10454291587183347</v>
      </c>
      <c r="AR41">
        <v>13.907638946759107</v>
      </c>
      <c r="AS41">
        <v>0.95486786342906782</v>
      </c>
      <c r="AT41">
        <v>6.8657797853716965E-2</v>
      </c>
    </row>
    <row r="42" spans="1:46">
      <c r="A42" t="s">
        <v>105</v>
      </c>
      <c r="B42">
        <v>1</v>
      </c>
      <c r="C42" t="s">
        <v>49</v>
      </c>
      <c r="D42">
        <v>40746.666666608799</v>
      </c>
      <c r="E42" t="s">
        <v>50</v>
      </c>
      <c r="F42">
        <v>40750.622222164355</v>
      </c>
      <c r="G42" t="s">
        <v>101</v>
      </c>
      <c r="H42" t="s">
        <v>71</v>
      </c>
      <c r="I42" t="s">
        <v>66</v>
      </c>
      <c r="J42">
        <v>110.577</v>
      </c>
      <c r="K42">
        <v>200.393</v>
      </c>
      <c r="L42">
        <v>167.059</v>
      </c>
      <c r="M42">
        <v>89.816000000000003</v>
      </c>
      <c r="N42">
        <v>56.481999999999999</v>
      </c>
      <c r="O42">
        <v>1.6202780379420694</v>
      </c>
      <c r="P42">
        <v>55.432461526218155</v>
      </c>
      <c r="Q42" t="s">
        <v>102</v>
      </c>
      <c r="R42" t="s">
        <v>50</v>
      </c>
      <c r="S42">
        <v>311</v>
      </c>
      <c r="T42">
        <v>324</v>
      </c>
      <c r="U42">
        <v>982</v>
      </c>
      <c r="V42">
        <v>2324</v>
      </c>
      <c r="W42">
        <v>1077.1445603576751</v>
      </c>
      <c r="AE42" t="s">
        <v>54</v>
      </c>
      <c r="AF42">
        <v>3.8888889467561967</v>
      </c>
      <c r="AG42">
        <v>0.30778864971919123</v>
      </c>
      <c r="AH42">
        <v>7.9145651607234538E-2</v>
      </c>
      <c r="AI42">
        <v>1.0638888310131733</v>
      </c>
      <c r="AJ42">
        <v>0.11874585228489376</v>
      </c>
      <c r="AK42">
        <v>0.11161490639187227</v>
      </c>
      <c r="AL42">
        <v>2.9638889467532863</v>
      </c>
      <c r="AM42">
        <v>0.2297616224808218</v>
      </c>
      <c r="AN42">
        <v>7.7520320973060775E-2</v>
      </c>
      <c r="AO42">
        <v>7.1006945023109438</v>
      </c>
      <c r="AP42">
        <v>0.2626983261707691</v>
      </c>
      <c r="AQ42">
        <v>3.6996145389056392E-2</v>
      </c>
      <c r="AR42">
        <v>13.906944502312399</v>
      </c>
      <c r="AS42">
        <v>0.29525763566986568</v>
      </c>
      <c r="AT42">
        <v>2.1230949445492593E-2</v>
      </c>
    </row>
    <row r="43" spans="1:46">
      <c r="A43" t="s">
        <v>106</v>
      </c>
      <c r="B43">
        <v>1</v>
      </c>
      <c r="C43" t="s">
        <v>49</v>
      </c>
      <c r="D43">
        <v>40746.666666608799</v>
      </c>
      <c r="E43" t="s">
        <v>50</v>
      </c>
      <c r="F43">
        <v>40750.623611053241</v>
      </c>
      <c r="G43" t="s">
        <v>101</v>
      </c>
      <c r="H43" t="s">
        <v>71</v>
      </c>
      <c r="I43" t="s">
        <v>66</v>
      </c>
      <c r="J43">
        <v>104.70100000000001</v>
      </c>
      <c r="K43">
        <v>196.126</v>
      </c>
      <c r="L43">
        <v>164.036</v>
      </c>
      <c r="M43">
        <v>91.424999999999997</v>
      </c>
      <c r="N43">
        <v>59.334999999999994</v>
      </c>
      <c r="O43">
        <v>1.5960291459208664</v>
      </c>
      <c r="P43">
        <v>57.282788496478368</v>
      </c>
      <c r="Q43" t="s">
        <v>102</v>
      </c>
      <c r="R43" t="s">
        <v>50</v>
      </c>
      <c r="S43">
        <v>299</v>
      </c>
      <c r="T43">
        <v>304</v>
      </c>
      <c r="U43">
        <v>982</v>
      </c>
      <c r="V43">
        <v>2324</v>
      </c>
      <c r="W43">
        <v>1017.3879941434847</v>
      </c>
      <c r="AE43" t="s">
        <v>68</v>
      </c>
      <c r="AF43">
        <v>3.8895833912029047</v>
      </c>
      <c r="AG43">
        <v>0.39877786794317743</v>
      </c>
      <c r="AH43">
        <v>0.10252457084352423</v>
      </c>
      <c r="AI43">
        <v>1.0638887731474824</v>
      </c>
      <c r="AJ43">
        <v>0.13856301117975264</v>
      </c>
      <c r="AK43">
        <v>0.13024200901172986</v>
      </c>
      <c r="AL43">
        <v>2.9631945023138542</v>
      </c>
      <c r="AM43">
        <v>0.30360554815677154</v>
      </c>
      <c r="AN43">
        <v>0.10245886590289523</v>
      </c>
      <c r="AO43">
        <v>7.0999999999985448</v>
      </c>
      <c r="AP43">
        <v>0.52354328013412055</v>
      </c>
      <c r="AQ43">
        <v>7.3738490159750397E-2</v>
      </c>
      <c r="AR43">
        <v>13.906944502312399</v>
      </c>
      <c r="AS43">
        <v>1.1459250923093229</v>
      </c>
      <c r="AT43">
        <v>8.2399486969893521E-2</v>
      </c>
    </row>
    <row r="44" spans="1:46">
      <c r="A44" t="s">
        <v>107</v>
      </c>
      <c r="B44">
        <v>1</v>
      </c>
      <c r="C44" t="s">
        <v>49</v>
      </c>
      <c r="D44">
        <v>40746.666666608799</v>
      </c>
      <c r="E44" t="s">
        <v>50</v>
      </c>
      <c r="F44">
        <v>40750.624999942127</v>
      </c>
      <c r="G44" t="s">
        <v>101</v>
      </c>
      <c r="H44" t="s">
        <v>71</v>
      </c>
      <c r="I44" t="s">
        <v>66</v>
      </c>
      <c r="J44">
        <v>109.96100000000001</v>
      </c>
      <c r="K44">
        <v>201.20400000000001</v>
      </c>
      <c r="L44">
        <v>165.22200000000001</v>
      </c>
      <c r="M44">
        <v>91.242999999999995</v>
      </c>
      <c r="N44">
        <v>55.260999999999996</v>
      </c>
      <c r="O44">
        <v>1.6970151436031331</v>
      </c>
      <c r="P44">
        <v>53.766756498278035</v>
      </c>
      <c r="Q44" t="s">
        <v>102</v>
      </c>
      <c r="R44" t="s">
        <v>50</v>
      </c>
      <c r="S44">
        <v>296</v>
      </c>
      <c r="T44">
        <v>300</v>
      </c>
      <c r="U44">
        <v>982</v>
      </c>
      <c r="V44">
        <v>2324</v>
      </c>
      <c r="W44">
        <v>1002.7755102040817</v>
      </c>
      <c r="AE44" t="s">
        <v>68</v>
      </c>
      <c r="AF44">
        <v>3.8909722800890449</v>
      </c>
      <c r="AG44">
        <v>0.49591305139293568</v>
      </c>
      <c r="AH44">
        <v>0.1274522190586222</v>
      </c>
      <c r="AI44">
        <v>1.0631945023196749</v>
      </c>
      <c r="AJ44">
        <v>0.17234542500459693</v>
      </c>
      <c r="AK44">
        <v>0.16210150130439363</v>
      </c>
      <c r="AL44">
        <v>2.9631945023138542</v>
      </c>
      <c r="AM44">
        <v>0.326742127731242</v>
      </c>
      <c r="AN44">
        <v>0.11026685135791815</v>
      </c>
      <c r="AO44">
        <v>7.0993055555591127</v>
      </c>
      <c r="AP44">
        <v>0.70772339625526837</v>
      </c>
      <c r="AQ44">
        <v>9.9689102084229264E-2</v>
      </c>
      <c r="AR44">
        <v>13.907638946759107</v>
      </c>
      <c r="AS44">
        <v>1.3384007951069228</v>
      </c>
      <c r="AT44">
        <v>9.6234939678155065E-2</v>
      </c>
    </row>
    <row r="45" spans="1:46">
      <c r="A45" t="s">
        <v>108</v>
      </c>
      <c r="B45">
        <v>1</v>
      </c>
      <c r="C45" t="s">
        <v>49</v>
      </c>
      <c r="D45">
        <v>40746.666666608799</v>
      </c>
      <c r="E45" t="s">
        <v>50</v>
      </c>
      <c r="F45">
        <v>40750.62638883102</v>
      </c>
      <c r="G45" t="s">
        <v>101</v>
      </c>
      <c r="H45" t="s">
        <v>71</v>
      </c>
      <c r="I45" t="s">
        <v>66</v>
      </c>
      <c r="J45">
        <v>109.498</v>
      </c>
      <c r="K45">
        <v>198.851</v>
      </c>
      <c r="L45">
        <v>163.87200000000001</v>
      </c>
      <c r="M45">
        <v>89.352999999999994</v>
      </c>
      <c r="N45">
        <v>54.374000000000009</v>
      </c>
      <c r="O45">
        <v>1.6695984078535711</v>
      </c>
      <c r="P45">
        <v>53.517660043094942</v>
      </c>
      <c r="Q45" t="s">
        <v>102</v>
      </c>
      <c r="R45" t="s">
        <v>50</v>
      </c>
      <c r="S45">
        <v>302</v>
      </c>
      <c r="T45">
        <v>307</v>
      </c>
      <c r="U45">
        <v>982</v>
      </c>
      <c r="V45">
        <v>2324</v>
      </c>
      <c r="W45">
        <v>1032.129411764706</v>
      </c>
      <c r="AE45" t="s">
        <v>54</v>
      </c>
      <c r="AF45">
        <v>3.891666724535753</v>
      </c>
      <c r="AG45">
        <v>0.53740733271469376</v>
      </c>
      <c r="AH45">
        <v>0.13809181791608902</v>
      </c>
      <c r="AI45">
        <v>1.0625000578656909</v>
      </c>
      <c r="AJ45">
        <v>0.19387850408871138</v>
      </c>
      <c r="AK45">
        <v>0.18247387626327949</v>
      </c>
      <c r="AL45">
        <v>2.9638889467605622</v>
      </c>
      <c r="AM45">
        <v>0.32749356707755006</v>
      </c>
      <c r="AN45">
        <v>0.11049454718453276</v>
      </c>
      <c r="AO45">
        <v>7.0986111111124046</v>
      </c>
      <c r="AP45">
        <v>0.34475631688184838</v>
      </c>
      <c r="AQ45">
        <v>4.8566728263526822E-2</v>
      </c>
      <c r="AR45">
        <v>13.905555613426259</v>
      </c>
      <c r="AS45">
        <v>0.42632735177363923</v>
      </c>
      <c r="AT45">
        <v>3.0658778665557711E-2</v>
      </c>
    </row>
    <row r="46" spans="1:46">
      <c r="A46" t="s">
        <v>109</v>
      </c>
      <c r="B46">
        <v>1</v>
      </c>
      <c r="C46" t="s">
        <v>49</v>
      </c>
      <c r="D46">
        <v>40746.666666608799</v>
      </c>
      <c r="E46" t="s">
        <v>50</v>
      </c>
      <c r="F46">
        <v>40750.627777719907</v>
      </c>
      <c r="G46" t="s">
        <v>101</v>
      </c>
      <c r="H46" t="s">
        <v>71</v>
      </c>
      <c r="I46" t="s">
        <v>66</v>
      </c>
      <c r="J46">
        <v>104.27800000000001</v>
      </c>
      <c r="K46">
        <v>195.47</v>
      </c>
      <c r="L46">
        <v>159.24600000000001</v>
      </c>
      <c r="M46">
        <v>91.191999999999993</v>
      </c>
      <c r="N46">
        <v>54.968000000000004</v>
      </c>
      <c r="O46">
        <v>1.7483055780384227</v>
      </c>
      <c r="P46">
        <v>52.160217953612147</v>
      </c>
      <c r="Q46" t="s">
        <v>102</v>
      </c>
      <c r="R46" t="s">
        <v>50</v>
      </c>
      <c r="S46">
        <v>299</v>
      </c>
      <c r="T46">
        <v>303</v>
      </c>
      <c r="U46">
        <v>982</v>
      </c>
      <c r="V46">
        <v>2324</v>
      </c>
      <c r="W46">
        <v>1017.3879941434847</v>
      </c>
      <c r="AE46" t="s">
        <v>68</v>
      </c>
      <c r="AF46">
        <v>3.8930556134218932</v>
      </c>
      <c r="AG46">
        <v>0.67301121724366297</v>
      </c>
      <c r="AH46">
        <v>0.17287480171702552</v>
      </c>
      <c r="AI46">
        <v>1.0645833912058151</v>
      </c>
      <c r="AJ46">
        <v>0.18422332504944364</v>
      </c>
      <c r="AK46">
        <v>0.17304734093285123</v>
      </c>
      <c r="AL46">
        <v>2.9666667245401186</v>
      </c>
      <c r="AM46">
        <v>0.44488943751856364</v>
      </c>
      <c r="AN46">
        <v>0.14996272882237174</v>
      </c>
      <c r="AO46">
        <v>7.0993056134248036</v>
      </c>
      <c r="AP46">
        <v>0.79103886572587157</v>
      </c>
      <c r="AQ46">
        <v>0.11142482220092276</v>
      </c>
      <c r="AR46">
        <v>13.906944502312399</v>
      </c>
      <c r="AS46">
        <v>1.3209193627135014</v>
      </c>
      <c r="AT46">
        <v>9.4982716188582145E-2</v>
      </c>
    </row>
    <row r="47" spans="1:46">
      <c r="A47" t="s">
        <v>110</v>
      </c>
      <c r="B47">
        <v>1</v>
      </c>
      <c r="C47" t="s">
        <v>49</v>
      </c>
      <c r="D47">
        <v>40746.666666608799</v>
      </c>
      <c r="E47" t="s">
        <v>50</v>
      </c>
      <c r="F47">
        <v>40750.629166608793</v>
      </c>
      <c r="G47" t="s">
        <v>101</v>
      </c>
      <c r="H47" t="s">
        <v>71</v>
      </c>
      <c r="I47" t="s">
        <v>66</v>
      </c>
      <c r="J47">
        <v>107.89700000000001</v>
      </c>
      <c r="K47">
        <v>198.977</v>
      </c>
      <c r="L47">
        <v>161.38999999999999</v>
      </c>
      <c r="M47">
        <v>91.08</v>
      </c>
      <c r="N47">
        <v>53.492999999999981</v>
      </c>
      <c r="O47">
        <v>1.7270964578745003</v>
      </c>
      <c r="P47">
        <v>52.735908052344776</v>
      </c>
      <c r="Q47" t="s">
        <v>102</v>
      </c>
      <c r="R47" t="s">
        <v>50</v>
      </c>
      <c r="S47">
        <v>298</v>
      </c>
      <c r="T47">
        <v>302</v>
      </c>
      <c r="U47">
        <v>982</v>
      </c>
      <c r="V47">
        <v>2324</v>
      </c>
      <c r="W47">
        <v>1012.5029239766081</v>
      </c>
      <c r="AE47" t="s">
        <v>68</v>
      </c>
      <c r="AF47">
        <v>3.8937500578686013</v>
      </c>
      <c r="AG47">
        <v>0.82397998264636096</v>
      </c>
      <c r="AH47">
        <v>0.21161604376255191</v>
      </c>
      <c r="AI47">
        <v>1.0652778356525232</v>
      </c>
      <c r="AJ47">
        <v>0.20677222617950355</v>
      </c>
      <c r="AK47">
        <v>0.19410168808482503</v>
      </c>
      <c r="AL47">
        <v>2.9666667245401186</v>
      </c>
      <c r="AM47">
        <v>0.47690335218494995</v>
      </c>
      <c r="AN47">
        <v>0.16075393580277464</v>
      </c>
      <c r="AO47">
        <v>7.0986111689853715</v>
      </c>
      <c r="AP47">
        <v>0.88329618680586763</v>
      </c>
      <c r="AQ47">
        <v>0.12443225382805692</v>
      </c>
      <c r="AR47">
        <v>13.906250057872967</v>
      </c>
      <c r="AS47">
        <v>1.618504153761446</v>
      </c>
      <c r="AT47">
        <v>0.1163868150670235</v>
      </c>
    </row>
    <row r="48" spans="1:46">
      <c r="A48" t="s">
        <v>111</v>
      </c>
      <c r="B48">
        <v>1</v>
      </c>
      <c r="C48" t="s">
        <v>49</v>
      </c>
      <c r="D48">
        <v>40746.666666608799</v>
      </c>
      <c r="E48" t="s">
        <v>50</v>
      </c>
      <c r="F48">
        <v>40750.630555497686</v>
      </c>
      <c r="G48" t="s">
        <v>101</v>
      </c>
      <c r="H48" t="s">
        <v>71</v>
      </c>
      <c r="I48" t="s">
        <v>66</v>
      </c>
      <c r="J48">
        <v>108.59099999999999</v>
      </c>
      <c r="K48">
        <v>198.48699999999999</v>
      </c>
      <c r="L48">
        <v>163.108</v>
      </c>
      <c r="M48">
        <v>89.896000000000001</v>
      </c>
      <c r="N48">
        <v>54.51700000000001</v>
      </c>
      <c r="O48">
        <v>1.6861843985836873</v>
      </c>
      <c r="P48">
        <v>53.313267561666599</v>
      </c>
      <c r="Q48" t="s">
        <v>102</v>
      </c>
      <c r="R48" t="s">
        <v>50</v>
      </c>
      <c r="S48">
        <v>298</v>
      </c>
      <c r="T48">
        <v>303</v>
      </c>
      <c r="U48">
        <v>982</v>
      </c>
      <c r="V48">
        <v>2324</v>
      </c>
      <c r="W48">
        <v>1012.5029239766081</v>
      </c>
      <c r="AE48" t="s">
        <v>68</v>
      </c>
      <c r="AF48">
        <v>3.8951389467547415</v>
      </c>
      <c r="AG48">
        <v>0.68873799486695864</v>
      </c>
      <c r="AH48">
        <v>0.17681987838733837</v>
      </c>
      <c r="AI48">
        <v>1.0638884837972</v>
      </c>
      <c r="AJ48">
        <v>0.26864628241362876</v>
      </c>
      <c r="AK48">
        <v>0.25251357309065348</v>
      </c>
      <c r="AL48">
        <v>2.9715278356452473</v>
      </c>
      <c r="AM48">
        <v>0.38939075256887512</v>
      </c>
      <c r="AN48">
        <v>0.13104058723526024</v>
      </c>
      <c r="AO48">
        <v>7.0979167245386634</v>
      </c>
      <c r="AP48">
        <v>0.83022915622651239</v>
      </c>
      <c r="AQ48">
        <v>0.11696800461976031</v>
      </c>
      <c r="AR48">
        <v>13.906250057872967</v>
      </c>
      <c r="AS48">
        <v>1.7006184708357304</v>
      </c>
      <c r="AT48">
        <v>0.12229166480958914</v>
      </c>
    </row>
    <row r="49" spans="1:46">
      <c r="A49" t="s">
        <v>112</v>
      </c>
      <c r="B49">
        <v>1</v>
      </c>
      <c r="C49" t="s">
        <v>49</v>
      </c>
      <c r="D49">
        <v>40746.666666608799</v>
      </c>
      <c r="E49" t="s">
        <v>50</v>
      </c>
      <c r="F49">
        <v>40750.631944386572</v>
      </c>
      <c r="G49" t="s">
        <v>101</v>
      </c>
      <c r="H49" t="s">
        <v>71</v>
      </c>
      <c r="I49" t="s">
        <v>66</v>
      </c>
      <c r="J49">
        <v>106.65200000000002</v>
      </c>
      <c r="K49">
        <v>196.99700000000001</v>
      </c>
      <c r="L49">
        <v>162.93199999999999</v>
      </c>
      <c r="M49">
        <v>90.344999999999999</v>
      </c>
      <c r="N49">
        <v>56.279999999999973</v>
      </c>
      <c r="O49">
        <v>1.6293091256569516</v>
      </c>
      <c r="P49">
        <v>55.449882761549077</v>
      </c>
      <c r="Q49" t="s">
        <v>102</v>
      </c>
      <c r="R49" t="s">
        <v>50</v>
      </c>
      <c r="S49">
        <v>296</v>
      </c>
      <c r="T49">
        <v>301</v>
      </c>
      <c r="U49">
        <v>982</v>
      </c>
      <c r="V49">
        <v>2324</v>
      </c>
      <c r="W49">
        <v>1002.7755102040817</v>
      </c>
      <c r="AE49" t="s">
        <v>68</v>
      </c>
      <c r="AF49">
        <v>3.8958333912014496</v>
      </c>
      <c r="AG49">
        <v>0.52100347493877175</v>
      </c>
      <c r="AH49">
        <v>0.13373351029729166</v>
      </c>
      <c r="AI49">
        <v>1.0631945023196749</v>
      </c>
      <c r="AJ49">
        <v>0.18388466507409237</v>
      </c>
      <c r="AK49">
        <v>0.17295486825119327</v>
      </c>
      <c r="AL49">
        <v>2.9673611689868267</v>
      </c>
      <c r="AM49">
        <v>0.36640846562998047</v>
      </c>
      <c r="AN49">
        <v>0.1234795647592459</v>
      </c>
      <c r="AO49">
        <v>7.0993056134248036</v>
      </c>
      <c r="AP49">
        <v>0.69020669357376374</v>
      </c>
      <c r="AQ49">
        <v>9.7221718736629853E-2</v>
      </c>
      <c r="AR49">
        <v>13.905555613426259</v>
      </c>
      <c r="AS49">
        <v>0.99303050046562691</v>
      </c>
      <c r="AT49">
        <v>7.1412500735089229E-2</v>
      </c>
    </row>
    <row r="50" spans="1:46">
      <c r="A50" t="s">
        <v>113</v>
      </c>
      <c r="B50">
        <v>1</v>
      </c>
      <c r="C50" t="s">
        <v>49</v>
      </c>
      <c r="D50">
        <v>40746.666666608799</v>
      </c>
      <c r="E50" t="s">
        <v>50</v>
      </c>
      <c r="F50">
        <v>40750.633333275466</v>
      </c>
      <c r="G50" t="s">
        <v>101</v>
      </c>
      <c r="H50" t="s">
        <v>71</v>
      </c>
      <c r="I50" t="s">
        <v>66</v>
      </c>
      <c r="J50">
        <v>108.07299999999998</v>
      </c>
      <c r="K50">
        <v>198.62799999999999</v>
      </c>
      <c r="L50">
        <v>161.24799999999999</v>
      </c>
      <c r="M50">
        <v>90.555000000000007</v>
      </c>
      <c r="N50">
        <v>53.175000000000011</v>
      </c>
      <c r="O50">
        <v>1.7770210396199317</v>
      </c>
      <c r="P50">
        <v>50.95887892209079</v>
      </c>
      <c r="Q50" t="s">
        <v>102</v>
      </c>
      <c r="R50" t="s">
        <v>50</v>
      </c>
      <c r="S50">
        <v>299</v>
      </c>
      <c r="T50">
        <v>313</v>
      </c>
      <c r="U50">
        <v>982</v>
      </c>
      <c r="V50">
        <v>2324</v>
      </c>
      <c r="W50">
        <v>1017.3879941434847</v>
      </c>
      <c r="AE50" t="s">
        <v>54</v>
      </c>
      <c r="AF50">
        <v>3.8972222800875898</v>
      </c>
      <c r="AG50">
        <v>0.363146919137806</v>
      </c>
      <c r="AH50">
        <v>9.318096147434636E-2</v>
      </c>
      <c r="AI50">
        <v>1.063194502312399</v>
      </c>
      <c r="AJ50">
        <v>0.17364415549430082</v>
      </c>
      <c r="AK50">
        <v>0.16332303742789564</v>
      </c>
      <c r="AL50">
        <v>2.9673611689795507</v>
      </c>
      <c r="AM50">
        <v>0.26215180169531249</v>
      </c>
      <c r="AN50">
        <v>8.8345094097684165E-2</v>
      </c>
      <c r="AO50">
        <v>7.0965278356452473</v>
      </c>
      <c r="AP50">
        <v>0.36274849699864237</v>
      </c>
      <c r="AQ50">
        <v>5.1116335396669335E-2</v>
      </c>
      <c r="AR50">
        <v>13.904861053240893</v>
      </c>
      <c r="AS50">
        <v>0.55068253793964461</v>
      </c>
      <c r="AT50">
        <v>3.9603598758097158E-2</v>
      </c>
    </row>
    <row r="51" spans="1:46">
      <c r="A51" t="s">
        <v>114</v>
      </c>
      <c r="B51">
        <v>1</v>
      </c>
      <c r="C51" t="s">
        <v>49</v>
      </c>
      <c r="D51">
        <v>40746.666666608799</v>
      </c>
      <c r="E51" t="s">
        <v>50</v>
      </c>
      <c r="F51">
        <v>40750.634722164352</v>
      </c>
      <c r="G51" t="s">
        <v>101</v>
      </c>
      <c r="H51" t="s">
        <v>71</v>
      </c>
      <c r="I51" t="s">
        <v>66</v>
      </c>
      <c r="J51">
        <v>103.729</v>
      </c>
      <c r="K51">
        <v>192.953</v>
      </c>
      <c r="L51">
        <v>154.18</v>
      </c>
      <c r="M51">
        <v>89.224000000000004</v>
      </c>
      <c r="N51">
        <v>50.451000000000008</v>
      </c>
      <c r="O51">
        <v>1.839722009115617</v>
      </c>
      <c r="P51">
        <v>48.49863161820376</v>
      </c>
      <c r="Q51" t="s">
        <v>102</v>
      </c>
      <c r="R51" t="s">
        <v>50</v>
      </c>
      <c r="S51">
        <v>297</v>
      </c>
      <c r="T51">
        <v>301</v>
      </c>
      <c r="U51">
        <v>982</v>
      </c>
      <c r="V51">
        <v>2324</v>
      </c>
      <c r="W51">
        <v>1007.6321167883211</v>
      </c>
      <c r="AE51" t="s">
        <v>68</v>
      </c>
      <c r="AF51">
        <v>3.8979167245342978</v>
      </c>
      <c r="AG51">
        <v>0.52171335384523576</v>
      </c>
      <c r="AH51">
        <v>0.1338441507899498</v>
      </c>
      <c r="AI51">
        <v>1.0638883101855754</v>
      </c>
      <c r="AJ51">
        <v>0.21186412179079955</v>
      </c>
      <c r="AK51">
        <v>0.19914131940583482</v>
      </c>
      <c r="AL51">
        <v>2.969444502312399</v>
      </c>
      <c r="AM51">
        <v>0.36687694529826709</v>
      </c>
      <c r="AN51">
        <v>0.12355069947007549</v>
      </c>
      <c r="AO51">
        <v>7.0986111689780955</v>
      </c>
      <c r="AP51">
        <v>0.62575350077825098</v>
      </c>
      <c r="AQ51">
        <v>8.8151539207116963E-2</v>
      </c>
      <c r="AR51">
        <v>13.905555613426259</v>
      </c>
      <c r="AS51">
        <v>1.4204798767209406</v>
      </c>
      <c r="AT51">
        <v>0.10215196833626855</v>
      </c>
    </row>
    <row r="52" spans="1:46">
      <c r="A52" t="s">
        <v>115</v>
      </c>
      <c r="B52">
        <v>1</v>
      </c>
      <c r="C52" t="s">
        <v>49</v>
      </c>
      <c r="D52">
        <v>40746.666666608799</v>
      </c>
      <c r="E52" t="s">
        <v>50</v>
      </c>
      <c r="F52">
        <v>40750.636111053238</v>
      </c>
      <c r="G52" t="s">
        <v>101</v>
      </c>
      <c r="H52" t="s">
        <v>71</v>
      </c>
      <c r="I52" t="s">
        <v>66</v>
      </c>
      <c r="J52">
        <v>107.58399999999999</v>
      </c>
      <c r="K52">
        <v>198.69399999999999</v>
      </c>
      <c r="L52">
        <v>161.91200000000001</v>
      </c>
      <c r="M52">
        <v>91.11</v>
      </c>
      <c r="N52">
        <v>54.328000000000017</v>
      </c>
      <c r="O52">
        <v>1.7433336405280582</v>
      </c>
      <c r="P52">
        <v>52.261941077671544</v>
      </c>
      <c r="Q52" t="s">
        <v>102</v>
      </c>
      <c r="R52" t="s">
        <v>50</v>
      </c>
      <c r="S52">
        <v>297</v>
      </c>
      <c r="T52">
        <v>301</v>
      </c>
      <c r="U52">
        <v>982</v>
      </c>
      <c r="V52">
        <v>2324</v>
      </c>
      <c r="W52">
        <v>1007.6321167883211</v>
      </c>
      <c r="AE52" t="s">
        <v>68</v>
      </c>
      <c r="AF52">
        <v>3.9000000578671461</v>
      </c>
      <c r="AG52">
        <v>0.66848148437875277</v>
      </c>
      <c r="AH52">
        <v>0.17140550627179624</v>
      </c>
      <c r="AI52">
        <v>1.0638882523198845</v>
      </c>
      <c r="AJ52">
        <v>0.27047151820105897</v>
      </c>
      <c r="AK52">
        <v>0.25422925538587016</v>
      </c>
      <c r="AL52">
        <v>2.9722222800919553</v>
      </c>
      <c r="AM52">
        <v>0.45156811232684191</v>
      </c>
      <c r="AN52">
        <v>0.15192945539486072</v>
      </c>
      <c r="AO52">
        <v>7.0958333912058151</v>
      </c>
      <c r="AP52">
        <v>0.90275500268173348</v>
      </c>
      <c r="AQ52">
        <v>0.1272232524231133</v>
      </c>
      <c r="AR52">
        <v>13.905555613426259</v>
      </c>
      <c r="AS52">
        <v>1.376386721380674</v>
      </c>
      <c r="AT52">
        <v>9.8981066247488064E-2</v>
      </c>
    </row>
    <row r="53" spans="1:46">
      <c r="A53" t="s">
        <v>116</v>
      </c>
      <c r="B53">
        <v>1</v>
      </c>
      <c r="C53" t="s">
        <v>49</v>
      </c>
      <c r="D53">
        <v>40746.666666608799</v>
      </c>
      <c r="E53" t="s">
        <v>50</v>
      </c>
      <c r="F53">
        <v>40750.637499942131</v>
      </c>
      <c r="G53" t="s">
        <v>101</v>
      </c>
      <c r="H53" t="s">
        <v>71</v>
      </c>
      <c r="I53" t="s">
        <v>66</v>
      </c>
      <c r="J53">
        <v>102.43600000000001</v>
      </c>
      <c r="K53">
        <v>193.00200000000001</v>
      </c>
      <c r="L53">
        <v>156.69900000000001</v>
      </c>
      <c r="M53">
        <v>90.566000000000003</v>
      </c>
      <c r="N53">
        <v>54.263000000000005</v>
      </c>
      <c r="O53">
        <v>1.7013063328978744</v>
      </c>
      <c r="P53">
        <v>53.233211590846693</v>
      </c>
      <c r="Q53" t="s">
        <v>102</v>
      </c>
      <c r="R53" t="s">
        <v>50</v>
      </c>
      <c r="S53">
        <v>306</v>
      </c>
      <c r="T53">
        <v>317</v>
      </c>
      <c r="U53">
        <v>982</v>
      </c>
      <c r="V53">
        <v>2324</v>
      </c>
      <c r="W53">
        <v>1051.9881656804735</v>
      </c>
      <c r="AE53" t="s">
        <v>54</v>
      </c>
      <c r="AF53">
        <v>3.899305613420438</v>
      </c>
      <c r="AG53">
        <v>0.15985502529886342</v>
      </c>
      <c r="AH53">
        <v>4.0995767233192051E-2</v>
      </c>
      <c r="AI53">
        <v>1.0638881944396417</v>
      </c>
      <c r="AJ53">
        <v>9.8175007796730163E-2</v>
      </c>
      <c r="AK53">
        <v>9.2279440931704024E-2</v>
      </c>
      <c r="AL53">
        <v>2.9798611689766403</v>
      </c>
      <c r="AM53">
        <v>0.10079040230176169</v>
      </c>
      <c r="AN53">
        <v>3.382385842370491E-2</v>
      </c>
      <c r="AO53">
        <v>7.0958333911985392</v>
      </c>
      <c r="AP53">
        <v>0.11028170369139276</v>
      </c>
      <c r="AQ53">
        <v>1.5541754944272353E-2</v>
      </c>
      <c r="AR53">
        <v>13.904861168979551</v>
      </c>
      <c r="AS53">
        <v>0.21611163873407982</v>
      </c>
      <c r="AT53">
        <v>1.5542164434996644E-2</v>
      </c>
    </row>
    <row r="54" spans="1:46">
      <c r="A54" t="s">
        <v>117</v>
      </c>
      <c r="B54">
        <v>1</v>
      </c>
      <c r="C54" t="s">
        <v>49</v>
      </c>
      <c r="D54">
        <v>40746.666666608799</v>
      </c>
      <c r="E54" t="s">
        <v>50</v>
      </c>
      <c r="F54">
        <v>40750.638888831018</v>
      </c>
      <c r="G54" t="s">
        <v>101</v>
      </c>
      <c r="H54" t="s">
        <v>71</v>
      </c>
      <c r="I54" t="s">
        <v>66</v>
      </c>
      <c r="J54">
        <v>108.16099999999999</v>
      </c>
      <c r="K54">
        <v>197.78399999999999</v>
      </c>
      <c r="L54">
        <v>161.15100000000001</v>
      </c>
      <c r="M54">
        <v>89.623000000000005</v>
      </c>
      <c r="N54">
        <v>52.990000000000023</v>
      </c>
      <c r="O54">
        <v>1.7562548977215966</v>
      </c>
      <c r="P54">
        <v>51.030747368316888</v>
      </c>
      <c r="Q54" t="s">
        <v>102</v>
      </c>
      <c r="R54" t="s">
        <v>50</v>
      </c>
      <c r="S54">
        <v>304</v>
      </c>
      <c r="T54">
        <v>311</v>
      </c>
      <c r="U54">
        <v>982</v>
      </c>
      <c r="V54">
        <v>2324</v>
      </c>
      <c r="W54">
        <v>1042.0294985250737</v>
      </c>
      <c r="AE54" t="s">
        <v>54</v>
      </c>
      <c r="AF54">
        <v>3.9020833911999944</v>
      </c>
      <c r="AG54">
        <v>0.19621114254916588</v>
      </c>
      <c r="AH54">
        <v>5.0283687681217326E-2</v>
      </c>
      <c r="AI54">
        <v>1.0638881365739508</v>
      </c>
      <c r="AJ54">
        <v>0.13432958429956468</v>
      </c>
      <c r="AK54">
        <v>0.12626288392701468</v>
      </c>
      <c r="AL54">
        <v>2.9708333912058151</v>
      </c>
      <c r="AM54">
        <v>0.14281838717821868</v>
      </c>
      <c r="AN54">
        <v>4.8073509474138139E-2</v>
      </c>
      <c r="AO54">
        <v>7.0965278356525232</v>
      </c>
      <c r="AP54">
        <v>0.12986751222599544</v>
      </c>
      <c r="AQ54">
        <v>1.8300148358969152E-2</v>
      </c>
      <c r="AR54">
        <v>13.904166666667152</v>
      </c>
      <c r="AS54">
        <v>0.13519881240976866</v>
      </c>
      <c r="AT54">
        <v>9.7236185131385523E-3</v>
      </c>
    </row>
    <row r="55" spans="1:46">
      <c r="A55" t="s">
        <v>118</v>
      </c>
      <c r="B55">
        <v>1</v>
      </c>
      <c r="C55" t="s">
        <v>49</v>
      </c>
      <c r="D55">
        <v>40746.666666608799</v>
      </c>
      <c r="E55" t="s">
        <v>50</v>
      </c>
      <c r="F55">
        <v>40750.640277719911</v>
      </c>
      <c r="G55" t="s">
        <v>101</v>
      </c>
      <c r="H55" t="s">
        <v>71</v>
      </c>
      <c r="I55" t="s">
        <v>66</v>
      </c>
      <c r="J55">
        <v>109.36000000000001</v>
      </c>
      <c r="K55">
        <v>200.09100000000001</v>
      </c>
      <c r="L55">
        <v>165.477</v>
      </c>
      <c r="M55">
        <v>90.730999999999995</v>
      </c>
      <c r="N55">
        <v>56.11699999999999</v>
      </c>
      <c r="O55">
        <v>1.6656775746593473</v>
      </c>
      <c r="P55">
        <v>54.4709260545551</v>
      </c>
      <c r="Q55" t="s">
        <v>102</v>
      </c>
      <c r="R55" t="s">
        <v>50</v>
      </c>
      <c r="S55">
        <v>295</v>
      </c>
      <c r="T55">
        <v>299</v>
      </c>
      <c r="U55">
        <v>982</v>
      </c>
      <c r="V55">
        <v>2324</v>
      </c>
      <c r="W55">
        <v>997.93304221251822</v>
      </c>
      <c r="AE55" t="s">
        <v>68</v>
      </c>
      <c r="AF55">
        <v>3.9048611689795507</v>
      </c>
      <c r="AG55">
        <v>0.32088190681445689</v>
      </c>
      <c r="AH55">
        <v>8.2174984699471987E-2</v>
      </c>
      <c r="AI55">
        <v>1.0638880787009839</v>
      </c>
      <c r="AJ55">
        <v>0.18173345399455132</v>
      </c>
      <c r="AK55">
        <v>0.17082008684263983</v>
      </c>
      <c r="AL55">
        <v>2.9701389467591071</v>
      </c>
      <c r="AM55">
        <v>0.33207771747592219</v>
      </c>
      <c r="AN55">
        <v>0.11180544864349584</v>
      </c>
      <c r="AO55">
        <v>7.0965278356452473</v>
      </c>
      <c r="AP55">
        <v>0.55258127504288101</v>
      </c>
      <c r="AQ55">
        <v>7.7866428180174668E-2</v>
      </c>
      <c r="AR55">
        <v>13.904166724532843</v>
      </c>
      <c r="AS55">
        <v>1.1362063345658193</v>
      </c>
      <c r="AT55">
        <v>8.171696708448338E-2</v>
      </c>
    </row>
    <row r="56" spans="1:46">
      <c r="A56" t="s">
        <v>119</v>
      </c>
      <c r="B56">
        <v>1</v>
      </c>
      <c r="C56" t="s">
        <v>49</v>
      </c>
      <c r="D56">
        <v>40746.666666608799</v>
      </c>
      <c r="E56" t="s">
        <v>50</v>
      </c>
      <c r="F56">
        <v>40750.641666608797</v>
      </c>
      <c r="G56" t="s">
        <v>101</v>
      </c>
      <c r="H56" t="s">
        <v>71</v>
      </c>
      <c r="I56" t="s">
        <v>66</v>
      </c>
      <c r="J56">
        <v>110.83500000000001</v>
      </c>
      <c r="K56">
        <v>201.36600000000001</v>
      </c>
      <c r="L56">
        <v>171.84299999999999</v>
      </c>
      <c r="M56">
        <v>90.531000000000006</v>
      </c>
      <c r="N56">
        <v>61.007999999999981</v>
      </c>
      <c r="O56">
        <v>1.5281999438091909</v>
      </c>
      <c r="P56">
        <v>59.240284863734814</v>
      </c>
      <c r="Q56" t="s">
        <v>102</v>
      </c>
      <c r="R56" t="s">
        <v>50</v>
      </c>
      <c r="S56">
        <v>299</v>
      </c>
      <c r="T56">
        <v>302</v>
      </c>
      <c r="U56">
        <v>982</v>
      </c>
      <c r="V56">
        <v>2324</v>
      </c>
      <c r="W56">
        <v>1017.3879941434847</v>
      </c>
      <c r="AE56" t="s">
        <v>68</v>
      </c>
      <c r="AF56">
        <v>3.9062500578656909</v>
      </c>
      <c r="AG56">
        <v>0.38230118875375618</v>
      </c>
      <c r="AH56">
        <v>9.7869102871166194E-2</v>
      </c>
      <c r="AI56">
        <v>1.063194502312399</v>
      </c>
      <c r="AJ56">
        <v>0.17657170015750365</v>
      </c>
      <c r="AK56">
        <v>0.16607657373459733</v>
      </c>
      <c r="AL56">
        <v>2.9708333912058151</v>
      </c>
      <c r="AM56">
        <v>0.28098853356623449</v>
      </c>
      <c r="AN56">
        <v>9.4582393747831686E-2</v>
      </c>
      <c r="AO56">
        <v>7.0958333912058151</v>
      </c>
      <c r="AP56">
        <v>0.41619172767413953</v>
      </c>
      <c r="AQ56">
        <v>5.8652973474538538E-2</v>
      </c>
      <c r="AR56">
        <v>13.903472280093411</v>
      </c>
      <c r="AS56">
        <v>0.74168369663230893</v>
      </c>
      <c r="AT56">
        <v>5.3345213461117202E-2</v>
      </c>
    </row>
    <row r="57" spans="1:46">
      <c r="A57" t="s">
        <v>120</v>
      </c>
      <c r="B57">
        <v>1</v>
      </c>
      <c r="C57" t="s">
        <v>49</v>
      </c>
      <c r="D57">
        <v>40746.666666608799</v>
      </c>
      <c r="E57" t="s">
        <v>50</v>
      </c>
      <c r="F57">
        <v>40750.643055497683</v>
      </c>
      <c r="G57" t="s">
        <v>101</v>
      </c>
      <c r="H57" t="s">
        <v>71</v>
      </c>
      <c r="I57" t="s">
        <v>66</v>
      </c>
      <c r="J57">
        <v>105.71700000000001</v>
      </c>
      <c r="K57">
        <v>196.57400000000001</v>
      </c>
      <c r="L57">
        <v>161.92099999999999</v>
      </c>
      <c r="M57">
        <v>90.856999999999999</v>
      </c>
      <c r="N57">
        <v>56.203999999999979</v>
      </c>
      <c r="O57">
        <v>1.6589495444448921</v>
      </c>
      <c r="P57">
        <v>54.767789836792197</v>
      </c>
      <c r="Q57" t="s">
        <v>102</v>
      </c>
      <c r="R57" t="s">
        <v>50</v>
      </c>
      <c r="S57">
        <v>299</v>
      </c>
      <c r="T57">
        <v>313</v>
      </c>
      <c r="U57">
        <v>982</v>
      </c>
      <c r="V57">
        <v>2324</v>
      </c>
      <c r="W57">
        <v>1017.3879941434847</v>
      </c>
      <c r="AE57" t="s">
        <v>68</v>
      </c>
      <c r="AF57">
        <v>3.9076389467591071</v>
      </c>
      <c r="AG57">
        <v>0.53094871160119439</v>
      </c>
      <c r="AH57">
        <v>0.13587455720328237</v>
      </c>
      <c r="AI57">
        <v>1.0625000578729669</v>
      </c>
      <c r="AJ57">
        <v>0.15010702371541434</v>
      </c>
      <c r="AK57">
        <v>0.14127719109579684</v>
      </c>
      <c r="AL57">
        <v>2.9701389467591071</v>
      </c>
      <c r="AM57">
        <v>0.34773364669765161</v>
      </c>
      <c r="AN57">
        <v>0.1170765586832509</v>
      </c>
      <c r="AO57">
        <v>7.0951389467591071</v>
      </c>
      <c r="AP57">
        <v>0.61337163549567508</v>
      </c>
      <c r="AQ57">
        <v>8.6449559353005884E-2</v>
      </c>
      <c r="AR57">
        <v>13.902777835646702</v>
      </c>
      <c r="AS57">
        <v>1.292212505268018</v>
      </c>
      <c r="AT57">
        <v>9.2946353638392112E-2</v>
      </c>
    </row>
    <row r="58" spans="1:46">
      <c r="A58" t="s">
        <v>121</v>
      </c>
      <c r="B58">
        <v>1</v>
      </c>
      <c r="C58" t="s">
        <v>49</v>
      </c>
      <c r="D58">
        <v>40746.666666608799</v>
      </c>
      <c r="E58" t="s">
        <v>50</v>
      </c>
      <c r="F58">
        <v>40750.644444386577</v>
      </c>
      <c r="G58" t="s">
        <v>101</v>
      </c>
      <c r="H58" t="s">
        <v>71</v>
      </c>
      <c r="I58" t="s">
        <v>66</v>
      </c>
      <c r="J58">
        <v>110.45599999999999</v>
      </c>
      <c r="K58">
        <v>201.04599999999999</v>
      </c>
      <c r="L58">
        <v>161.173</v>
      </c>
      <c r="M58">
        <v>90.59</v>
      </c>
      <c r="N58">
        <v>50.717000000000013</v>
      </c>
      <c r="O58">
        <v>1.8687867378172656</v>
      </c>
      <c r="P58">
        <v>48.475301203072917</v>
      </c>
      <c r="Q58" t="s">
        <v>102</v>
      </c>
      <c r="R58" t="s">
        <v>50</v>
      </c>
      <c r="S58">
        <v>297</v>
      </c>
      <c r="T58">
        <v>310</v>
      </c>
      <c r="U58">
        <v>982</v>
      </c>
      <c r="V58">
        <v>2324</v>
      </c>
      <c r="W58">
        <v>1007.6321167883211</v>
      </c>
      <c r="AE58" t="s">
        <v>54</v>
      </c>
      <c r="AF58">
        <v>3.9090278356452473</v>
      </c>
      <c r="AG58">
        <v>0.49617530807024623</v>
      </c>
      <c r="AH58">
        <v>0.12693061521480431</v>
      </c>
      <c r="AI58">
        <v>1.0625000578656909</v>
      </c>
      <c r="AJ58">
        <v>0.16647986136071569</v>
      </c>
      <c r="AK58">
        <v>0.15668691980604124</v>
      </c>
      <c r="AL58">
        <v>2.9701389467591071</v>
      </c>
      <c r="AM58">
        <v>0.34899265711611649</v>
      </c>
      <c r="AN58">
        <v>0.11750044808406114</v>
      </c>
      <c r="AO58">
        <v>7.0951389467591071</v>
      </c>
      <c r="AP58">
        <v>0.46854949035096538</v>
      </c>
      <c r="AQ58">
        <v>6.6038099305297998E-2</v>
      </c>
      <c r="AR58">
        <v>13.902083275461337</v>
      </c>
      <c r="AS58">
        <v>0.61807035538916455</v>
      </c>
      <c r="AT58">
        <v>4.4458829884879543E-2</v>
      </c>
    </row>
    <row r="59" spans="1:46">
      <c r="A59" t="s">
        <v>122</v>
      </c>
      <c r="B59">
        <v>1</v>
      </c>
      <c r="C59" t="s">
        <v>49</v>
      </c>
      <c r="D59">
        <v>40794.666666666664</v>
      </c>
      <c r="E59" t="s">
        <v>66</v>
      </c>
      <c r="F59">
        <v>40799.635416666664</v>
      </c>
      <c r="G59" t="s">
        <v>50</v>
      </c>
      <c r="H59">
        <v>40822</v>
      </c>
      <c r="I59" t="s">
        <v>101</v>
      </c>
      <c r="J59">
        <v>110.137</v>
      </c>
      <c r="K59">
        <v>201.327</v>
      </c>
      <c r="L59">
        <v>166.80199999999999</v>
      </c>
      <c r="M59">
        <v>91.19</v>
      </c>
      <c r="N59">
        <v>56.664999999999992</v>
      </c>
      <c r="O59">
        <v>1.6152820229469831</v>
      </c>
      <c r="P59">
        <v>56.454537786305224</v>
      </c>
      <c r="Q59" t="s">
        <v>123</v>
      </c>
      <c r="R59" t="s">
        <v>124</v>
      </c>
      <c r="S59">
        <v>298</v>
      </c>
      <c r="T59">
        <v>302</v>
      </c>
      <c r="U59">
        <v>984</v>
      </c>
      <c r="V59">
        <v>2324</v>
      </c>
      <c r="W59">
        <v>1009.5510204081633</v>
      </c>
      <c r="AE59" t="s">
        <v>68</v>
      </c>
      <c r="AF59">
        <v>4.0541666087956401</v>
      </c>
      <c r="AG59">
        <v>0.25962381185075678</v>
      </c>
      <c r="AH59">
        <v>6.4038762316155157E-2</v>
      </c>
      <c r="AI59">
        <v>1.0034722222262644</v>
      </c>
      <c r="AJ59">
        <v>5.5342211200402593E-2</v>
      </c>
      <c r="AK59">
        <v>5.5150715659694614E-2</v>
      </c>
      <c r="AL59">
        <v>2.8111111111138598</v>
      </c>
      <c r="AM59">
        <v>0.13073794315026765</v>
      </c>
      <c r="AN59">
        <v>4.6507568709535901E-2</v>
      </c>
      <c r="AO59">
        <v>6.8076388888948713</v>
      </c>
      <c r="AP59">
        <v>0.31838864357122565</v>
      </c>
      <c r="AQ59">
        <v>4.6769320283807203E-2</v>
      </c>
      <c r="AR59">
        <v>13.84236111111386</v>
      </c>
      <c r="AS59">
        <v>0.54325730618993651</v>
      </c>
      <c r="AT59">
        <v>3.9246000146157291E-2</v>
      </c>
    </row>
    <row r="60" spans="1:46">
      <c r="A60" t="s">
        <v>125</v>
      </c>
      <c r="B60">
        <v>1</v>
      </c>
      <c r="C60" t="s">
        <v>49</v>
      </c>
      <c r="D60">
        <v>40794.666666666664</v>
      </c>
      <c r="E60" t="s">
        <v>66</v>
      </c>
      <c r="F60">
        <v>40799.636805555558</v>
      </c>
      <c r="G60" t="s">
        <v>50</v>
      </c>
      <c r="H60">
        <v>40822</v>
      </c>
      <c r="I60" t="s">
        <v>101</v>
      </c>
      <c r="J60">
        <v>108.84</v>
      </c>
      <c r="K60">
        <v>198.98400000000001</v>
      </c>
      <c r="L60">
        <v>164.31100000000001</v>
      </c>
      <c r="M60">
        <v>90.144000000000005</v>
      </c>
      <c r="N60">
        <v>55.471000000000004</v>
      </c>
      <c r="O60">
        <v>1.5997254035077093</v>
      </c>
      <c r="P60">
        <v>56.349670888729868</v>
      </c>
      <c r="Q60" t="s">
        <v>123</v>
      </c>
      <c r="R60" t="s">
        <v>124</v>
      </c>
      <c r="S60">
        <v>298</v>
      </c>
      <c r="T60">
        <v>302</v>
      </c>
      <c r="U60">
        <v>984</v>
      </c>
      <c r="V60">
        <v>2324</v>
      </c>
      <c r="W60">
        <v>1009.5510204081633</v>
      </c>
      <c r="AE60" t="s">
        <v>68</v>
      </c>
      <c r="AF60">
        <v>4.0562499421284883</v>
      </c>
      <c r="AG60">
        <v>0.51893753303339962</v>
      </c>
      <c r="AH60">
        <v>0.12793529502304063</v>
      </c>
      <c r="AI60">
        <v>1.0034722222189885</v>
      </c>
      <c r="AJ60">
        <v>8.8848306215530401E-2</v>
      </c>
      <c r="AK60">
        <v>8.8540872630294865E-2</v>
      </c>
      <c r="AL60">
        <v>2.8104166666671517</v>
      </c>
      <c r="AM60">
        <v>0.22910760600296168</v>
      </c>
      <c r="AN60">
        <v>8.152086796249268E-2</v>
      </c>
      <c r="AO60">
        <v>6.8076388888875954</v>
      </c>
      <c r="AP60">
        <v>0.43066024699633143</v>
      </c>
      <c r="AQ60">
        <v>6.3261323643255651E-2</v>
      </c>
      <c r="AR60">
        <v>13.841666666667152</v>
      </c>
      <c r="AS60">
        <v>0.79837118596570344</v>
      </c>
      <c r="AT60">
        <v>5.7678833423167403E-2</v>
      </c>
    </row>
    <row r="61" spans="1:46">
      <c r="A61" t="s">
        <v>126</v>
      </c>
      <c r="B61">
        <v>1</v>
      </c>
      <c r="C61" t="s">
        <v>49</v>
      </c>
      <c r="D61">
        <v>40794.666666608799</v>
      </c>
      <c r="E61" t="s">
        <v>66</v>
      </c>
      <c r="F61">
        <v>40799.638888888891</v>
      </c>
      <c r="G61" t="s">
        <v>50</v>
      </c>
      <c r="H61">
        <v>40822</v>
      </c>
      <c r="I61" t="s">
        <v>101</v>
      </c>
      <c r="J61">
        <v>113.547</v>
      </c>
      <c r="K61">
        <v>203.87599999999998</v>
      </c>
      <c r="L61">
        <v>163.29</v>
      </c>
      <c r="M61">
        <v>90.328999999999994</v>
      </c>
      <c r="N61">
        <v>49.742999999999995</v>
      </c>
      <c r="O61">
        <v>1.6971825480379312</v>
      </c>
      <c r="P61">
        <v>53.222913530678838</v>
      </c>
      <c r="Q61" t="s">
        <v>123</v>
      </c>
      <c r="R61" t="s">
        <v>124</v>
      </c>
      <c r="S61">
        <v>296</v>
      </c>
      <c r="T61">
        <v>300</v>
      </c>
      <c r="U61">
        <v>984</v>
      </c>
      <c r="V61">
        <v>2324</v>
      </c>
      <c r="W61">
        <v>999.8604651162791</v>
      </c>
      <c r="AE61" t="s">
        <v>68</v>
      </c>
      <c r="AF61">
        <v>4.0583333333343035</v>
      </c>
      <c r="AG61">
        <v>1.0310079686010674</v>
      </c>
      <c r="AH61">
        <v>0.25404713805359036</v>
      </c>
      <c r="AI61">
        <v>1.0020833333328483</v>
      </c>
      <c r="AJ61">
        <v>0.24518784813629771</v>
      </c>
      <c r="AK61">
        <v>0.24467810209039473</v>
      </c>
      <c r="AL61">
        <v>2.8097222222204437</v>
      </c>
      <c r="AM61">
        <v>0.42276427866435684</v>
      </c>
      <c r="AN61">
        <v>0.15046479517475511</v>
      </c>
      <c r="AO61">
        <v>6.8062500000014552</v>
      </c>
      <c r="AP61">
        <v>0.84235925431494929</v>
      </c>
      <c r="AQ61">
        <v>0.12376260853109557</v>
      </c>
      <c r="AR61">
        <v>13.840972222220444</v>
      </c>
      <c r="AS61">
        <v>1.4668197477776534</v>
      </c>
      <c r="AT61">
        <v>0.10597664125232514</v>
      </c>
    </row>
    <row r="62" spans="1:46">
      <c r="A62" t="s">
        <v>127</v>
      </c>
      <c r="B62">
        <v>1</v>
      </c>
      <c r="C62" t="s">
        <v>49</v>
      </c>
      <c r="D62">
        <v>40794.666666608799</v>
      </c>
      <c r="E62" t="s">
        <v>66</v>
      </c>
      <c r="F62">
        <v>40799.640972222223</v>
      </c>
      <c r="G62" t="s">
        <v>50</v>
      </c>
      <c r="H62">
        <v>40822</v>
      </c>
      <c r="I62" t="s">
        <v>101</v>
      </c>
      <c r="J62">
        <v>111.273</v>
      </c>
      <c r="K62">
        <v>201.32999999999998</v>
      </c>
      <c r="L62">
        <v>159.74100000000001</v>
      </c>
      <c r="M62">
        <v>90.057000000000002</v>
      </c>
      <c r="N62">
        <v>48.468000000000018</v>
      </c>
      <c r="O62">
        <v>1.8501547677267207</v>
      </c>
      <c r="P62">
        <v>48.67538736267602</v>
      </c>
      <c r="Q62" t="s">
        <v>123</v>
      </c>
      <c r="R62" t="s">
        <v>124</v>
      </c>
      <c r="S62">
        <v>298</v>
      </c>
      <c r="T62">
        <v>302</v>
      </c>
      <c r="U62">
        <v>984</v>
      </c>
      <c r="V62">
        <v>2324</v>
      </c>
      <c r="W62">
        <v>1009.5510204081633</v>
      </c>
      <c r="AE62" t="s">
        <v>68</v>
      </c>
      <c r="AF62">
        <v>4.0604166666671517</v>
      </c>
      <c r="AG62">
        <v>0.60899432298423817</v>
      </c>
      <c r="AH62">
        <v>0.14998320935474571</v>
      </c>
      <c r="AI62">
        <v>1.0020833333328483</v>
      </c>
      <c r="AJ62">
        <v>0.18694596418849205</v>
      </c>
      <c r="AK62">
        <v>0.18655730314037341</v>
      </c>
      <c r="AL62">
        <v>2.8090276620350778</v>
      </c>
      <c r="AM62">
        <v>0.36414732324476801</v>
      </c>
      <c r="AN62">
        <v>0.12963465193537874</v>
      </c>
      <c r="AO62">
        <v>6.804861111108039</v>
      </c>
      <c r="AP62">
        <v>0.66593095061921814</v>
      </c>
      <c r="AQ62">
        <v>9.7861064281264107E-2</v>
      </c>
      <c r="AR62">
        <v>13.839583333334303</v>
      </c>
      <c r="AS62">
        <v>1.0690381318256208</v>
      </c>
      <c r="AT62">
        <v>7.7244965117606812E-2</v>
      </c>
    </row>
    <row r="63" spans="1:46">
      <c r="A63" t="s">
        <v>128</v>
      </c>
      <c r="B63">
        <v>1</v>
      </c>
      <c r="C63" t="s">
        <v>49</v>
      </c>
      <c r="D63">
        <v>40794.666666608799</v>
      </c>
      <c r="E63" t="s">
        <v>66</v>
      </c>
      <c r="F63">
        <v>40799.642361111109</v>
      </c>
      <c r="G63" t="s">
        <v>50</v>
      </c>
      <c r="H63">
        <v>40822</v>
      </c>
      <c r="I63" t="s">
        <v>101</v>
      </c>
      <c r="J63">
        <v>112.003</v>
      </c>
      <c r="K63">
        <v>202.46600000000001</v>
      </c>
      <c r="L63">
        <v>165.471</v>
      </c>
      <c r="M63">
        <v>90.462999999999994</v>
      </c>
      <c r="N63">
        <v>53.468000000000004</v>
      </c>
      <c r="O63">
        <v>1.6762551136369315</v>
      </c>
      <c r="P63">
        <v>53.967322315112611</v>
      </c>
      <c r="Q63" t="s">
        <v>123</v>
      </c>
      <c r="R63" t="s">
        <v>124</v>
      </c>
      <c r="S63">
        <v>296</v>
      </c>
      <c r="T63">
        <v>300</v>
      </c>
      <c r="U63">
        <v>984</v>
      </c>
      <c r="V63">
        <v>2324</v>
      </c>
      <c r="W63">
        <v>999.8604651162791</v>
      </c>
      <c r="AE63" t="s">
        <v>68</v>
      </c>
      <c r="AF63">
        <v>4.0625</v>
      </c>
      <c r="AG63">
        <v>0.52287511482529503</v>
      </c>
      <c r="AH63">
        <v>0.12870772057238031</v>
      </c>
      <c r="AI63">
        <v>1.0020831018555327</v>
      </c>
      <c r="AJ63">
        <v>0.10345588180517631</v>
      </c>
      <c r="AK63">
        <v>0.10324082066009255</v>
      </c>
      <c r="AL63">
        <v>2.8083333333343035</v>
      </c>
      <c r="AM63">
        <v>0.23352354466003239</v>
      </c>
      <c r="AN63">
        <v>8.3153784448647503E-2</v>
      </c>
      <c r="AO63">
        <v>6.8041666666686069</v>
      </c>
      <c r="AP63">
        <v>0.42902417528221098</v>
      </c>
      <c r="AQ63">
        <v>6.3053154971035683E-2</v>
      </c>
      <c r="AR63">
        <v>13.838888946760562</v>
      </c>
      <c r="AS63">
        <v>0.73988831303213953</v>
      </c>
      <c r="AT63">
        <v>5.3464430264492747E-2</v>
      </c>
    </row>
    <row r="64" spans="1:46">
      <c r="A64" t="s">
        <v>129</v>
      </c>
      <c r="B64">
        <v>1</v>
      </c>
      <c r="C64" t="s">
        <v>49</v>
      </c>
      <c r="D64">
        <v>40794.666666608799</v>
      </c>
      <c r="E64" t="s">
        <v>66</v>
      </c>
      <c r="F64">
        <v>40799.643749884257</v>
      </c>
      <c r="G64" t="s">
        <v>50</v>
      </c>
      <c r="H64">
        <v>40822</v>
      </c>
      <c r="I64" t="s">
        <v>101</v>
      </c>
      <c r="J64">
        <v>111.666</v>
      </c>
      <c r="K64">
        <v>201.67500000000001</v>
      </c>
      <c r="L64">
        <v>170.834</v>
      </c>
      <c r="M64">
        <v>90.009</v>
      </c>
      <c r="N64">
        <v>59.168000000000006</v>
      </c>
      <c r="O64">
        <v>1.5049416778704672</v>
      </c>
      <c r="P64">
        <v>59.80896224986283</v>
      </c>
      <c r="Q64" t="s">
        <v>123</v>
      </c>
      <c r="R64" t="s">
        <v>124</v>
      </c>
      <c r="S64">
        <v>298</v>
      </c>
      <c r="T64">
        <v>303</v>
      </c>
      <c r="U64">
        <v>984</v>
      </c>
      <c r="V64">
        <v>2324</v>
      </c>
      <c r="W64">
        <v>1009.5510204081633</v>
      </c>
      <c r="AE64" t="s">
        <v>54</v>
      </c>
      <c r="AF64">
        <v>4.0645833333328483</v>
      </c>
      <c r="AG64">
        <v>6.6145905490431825E-2</v>
      </c>
      <c r="AH64">
        <v>1.6273723544546932E-2</v>
      </c>
      <c r="AI64">
        <v>1.0013890046320739</v>
      </c>
      <c r="AJ64">
        <v>5.0725114276552248E-2</v>
      </c>
      <c r="AK64">
        <v>5.0654754587793234E-2</v>
      </c>
      <c r="AL64">
        <v>2.8083334490729612</v>
      </c>
      <c r="AM64">
        <v>5.5306576103786226E-2</v>
      </c>
      <c r="AN64">
        <v>1.9693735486447695E-2</v>
      </c>
      <c r="AO64">
        <v>6.8034723379678326</v>
      </c>
      <c r="AP64">
        <v>7.9970404522232363E-2</v>
      </c>
      <c r="AQ64">
        <v>1.1754351388473371E-2</v>
      </c>
      <c r="AR64">
        <v>13.838889004633529</v>
      </c>
      <c r="AS64">
        <v>7.246746226964168E-2</v>
      </c>
      <c r="AT64">
        <v>5.2365086709907247E-3</v>
      </c>
    </row>
    <row r="65" spans="1:46">
      <c r="A65" t="s">
        <v>130</v>
      </c>
      <c r="B65">
        <v>1</v>
      </c>
      <c r="C65" t="s">
        <v>49</v>
      </c>
      <c r="D65">
        <v>40794.666666608799</v>
      </c>
      <c r="E65" t="s">
        <v>66</v>
      </c>
      <c r="F65">
        <v>40799.645833333336</v>
      </c>
      <c r="G65" t="s">
        <v>50</v>
      </c>
      <c r="H65">
        <v>40822</v>
      </c>
      <c r="I65" t="s">
        <v>101</v>
      </c>
      <c r="J65">
        <v>108.559</v>
      </c>
      <c r="K65">
        <v>198.756</v>
      </c>
      <c r="L65">
        <v>160.41499999999999</v>
      </c>
      <c r="M65">
        <v>90.197000000000003</v>
      </c>
      <c r="N65">
        <v>51.855999999999995</v>
      </c>
      <c r="O65">
        <v>1.7022440105095842</v>
      </c>
      <c r="P65">
        <v>52.987115503492717</v>
      </c>
      <c r="Q65" t="s">
        <v>123</v>
      </c>
      <c r="R65" t="s">
        <v>124</v>
      </c>
      <c r="S65">
        <v>297</v>
      </c>
      <c r="T65">
        <v>300</v>
      </c>
      <c r="U65">
        <v>984</v>
      </c>
      <c r="V65">
        <v>2324</v>
      </c>
      <c r="W65">
        <v>1004.6986899563319</v>
      </c>
      <c r="AE65" t="s">
        <v>68</v>
      </c>
      <c r="AF65">
        <v>4.0666666666656965</v>
      </c>
      <c r="AG65">
        <v>0.69301972640010268</v>
      </c>
      <c r="AH65">
        <v>0.17041468681973804</v>
      </c>
      <c r="AI65">
        <v>1.0000002314773155</v>
      </c>
      <c r="AJ65">
        <v>0.13936025015837189</v>
      </c>
      <c r="AK65">
        <v>0.13936021789964276</v>
      </c>
      <c r="AL65">
        <v>2.8069444444408873</v>
      </c>
      <c r="AM65">
        <v>0.23862076973120708</v>
      </c>
      <c r="AN65">
        <v>8.5010863041408619E-2</v>
      </c>
      <c r="AO65">
        <v>6.8034722222218988</v>
      </c>
      <c r="AP65">
        <v>0.57033936920111672</v>
      </c>
      <c r="AQ65">
        <v>8.383063097373146E-2</v>
      </c>
      <c r="AR65">
        <v>13.837499999994179</v>
      </c>
      <c r="AS65">
        <v>0.95534493169846013</v>
      </c>
      <c r="AT65">
        <v>6.9040284133612434E-2</v>
      </c>
    </row>
    <row r="66" spans="1:46">
      <c r="A66" t="s">
        <v>131</v>
      </c>
      <c r="B66">
        <v>1</v>
      </c>
      <c r="C66" t="s">
        <v>49</v>
      </c>
      <c r="D66">
        <v>40794.666666608799</v>
      </c>
      <c r="E66" t="s">
        <v>66</v>
      </c>
      <c r="F66">
        <v>40799.648611111108</v>
      </c>
      <c r="G66" t="s">
        <v>50</v>
      </c>
      <c r="H66">
        <v>40822</v>
      </c>
      <c r="I66" t="s">
        <v>101</v>
      </c>
      <c r="J66">
        <v>112.675</v>
      </c>
      <c r="K66">
        <v>203.054</v>
      </c>
      <c r="L66">
        <v>169.21799999999999</v>
      </c>
      <c r="M66">
        <v>90.379000000000005</v>
      </c>
      <c r="N66">
        <v>56.542999999999992</v>
      </c>
      <c r="O66">
        <v>1.5799247397720779</v>
      </c>
      <c r="P66">
        <v>57.204623565194758</v>
      </c>
      <c r="Q66" t="s">
        <v>123</v>
      </c>
      <c r="R66" t="s">
        <v>124</v>
      </c>
      <c r="S66">
        <v>300</v>
      </c>
      <c r="T66">
        <v>303</v>
      </c>
      <c r="U66">
        <v>984</v>
      </c>
      <c r="V66">
        <v>2324</v>
      </c>
      <c r="W66">
        <v>1019.2982456140351</v>
      </c>
      <c r="AE66" t="s">
        <v>68</v>
      </c>
      <c r="AF66">
        <v>4.0687499999985448</v>
      </c>
      <c r="AG66">
        <v>0.88792796733059132</v>
      </c>
      <c r="AH66">
        <v>0.218231144044463</v>
      </c>
      <c r="AI66">
        <v>0.99791712963633472</v>
      </c>
      <c r="AJ66">
        <v>0.24142691273268679</v>
      </c>
      <c r="AK66">
        <v>0.24193082327454249</v>
      </c>
      <c r="AL66">
        <v>2.8055555555620231</v>
      </c>
      <c r="AM66">
        <v>0.41710277005872887</v>
      </c>
      <c r="AN66">
        <v>0.14867029427801609</v>
      </c>
      <c r="AO66">
        <v>6.8013888888890506</v>
      </c>
      <c r="AP66">
        <v>0.68744835910270541</v>
      </c>
      <c r="AQ66">
        <v>0.101074702584018</v>
      </c>
      <c r="AR66">
        <v>13.835416550929949</v>
      </c>
      <c r="AS66">
        <v>1.1376327583656156</v>
      </c>
      <c r="AT66">
        <v>8.2226129887585458E-2</v>
      </c>
    </row>
    <row r="67" spans="1:46">
      <c r="A67" t="s">
        <v>132</v>
      </c>
      <c r="B67">
        <v>1</v>
      </c>
      <c r="C67" t="s">
        <v>49</v>
      </c>
      <c r="D67">
        <v>40794.666666608799</v>
      </c>
      <c r="E67" t="s">
        <v>66</v>
      </c>
      <c r="F67">
        <v>40799.65</v>
      </c>
      <c r="G67" t="s">
        <v>50</v>
      </c>
      <c r="H67">
        <v>40822</v>
      </c>
      <c r="I67" t="s">
        <v>101</v>
      </c>
      <c r="J67">
        <v>106.307</v>
      </c>
      <c r="K67">
        <v>196.471</v>
      </c>
      <c r="L67">
        <v>159.988</v>
      </c>
      <c r="M67">
        <v>90.164000000000001</v>
      </c>
      <c r="N67">
        <v>53.680999999999997</v>
      </c>
      <c r="O67">
        <v>1.6785521319096388</v>
      </c>
      <c r="P67">
        <v>53.715340909562997</v>
      </c>
      <c r="Q67" t="s">
        <v>123</v>
      </c>
      <c r="R67" t="s">
        <v>124</v>
      </c>
      <c r="S67">
        <v>304</v>
      </c>
      <c r="T67">
        <v>307</v>
      </c>
      <c r="U67">
        <v>984</v>
      </c>
      <c r="V67">
        <v>2324</v>
      </c>
      <c r="W67">
        <v>1038.964705882353</v>
      </c>
      <c r="AE67" t="s">
        <v>54</v>
      </c>
      <c r="AF67">
        <v>4.0708333333313931</v>
      </c>
      <c r="AG67">
        <v>7.4032530816831699E-2</v>
      </c>
      <c r="AH67">
        <v>1.8186087406395164E-2</v>
      </c>
      <c r="AI67">
        <v>0.99791666666715173</v>
      </c>
      <c r="AJ67">
        <v>6.3667584222198245E-2</v>
      </c>
      <c r="AK67">
        <v>6.3800501934530907E-2</v>
      </c>
      <c r="AL67">
        <v>2.804861111108039</v>
      </c>
      <c r="AM67">
        <v>6.1026471644731912E-2</v>
      </c>
      <c r="AN67">
        <v>2.1757395189034464E-2</v>
      </c>
      <c r="AO67">
        <v>6.8027777777751908</v>
      </c>
      <c r="AP67">
        <v>8.06329026171521E-2</v>
      </c>
      <c r="AQ67">
        <v>1.1852937910243281E-2</v>
      </c>
      <c r="AR67">
        <v>13.834722048610274</v>
      </c>
      <c r="AS67">
        <v>8.5747465979559984E-2</v>
      </c>
      <c r="AT67">
        <v>6.1979897881774566E-3</v>
      </c>
    </row>
    <row r="68" spans="1:46">
      <c r="A68" t="s">
        <v>133</v>
      </c>
      <c r="B68">
        <v>1</v>
      </c>
      <c r="C68" t="s">
        <v>49</v>
      </c>
      <c r="D68">
        <v>40794.666666608799</v>
      </c>
      <c r="E68" t="s">
        <v>66</v>
      </c>
      <c r="F68">
        <v>40799.651388946761</v>
      </c>
      <c r="G68" t="s">
        <v>50</v>
      </c>
      <c r="H68">
        <v>40822</v>
      </c>
      <c r="I68" t="s">
        <v>101</v>
      </c>
      <c r="J68">
        <v>115.471</v>
      </c>
      <c r="K68">
        <v>206.14800000000002</v>
      </c>
      <c r="L68">
        <v>167.6</v>
      </c>
      <c r="M68">
        <v>90.677000000000007</v>
      </c>
      <c r="N68">
        <v>52.128999999999991</v>
      </c>
      <c r="O68">
        <v>1.7140587304290535</v>
      </c>
      <c r="P68">
        <v>52.901921264566148</v>
      </c>
      <c r="Q68" t="s">
        <v>123</v>
      </c>
      <c r="R68" t="s">
        <v>124</v>
      </c>
      <c r="S68">
        <v>296</v>
      </c>
      <c r="T68">
        <v>300</v>
      </c>
      <c r="U68">
        <v>984</v>
      </c>
      <c r="V68">
        <v>2324</v>
      </c>
      <c r="W68">
        <v>999.8604651162791</v>
      </c>
      <c r="AE68" t="s">
        <v>68</v>
      </c>
      <c r="AF68">
        <v>4.0729166666642413</v>
      </c>
      <c r="AG68">
        <v>0.69653015886586556</v>
      </c>
      <c r="AH68">
        <v>0.17101507736870308</v>
      </c>
      <c r="AI68">
        <v>0.99722216434747679</v>
      </c>
      <c r="AJ68">
        <v>0.15377192025612138</v>
      </c>
      <c r="AK68">
        <v>0.15420026324499178</v>
      </c>
      <c r="AL68">
        <v>2.8041664930569823</v>
      </c>
      <c r="AM68">
        <v>0.32870632366648933</v>
      </c>
      <c r="AN68">
        <v>0.11722068731666063</v>
      </c>
      <c r="AO68">
        <v>6.8020832754627918</v>
      </c>
      <c r="AP68">
        <v>0.66564679741374067</v>
      </c>
      <c r="AQ68">
        <v>9.7859254357401587E-2</v>
      </c>
      <c r="AR68">
        <v>13.834722164348932</v>
      </c>
      <c r="AS68">
        <v>1.1476744214580985</v>
      </c>
      <c r="AT68">
        <v>8.2956087431634268E-2</v>
      </c>
    </row>
    <row r="69" spans="1:46">
      <c r="A69" t="s">
        <v>134</v>
      </c>
      <c r="B69">
        <v>1</v>
      </c>
      <c r="C69" t="s">
        <v>49</v>
      </c>
      <c r="D69">
        <v>40794.666666608799</v>
      </c>
      <c r="E69" t="s">
        <v>66</v>
      </c>
      <c r="F69">
        <v>40799.65277789352</v>
      </c>
      <c r="G69" t="s">
        <v>50</v>
      </c>
      <c r="H69">
        <v>40822</v>
      </c>
      <c r="I69" t="s">
        <v>101</v>
      </c>
      <c r="J69">
        <v>112.497</v>
      </c>
      <c r="K69">
        <v>203.01499999999999</v>
      </c>
      <c r="L69">
        <v>168.39400000000001</v>
      </c>
      <c r="M69">
        <v>90.518000000000001</v>
      </c>
      <c r="N69">
        <v>55.897000000000006</v>
      </c>
      <c r="O69">
        <v>1.6015404101512296</v>
      </c>
      <c r="P69">
        <v>56.519335651014018</v>
      </c>
      <c r="Q69" t="s">
        <v>123</v>
      </c>
      <c r="R69" t="s">
        <v>124</v>
      </c>
      <c r="S69">
        <v>300</v>
      </c>
      <c r="T69">
        <v>307</v>
      </c>
      <c r="U69">
        <v>984</v>
      </c>
      <c r="V69">
        <v>2324</v>
      </c>
      <c r="W69">
        <v>1019.2982456140351</v>
      </c>
      <c r="AE69" t="s">
        <v>54</v>
      </c>
      <c r="AF69">
        <v>4.0749999999970896</v>
      </c>
      <c r="AG69">
        <v>0.11425969406771576</v>
      </c>
      <c r="AH69">
        <v>2.8039188728293831E-2</v>
      </c>
      <c r="AI69">
        <v>0.99652754629642004</v>
      </c>
      <c r="AJ69">
        <v>5.0895371359068908E-2</v>
      </c>
      <c r="AK69">
        <v>5.1072719011351776E-2</v>
      </c>
      <c r="AL69">
        <v>2.8041665509226732</v>
      </c>
      <c r="AM69">
        <v>9.3516138411942742E-2</v>
      </c>
      <c r="AN69">
        <v>3.3348995758177243E-2</v>
      </c>
      <c r="AO69">
        <v>6.8013887731503928</v>
      </c>
      <c r="AP69">
        <v>0.1485891839722982</v>
      </c>
      <c r="AQ69">
        <v>2.1846888764670912E-2</v>
      </c>
      <c r="AR69">
        <v>13.834027662036533</v>
      </c>
      <c r="AS69">
        <v>0.14440025190860867</v>
      </c>
      <c r="AT69">
        <v>1.0438048516042308E-2</v>
      </c>
    </row>
    <row r="70" spans="1:46">
      <c r="A70" t="s">
        <v>135</v>
      </c>
      <c r="B70">
        <v>1</v>
      </c>
      <c r="C70" t="s">
        <v>49</v>
      </c>
      <c r="D70">
        <v>40794.666666608799</v>
      </c>
      <c r="E70" t="s">
        <v>66</v>
      </c>
      <c r="F70">
        <v>40799.654166840279</v>
      </c>
      <c r="G70" t="s">
        <v>50</v>
      </c>
      <c r="H70">
        <v>40822</v>
      </c>
      <c r="I70" t="s">
        <v>101</v>
      </c>
      <c r="J70">
        <v>110.503</v>
      </c>
      <c r="K70">
        <v>201.09300000000002</v>
      </c>
      <c r="L70">
        <v>164.02799999999999</v>
      </c>
      <c r="M70">
        <v>90.59</v>
      </c>
      <c r="N70">
        <v>53.524999999999991</v>
      </c>
      <c r="O70">
        <v>1.6430348781931958</v>
      </c>
      <c r="P70">
        <v>55.135774171525533</v>
      </c>
      <c r="Q70" t="s">
        <v>123</v>
      </c>
      <c r="R70" t="s">
        <v>124</v>
      </c>
      <c r="S70">
        <v>298</v>
      </c>
      <c r="T70">
        <v>301</v>
      </c>
      <c r="U70">
        <v>984</v>
      </c>
      <c r="V70">
        <v>2324</v>
      </c>
      <c r="W70">
        <v>1009.5510204081633</v>
      </c>
      <c r="AE70" t="s">
        <v>68</v>
      </c>
      <c r="AF70">
        <v>4.0770833333299379</v>
      </c>
      <c r="AG70">
        <v>0.47646021733897714</v>
      </c>
      <c r="AH70">
        <v>0.11686300680781783</v>
      </c>
      <c r="AI70">
        <v>0.9958329861110542</v>
      </c>
      <c r="AJ70">
        <v>9.1903531893694199E-2</v>
      </c>
      <c r="AK70">
        <v>9.2288097678504918E-2</v>
      </c>
      <c r="AL70">
        <v>2.8034720486102742</v>
      </c>
      <c r="AM70">
        <v>0.21170557465376105</v>
      </c>
      <c r="AN70">
        <v>7.5515493282234392E-2</v>
      </c>
      <c r="AO70">
        <v>6.8006942708307179</v>
      </c>
      <c r="AP70">
        <v>0.38272916952363317</v>
      </c>
      <c r="AQ70">
        <v>5.6277955497164564E-2</v>
      </c>
      <c r="AR70">
        <v>13.833333217589825</v>
      </c>
      <c r="AS70">
        <v>0.72250340004824354</v>
      </c>
      <c r="AT70">
        <v>5.2229161886272045E-2</v>
      </c>
    </row>
    <row r="71" spans="1:46">
      <c r="A71" t="s">
        <v>136</v>
      </c>
      <c r="B71">
        <v>1</v>
      </c>
      <c r="C71" t="s">
        <v>49</v>
      </c>
      <c r="D71">
        <v>40794.666666608799</v>
      </c>
      <c r="E71" t="s">
        <v>66</v>
      </c>
      <c r="F71">
        <v>40799.657638888886</v>
      </c>
      <c r="G71" t="s">
        <v>50</v>
      </c>
      <c r="H71">
        <v>40822</v>
      </c>
      <c r="I71" t="s">
        <v>101</v>
      </c>
      <c r="J71">
        <v>112.336</v>
      </c>
      <c r="K71">
        <v>202.57400000000001</v>
      </c>
      <c r="L71">
        <v>165.83</v>
      </c>
      <c r="M71">
        <v>90.238</v>
      </c>
      <c r="N71">
        <v>53.494000000000014</v>
      </c>
      <c r="O71">
        <v>1.6677423115126755</v>
      </c>
      <c r="P71">
        <v>54.1078794829834</v>
      </c>
      <c r="Q71" t="s">
        <v>123</v>
      </c>
      <c r="R71" t="s">
        <v>124</v>
      </c>
      <c r="S71">
        <v>298</v>
      </c>
      <c r="T71">
        <v>301</v>
      </c>
      <c r="U71">
        <v>984</v>
      </c>
      <c r="V71">
        <v>2324</v>
      </c>
      <c r="W71">
        <v>1009.5510204081633</v>
      </c>
      <c r="AE71" t="s">
        <v>68</v>
      </c>
      <c r="AF71">
        <v>4.0791666666627862</v>
      </c>
      <c r="AG71">
        <v>0.76702122392298444</v>
      </c>
      <c r="AH71">
        <v>0.18803380361766228</v>
      </c>
      <c r="AI71">
        <v>0.99305532407743158</v>
      </c>
      <c r="AJ71">
        <v>0.12646411341476754</v>
      </c>
      <c r="AK71">
        <v>0.12734850752877766</v>
      </c>
      <c r="AL71">
        <v>2.8013888888890506</v>
      </c>
      <c r="AM71">
        <v>0.31875719475103814</v>
      </c>
      <c r="AN71">
        <v>0.11378541409059703</v>
      </c>
      <c r="AO71">
        <v>6.7986111111167702</v>
      </c>
      <c r="AP71">
        <v>0.58239514543473525</v>
      </c>
      <c r="AQ71">
        <v>8.5663841616478109E-2</v>
      </c>
      <c r="AR71">
        <v>13.830555671302136</v>
      </c>
      <c r="AS71">
        <v>0.99343022449617613</v>
      </c>
      <c r="AT71">
        <v>7.1828655919986287E-2</v>
      </c>
    </row>
    <row r="72" spans="1:46">
      <c r="A72" t="s">
        <v>137</v>
      </c>
      <c r="B72">
        <v>1</v>
      </c>
      <c r="C72" t="s">
        <v>49</v>
      </c>
      <c r="D72">
        <v>40794.666666608799</v>
      </c>
      <c r="E72" t="s">
        <v>66</v>
      </c>
      <c r="F72">
        <v>40799.65902777778</v>
      </c>
      <c r="G72" t="s">
        <v>50</v>
      </c>
      <c r="H72">
        <v>40822</v>
      </c>
      <c r="I72" t="s">
        <v>101</v>
      </c>
      <c r="J72">
        <v>109.376</v>
      </c>
      <c r="K72">
        <v>199.95</v>
      </c>
      <c r="L72">
        <v>165.82400000000001</v>
      </c>
      <c r="M72">
        <v>90.573999999999998</v>
      </c>
      <c r="N72">
        <v>56.448000000000008</v>
      </c>
      <c r="O72">
        <v>1.5752784779070983</v>
      </c>
      <c r="P72">
        <v>57.497135440037148</v>
      </c>
      <c r="Q72" t="s">
        <v>123</v>
      </c>
      <c r="R72" t="s">
        <v>124</v>
      </c>
      <c r="S72">
        <v>299</v>
      </c>
      <c r="T72">
        <v>302</v>
      </c>
      <c r="U72">
        <v>984</v>
      </c>
      <c r="V72">
        <v>2324</v>
      </c>
      <c r="W72">
        <v>1014.4175182481752</v>
      </c>
      <c r="AE72" t="s">
        <v>68</v>
      </c>
      <c r="AF72">
        <v>4.0812499999956344</v>
      </c>
      <c r="AG72">
        <v>0.48239892237964938</v>
      </c>
      <c r="AH72">
        <v>0.11819881712224573</v>
      </c>
      <c r="AI72">
        <v>0.99236082175775664</v>
      </c>
      <c r="AJ72">
        <v>8.6664165193354278E-2</v>
      </c>
      <c r="AK72">
        <v>8.7331304595285306E-2</v>
      </c>
      <c r="AL72">
        <v>2.8006944444423425</v>
      </c>
      <c r="AM72">
        <v>0.19611017146362716</v>
      </c>
      <c r="AN72">
        <v>7.002198038875157E-2</v>
      </c>
      <c r="AO72">
        <v>6.7979166666627862</v>
      </c>
      <c r="AP72">
        <v>0.39603687849326769</v>
      </c>
      <c r="AQ72">
        <v>5.8258566250958321E-2</v>
      </c>
      <c r="AR72">
        <v>13.830555555556202</v>
      </c>
      <c r="AS72">
        <v>0.69690025610869943</v>
      </c>
      <c r="AT72">
        <v>5.0388449929528033E-2</v>
      </c>
    </row>
    <row r="73" spans="1:46">
      <c r="A73" t="s">
        <v>138</v>
      </c>
      <c r="B73">
        <v>1</v>
      </c>
      <c r="C73" t="s">
        <v>49</v>
      </c>
      <c r="D73">
        <v>40794.666666608799</v>
      </c>
      <c r="E73" t="s">
        <v>66</v>
      </c>
      <c r="F73">
        <v>40799.660416724539</v>
      </c>
      <c r="G73" t="s">
        <v>50</v>
      </c>
      <c r="H73">
        <v>40822</v>
      </c>
      <c r="I73" t="s">
        <v>101</v>
      </c>
      <c r="J73">
        <v>107.208</v>
      </c>
      <c r="K73">
        <v>197.78699999999998</v>
      </c>
      <c r="L73">
        <v>161.21299999999999</v>
      </c>
      <c r="M73">
        <v>90.578999999999994</v>
      </c>
      <c r="N73">
        <v>54.004999999999995</v>
      </c>
      <c r="O73">
        <v>1.7031335938317218</v>
      </c>
      <c r="P73">
        <v>53.183731639169146</v>
      </c>
      <c r="Q73" t="s">
        <v>123</v>
      </c>
      <c r="R73" t="s">
        <v>124</v>
      </c>
      <c r="S73">
        <v>298</v>
      </c>
      <c r="T73">
        <v>302</v>
      </c>
      <c r="U73">
        <v>984</v>
      </c>
      <c r="V73">
        <v>2324</v>
      </c>
      <c r="W73">
        <v>1009.5510204081633</v>
      </c>
      <c r="AE73" t="s">
        <v>68</v>
      </c>
      <c r="AF73">
        <v>4.0833333333284827</v>
      </c>
      <c r="AG73">
        <v>0.70710159921489302</v>
      </c>
      <c r="AH73">
        <v>0.17316773858344481</v>
      </c>
      <c r="AI73">
        <v>0.99236105324234813</v>
      </c>
      <c r="AJ73">
        <v>0.15244475694822812</v>
      </c>
      <c r="AK73">
        <v>0.15361823849308104</v>
      </c>
      <c r="AL73">
        <v>2.8006943865693756</v>
      </c>
      <c r="AM73">
        <v>0.27912402994317026</v>
      </c>
      <c r="AN73">
        <v>9.9662437744617555E-2</v>
      </c>
      <c r="AO73">
        <v>6.7986110532365274</v>
      </c>
      <c r="AP73">
        <v>0.4885819727401261</v>
      </c>
      <c r="AQ73">
        <v>7.1864969022979064E-2</v>
      </c>
      <c r="AR73">
        <v>13.829861053236527</v>
      </c>
      <c r="AS73">
        <v>0.91392962803179656</v>
      </c>
      <c r="AT73">
        <v>6.6083789599456211E-2</v>
      </c>
    </row>
    <row r="74" spans="1:46">
      <c r="A74" t="s">
        <v>139</v>
      </c>
      <c r="B74">
        <v>1</v>
      </c>
      <c r="C74" t="s">
        <v>49</v>
      </c>
      <c r="D74">
        <v>40794.666666608799</v>
      </c>
      <c r="E74" t="s">
        <v>66</v>
      </c>
      <c r="F74">
        <v>40799.661805671298</v>
      </c>
      <c r="G74" t="s">
        <v>50</v>
      </c>
      <c r="H74">
        <v>40822</v>
      </c>
      <c r="I74" t="s">
        <v>101</v>
      </c>
      <c r="J74">
        <v>107.78400000000001</v>
      </c>
      <c r="K74">
        <v>197.78500000000003</v>
      </c>
      <c r="L74">
        <v>164.02799999999999</v>
      </c>
      <c r="M74">
        <v>90.001000000000005</v>
      </c>
      <c r="N74">
        <v>56.243999999999986</v>
      </c>
      <c r="O74">
        <v>1.5674323562570465</v>
      </c>
      <c r="P74">
        <v>57.419383771634067</v>
      </c>
      <c r="Q74" t="s">
        <v>123</v>
      </c>
      <c r="R74" t="s">
        <v>124</v>
      </c>
      <c r="S74">
        <v>298</v>
      </c>
      <c r="T74">
        <v>302</v>
      </c>
      <c r="U74">
        <v>984</v>
      </c>
      <c r="V74">
        <v>2324</v>
      </c>
      <c r="W74">
        <v>1009.5510204081633</v>
      </c>
      <c r="AE74" t="s">
        <v>68</v>
      </c>
      <c r="AF74">
        <v>4.085416666661331</v>
      </c>
      <c r="AG74">
        <v>0.70388445930762111</v>
      </c>
      <c r="AH74">
        <v>0.1722919635227432</v>
      </c>
      <c r="AI74">
        <v>0.9916665509226732</v>
      </c>
      <c r="AJ74">
        <v>0.15427094737123795</v>
      </c>
      <c r="AK74">
        <v>0.15556736004426097</v>
      </c>
      <c r="AL74">
        <v>2.8006942708307179</v>
      </c>
      <c r="AM74">
        <v>0.28989935349981022</v>
      </c>
      <c r="AN74">
        <v>0.10350981773309471</v>
      </c>
      <c r="AO74">
        <v>6.7979165509241284</v>
      </c>
      <c r="AP74">
        <v>0.49472477047266461</v>
      </c>
      <c r="AQ74">
        <v>7.2775940505684839E-2</v>
      </c>
      <c r="AR74">
        <v>13.829166435185471</v>
      </c>
      <c r="AS74">
        <v>0.83804075088404439</v>
      </c>
      <c r="AT74">
        <v>6.0599512979453485E-2</v>
      </c>
    </row>
    <row r="75" spans="1:46">
      <c r="A75" t="s">
        <v>140</v>
      </c>
      <c r="B75">
        <v>1</v>
      </c>
      <c r="C75" t="s">
        <v>49</v>
      </c>
      <c r="D75">
        <v>40794.666666608799</v>
      </c>
      <c r="E75" t="s">
        <v>66</v>
      </c>
      <c r="F75">
        <v>40799.663194618057</v>
      </c>
      <c r="G75" t="s">
        <v>50</v>
      </c>
      <c r="H75">
        <v>40822</v>
      </c>
      <c r="I75" t="s">
        <v>101</v>
      </c>
      <c r="J75">
        <v>109.95099999999999</v>
      </c>
      <c r="K75">
        <v>199.75799999999998</v>
      </c>
      <c r="L75">
        <v>164.548</v>
      </c>
      <c r="M75">
        <v>89.807000000000002</v>
      </c>
      <c r="N75">
        <v>54.597000000000008</v>
      </c>
      <c r="O75">
        <v>1.6329361386146857</v>
      </c>
      <c r="P75">
        <v>54.997251806912963</v>
      </c>
      <c r="Q75" t="s">
        <v>123</v>
      </c>
      <c r="R75" t="s">
        <v>124</v>
      </c>
      <c r="S75">
        <v>297</v>
      </c>
      <c r="T75">
        <v>305</v>
      </c>
      <c r="U75">
        <v>984</v>
      </c>
      <c r="V75">
        <v>2324</v>
      </c>
      <c r="W75">
        <v>1004.6986899563319</v>
      </c>
      <c r="AE75" t="s">
        <v>68</v>
      </c>
      <c r="AF75">
        <v>4.0874999999941792</v>
      </c>
      <c r="AG75">
        <v>0.54217083616466233</v>
      </c>
      <c r="AH75">
        <v>0.1326411831597393</v>
      </c>
      <c r="AI75">
        <v>0.99236093749641441</v>
      </c>
      <c r="AJ75">
        <v>0.14980661143130602</v>
      </c>
      <c r="AK75">
        <v>0.15095980280042745</v>
      </c>
      <c r="AL75">
        <v>2.7999998263840098</v>
      </c>
      <c r="AM75">
        <v>0.26193214740826609</v>
      </c>
      <c r="AN75">
        <v>9.3547201303412889E-2</v>
      </c>
      <c r="AO75">
        <v>6.7972219907387625</v>
      </c>
      <c r="AP75">
        <v>0.44533076484482442</v>
      </c>
      <c r="AQ75">
        <v>6.5516583900244701E-2</v>
      </c>
      <c r="AR75">
        <v>13.828471875000105</v>
      </c>
      <c r="AS75">
        <v>0.8522640115611807</v>
      </c>
      <c r="AT75">
        <v>6.1631105682902816E-2</v>
      </c>
    </row>
    <row r="76" spans="1:46">
      <c r="A76" t="s">
        <v>141</v>
      </c>
      <c r="B76">
        <v>1</v>
      </c>
      <c r="C76" t="s">
        <v>49</v>
      </c>
      <c r="D76">
        <v>40794.666666608799</v>
      </c>
      <c r="E76" t="s">
        <v>66</v>
      </c>
      <c r="F76">
        <v>40799.664583564816</v>
      </c>
      <c r="G76" t="s">
        <v>50</v>
      </c>
      <c r="H76">
        <v>40822</v>
      </c>
      <c r="I76" t="s">
        <v>101</v>
      </c>
      <c r="J76">
        <v>109.851</v>
      </c>
      <c r="K76">
        <v>200.732</v>
      </c>
      <c r="L76">
        <v>168.28899999999999</v>
      </c>
      <c r="M76">
        <v>90.881</v>
      </c>
      <c r="N76">
        <v>58.437999999999988</v>
      </c>
      <c r="O76">
        <v>1.5192431747132631</v>
      </c>
      <c r="P76">
        <v>59.819916595743521</v>
      </c>
      <c r="Q76" t="s">
        <v>123</v>
      </c>
      <c r="R76" t="s">
        <v>124</v>
      </c>
      <c r="S76">
        <v>296</v>
      </c>
      <c r="T76">
        <v>301</v>
      </c>
      <c r="U76">
        <v>984</v>
      </c>
      <c r="V76">
        <v>2324</v>
      </c>
      <c r="W76">
        <v>999.8604651162791</v>
      </c>
      <c r="AE76" t="s">
        <v>68</v>
      </c>
      <c r="AF76">
        <v>4.0895833333343035</v>
      </c>
      <c r="AG76">
        <v>0.47066549247490308</v>
      </c>
      <c r="AH76">
        <v>0.11508886214360667</v>
      </c>
      <c r="AI76">
        <v>0.99166643518401543</v>
      </c>
      <c r="AJ76">
        <v>0.10327818566229945</v>
      </c>
      <c r="AK76">
        <v>0.1041460938860303</v>
      </c>
      <c r="AL76">
        <v>2.8013886574044591</v>
      </c>
      <c r="AM76">
        <v>0.17694127667984413</v>
      </c>
      <c r="AN76">
        <v>6.3161987970560163E-2</v>
      </c>
      <c r="AO76">
        <v>6.7965274884263636</v>
      </c>
      <c r="AP76">
        <v>0.34597600546212981</v>
      </c>
      <c r="AQ76">
        <v>5.0904819564297162E-2</v>
      </c>
      <c r="AR76">
        <v>13.827777314814739</v>
      </c>
      <c r="AS76">
        <v>0.66803156132183261</v>
      </c>
      <c r="AT76">
        <v>4.831084172914183E-2</v>
      </c>
    </row>
    <row r="77" spans="1:46">
      <c r="A77" t="s">
        <v>142</v>
      </c>
      <c r="B77">
        <v>1</v>
      </c>
      <c r="C77" t="s">
        <v>49</v>
      </c>
      <c r="D77">
        <v>40794.666666608799</v>
      </c>
      <c r="E77" t="s">
        <v>66</v>
      </c>
      <c r="F77">
        <v>40799.666666666664</v>
      </c>
      <c r="G77" t="s">
        <v>50</v>
      </c>
      <c r="H77">
        <v>40822</v>
      </c>
      <c r="I77" t="s">
        <v>101</v>
      </c>
      <c r="J77">
        <v>112.334</v>
      </c>
      <c r="K77">
        <v>202.989</v>
      </c>
      <c r="L77">
        <v>165.31100000000001</v>
      </c>
      <c r="M77">
        <v>90.655000000000001</v>
      </c>
      <c r="N77">
        <v>52.977000000000004</v>
      </c>
      <c r="O77">
        <v>1.7280659011085739</v>
      </c>
      <c r="P77">
        <v>52.460383566300216</v>
      </c>
      <c r="Q77" t="s">
        <v>123</v>
      </c>
      <c r="R77" t="s">
        <v>124</v>
      </c>
      <c r="S77">
        <v>296</v>
      </c>
      <c r="T77">
        <v>300</v>
      </c>
      <c r="U77">
        <v>984</v>
      </c>
      <c r="V77">
        <v>2324</v>
      </c>
      <c r="W77">
        <v>999.8604651162791</v>
      </c>
      <c r="AE77" t="s">
        <v>68</v>
      </c>
      <c r="AF77">
        <v>4.0916666666671517</v>
      </c>
      <c r="AG77">
        <v>0.63415069011336489</v>
      </c>
      <c r="AH77">
        <v>0.15498591204398118</v>
      </c>
      <c r="AI77">
        <v>0.99027783564815763</v>
      </c>
      <c r="AJ77">
        <v>0.11586831307327507</v>
      </c>
      <c r="AK77">
        <v>0.11700586330646977</v>
      </c>
      <c r="AL77">
        <v>2.8006944444496185</v>
      </c>
      <c r="AM77">
        <v>0.26917728730004065</v>
      </c>
      <c r="AN77">
        <v>9.6110908433261213E-2</v>
      </c>
      <c r="AO77">
        <v>6.7951388310175389</v>
      </c>
      <c r="AP77">
        <v>0.48176894263973652</v>
      </c>
      <c r="AQ77">
        <v>7.0899058079670466E-2</v>
      </c>
      <c r="AR77">
        <v>13.826388599540223</v>
      </c>
      <c r="AS77">
        <v>0.9091478925473031</v>
      </c>
      <c r="AT77">
        <v>6.5754545086164837E-2</v>
      </c>
    </row>
    <row r="78" spans="1:46">
      <c r="A78" t="s">
        <v>143</v>
      </c>
      <c r="B78">
        <v>1</v>
      </c>
      <c r="C78" t="s">
        <v>49</v>
      </c>
      <c r="D78">
        <v>40794.666666608799</v>
      </c>
      <c r="E78" t="s">
        <v>66</v>
      </c>
      <c r="F78">
        <v>40799.668749999997</v>
      </c>
      <c r="G78" t="s">
        <v>50</v>
      </c>
      <c r="H78">
        <v>40822</v>
      </c>
      <c r="I78" t="s">
        <v>101</v>
      </c>
      <c r="J78">
        <v>107.083</v>
      </c>
      <c r="K78">
        <v>197.69299999999998</v>
      </c>
      <c r="L78">
        <v>158.52699999999999</v>
      </c>
      <c r="M78">
        <v>90.61</v>
      </c>
      <c r="N78">
        <v>51.443999999999988</v>
      </c>
      <c r="O78">
        <v>1.668059328644973</v>
      </c>
      <c r="P78">
        <v>54.320609851213085</v>
      </c>
      <c r="Q78" t="s">
        <v>123</v>
      </c>
      <c r="R78" t="s">
        <v>124</v>
      </c>
      <c r="S78">
        <v>295</v>
      </c>
      <c r="T78">
        <v>299</v>
      </c>
      <c r="U78">
        <v>984</v>
      </c>
      <c r="V78">
        <v>2324</v>
      </c>
      <c r="W78">
        <v>995.03628447024676</v>
      </c>
      <c r="AE78" t="s">
        <v>68</v>
      </c>
      <c r="AF78">
        <v>4.09375</v>
      </c>
      <c r="AG78">
        <v>0.62364601920259299</v>
      </c>
      <c r="AH78">
        <v>0.15234101232429753</v>
      </c>
      <c r="AI78">
        <v>0.99027777778246673</v>
      </c>
      <c r="AJ78">
        <v>0.20614314904838249</v>
      </c>
      <c r="AK78">
        <v>0.20816699483048051</v>
      </c>
      <c r="AL78">
        <v>2.7993055555562023</v>
      </c>
      <c r="AM78">
        <v>0.33989139280998681</v>
      </c>
      <c r="AN78">
        <v>0.12141989720820341</v>
      </c>
      <c r="AO78">
        <v>6.7937499421313987</v>
      </c>
      <c r="AP78">
        <v>0.50939065814605755</v>
      </c>
      <c r="AQ78">
        <v>7.497930634553894E-2</v>
      </c>
      <c r="AR78">
        <v>13.824999652781116</v>
      </c>
      <c r="AS78">
        <v>0.85819672805356539</v>
      </c>
      <c r="AT78">
        <v>6.207571425731831E-2</v>
      </c>
    </row>
    <row r="79" spans="1:46">
      <c r="A79" t="s">
        <v>144</v>
      </c>
      <c r="B79">
        <v>1</v>
      </c>
      <c r="C79" t="s">
        <v>49</v>
      </c>
      <c r="D79">
        <v>40794.666666608799</v>
      </c>
      <c r="E79" t="s">
        <v>66</v>
      </c>
      <c r="F79">
        <v>40799.670833275464</v>
      </c>
      <c r="G79" t="s">
        <v>50</v>
      </c>
      <c r="H79">
        <v>40822</v>
      </c>
      <c r="I79" t="s">
        <v>101</v>
      </c>
      <c r="J79">
        <v>109.396</v>
      </c>
      <c r="K79">
        <v>200.47899999999998</v>
      </c>
      <c r="L79">
        <v>158.57</v>
      </c>
      <c r="M79">
        <v>91.082999999999998</v>
      </c>
      <c r="N79">
        <v>49.173999999999992</v>
      </c>
      <c r="O79">
        <v>1.863448530271155</v>
      </c>
      <c r="P79">
        <v>48.878731298656412</v>
      </c>
      <c r="Q79" t="s">
        <v>123</v>
      </c>
      <c r="R79" t="s">
        <v>124</v>
      </c>
      <c r="S79">
        <v>297</v>
      </c>
      <c r="T79">
        <v>302</v>
      </c>
      <c r="U79">
        <v>984</v>
      </c>
      <c r="V79">
        <v>2324</v>
      </c>
      <c r="W79">
        <v>1004.6986899563319</v>
      </c>
      <c r="AE79" t="s">
        <v>54</v>
      </c>
      <c r="AF79">
        <v>4.0958333333328483</v>
      </c>
      <c r="AG79">
        <v>0.16339481088142105</v>
      </c>
      <c r="AH79">
        <v>3.9892934498011901E-2</v>
      </c>
      <c r="AI79">
        <v>0.98888894675474148</v>
      </c>
      <c r="AJ79">
        <v>8.9226670015877377E-2</v>
      </c>
      <c r="AK79">
        <v>9.0229211590133043E-2</v>
      </c>
      <c r="AL79">
        <v>2.7979166087970953</v>
      </c>
      <c r="AM79">
        <v>0.10356501252830902</v>
      </c>
      <c r="AN79">
        <v>3.7015046196403473E-2</v>
      </c>
      <c r="AO79">
        <v>6.7930556134233484</v>
      </c>
      <c r="AP79">
        <v>0.11580479580202616</v>
      </c>
      <c r="AQ79">
        <v>1.7047526531829251E-2</v>
      </c>
      <c r="AR79">
        <v>13.824305613423348</v>
      </c>
      <c r="AS79">
        <v>0.12153693231429344</v>
      </c>
      <c r="AT79">
        <v>8.7915397498360814E-3</v>
      </c>
    </row>
    <row r="80" spans="1:46">
      <c r="A80" t="s">
        <v>145</v>
      </c>
      <c r="B80">
        <v>1</v>
      </c>
      <c r="C80" t="s">
        <v>49</v>
      </c>
      <c r="D80">
        <v>40794.666666608799</v>
      </c>
      <c r="E80" t="s">
        <v>66</v>
      </c>
      <c r="F80">
        <v>40799.672916608797</v>
      </c>
      <c r="G80" t="s">
        <v>50</v>
      </c>
      <c r="H80">
        <v>40822</v>
      </c>
      <c r="I80" t="s">
        <v>101</v>
      </c>
      <c r="J80">
        <v>109.627</v>
      </c>
      <c r="K80">
        <v>199.67399999999998</v>
      </c>
      <c r="L80">
        <v>164.27199999999999</v>
      </c>
      <c r="M80">
        <v>90.046999999999997</v>
      </c>
      <c r="N80">
        <v>54.644999999999996</v>
      </c>
      <c r="O80">
        <v>1.6288725383027844</v>
      </c>
      <c r="P80">
        <v>55.281796385262361</v>
      </c>
      <c r="Q80" t="s">
        <v>123</v>
      </c>
      <c r="R80" t="s">
        <v>124</v>
      </c>
      <c r="S80">
        <v>296</v>
      </c>
      <c r="T80">
        <v>299</v>
      </c>
      <c r="U80">
        <v>984</v>
      </c>
      <c r="V80">
        <v>2324</v>
      </c>
      <c r="W80">
        <v>999.8604651162791</v>
      </c>
      <c r="AE80" t="s">
        <v>68</v>
      </c>
      <c r="AF80">
        <v>4.0979166666656965</v>
      </c>
      <c r="AG80">
        <v>0.5784164182591538</v>
      </c>
      <c r="AH80">
        <v>0.1411488971857954</v>
      </c>
      <c r="AI80">
        <v>0.98749994212994352</v>
      </c>
      <c r="AJ80">
        <v>0.14973101571526443</v>
      </c>
      <c r="AK80">
        <v>0.15162635391381274</v>
      </c>
      <c r="AL80">
        <v>2.7965276620379882</v>
      </c>
      <c r="AM80">
        <v>0.22084155222186982</v>
      </c>
      <c r="AN80">
        <v>7.896991516290959E-2</v>
      </c>
      <c r="AO80">
        <v>6.7916667245372082</v>
      </c>
      <c r="AP80">
        <v>0.43921642321839538</v>
      </c>
      <c r="AQ80">
        <v>6.4669902254122183E-2</v>
      </c>
      <c r="AR80">
        <v>13.822916724537208</v>
      </c>
      <c r="AS80">
        <v>0.75450668895366502</v>
      </c>
      <c r="AT80">
        <v>5.4583754209727102E-2</v>
      </c>
    </row>
    <row r="81" spans="1:46">
      <c r="A81" t="s">
        <v>146</v>
      </c>
      <c r="B81">
        <v>1</v>
      </c>
      <c r="C81" t="s">
        <v>49</v>
      </c>
      <c r="D81">
        <v>40794.666666608799</v>
      </c>
      <c r="E81" t="s">
        <v>66</v>
      </c>
      <c r="F81">
        <v>40799.67499994213</v>
      </c>
      <c r="G81" t="s">
        <v>50</v>
      </c>
      <c r="H81">
        <v>40822</v>
      </c>
      <c r="I81" t="s">
        <v>101</v>
      </c>
      <c r="J81">
        <v>107.712</v>
      </c>
      <c r="K81">
        <v>197.995</v>
      </c>
      <c r="L81">
        <v>160.65100000000001</v>
      </c>
      <c r="M81">
        <v>90.283000000000001</v>
      </c>
      <c r="N81">
        <v>52.939000000000007</v>
      </c>
      <c r="O81">
        <v>1.6789994198179272</v>
      </c>
      <c r="P81">
        <v>53.7719066095868</v>
      </c>
      <c r="Q81" t="s">
        <v>123</v>
      </c>
      <c r="R81" t="s">
        <v>124</v>
      </c>
      <c r="S81">
        <v>300</v>
      </c>
      <c r="T81">
        <v>309</v>
      </c>
      <c r="U81">
        <v>984</v>
      </c>
      <c r="V81">
        <v>2324</v>
      </c>
      <c r="W81">
        <v>1019.2982456140351</v>
      </c>
      <c r="AE81" t="s">
        <v>54</v>
      </c>
      <c r="AF81">
        <v>4.0999999999985448</v>
      </c>
      <c r="AG81">
        <v>0.1860017463750569</v>
      </c>
      <c r="AH81">
        <v>4.5366279603688518E-2</v>
      </c>
      <c r="AI81">
        <v>0.98680561342916917</v>
      </c>
      <c r="AJ81">
        <v>6.5544409435550108E-2</v>
      </c>
      <c r="AK81">
        <v>6.6420791028723461E-2</v>
      </c>
      <c r="AL81">
        <v>2.7958333912029047</v>
      </c>
      <c r="AM81">
        <v>0.10843218633707018</v>
      </c>
      <c r="AN81">
        <v>3.8783493565193214E-2</v>
      </c>
      <c r="AO81">
        <v>6.7902778935167589</v>
      </c>
      <c r="AP81">
        <v>0.1252216309142824</v>
      </c>
      <c r="AQ81">
        <v>1.8441311663229848E-2</v>
      </c>
      <c r="AR81">
        <v>13.821527893516759</v>
      </c>
      <c r="AS81">
        <v>0.11687711318585847</v>
      </c>
      <c r="AT81">
        <v>8.4561644766264817E-3</v>
      </c>
    </row>
    <row r="82" spans="1:46">
      <c r="A82" t="s">
        <v>147</v>
      </c>
      <c r="B82">
        <v>1</v>
      </c>
      <c r="C82" t="s">
        <v>49</v>
      </c>
      <c r="D82">
        <v>40794.666666608799</v>
      </c>
      <c r="E82" t="s">
        <v>66</v>
      </c>
      <c r="F82">
        <v>40799.677083275463</v>
      </c>
      <c r="G82" t="s">
        <v>50</v>
      </c>
      <c r="H82">
        <v>40822</v>
      </c>
      <c r="I82" t="s">
        <v>101</v>
      </c>
      <c r="J82">
        <v>105.542</v>
      </c>
      <c r="K82">
        <v>196.751</v>
      </c>
      <c r="L82">
        <v>159.75</v>
      </c>
      <c r="M82">
        <v>91.209000000000003</v>
      </c>
      <c r="N82">
        <v>54.207999999999998</v>
      </c>
      <c r="O82">
        <v>1.6786675732595597</v>
      </c>
      <c r="P82">
        <v>54.334164460503963</v>
      </c>
      <c r="Q82" t="s">
        <v>123</v>
      </c>
      <c r="R82" t="s">
        <v>124</v>
      </c>
      <c r="S82">
        <v>297</v>
      </c>
      <c r="T82">
        <v>301</v>
      </c>
      <c r="U82">
        <v>984</v>
      </c>
      <c r="V82">
        <v>2324</v>
      </c>
      <c r="W82">
        <v>1004.6986899563319</v>
      </c>
      <c r="AE82" t="s">
        <v>68</v>
      </c>
      <c r="AF82">
        <v>4.1020833333313931</v>
      </c>
      <c r="AG82">
        <v>0.55435568100147148</v>
      </c>
      <c r="AH82">
        <v>0.13514003396690308</v>
      </c>
      <c r="AI82">
        <v>0.98541672453575302</v>
      </c>
      <c r="AJ82">
        <v>0.1269932733991728</v>
      </c>
      <c r="AK82">
        <v>0.12887265888348054</v>
      </c>
      <c r="AL82">
        <v>2.7944445023167646</v>
      </c>
      <c r="AM82">
        <v>0.25106610569940924</v>
      </c>
      <c r="AN82">
        <v>8.9844727813080616E-2</v>
      </c>
      <c r="AO82">
        <v>6.7888890625035856</v>
      </c>
      <c r="AP82">
        <v>0.46842726172248533</v>
      </c>
      <c r="AQ82">
        <v>6.8999103890164351E-2</v>
      </c>
      <c r="AR82">
        <v>13.82083339120436</v>
      </c>
      <c r="AS82">
        <v>0.61660793323931018</v>
      </c>
      <c r="AT82">
        <v>4.461438147657016E-2</v>
      </c>
    </row>
    <row r="83" spans="1:46">
      <c r="A83" t="s">
        <v>148</v>
      </c>
      <c r="B83">
        <v>1</v>
      </c>
      <c r="C83" t="s">
        <v>49</v>
      </c>
      <c r="D83">
        <v>40794.666666608799</v>
      </c>
      <c r="E83" t="s">
        <v>66</v>
      </c>
      <c r="F83">
        <v>40799.679166608796</v>
      </c>
      <c r="G83" t="s">
        <v>50</v>
      </c>
      <c r="H83">
        <v>40822</v>
      </c>
      <c r="I83" t="s">
        <v>101</v>
      </c>
      <c r="J83">
        <v>110.95699999999999</v>
      </c>
      <c r="K83">
        <v>201.61399999999998</v>
      </c>
      <c r="L83">
        <v>167.18600000000001</v>
      </c>
      <c r="M83">
        <v>90.656999999999996</v>
      </c>
      <c r="N83">
        <v>56.229000000000013</v>
      </c>
      <c r="O83">
        <v>1.5990729138468149</v>
      </c>
      <c r="P83">
        <v>56.693474834684487</v>
      </c>
      <c r="Q83" t="s">
        <v>123</v>
      </c>
      <c r="R83" t="s">
        <v>124</v>
      </c>
      <c r="S83">
        <v>296</v>
      </c>
      <c r="T83">
        <v>301</v>
      </c>
      <c r="U83">
        <v>984</v>
      </c>
      <c r="V83">
        <v>2324</v>
      </c>
      <c r="W83">
        <v>999.8604651162791</v>
      </c>
      <c r="AE83" t="s">
        <v>54</v>
      </c>
      <c r="AF83">
        <v>4.1041666666642413</v>
      </c>
      <c r="AG83">
        <v>0.371096853132452</v>
      </c>
      <c r="AH83">
        <v>9.0419537819128037E-2</v>
      </c>
      <c r="AI83">
        <v>0.98402771991095506</v>
      </c>
      <c r="AJ83">
        <v>9.1957311424779448E-2</v>
      </c>
      <c r="AK83">
        <v>9.3449919716794852E-2</v>
      </c>
      <c r="AL83">
        <v>2.7937500578700565</v>
      </c>
      <c r="AM83">
        <v>0.14987251114339864</v>
      </c>
      <c r="AN83">
        <v>5.3645640461359244E-2</v>
      </c>
      <c r="AO83">
        <v>6.7881945023182197</v>
      </c>
      <c r="AP83">
        <v>0.2298316700613382</v>
      </c>
      <c r="AQ83">
        <v>3.3857555198639186E-2</v>
      </c>
      <c r="AR83">
        <v>13.81944450231822</v>
      </c>
      <c r="AS83">
        <v>0.20373277918350072</v>
      </c>
      <c r="AT83">
        <v>1.4742472401790422E-2</v>
      </c>
    </row>
    <row r="84" spans="1:46">
      <c r="A84" t="s">
        <v>149</v>
      </c>
      <c r="B84">
        <v>1</v>
      </c>
      <c r="C84" t="s">
        <v>49</v>
      </c>
      <c r="D84">
        <v>40795.666666608799</v>
      </c>
      <c r="E84" t="s">
        <v>124</v>
      </c>
      <c r="F84">
        <v>40799.697916666664</v>
      </c>
      <c r="G84" t="s">
        <v>50</v>
      </c>
      <c r="H84">
        <v>40822</v>
      </c>
      <c r="I84" t="s">
        <v>101</v>
      </c>
      <c r="J84">
        <v>114.011</v>
      </c>
      <c r="K84">
        <v>204.43099999999998</v>
      </c>
      <c r="L84">
        <v>168.45400000000001</v>
      </c>
      <c r="M84">
        <v>90.42</v>
      </c>
      <c r="N84">
        <v>54.443000000000012</v>
      </c>
      <c r="O84">
        <v>1.6206873915686539</v>
      </c>
      <c r="P84">
        <v>55.79114175281083</v>
      </c>
      <c r="Q84" t="s">
        <v>150</v>
      </c>
      <c r="R84" t="s">
        <v>124</v>
      </c>
      <c r="S84">
        <v>305</v>
      </c>
      <c r="T84">
        <v>309</v>
      </c>
      <c r="U84">
        <v>988</v>
      </c>
      <c r="V84">
        <v>2324</v>
      </c>
      <c r="W84">
        <v>1037.8038067349926</v>
      </c>
      <c r="AE84" t="s">
        <v>54</v>
      </c>
      <c r="AF84">
        <v>4.0208333912014496</v>
      </c>
      <c r="AG84">
        <v>0.13468261847292345</v>
      </c>
      <c r="AH84">
        <v>3.3496194785797746E-2</v>
      </c>
      <c r="AI84">
        <v>0.96666666666715173</v>
      </c>
      <c r="AJ84">
        <v>6.5567404525877143E-2</v>
      </c>
      <c r="AK84">
        <v>6.782834950949404E-2</v>
      </c>
      <c r="AL84">
        <v>2.7770833333343035</v>
      </c>
      <c r="AM84">
        <v>7.8648897427141679E-2</v>
      </c>
      <c r="AN84">
        <v>2.8320683244572258E-2</v>
      </c>
      <c r="AO84">
        <v>6.7701388888890506</v>
      </c>
      <c r="AP84">
        <v>9.109104019221724E-2</v>
      </c>
      <c r="AQ84">
        <v>1.3454825918226453E-2</v>
      </c>
      <c r="AR84">
        <v>13.802083333335759</v>
      </c>
      <c r="AS84">
        <v>7.567305367555073E-2</v>
      </c>
      <c r="AT84">
        <v>5.4827269078125233E-3</v>
      </c>
    </row>
    <row r="85" spans="1:46">
      <c r="A85" t="s">
        <v>151</v>
      </c>
      <c r="B85">
        <v>1</v>
      </c>
      <c r="C85" t="s">
        <v>49</v>
      </c>
      <c r="D85">
        <v>40795.666666666664</v>
      </c>
      <c r="E85" t="s">
        <v>124</v>
      </c>
      <c r="F85">
        <v>40799.699999999997</v>
      </c>
      <c r="G85" t="s">
        <v>50</v>
      </c>
      <c r="H85">
        <v>40822</v>
      </c>
      <c r="I85" t="s">
        <v>101</v>
      </c>
      <c r="J85">
        <v>107.39100000000001</v>
      </c>
      <c r="K85">
        <v>197.56400000000002</v>
      </c>
      <c r="L85">
        <v>161.25899999999999</v>
      </c>
      <c r="M85">
        <v>90.173000000000002</v>
      </c>
      <c r="N85">
        <v>53.867999999999981</v>
      </c>
      <c r="O85">
        <v>1.6569858526967616</v>
      </c>
      <c r="P85">
        <v>54.419897341454373</v>
      </c>
      <c r="Q85" t="s">
        <v>150</v>
      </c>
      <c r="R85" t="s">
        <v>124</v>
      </c>
      <c r="S85">
        <v>298</v>
      </c>
      <c r="T85">
        <v>302</v>
      </c>
      <c r="U85">
        <v>988</v>
      </c>
      <c r="V85">
        <v>2324</v>
      </c>
      <c r="W85">
        <v>1003.6985507246377</v>
      </c>
      <c r="AE85" t="s">
        <v>68</v>
      </c>
      <c r="AF85">
        <v>4.0222222222218988</v>
      </c>
      <c r="AG85">
        <v>0.5353887035727839</v>
      </c>
      <c r="AH85">
        <v>0.13310768873357576</v>
      </c>
      <c r="AI85">
        <v>0.96597222222771961</v>
      </c>
      <c r="AJ85">
        <v>0.13463962239617752</v>
      </c>
      <c r="AK85">
        <v>0.13938249910092901</v>
      </c>
      <c r="AL85">
        <v>2.7756944444481633</v>
      </c>
      <c r="AM85">
        <v>0.26311991785036498</v>
      </c>
      <c r="AN85">
        <v>9.4794266125598686E-2</v>
      </c>
      <c r="AO85">
        <v>6.7687498842642526</v>
      </c>
      <c r="AP85">
        <v>0.55128833199926564</v>
      </c>
      <c r="AQ85">
        <v>8.1446107689823341E-2</v>
      </c>
      <c r="AR85">
        <v>13.800694444449618</v>
      </c>
      <c r="AS85">
        <v>0.91948303913511353</v>
      </c>
      <c r="AT85">
        <v>6.6625852984152731E-2</v>
      </c>
    </row>
    <row r="86" spans="1:46">
      <c r="A86" t="s">
        <v>152</v>
      </c>
      <c r="B86">
        <v>1</v>
      </c>
      <c r="C86" t="s">
        <v>49</v>
      </c>
      <c r="D86">
        <v>40795.666666608799</v>
      </c>
      <c r="E86" t="s">
        <v>124</v>
      </c>
      <c r="F86">
        <v>40799.702083275464</v>
      </c>
      <c r="G86" t="s">
        <v>50</v>
      </c>
      <c r="H86">
        <v>40822</v>
      </c>
      <c r="I86" t="s">
        <v>101</v>
      </c>
      <c r="J86">
        <v>108.422</v>
      </c>
      <c r="K86">
        <v>199.40899999999999</v>
      </c>
      <c r="L86">
        <v>158.83799999999999</v>
      </c>
      <c r="M86">
        <v>90.986999999999995</v>
      </c>
      <c r="N86">
        <v>50.415999999999997</v>
      </c>
      <c r="O86">
        <v>1.8004645677571764</v>
      </c>
      <c r="P86">
        <v>50.535290518569738</v>
      </c>
      <c r="Q86" t="s">
        <v>150</v>
      </c>
      <c r="R86" t="s">
        <v>124</v>
      </c>
      <c r="S86">
        <v>299</v>
      </c>
      <c r="T86">
        <v>302</v>
      </c>
      <c r="U86">
        <v>988</v>
      </c>
      <c r="V86">
        <v>2324</v>
      </c>
      <c r="W86">
        <v>1008.5283018867924</v>
      </c>
      <c r="AE86" t="s">
        <v>68</v>
      </c>
      <c r="AF86">
        <v>4.0277778356467024</v>
      </c>
      <c r="AG86">
        <v>0.57748916050553889</v>
      </c>
      <c r="AH86">
        <v>0.14337661710003846</v>
      </c>
      <c r="AI86">
        <v>0.96458339119999437</v>
      </c>
      <c r="AJ86">
        <v>0.14896386377813287</v>
      </c>
      <c r="AK86">
        <v>0.15443337003015747</v>
      </c>
      <c r="AL86">
        <v>2.7750000578671461</v>
      </c>
      <c r="AM86">
        <v>0.31294634205948041</v>
      </c>
      <c r="AN86">
        <v>0.11277345424634323</v>
      </c>
      <c r="AO86">
        <v>6.7680556134218932</v>
      </c>
      <c r="AP86">
        <v>0.51096480632780295</v>
      </c>
      <c r="AQ86">
        <v>7.5496543691883439E-2</v>
      </c>
      <c r="AR86">
        <v>13.799305613421893</v>
      </c>
      <c r="AS86">
        <v>0.75515909465789</v>
      </c>
      <c r="AT86">
        <v>5.4724427142434223E-2</v>
      </c>
    </row>
    <row r="87" spans="1:46">
      <c r="A87" t="s">
        <v>153</v>
      </c>
      <c r="B87">
        <v>1</v>
      </c>
      <c r="C87" t="s">
        <v>49</v>
      </c>
      <c r="D87">
        <v>40795.666666608799</v>
      </c>
      <c r="E87" t="s">
        <v>124</v>
      </c>
      <c r="F87">
        <v>40799.704166608797</v>
      </c>
      <c r="G87" t="s">
        <v>50</v>
      </c>
      <c r="H87">
        <v>40822</v>
      </c>
      <c r="I87" t="s">
        <v>101</v>
      </c>
      <c r="J87">
        <v>106.69499999999999</v>
      </c>
      <c r="K87">
        <v>197.31599999999997</v>
      </c>
      <c r="L87">
        <v>160.49199999999999</v>
      </c>
      <c r="M87">
        <v>90.620999999999995</v>
      </c>
      <c r="N87">
        <v>53.796999999999997</v>
      </c>
      <c r="O87">
        <v>1.6662895154825506</v>
      </c>
      <c r="P87">
        <v>54.384906799198411</v>
      </c>
      <c r="Q87" t="s">
        <v>150</v>
      </c>
      <c r="R87" t="s">
        <v>124</v>
      </c>
      <c r="S87">
        <v>299</v>
      </c>
      <c r="T87">
        <v>303</v>
      </c>
      <c r="U87">
        <v>988</v>
      </c>
      <c r="V87">
        <v>2324</v>
      </c>
      <c r="W87">
        <v>1008.5283018867924</v>
      </c>
      <c r="AE87" t="s">
        <v>54</v>
      </c>
      <c r="AF87">
        <v>4.0291667245328426</v>
      </c>
      <c r="AG87">
        <v>0.47285427645447459</v>
      </c>
      <c r="AH87">
        <v>0.11735783321532796</v>
      </c>
      <c r="AI87">
        <v>0.96319450231385417</v>
      </c>
      <c r="AJ87">
        <v>0.10627173425856176</v>
      </c>
      <c r="AK87">
        <v>0.1103325797679163</v>
      </c>
      <c r="AL87">
        <v>2.7736111689810059</v>
      </c>
      <c r="AM87">
        <v>0.24069718765855616</v>
      </c>
      <c r="AN87">
        <v>8.6781157485382371E-2</v>
      </c>
      <c r="AO87">
        <v>6.766666724535753</v>
      </c>
      <c r="AP87">
        <v>0.37013947879697096</v>
      </c>
      <c r="AQ87">
        <v>5.4700415117956834E-2</v>
      </c>
      <c r="AR87">
        <v>13.797916724535753</v>
      </c>
      <c r="AS87">
        <v>0.41274869585851137</v>
      </c>
      <c r="AT87">
        <v>2.9913841639916026E-2</v>
      </c>
    </row>
    <row r="88" spans="1:46">
      <c r="A88" t="s">
        <v>154</v>
      </c>
      <c r="B88">
        <v>1</v>
      </c>
      <c r="C88" t="s">
        <v>49</v>
      </c>
      <c r="D88">
        <v>40795.666666608799</v>
      </c>
      <c r="E88" t="s">
        <v>124</v>
      </c>
      <c r="F88">
        <v>40799.70624994213</v>
      </c>
      <c r="G88" t="s">
        <v>50</v>
      </c>
      <c r="H88">
        <v>40822</v>
      </c>
      <c r="I88" t="s">
        <v>101</v>
      </c>
      <c r="J88">
        <v>111.108</v>
      </c>
      <c r="K88">
        <v>201.19900000000001</v>
      </c>
      <c r="L88">
        <v>156.88300000000001</v>
      </c>
      <c r="M88">
        <v>90.090999999999994</v>
      </c>
      <c r="N88">
        <v>45.775000000000006</v>
      </c>
      <c r="O88">
        <v>1.9155241870248425</v>
      </c>
      <c r="P88">
        <v>47.032034682854984</v>
      </c>
      <c r="Q88" t="s">
        <v>150</v>
      </c>
      <c r="R88" t="s">
        <v>124</v>
      </c>
      <c r="S88">
        <v>300</v>
      </c>
      <c r="T88">
        <v>307</v>
      </c>
      <c r="U88">
        <v>988</v>
      </c>
      <c r="V88">
        <v>2324</v>
      </c>
      <c r="W88">
        <v>1013.3720930232558</v>
      </c>
      <c r="AE88" t="s">
        <v>54</v>
      </c>
      <c r="AF88">
        <v>4.0312500578656909</v>
      </c>
      <c r="AG88">
        <v>0.28036603410967492</v>
      </c>
      <c r="AH88">
        <v>6.9548162501760602E-2</v>
      </c>
      <c r="AI88">
        <v>0.96180555555474712</v>
      </c>
      <c r="AJ88">
        <v>0.16577929162621471</v>
      </c>
      <c r="AK88">
        <v>0.17236258479563166</v>
      </c>
      <c r="AL88">
        <v>2.7736111689810059</v>
      </c>
      <c r="AM88">
        <v>0.26550029065139807</v>
      </c>
      <c r="AN88">
        <v>9.5723688172534988E-2</v>
      </c>
      <c r="AO88">
        <v>6.765277777776646</v>
      </c>
      <c r="AP88">
        <v>0.25511307760317875</v>
      </c>
      <c r="AQ88">
        <v>3.7709180019363464E-2</v>
      </c>
      <c r="AR88">
        <v>13.796527835649613</v>
      </c>
      <c r="AS88">
        <v>0.25842783834357863</v>
      </c>
      <c r="AT88">
        <v>1.8731367879084231E-2</v>
      </c>
    </row>
    <row r="89" spans="1:46">
      <c r="A89" t="s">
        <v>155</v>
      </c>
      <c r="B89">
        <v>1</v>
      </c>
      <c r="C89" t="s">
        <v>49</v>
      </c>
      <c r="D89">
        <v>40795.666666608799</v>
      </c>
      <c r="E89" t="s">
        <v>124</v>
      </c>
      <c r="F89">
        <v>40799.708333275463</v>
      </c>
      <c r="G89" t="s">
        <v>50</v>
      </c>
      <c r="H89">
        <v>40822</v>
      </c>
      <c r="I89" t="s">
        <v>101</v>
      </c>
      <c r="J89">
        <v>109.538</v>
      </c>
      <c r="K89">
        <v>200.03699999999998</v>
      </c>
      <c r="L89">
        <v>159.48500000000001</v>
      </c>
      <c r="M89">
        <v>90.498999999999995</v>
      </c>
      <c r="N89">
        <v>49.947000000000017</v>
      </c>
      <c r="O89">
        <v>1.8155015547333238</v>
      </c>
      <c r="P89">
        <v>49.847933076153851</v>
      </c>
      <c r="Q89" t="s">
        <v>150</v>
      </c>
      <c r="R89" t="s">
        <v>124</v>
      </c>
      <c r="S89">
        <v>297</v>
      </c>
      <c r="T89">
        <v>300</v>
      </c>
      <c r="U89">
        <v>988</v>
      </c>
      <c r="V89">
        <v>2324</v>
      </c>
      <c r="W89">
        <v>998.88277858176559</v>
      </c>
      <c r="AE89" t="s">
        <v>68</v>
      </c>
      <c r="AF89">
        <v>4.0347222800919553</v>
      </c>
      <c r="AG89">
        <v>0.86588715563442653</v>
      </c>
      <c r="AH89">
        <v>0.21460886165743534</v>
      </c>
      <c r="AI89">
        <v>0.96041666666860692</v>
      </c>
      <c r="AJ89">
        <v>0.23722523683925908</v>
      </c>
      <c r="AK89">
        <v>0.24700241579742804</v>
      </c>
      <c r="AL89">
        <v>2.7729167245342978</v>
      </c>
      <c r="AM89">
        <v>0.53577039135647875</v>
      </c>
      <c r="AN89">
        <v>0.19321546392506958</v>
      </c>
      <c r="AO89">
        <v>6.7638888888905058</v>
      </c>
      <c r="AP89">
        <v>0.95098990312811194</v>
      </c>
      <c r="AQ89">
        <v>0.14059809656100142</v>
      </c>
      <c r="AR89">
        <v>13.795833391202905</v>
      </c>
      <c r="AS89">
        <v>1.5546259677255017</v>
      </c>
      <c r="AT89">
        <v>0.11268807933827538</v>
      </c>
    </row>
    <row r="90" spans="1:46">
      <c r="A90" t="s">
        <v>156</v>
      </c>
      <c r="B90">
        <v>1</v>
      </c>
      <c r="C90" t="s">
        <v>49</v>
      </c>
      <c r="D90">
        <v>40795.666666608799</v>
      </c>
      <c r="E90" t="s">
        <v>124</v>
      </c>
      <c r="F90">
        <v>40799.710416608796</v>
      </c>
      <c r="G90" t="s">
        <v>50</v>
      </c>
      <c r="H90">
        <v>40822</v>
      </c>
      <c r="I90" t="s">
        <v>101</v>
      </c>
      <c r="J90">
        <v>110.49</v>
      </c>
      <c r="K90">
        <v>200.94900000000001</v>
      </c>
      <c r="L90">
        <v>157.089</v>
      </c>
      <c r="M90">
        <v>90.459000000000003</v>
      </c>
      <c r="N90">
        <v>46.599000000000004</v>
      </c>
      <c r="O90">
        <v>1.8590364695289623</v>
      </c>
      <c r="P90">
        <v>48.659077690347978</v>
      </c>
      <c r="Q90" t="s">
        <v>150</v>
      </c>
      <c r="R90" t="s">
        <v>124</v>
      </c>
      <c r="S90">
        <v>296</v>
      </c>
      <c r="T90">
        <v>310</v>
      </c>
      <c r="U90">
        <v>988</v>
      </c>
      <c r="V90">
        <v>2324</v>
      </c>
      <c r="W90">
        <v>994.08092485549128</v>
      </c>
      <c r="AE90" t="s">
        <v>68</v>
      </c>
      <c r="AF90">
        <v>4.0368056134248036</v>
      </c>
      <c r="AG90">
        <v>1.024411628161336</v>
      </c>
      <c r="AH90">
        <v>0.25376788635909342</v>
      </c>
      <c r="AI90">
        <v>0.95902777777519077</v>
      </c>
      <c r="AJ90">
        <v>0.33688385653623371</v>
      </c>
      <c r="AK90">
        <v>0.35127643259484803</v>
      </c>
      <c r="AL90">
        <v>2.7784722800934105</v>
      </c>
      <c r="AM90">
        <v>0.65621261203325731</v>
      </c>
      <c r="AN90">
        <v>0.236177491038779</v>
      </c>
      <c r="AO90">
        <v>6.7631945023167646</v>
      </c>
      <c r="AP90">
        <v>1.1510196362368159</v>
      </c>
      <c r="AQ90">
        <v>0.17018875264381775</v>
      </c>
      <c r="AR90">
        <v>13.794444502316765</v>
      </c>
      <c r="AS90">
        <v>1.9259505632647784</v>
      </c>
      <c r="AT90">
        <v>0.13961784129410335</v>
      </c>
    </row>
    <row r="91" spans="1:46">
      <c r="A91" t="s">
        <v>157</v>
      </c>
      <c r="B91">
        <v>1</v>
      </c>
      <c r="C91" t="s">
        <v>49</v>
      </c>
      <c r="D91">
        <v>40795.666666608799</v>
      </c>
      <c r="E91" t="s">
        <v>124</v>
      </c>
      <c r="F91">
        <v>40799.719444444447</v>
      </c>
      <c r="G91" t="s">
        <v>50</v>
      </c>
      <c r="H91">
        <v>40822</v>
      </c>
      <c r="I91" t="s">
        <v>101</v>
      </c>
      <c r="J91">
        <v>109.318</v>
      </c>
      <c r="K91">
        <v>200.20600000000002</v>
      </c>
      <c r="L91">
        <v>158.11799999999999</v>
      </c>
      <c r="M91">
        <v>90.888000000000005</v>
      </c>
      <c r="N91">
        <v>48.8</v>
      </c>
      <c r="O91">
        <v>1.8795241876709741</v>
      </c>
      <c r="P91">
        <v>48.356919584325503</v>
      </c>
      <c r="Q91" t="s">
        <v>150</v>
      </c>
      <c r="R91" t="s">
        <v>124</v>
      </c>
      <c r="S91">
        <v>299</v>
      </c>
      <c r="T91">
        <v>303</v>
      </c>
      <c r="U91">
        <v>988</v>
      </c>
      <c r="V91">
        <v>2324</v>
      </c>
      <c r="W91">
        <v>1008.5283018867924</v>
      </c>
      <c r="AE91" t="s">
        <v>54</v>
      </c>
      <c r="AF91">
        <v>4.0381945023109438</v>
      </c>
      <c r="AG91">
        <v>0.15185744575859564</v>
      </c>
      <c r="AH91">
        <v>3.7605282675634358E-2</v>
      </c>
      <c r="AI91">
        <v>0.95069438657083083</v>
      </c>
      <c r="AJ91">
        <v>9.9625951542418434E-2</v>
      </c>
      <c r="AK91">
        <v>0.10479282611709823</v>
      </c>
      <c r="AL91">
        <v>2.7708333333284827</v>
      </c>
      <c r="AM91">
        <v>8.2004441445382464E-2</v>
      </c>
      <c r="AN91">
        <v>2.9595587890114655E-2</v>
      </c>
      <c r="AO91">
        <v>6.7548611111124046</v>
      </c>
      <c r="AP91">
        <v>9.9656516922412078E-2</v>
      </c>
      <c r="AQ91">
        <v>1.4753303625809181E-2</v>
      </c>
      <c r="AR91">
        <v>13.787499999998545</v>
      </c>
      <c r="AS91">
        <v>9.7634913561989625E-2</v>
      </c>
      <c r="AT91">
        <v>7.0814080552674477E-3</v>
      </c>
    </row>
    <row r="92" spans="1:46">
      <c r="A92" t="s">
        <v>158</v>
      </c>
      <c r="B92">
        <v>1</v>
      </c>
      <c r="C92" t="s">
        <v>49</v>
      </c>
      <c r="D92">
        <v>40795.666666608799</v>
      </c>
      <c r="E92" t="s">
        <v>124</v>
      </c>
      <c r="F92">
        <v>40799.72152777778</v>
      </c>
      <c r="G92" t="s">
        <v>50</v>
      </c>
      <c r="H92">
        <v>40822</v>
      </c>
      <c r="I92" t="s">
        <v>101</v>
      </c>
      <c r="J92">
        <v>108.383</v>
      </c>
      <c r="K92">
        <v>198.39499999999998</v>
      </c>
      <c r="L92">
        <v>158.26</v>
      </c>
      <c r="M92">
        <v>90.012</v>
      </c>
      <c r="N92">
        <v>49.876999999999995</v>
      </c>
      <c r="O92">
        <v>1.7523613947086472</v>
      </c>
      <c r="P92">
        <v>51.366116756392969</v>
      </c>
      <c r="Q92" t="s">
        <v>150</v>
      </c>
      <c r="R92" t="s">
        <v>124</v>
      </c>
      <c r="S92">
        <v>297</v>
      </c>
      <c r="T92">
        <v>301</v>
      </c>
      <c r="U92">
        <v>988</v>
      </c>
      <c r="V92">
        <v>2324</v>
      </c>
      <c r="W92">
        <v>998.88277858176559</v>
      </c>
      <c r="AE92" t="s">
        <v>54</v>
      </c>
      <c r="AF92">
        <v>4.0402778356437921</v>
      </c>
      <c r="AG92">
        <v>0.30560366579483694</v>
      </c>
      <c r="AH92">
        <v>7.5639269928113984E-2</v>
      </c>
      <c r="AI92">
        <v>0.94930549768469064</v>
      </c>
      <c r="AJ92">
        <v>0.13533073278254706</v>
      </c>
      <c r="AK92">
        <v>0.14255762039997877</v>
      </c>
      <c r="AL92">
        <v>2.7694444444423425</v>
      </c>
      <c r="AM92">
        <v>0.20980372990722532</v>
      </c>
      <c r="AN92">
        <v>7.5756612604471849E-2</v>
      </c>
      <c r="AO92">
        <v>6.7548611111124046</v>
      </c>
      <c r="AP92">
        <v>0.22550192719571505</v>
      </c>
      <c r="AQ92">
        <v>3.3383651193766573E-2</v>
      </c>
      <c r="AR92">
        <v>13.786111111112405</v>
      </c>
      <c r="AS92">
        <v>0.19502993214091377</v>
      </c>
      <c r="AT92">
        <v>1.4146841743042992E-2</v>
      </c>
    </row>
    <row r="93" spans="1:46">
      <c r="A93" t="s">
        <v>159</v>
      </c>
      <c r="B93">
        <v>1</v>
      </c>
      <c r="C93" t="s">
        <v>49</v>
      </c>
      <c r="D93">
        <v>40795.666666608799</v>
      </c>
      <c r="E93" t="s">
        <v>124</v>
      </c>
      <c r="F93">
        <v>40799.724305555559</v>
      </c>
      <c r="G93" t="s">
        <v>50</v>
      </c>
      <c r="H93">
        <v>40822</v>
      </c>
      <c r="I93" t="s">
        <v>101</v>
      </c>
      <c r="J93">
        <v>111.11</v>
      </c>
      <c r="K93">
        <v>201.82</v>
      </c>
      <c r="L93">
        <v>156.57400000000001</v>
      </c>
      <c r="M93">
        <v>90.71</v>
      </c>
      <c r="N93">
        <v>45.464000000000013</v>
      </c>
      <c r="O93">
        <v>1.9493567181751403</v>
      </c>
      <c r="P93">
        <v>46.533299500420185</v>
      </c>
      <c r="Q93" t="s">
        <v>150</v>
      </c>
      <c r="R93" t="s">
        <v>124</v>
      </c>
      <c r="S93">
        <v>296</v>
      </c>
      <c r="T93">
        <v>299</v>
      </c>
      <c r="U93">
        <v>988</v>
      </c>
      <c r="V93">
        <v>2324</v>
      </c>
      <c r="W93">
        <v>994.08092485549128</v>
      </c>
      <c r="AE93" t="s">
        <v>68</v>
      </c>
      <c r="AF93">
        <v>4.0416667245372082</v>
      </c>
      <c r="AG93">
        <v>0.70177659314855712</v>
      </c>
      <c r="AH93">
        <v>0.17363544324128163</v>
      </c>
      <c r="AI93">
        <v>0.94791666666424135</v>
      </c>
      <c r="AJ93">
        <v>0.23244028506403039</v>
      </c>
      <c r="AK93">
        <v>0.24521172929894516</v>
      </c>
      <c r="AL93">
        <v>2.7694444444423425</v>
      </c>
      <c r="AM93">
        <v>0.42905326446278136</v>
      </c>
      <c r="AN93">
        <v>0.15492394704786211</v>
      </c>
      <c r="AO93">
        <v>6.7527777777722804</v>
      </c>
      <c r="AP93">
        <v>0.93017870451250872</v>
      </c>
      <c r="AQ93">
        <v>0.13774756627921669</v>
      </c>
      <c r="AR93">
        <v>13.78402777777228</v>
      </c>
      <c r="AS93">
        <v>1.4495810957992288</v>
      </c>
      <c r="AT93">
        <v>0.10516382578224202</v>
      </c>
    </row>
    <row r="94" spans="1:46">
      <c r="A94" t="s">
        <v>160</v>
      </c>
      <c r="B94">
        <v>1</v>
      </c>
      <c r="C94" t="s">
        <v>49</v>
      </c>
      <c r="D94">
        <v>40795.666666608799</v>
      </c>
      <c r="E94" t="s">
        <v>124</v>
      </c>
      <c r="F94">
        <v>40799.726388888892</v>
      </c>
      <c r="G94" t="s">
        <v>50</v>
      </c>
      <c r="H94">
        <v>40822</v>
      </c>
      <c r="I94" t="s">
        <v>101</v>
      </c>
      <c r="J94">
        <v>115.318</v>
      </c>
      <c r="K94">
        <v>205.374</v>
      </c>
      <c r="L94">
        <v>165.22499999999999</v>
      </c>
      <c r="M94">
        <v>90.055999999999997</v>
      </c>
      <c r="N94">
        <v>49.906999999999996</v>
      </c>
      <c r="O94">
        <v>1.7746652317503719</v>
      </c>
      <c r="P94">
        <v>50.745345312916719</v>
      </c>
      <c r="Q94" t="s">
        <v>150</v>
      </c>
      <c r="R94" t="s">
        <v>124</v>
      </c>
      <c r="S94">
        <v>296</v>
      </c>
      <c r="T94">
        <v>300</v>
      </c>
      <c r="U94">
        <v>988</v>
      </c>
      <c r="V94">
        <v>2324</v>
      </c>
      <c r="W94">
        <v>994.08092485549128</v>
      </c>
      <c r="AE94" t="s">
        <v>68</v>
      </c>
      <c r="AF94">
        <v>4.0437500578700565</v>
      </c>
      <c r="AG94">
        <v>0.4769962790081782</v>
      </c>
      <c r="AH94">
        <v>0.11795889265703627</v>
      </c>
      <c r="AI94">
        <v>0.94791666666424135</v>
      </c>
      <c r="AJ94">
        <v>7.8577307623183171E-2</v>
      </c>
      <c r="AK94">
        <v>8.2894742108185551E-2</v>
      </c>
      <c r="AL94">
        <v>2.7687499999956344</v>
      </c>
      <c r="AM94">
        <v>0.41909967620709287</v>
      </c>
      <c r="AN94">
        <v>0.15136782887864692</v>
      </c>
      <c r="AO94">
        <v>6.7520833333328483</v>
      </c>
      <c r="AP94">
        <v>0.76281131100067046</v>
      </c>
      <c r="AQ94">
        <v>0.11297421452648816</v>
      </c>
      <c r="AR94">
        <v>13.783333333332848</v>
      </c>
      <c r="AS94">
        <v>1.2424523981886775</v>
      </c>
      <c r="AT94">
        <v>9.014164920353479E-2</v>
      </c>
    </row>
    <row r="95" spans="1:46">
      <c r="A95" t="s">
        <v>161</v>
      </c>
      <c r="B95">
        <v>1</v>
      </c>
      <c r="C95" t="s">
        <v>49</v>
      </c>
      <c r="D95">
        <v>40795.666666608799</v>
      </c>
      <c r="E95" t="s">
        <v>124</v>
      </c>
      <c r="F95">
        <v>40799.729861111111</v>
      </c>
      <c r="G95" t="s">
        <v>50</v>
      </c>
      <c r="H95">
        <v>40822</v>
      </c>
      <c r="I95" t="s">
        <v>101</v>
      </c>
      <c r="J95">
        <v>114.004</v>
      </c>
      <c r="K95">
        <v>204.12400000000002</v>
      </c>
      <c r="L95">
        <v>165.83500000000001</v>
      </c>
      <c r="M95">
        <v>90.12</v>
      </c>
      <c r="N95">
        <v>51.831000000000003</v>
      </c>
      <c r="O95">
        <v>1.6750676870000478</v>
      </c>
      <c r="P95">
        <v>53.800810975823829</v>
      </c>
      <c r="Q95" t="s">
        <v>150</v>
      </c>
      <c r="R95" t="s">
        <v>124</v>
      </c>
      <c r="S95">
        <v>298</v>
      </c>
      <c r="T95">
        <v>302</v>
      </c>
      <c r="U95">
        <v>988</v>
      </c>
      <c r="V95">
        <v>2324</v>
      </c>
      <c r="W95">
        <v>1003.6985507246377</v>
      </c>
      <c r="AE95" t="s">
        <v>54</v>
      </c>
      <c r="AF95">
        <v>4.0548611689810059</v>
      </c>
      <c r="AG95">
        <v>9.0217731162486811E-2</v>
      </c>
      <c r="AH95">
        <v>2.2249277448174308E-2</v>
      </c>
      <c r="AI95">
        <v>0.94652777777810115</v>
      </c>
      <c r="AJ95">
        <v>5.8409938343304539E-2</v>
      </c>
      <c r="AK95">
        <v>6.1709692747123845E-2</v>
      </c>
      <c r="AL95">
        <v>2.7666665509241284</v>
      </c>
      <c r="AM95">
        <v>8.0624948268819704E-2</v>
      </c>
      <c r="AN95">
        <v>2.914154878616983E-2</v>
      </c>
      <c r="AO95">
        <v>6.7493055555532919</v>
      </c>
      <c r="AP95">
        <v>8.1151638813134364E-2</v>
      </c>
      <c r="AQ95">
        <v>1.2023702015737492E-2</v>
      </c>
      <c r="AR95">
        <v>13.780555555553292</v>
      </c>
      <c r="AS95">
        <v>8.0009430737316339E-2</v>
      </c>
      <c r="AT95">
        <v>5.8059655443335242E-3</v>
      </c>
    </row>
    <row r="96" spans="1:46">
      <c r="A96" t="s">
        <v>162</v>
      </c>
      <c r="B96">
        <v>1</v>
      </c>
      <c r="C96" t="s">
        <v>49</v>
      </c>
      <c r="D96">
        <v>40795.666666608799</v>
      </c>
      <c r="E96" t="s">
        <v>124</v>
      </c>
      <c r="F96">
        <v>40799.73333333333</v>
      </c>
      <c r="G96" t="s">
        <v>50</v>
      </c>
      <c r="H96">
        <v>40822</v>
      </c>
      <c r="I96" t="s">
        <v>101</v>
      </c>
      <c r="J96">
        <v>108.97799999999999</v>
      </c>
      <c r="K96">
        <v>199.19200000000001</v>
      </c>
      <c r="L96">
        <v>163.739</v>
      </c>
      <c r="M96">
        <v>90.213999999999999</v>
      </c>
      <c r="N96">
        <v>54.76100000000001</v>
      </c>
      <c r="O96">
        <v>1.6279123746120281</v>
      </c>
      <c r="P96">
        <v>55.416987675089224</v>
      </c>
      <c r="Q96" t="s">
        <v>150</v>
      </c>
      <c r="R96" t="s">
        <v>124</v>
      </c>
      <c r="S96">
        <v>298</v>
      </c>
      <c r="T96">
        <v>307</v>
      </c>
      <c r="U96">
        <v>988</v>
      </c>
      <c r="V96">
        <v>2324</v>
      </c>
      <c r="W96">
        <v>1003.6985507246377</v>
      </c>
      <c r="AE96" t="s">
        <v>54</v>
      </c>
      <c r="AF96">
        <v>4.0562500578671461</v>
      </c>
      <c r="AG96">
        <v>0.28273965269926515</v>
      </c>
      <c r="AH96">
        <v>6.9704689963797514E-2</v>
      </c>
      <c r="AI96">
        <v>0.94375000000582077</v>
      </c>
      <c r="AJ96">
        <v>0.11467531206658514</v>
      </c>
      <c r="AK96">
        <v>0.12151026444066527</v>
      </c>
      <c r="AL96" t="s">
        <v>163</v>
      </c>
      <c r="AM96" t="s">
        <v>163</v>
      </c>
      <c r="AN96" t="s">
        <v>163</v>
      </c>
      <c r="AO96" t="s">
        <v>163</v>
      </c>
      <c r="AP96" t="s">
        <v>163</v>
      </c>
      <c r="AQ96" t="s">
        <v>163</v>
      </c>
      <c r="AR96" t="s">
        <v>163</v>
      </c>
      <c r="AS96" t="s">
        <v>163</v>
      </c>
      <c r="AT96" t="s">
        <v>163</v>
      </c>
    </row>
    <row r="97" spans="1:46">
      <c r="A97" t="s">
        <v>164</v>
      </c>
      <c r="B97">
        <v>1</v>
      </c>
      <c r="C97" t="s">
        <v>49</v>
      </c>
      <c r="D97">
        <v>40795.666666608799</v>
      </c>
      <c r="E97" t="s">
        <v>124</v>
      </c>
      <c r="F97">
        <v>40799.73541666667</v>
      </c>
      <c r="G97" t="s">
        <v>50</v>
      </c>
      <c r="H97">
        <v>40822</v>
      </c>
      <c r="I97" t="s">
        <v>101</v>
      </c>
      <c r="J97">
        <v>111.749</v>
      </c>
      <c r="K97">
        <v>202.40199999999999</v>
      </c>
      <c r="L97">
        <v>163.50299999999999</v>
      </c>
      <c r="M97">
        <v>90.653000000000006</v>
      </c>
      <c r="N97">
        <v>51.753999999999991</v>
      </c>
      <c r="O97">
        <v>1.7174934443397629</v>
      </c>
      <c r="P97">
        <v>52.782151977790363</v>
      </c>
      <c r="Q97" t="s">
        <v>150</v>
      </c>
      <c r="R97" t="s">
        <v>124</v>
      </c>
      <c r="S97">
        <v>298</v>
      </c>
      <c r="T97">
        <v>302</v>
      </c>
      <c r="U97">
        <v>988</v>
      </c>
      <c r="V97">
        <v>2324</v>
      </c>
      <c r="W97">
        <v>1003.6985507246377</v>
      </c>
      <c r="AE97" t="s">
        <v>68</v>
      </c>
      <c r="AF97">
        <v>4.0583333911999944</v>
      </c>
      <c r="AG97">
        <v>0.51936481483352392</v>
      </c>
      <c r="AH97">
        <v>0.12797490121430236</v>
      </c>
      <c r="AI97">
        <v>0.94236111110512866</v>
      </c>
      <c r="AJ97">
        <v>0.18132263239951812</v>
      </c>
      <c r="AK97">
        <v>0.19241311028516114</v>
      </c>
      <c r="AL97">
        <v>2.7618055555503815</v>
      </c>
      <c r="AM97">
        <v>0.32522226819562478</v>
      </c>
      <c r="AN97">
        <v>0.11775711999059016</v>
      </c>
      <c r="AO97">
        <v>6.7451388888875954</v>
      </c>
      <c r="AP97">
        <v>0.52969994106781648</v>
      </c>
      <c r="AQ97">
        <v>7.8530620316874494E-2</v>
      </c>
      <c r="AR97">
        <v>13.775694444440887</v>
      </c>
      <c r="AS97">
        <v>0.55517295447668558</v>
      </c>
      <c r="AT97">
        <v>4.0300905098887618E-2</v>
      </c>
    </row>
    <row r="98" spans="1:46">
      <c r="A98" t="s">
        <v>165</v>
      </c>
      <c r="B98">
        <v>1</v>
      </c>
      <c r="C98" t="s">
        <v>49</v>
      </c>
      <c r="D98">
        <v>40795.666666608799</v>
      </c>
      <c r="E98" t="s">
        <v>124</v>
      </c>
      <c r="F98">
        <v>40799.736805555556</v>
      </c>
      <c r="G98" t="s">
        <v>50</v>
      </c>
      <c r="H98">
        <v>40822</v>
      </c>
      <c r="I98" t="s">
        <v>101</v>
      </c>
      <c r="J98">
        <v>110.55500000000001</v>
      </c>
      <c r="K98">
        <v>200.63900000000001</v>
      </c>
      <c r="L98">
        <v>157.078</v>
      </c>
      <c r="M98">
        <v>90.084000000000003</v>
      </c>
      <c r="N98">
        <v>46.522999999999996</v>
      </c>
      <c r="O98">
        <v>1.8990293329969723</v>
      </c>
      <c r="P98">
        <v>47.436866000291332</v>
      </c>
      <c r="Q98" t="s">
        <v>150</v>
      </c>
      <c r="R98" t="s">
        <v>124</v>
      </c>
      <c r="S98">
        <v>300</v>
      </c>
      <c r="T98">
        <v>303</v>
      </c>
      <c r="U98">
        <v>988</v>
      </c>
      <c r="V98">
        <v>2324</v>
      </c>
      <c r="W98">
        <v>1013.3720930232558</v>
      </c>
      <c r="AE98" t="s">
        <v>54</v>
      </c>
      <c r="AF98">
        <v>4.0590278356467024</v>
      </c>
      <c r="AG98">
        <v>0.30013520070376909</v>
      </c>
      <c r="AH98">
        <v>7.3942631796697258E-2</v>
      </c>
      <c r="AI98">
        <v>0.94166666666569654</v>
      </c>
      <c r="AJ98">
        <v>0.11811149281712428</v>
      </c>
      <c r="AK98">
        <v>0.12542813396521696</v>
      </c>
      <c r="AL98">
        <v>2.7611111689839163</v>
      </c>
      <c r="AM98">
        <v>0.19526079389262169</v>
      </c>
      <c r="AN98">
        <v>7.071819348891964E-2</v>
      </c>
      <c r="AO98">
        <v>6.7444444444408873</v>
      </c>
      <c r="AP98">
        <v>0.23456327122826073</v>
      </c>
      <c r="AQ98">
        <v>3.4778738732379903E-2</v>
      </c>
      <c r="AR98">
        <v>13.775000000001455</v>
      </c>
      <c r="AS98">
        <v>0.21353484546266732</v>
      </c>
      <c r="AT98">
        <v>1.5501622175146626E-2</v>
      </c>
    </row>
    <row r="99" spans="1:46">
      <c r="A99" t="s">
        <v>166</v>
      </c>
      <c r="B99">
        <v>1</v>
      </c>
      <c r="C99" t="s">
        <v>49</v>
      </c>
      <c r="D99">
        <v>40795.666666608799</v>
      </c>
      <c r="E99" t="s">
        <v>124</v>
      </c>
      <c r="F99">
        <v>40799.738888888889</v>
      </c>
      <c r="G99" t="s">
        <v>50</v>
      </c>
      <c r="H99">
        <v>40822</v>
      </c>
      <c r="I99" t="s">
        <v>101</v>
      </c>
      <c r="J99">
        <v>113.76600000000001</v>
      </c>
      <c r="K99">
        <v>204.27500000000001</v>
      </c>
      <c r="L99">
        <v>163.52799999999999</v>
      </c>
      <c r="M99">
        <v>90.509</v>
      </c>
      <c r="N99">
        <v>49.761999999999986</v>
      </c>
      <c r="O99">
        <v>1.7787994066309949</v>
      </c>
      <c r="P99">
        <v>50.882072291345075</v>
      </c>
      <c r="Q99" t="s">
        <v>150</v>
      </c>
      <c r="R99" t="s">
        <v>124</v>
      </c>
      <c r="S99">
        <v>296</v>
      </c>
      <c r="T99">
        <v>300</v>
      </c>
      <c r="U99">
        <v>988</v>
      </c>
      <c r="V99">
        <v>2324</v>
      </c>
      <c r="W99">
        <v>994.08092485549128</v>
      </c>
      <c r="AE99" t="s">
        <v>54</v>
      </c>
      <c r="AF99">
        <v>4.0604167245328426</v>
      </c>
      <c r="AG99">
        <v>0.22712584220340501</v>
      </c>
      <c r="AH99">
        <v>5.5936584250360709E-2</v>
      </c>
      <c r="AI99">
        <v>0.94027777777955635</v>
      </c>
      <c r="AJ99">
        <v>0.11530529649942706</v>
      </c>
      <c r="AK99">
        <v>0.12262897116607156</v>
      </c>
      <c r="AL99">
        <v>2.7597223958364339</v>
      </c>
      <c r="AM99">
        <v>0.16919785290165887</v>
      </c>
      <c r="AN99">
        <v>6.1309736499919706E-2</v>
      </c>
      <c r="AO99">
        <v>6.7430554398160893</v>
      </c>
      <c r="AP99">
        <v>0.21206669156819774</v>
      </c>
      <c r="AQ99">
        <v>3.1449643779583349E-2</v>
      </c>
      <c r="AR99">
        <v>13.773611168981006</v>
      </c>
      <c r="AS99">
        <v>0.16873612630169163</v>
      </c>
      <c r="AT99">
        <v>1.2250681700794302E-2</v>
      </c>
    </row>
    <row r="100" spans="1:46">
      <c r="A100" t="s">
        <v>167</v>
      </c>
      <c r="B100">
        <v>1</v>
      </c>
      <c r="C100" t="s">
        <v>49</v>
      </c>
      <c r="D100">
        <v>40795.666666608799</v>
      </c>
      <c r="E100" t="s">
        <v>124</v>
      </c>
      <c r="F100">
        <v>40799.740972222222</v>
      </c>
      <c r="G100" t="s">
        <v>50</v>
      </c>
      <c r="H100">
        <v>40822</v>
      </c>
      <c r="I100" t="s">
        <v>101</v>
      </c>
      <c r="J100">
        <v>108.512</v>
      </c>
      <c r="K100">
        <v>198.92599999999999</v>
      </c>
      <c r="L100">
        <v>159.786</v>
      </c>
      <c r="M100">
        <v>90.414000000000001</v>
      </c>
      <c r="N100">
        <v>51.274000000000001</v>
      </c>
      <c r="O100">
        <v>1.7345562815430524</v>
      </c>
      <c r="P100">
        <v>52.125146334005471</v>
      </c>
      <c r="Q100" t="s">
        <v>150</v>
      </c>
      <c r="R100" t="s">
        <v>124</v>
      </c>
      <c r="S100">
        <v>299</v>
      </c>
      <c r="T100">
        <v>303</v>
      </c>
      <c r="U100">
        <v>988</v>
      </c>
      <c r="V100">
        <v>2324</v>
      </c>
      <c r="W100">
        <v>1008.5283018867924</v>
      </c>
      <c r="AE100" t="s">
        <v>54</v>
      </c>
      <c r="AF100">
        <v>4.0618056134262588</v>
      </c>
      <c r="AG100">
        <v>0.28045354228464575</v>
      </c>
      <c r="AH100">
        <v>6.9046519941183132E-2</v>
      </c>
      <c r="AI100">
        <v>0.93888888888614019</v>
      </c>
      <c r="AJ100">
        <v>0.12368851541490183</v>
      </c>
      <c r="AK100">
        <v>0.1317392471878551</v>
      </c>
      <c r="AL100">
        <v>2.7583336226889514</v>
      </c>
      <c r="AM100">
        <v>0.17025174428529519</v>
      </c>
      <c r="AN100">
        <v>6.1722680275102436E-2</v>
      </c>
      <c r="AO100">
        <v>6.7416664930569823</v>
      </c>
      <c r="AP100">
        <v>0.19007966682125474</v>
      </c>
      <c r="AQ100">
        <v>2.8194759710675612E-2</v>
      </c>
      <c r="AR100">
        <v>13.772222337960557</v>
      </c>
      <c r="AS100">
        <v>0.17576249786089479</v>
      </c>
      <c r="AT100">
        <v>1.2762101391322904E-2</v>
      </c>
    </row>
    <row r="101" spans="1:46">
      <c r="A101" t="s">
        <v>168</v>
      </c>
      <c r="B101">
        <v>1</v>
      </c>
      <c r="C101" t="s">
        <v>49</v>
      </c>
      <c r="D101">
        <v>40795.666666608799</v>
      </c>
      <c r="E101" t="s">
        <v>124</v>
      </c>
      <c r="F101">
        <v>40799.743055555555</v>
      </c>
      <c r="G101" t="s">
        <v>50</v>
      </c>
      <c r="H101">
        <v>40822</v>
      </c>
      <c r="I101" t="s">
        <v>101</v>
      </c>
      <c r="J101">
        <v>114.288</v>
      </c>
      <c r="K101">
        <v>204.85399999999998</v>
      </c>
      <c r="L101">
        <v>171.40100000000001</v>
      </c>
      <c r="M101">
        <v>90.566000000000003</v>
      </c>
      <c r="N101">
        <v>57.113000000000014</v>
      </c>
      <c r="O101">
        <v>1.540868861948272</v>
      </c>
      <c r="P101">
        <v>58.775929760491429</v>
      </c>
      <c r="Q101" t="s">
        <v>150</v>
      </c>
      <c r="R101" t="s">
        <v>124</v>
      </c>
      <c r="S101">
        <v>298</v>
      </c>
      <c r="T101">
        <v>302</v>
      </c>
      <c r="U101">
        <v>988</v>
      </c>
      <c r="V101">
        <v>2324</v>
      </c>
      <c r="W101">
        <v>1003.6985507246377</v>
      </c>
      <c r="AE101" t="s">
        <v>68</v>
      </c>
      <c r="AF101">
        <v>4.0625000578656909</v>
      </c>
      <c r="AG101">
        <v>0.42986943192149757</v>
      </c>
      <c r="AH101">
        <v>0.10581401250424533</v>
      </c>
      <c r="AI101">
        <v>0.9375</v>
      </c>
      <c r="AJ101">
        <v>0.10335653784192605</v>
      </c>
      <c r="AK101">
        <v>0.11024697369805446</v>
      </c>
      <c r="AL101">
        <v>2.756944849541469</v>
      </c>
      <c r="AM101">
        <v>0.20296803626973772</v>
      </c>
      <c r="AN101">
        <v>7.362063709888686E-2</v>
      </c>
      <c r="AO101">
        <v>6.7402775462978752</v>
      </c>
      <c r="AP101">
        <v>0.43218721348776934</v>
      </c>
      <c r="AQ101">
        <v>6.4120091571770649E-2</v>
      </c>
      <c r="AR101">
        <v>13.770833506947383</v>
      </c>
      <c r="AS101">
        <v>0.65081378547252677</v>
      </c>
      <c r="AT101">
        <v>4.726030455194969E-2</v>
      </c>
    </row>
    <row r="102" spans="1:46">
      <c r="A102" t="s">
        <v>169</v>
      </c>
      <c r="B102">
        <v>1</v>
      </c>
      <c r="C102" t="s">
        <v>49</v>
      </c>
      <c r="D102">
        <v>40795.666666608799</v>
      </c>
      <c r="E102" t="s">
        <v>124</v>
      </c>
      <c r="F102">
        <v>40799.745138888888</v>
      </c>
      <c r="G102" t="s">
        <v>50</v>
      </c>
      <c r="H102">
        <v>40822</v>
      </c>
      <c r="I102" t="s">
        <v>101</v>
      </c>
      <c r="J102">
        <v>113.48699999999999</v>
      </c>
      <c r="K102">
        <v>203.916</v>
      </c>
      <c r="L102">
        <v>164.095</v>
      </c>
      <c r="M102">
        <v>90.429000000000002</v>
      </c>
      <c r="N102">
        <v>50.608000000000004</v>
      </c>
      <c r="O102">
        <v>1.7309776343167369</v>
      </c>
      <c r="P102">
        <v>52.24157620944348</v>
      </c>
      <c r="Q102" t="s">
        <v>150</v>
      </c>
      <c r="R102" t="s">
        <v>124</v>
      </c>
      <c r="S102">
        <v>300</v>
      </c>
      <c r="T102">
        <v>304</v>
      </c>
      <c r="U102">
        <v>988</v>
      </c>
      <c r="V102">
        <v>2324</v>
      </c>
      <c r="W102">
        <v>1013.3720930232558</v>
      </c>
      <c r="AE102" t="s">
        <v>54</v>
      </c>
      <c r="AF102">
        <v>4.0645833911985392</v>
      </c>
      <c r="AG102">
        <v>0.16188588035959903</v>
      </c>
      <c r="AH102">
        <v>3.9828406697263778E-2</v>
      </c>
      <c r="AI102">
        <v>0.93611111111385981</v>
      </c>
      <c r="AJ102">
        <v>0.10152170472594867</v>
      </c>
      <c r="AK102">
        <v>0.10845048576033889</v>
      </c>
      <c r="AL102">
        <v>2.7555560763867106</v>
      </c>
      <c r="AM102">
        <v>9.9871930409709445E-2</v>
      </c>
      <c r="AN102">
        <v>3.6243838862705678E-2</v>
      </c>
      <c r="AO102">
        <v>6.7388885995387682</v>
      </c>
      <c r="AP102">
        <v>0.11564485631627372</v>
      </c>
      <c r="AQ102">
        <v>1.7160820305619658E-2</v>
      </c>
      <c r="AR102">
        <v>13.770833333335759</v>
      </c>
      <c r="AS102">
        <v>0.11813146398674465</v>
      </c>
      <c r="AT102">
        <v>8.5783816510782828E-3</v>
      </c>
    </row>
    <row r="103" spans="1:46">
      <c r="A103" t="s">
        <v>170</v>
      </c>
      <c r="B103">
        <v>1</v>
      </c>
      <c r="C103" t="s">
        <v>49</v>
      </c>
      <c r="D103">
        <v>40795.666666608799</v>
      </c>
      <c r="E103" t="s">
        <v>124</v>
      </c>
      <c r="F103">
        <v>40799.74722222222</v>
      </c>
      <c r="G103" t="s">
        <v>50</v>
      </c>
      <c r="H103">
        <v>40822</v>
      </c>
      <c r="I103" t="s">
        <v>101</v>
      </c>
      <c r="J103">
        <v>112.35899999999999</v>
      </c>
      <c r="K103">
        <v>203.12200000000001</v>
      </c>
      <c r="L103">
        <v>162.982</v>
      </c>
      <c r="M103">
        <v>90.763000000000005</v>
      </c>
      <c r="N103">
        <v>50.623000000000005</v>
      </c>
      <c r="O103">
        <v>1.7809092161051685</v>
      </c>
      <c r="P103">
        <v>50.964417040020614</v>
      </c>
      <c r="Q103" t="s">
        <v>150</v>
      </c>
      <c r="R103" t="s">
        <v>124</v>
      </c>
      <c r="S103">
        <v>308</v>
      </c>
      <c r="T103">
        <v>312</v>
      </c>
      <c r="U103">
        <v>988</v>
      </c>
      <c r="V103">
        <v>2324</v>
      </c>
      <c r="W103">
        <v>1052.6352941176472</v>
      </c>
      <c r="AE103" t="s">
        <v>54</v>
      </c>
      <c r="AF103">
        <v>4.0652778356452473</v>
      </c>
      <c r="AG103">
        <v>0.33231564660317076</v>
      </c>
      <c r="AH103">
        <v>8.1744879449407934E-2</v>
      </c>
      <c r="AI103">
        <v>0.93541666666715173</v>
      </c>
      <c r="AJ103">
        <v>0.12166055242805389</v>
      </c>
      <c r="AK103">
        <v>0.13006027876488993</v>
      </c>
      <c r="AL103">
        <v>2.7541673032392282</v>
      </c>
      <c r="AM103">
        <v>0.21826611768947832</v>
      </c>
      <c r="AN103">
        <v>7.9249404142141766E-2</v>
      </c>
      <c r="AO103">
        <v>6.7374996527796611</v>
      </c>
      <c r="AP103">
        <v>0.24805680140107594</v>
      </c>
      <c r="AQ103">
        <v>3.681733791240141E-2</v>
      </c>
      <c r="AR103">
        <v>13.827777777776646</v>
      </c>
      <c r="AS103">
        <v>0.20297287370266387</v>
      </c>
      <c r="AT103">
        <v>1.4678632891314779E-2</v>
      </c>
    </row>
    <row r="104" spans="1:46">
      <c r="A104" t="s">
        <v>171</v>
      </c>
      <c r="B104">
        <v>1</v>
      </c>
      <c r="C104" t="s">
        <v>49</v>
      </c>
      <c r="D104">
        <v>40795.666666608799</v>
      </c>
      <c r="E104" t="s">
        <v>124</v>
      </c>
      <c r="F104">
        <v>40799.749305555553</v>
      </c>
      <c r="G104" t="s">
        <v>50</v>
      </c>
      <c r="H104">
        <v>40822</v>
      </c>
      <c r="I104" t="s">
        <v>101</v>
      </c>
      <c r="J104">
        <v>109.11499999999999</v>
      </c>
      <c r="K104">
        <v>199.416</v>
      </c>
      <c r="L104">
        <v>161.178</v>
      </c>
      <c r="M104">
        <v>90.301000000000002</v>
      </c>
      <c r="N104">
        <v>52.063000000000002</v>
      </c>
      <c r="O104">
        <v>1.7053051035064495</v>
      </c>
      <c r="P104">
        <v>52.952987599886391</v>
      </c>
      <c r="Q104" t="s">
        <v>150</v>
      </c>
      <c r="R104" t="s">
        <v>124</v>
      </c>
      <c r="S104">
        <v>296</v>
      </c>
      <c r="T104">
        <v>301</v>
      </c>
      <c r="U104">
        <v>988</v>
      </c>
      <c r="V104">
        <v>2324</v>
      </c>
      <c r="W104">
        <v>994.08092485549128</v>
      </c>
      <c r="AE104" t="s">
        <v>68</v>
      </c>
      <c r="AF104">
        <v>4.0687500578715117</v>
      </c>
      <c r="AG104">
        <v>0.56298136927984577</v>
      </c>
      <c r="AH104">
        <v>0.13836715484419768</v>
      </c>
      <c r="AI104">
        <v>0.93472222222771961</v>
      </c>
      <c r="AJ104">
        <v>0.12260265215925316</v>
      </c>
      <c r="AK104">
        <v>0.1311647987431547</v>
      </c>
      <c r="AL104">
        <v>2.7527785300917458</v>
      </c>
      <c r="AM104">
        <v>0.22825100142966218</v>
      </c>
      <c r="AN104">
        <v>8.2916587344225953E-2</v>
      </c>
      <c r="AO104">
        <v>6.7361107060205541</v>
      </c>
      <c r="AP104">
        <v>0.44170244336905073</v>
      </c>
      <c r="AQ104">
        <v>6.5572325433171555E-2</v>
      </c>
      <c r="AR104">
        <v>13.826388888890506</v>
      </c>
      <c r="AS104">
        <v>0.67850499705109379</v>
      </c>
      <c r="AT104">
        <v>4.9073189138797629E-2</v>
      </c>
    </row>
    <row r="105" spans="1:46">
      <c r="A105" t="s">
        <v>172</v>
      </c>
      <c r="B105">
        <v>1</v>
      </c>
      <c r="C105" t="s">
        <v>49</v>
      </c>
      <c r="D105">
        <v>40795.666666608799</v>
      </c>
      <c r="E105" t="s">
        <v>124</v>
      </c>
      <c r="F105">
        <v>40799.751388888886</v>
      </c>
      <c r="G105" t="s">
        <v>50</v>
      </c>
      <c r="H105">
        <v>40822</v>
      </c>
      <c r="I105" t="s">
        <v>101</v>
      </c>
      <c r="J105">
        <v>112.32</v>
      </c>
      <c r="K105">
        <v>202.34899999999999</v>
      </c>
      <c r="L105">
        <v>161.85499999999999</v>
      </c>
      <c r="M105">
        <v>90.028999999999996</v>
      </c>
      <c r="N105">
        <v>49.534999999999997</v>
      </c>
      <c r="O105">
        <v>1.8360232848232851</v>
      </c>
      <c r="P105">
        <v>49.034781173085811</v>
      </c>
      <c r="Q105" t="s">
        <v>150</v>
      </c>
      <c r="R105" t="s">
        <v>124</v>
      </c>
      <c r="S105">
        <v>297</v>
      </c>
      <c r="T105">
        <v>301</v>
      </c>
      <c r="U105">
        <v>988</v>
      </c>
      <c r="V105">
        <v>2324</v>
      </c>
      <c r="W105">
        <v>998.88277858176559</v>
      </c>
      <c r="AE105" t="s">
        <v>54</v>
      </c>
      <c r="AF105">
        <v>4.0701389467576519</v>
      </c>
      <c r="AG105">
        <v>0.34293797112649343</v>
      </c>
      <c r="AH105">
        <v>8.4257067292428475E-2</v>
      </c>
      <c r="AI105">
        <v>0.93333333333430346</v>
      </c>
      <c r="AJ105">
        <v>0.13388869449473736</v>
      </c>
      <c r="AK105">
        <v>0.14345217267278379</v>
      </c>
      <c r="AL105">
        <v>2.7513897569442634</v>
      </c>
      <c r="AM105">
        <v>0.22474856194839937</v>
      </c>
      <c r="AN105">
        <v>8.1685468727632632E-2</v>
      </c>
      <c r="AO105">
        <v>6.7354166666700621</v>
      </c>
      <c r="AP105">
        <v>0.26461267099144542</v>
      </c>
      <c r="AQ105">
        <v>3.9286755977677008E-2</v>
      </c>
      <c r="AR105">
        <v>13.826388888890506</v>
      </c>
      <c r="AS105">
        <v>0.2228550203470871</v>
      </c>
      <c r="AT105">
        <v>1.6118092882961722E-2</v>
      </c>
    </row>
    <row r="106" spans="1:46">
      <c r="A106" t="s">
        <v>173</v>
      </c>
      <c r="B106">
        <v>1</v>
      </c>
      <c r="C106" t="s">
        <v>49</v>
      </c>
      <c r="D106">
        <v>40795.666666608799</v>
      </c>
      <c r="E106" t="s">
        <v>124</v>
      </c>
      <c r="F106">
        <v>40799.753472222219</v>
      </c>
      <c r="G106" t="s">
        <v>50</v>
      </c>
      <c r="H106">
        <v>40822</v>
      </c>
      <c r="I106" t="s">
        <v>101</v>
      </c>
      <c r="J106">
        <v>108.56399999999999</v>
      </c>
      <c r="K106">
        <v>198.6</v>
      </c>
      <c r="L106">
        <v>158.602</v>
      </c>
      <c r="M106">
        <v>90.036000000000001</v>
      </c>
      <c r="N106">
        <v>50.038000000000011</v>
      </c>
      <c r="O106">
        <v>1.7397563984816093</v>
      </c>
      <c r="P106">
        <v>51.752072921576762</v>
      </c>
      <c r="Q106" t="s">
        <v>150</v>
      </c>
      <c r="R106" t="s">
        <v>124</v>
      </c>
      <c r="S106">
        <v>299</v>
      </c>
      <c r="T106">
        <v>303</v>
      </c>
      <c r="U106">
        <v>988</v>
      </c>
      <c r="V106">
        <v>2324</v>
      </c>
      <c r="W106">
        <v>1008.5283018867924</v>
      </c>
      <c r="AE106" t="s">
        <v>68</v>
      </c>
      <c r="AF106">
        <v>4.0715278356437921</v>
      </c>
      <c r="AG106">
        <v>0.66368986842124922</v>
      </c>
      <c r="AH106">
        <v>0.16300757239359662</v>
      </c>
      <c r="AI106">
        <v>0.9319443287095055</v>
      </c>
      <c r="AJ106">
        <v>0.16051582187356941</v>
      </c>
      <c r="AK106">
        <v>0.1722375649797033</v>
      </c>
      <c r="AL106">
        <v>2.7500009837967809</v>
      </c>
      <c r="AM106">
        <v>0.36882862780546288</v>
      </c>
      <c r="AN106">
        <v>0.13411945303970063</v>
      </c>
      <c r="AO106">
        <v>6.7340277777839219</v>
      </c>
      <c r="AP106">
        <v>0.77073452363673545</v>
      </c>
      <c r="AQ106">
        <v>0.11445371909207862</v>
      </c>
      <c r="AR106">
        <v>13.825694444451074</v>
      </c>
      <c r="AS106">
        <v>1.2292545953476877</v>
      </c>
      <c r="AT106">
        <v>8.8910875347823673E-2</v>
      </c>
    </row>
    <row r="107" spans="1:46">
      <c r="A107" t="s">
        <v>174</v>
      </c>
      <c r="B107">
        <v>1</v>
      </c>
      <c r="C107" t="s">
        <v>49</v>
      </c>
      <c r="D107">
        <v>40795.666666608799</v>
      </c>
      <c r="E107" t="s">
        <v>124</v>
      </c>
      <c r="F107">
        <v>40799.755555555559</v>
      </c>
      <c r="G107" t="s">
        <v>50</v>
      </c>
      <c r="H107">
        <v>40822</v>
      </c>
      <c r="I107" t="s">
        <v>101</v>
      </c>
      <c r="J107">
        <v>112.411</v>
      </c>
      <c r="K107">
        <v>202.703</v>
      </c>
      <c r="L107">
        <v>161.149</v>
      </c>
      <c r="M107">
        <v>90.292000000000002</v>
      </c>
      <c r="N107">
        <v>48.738</v>
      </c>
      <c r="O107">
        <v>1.813041798637367</v>
      </c>
      <c r="P107">
        <v>49.801389062216337</v>
      </c>
      <c r="Q107" t="s">
        <v>150</v>
      </c>
      <c r="R107" t="s">
        <v>124</v>
      </c>
      <c r="S107">
        <v>299</v>
      </c>
      <c r="T107">
        <v>303</v>
      </c>
      <c r="U107">
        <v>988</v>
      </c>
      <c r="V107">
        <v>2324</v>
      </c>
      <c r="W107">
        <v>1008.5283018867924</v>
      </c>
      <c r="AE107" t="s">
        <v>68</v>
      </c>
      <c r="AF107">
        <v>4.0722222800905001</v>
      </c>
      <c r="AG107">
        <v>0.4125727254083244</v>
      </c>
      <c r="AH107">
        <v>0.10131390111621202</v>
      </c>
      <c r="AI107">
        <v>0.93055538194312248</v>
      </c>
      <c r="AJ107">
        <v>0.16017456997493942</v>
      </c>
      <c r="AK107">
        <v>0.17212792820613618</v>
      </c>
      <c r="AL107">
        <v>2.7486122106420225</v>
      </c>
      <c r="AM107">
        <v>0.33222398751650722</v>
      </c>
      <c r="AN107">
        <v>0.12086971971899453</v>
      </c>
      <c r="AO107">
        <v>6.7326388888832298</v>
      </c>
      <c r="AP107">
        <v>0.56758437300439402</v>
      </c>
      <c r="AQ107">
        <v>8.4303403520063366E-2</v>
      </c>
      <c r="AR107">
        <v>13.825000057870056</v>
      </c>
      <c r="AS107">
        <v>1.1638397177097026</v>
      </c>
      <c r="AT107">
        <v>8.4183704364411346E-2</v>
      </c>
    </row>
    <row r="108" spans="1:46">
      <c r="A108" t="s">
        <v>175</v>
      </c>
      <c r="B108">
        <v>1</v>
      </c>
      <c r="C108" t="s">
        <v>49</v>
      </c>
      <c r="D108">
        <v>40795.666666608799</v>
      </c>
      <c r="E108" t="s">
        <v>124</v>
      </c>
      <c r="F108">
        <v>40799.757638888892</v>
      </c>
      <c r="G108" t="s">
        <v>50</v>
      </c>
      <c r="H108">
        <v>40822</v>
      </c>
      <c r="I108" t="s">
        <v>101</v>
      </c>
      <c r="J108">
        <v>114.616</v>
      </c>
      <c r="K108">
        <v>204.66899999999998</v>
      </c>
      <c r="L108">
        <v>158.24199999999999</v>
      </c>
      <c r="M108">
        <v>90.052999999999997</v>
      </c>
      <c r="N108">
        <v>43.625999999999991</v>
      </c>
      <c r="O108">
        <v>2.0002666412219536</v>
      </c>
      <c r="P108">
        <v>45.020497839721529</v>
      </c>
      <c r="Q108" t="s">
        <v>150</v>
      </c>
      <c r="R108" t="s">
        <v>124</v>
      </c>
      <c r="S108">
        <v>297</v>
      </c>
      <c r="T108">
        <v>303</v>
      </c>
      <c r="U108">
        <v>988</v>
      </c>
      <c r="V108">
        <v>2324</v>
      </c>
      <c r="W108">
        <v>998.88277858176559</v>
      </c>
      <c r="AE108" t="s">
        <v>68</v>
      </c>
      <c r="AF108">
        <v>4.0736111689766403</v>
      </c>
      <c r="AG108">
        <v>0.73991932164105068</v>
      </c>
      <c r="AH108">
        <v>0.18163719877735185</v>
      </c>
      <c r="AI108">
        <v>0.92916643518401543</v>
      </c>
      <c r="AJ108">
        <v>0.26568521003687195</v>
      </c>
      <c r="AK108">
        <v>0.28593931073742962</v>
      </c>
      <c r="AL108">
        <v>2.7472234374945401</v>
      </c>
      <c r="AM108">
        <v>0.52597257997564006</v>
      </c>
      <c r="AN108">
        <v>0.19145606170837184</v>
      </c>
      <c r="AO108">
        <v>6.7312499999970896</v>
      </c>
      <c r="AP108">
        <v>1.1057928534504875</v>
      </c>
      <c r="AQ108">
        <v>0.16427748983486953</v>
      </c>
      <c r="AR108">
        <v>13.823611111110949</v>
      </c>
      <c r="AS108">
        <v>1.6480540053929154</v>
      </c>
      <c r="AT108">
        <v>0.11922022343845202</v>
      </c>
    </row>
    <row r="109" spans="1:46">
      <c r="A109" t="s">
        <v>176</v>
      </c>
      <c r="B109">
        <v>1</v>
      </c>
      <c r="C109" t="s">
        <v>49</v>
      </c>
      <c r="D109">
        <v>40767.666666666664</v>
      </c>
      <c r="E109" t="s">
        <v>124</v>
      </c>
      <c r="F109">
        <v>40771.474305555559</v>
      </c>
      <c r="G109" t="s">
        <v>101</v>
      </c>
      <c r="H109" t="s">
        <v>177</v>
      </c>
      <c r="I109" t="s">
        <v>66</v>
      </c>
      <c r="J109">
        <v>112.328</v>
      </c>
      <c r="K109">
        <v>183.71600000000001</v>
      </c>
      <c r="L109">
        <v>158.41300000000001</v>
      </c>
      <c r="M109">
        <v>71.388000000000005</v>
      </c>
      <c r="N109">
        <v>46.085000000000008</v>
      </c>
      <c r="O109">
        <v>1.5346395649307363</v>
      </c>
      <c r="P109">
        <v>46.517763278976844</v>
      </c>
      <c r="Q109" t="s">
        <v>178</v>
      </c>
      <c r="R109" t="s">
        <v>124</v>
      </c>
      <c r="S109">
        <v>298</v>
      </c>
      <c r="T109">
        <v>303</v>
      </c>
      <c r="U109">
        <v>985</v>
      </c>
      <c r="V109">
        <v>2324</v>
      </c>
      <c r="W109">
        <v>1008.0815138282387</v>
      </c>
      <c r="AE109" t="s">
        <v>68</v>
      </c>
      <c r="AF109">
        <v>3.7645833333372138</v>
      </c>
      <c r="AG109">
        <v>0.70723461050811987</v>
      </c>
      <c r="AH109">
        <v>0.18786530882321395</v>
      </c>
      <c r="AI109">
        <v>0.9777777777708252</v>
      </c>
      <c r="AJ109">
        <v>0.41036617057710995</v>
      </c>
      <c r="AK109">
        <v>0.41969267445684671</v>
      </c>
      <c r="AL109">
        <v>2.9375</v>
      </c>
      <c r="AM109">
        <v>0.45672866153021824</v>
      </c>
      <c r="AN109">
        <v>0.15548209754220196</v>
      </c>
      <c r="AO109">
        <v>7.147916666661331</v>
      </c>
      <c r="AP109">
        <v>1.1037580288156592</v>
      </c>
      <c r="AQ109">
        <v>0.15441674550624071</v>
      </c>
      <c r="AR109">
        <v>14.043749768512498</v>
      </c>
      <c r="AS109">
        <v>1.6382839657637416</v>
      </c>
      <c r="AT109">
        <v>0.11665573602264968</v>
      </c>
    </row>
    <row r="110" spans="1:46">
      <c r="A110" t="s">
        <v>179</v>
      </c>
      <c r="B110">
        <v>1</v>
      </c>
      <c r="C110" t="s">
        <v>49</v>
      </c>
      <c r="D110">
        <v>40767.666666666664</v>
      </c>
      <c r="E110" t="s">
        <v>124</v>
      </c>
      <c r="F110">
        <v>40771.475694444445</v>
      </c>
      <c r="G110" t="s">
        <v>101</v>
      </c>
      <c r="H110" t="s">
        <v>177</v>
      </c>
      <c r="I110" t="s">
        <v>66</v>
      </c>
      <c r="J110">
        <v>113.483</v>
      </c>
      <c r="K110">
        <v>183.065</v>
      </c>
      <c r="L110">
        <v>159.339</v>
      </c>
      <c r="M110">
        <v>69.581999999999994</v>
      </c>
      <c r="N110">
        <v>45.855999999999995</v>
      </c>
      <c r="O110">
        <v>1.5474719877961767</v>
      </c>
      <c r="P110">
        <v>44.964949639634384</v>
      </c>
      <c r="Q110" t="s">
        <v>178</v>
      </c>
      <c r="R110" t="s">
        <v>124</v>
      </c>
      <c r="S110">
        <v>303</v>
      </c>
      <c r="T110">
        <v>308</v>
      </c>
      <c r="U110">
        <v>985</v>
      </c>
      <c r="V110">
        <v>2324</v>
      </c>
      <c r="W110">
        <v>1032.5102639296188</v>
      </c>
      <c r="AE110" t="s">
        <v>68</v>
      </c>
      <c r="AF110">
        <v>3.765277777776646</v>
      </c>
      <c r="AG110">
        <v>0.60053216480674187</v>
      </c>
      <c r="AH110">
        <v>0.1594921278719971</v>
      </c>
      <c r="AI110">
        <v>0.97708333333139308</v>
      </c>
      <c r="AJ110">
        <v>0.34840448728326584</v>
      </c>
      <c r="AK110">
        <v>0.35657602110085224</v>
      </c>
      <c r="AL110">
        <v>2.9368055555532919</v>
      </c>
      <c r="AM110">
        <v>0.42667626792533375</v>
      </c>
      <c r="AN110">
        <v>0.14528584199880684</v>
      </c>
      <c r="AO110">
        <v>7.1472222222218988</v>
      </c>
      <c r="AP110">
        <v>0.87266926053161309</v>
      </c>
      <c r="AQ110">
        <v>0.12209908036976096</v>
      </c>
      <c r="AR110">
        <v>14.043749537035183</v>
      </c>
      <c r="AS110">
        <v>0.90270562967046541</v>
      </c>
      <c r="AT110">
        <v>6.4278106590402659E-2</v>
      </c>
    </row>
    <row r="111" spans="1:46">
      <c r="A111" t="s">
        <v>180</v>
      </c>
      <c r="B111">
        <v>1</v>
      </c>
      <c r="C111" t="s">
        <v>49</v>
      </c>
      <c r="D111">
        <v>40767.666666608799</v>
      </c>
      <c r="E111" t="s">
        <v>124</v>
      </c>
      <c r="F111">
        <v>40771.477083333331</v>
      </c>
      <c r="G111" t="s">
        <v>101</v>
      </c>
      <c r="H111" t="s">
        <v>177</v>
      </c>
      <c r="I111" t="s">
        <v>66</v>
      </c>
      <c r="J111">
        <v>113.82299999999999</v>
      </c>
      <c r="K111">
        <v>184.35</v>
      </c>
      <c r="L111">
        <v>160.10499999999999</v>
      </c>
      <c r="M111">
        <v>70.527000000000001</v>
      </c>
      <c r="N111">
        <v>46.281999999999996</v>
      </c>
      <c r="O111">
        <v>1.602947485559078</v>
      </c>
      <c r="P111">
        <v>43.998322237862652</v>
      </c>
      <c r="Q111" t="s">
        <v>178</v>
      </c>
      <c r="R111" t="s">
        <v>124</v>
      </c>
      <c r="S111">
        <v>301</v>
      </c>
      <c r="T111">
        <v>305</v>
      </c>
      <c r="U111">
        <v>985</v>
      </c>
      <c r="V111">
        <v>2324</v>
      </c>
      <c r="W111">
        <v>1022.6959064327485</v>
      </c>
      <c r="AE111" t="s">
        <v>68</v>
      </c>
      <c r="AF111">
        <v>3.7687500578686013</v>
      </c>
      <c r="AG111">
        <v>0.6076775718283397</v>
      </c>
      <c r="AH111">
        <v>0.16124114427795427</v>
      </c>
      <c r="AI111">
        <v>0.9763888310189941</v>
      </c>
      <c r="AJ111">
        <v>0.3525584359918098</v>
      </c>
      <c r="AK111">
        <v>0.36108405257346837</v>
      </c>
      <c r="AL111">
        <v>2.936110995375202</v>
      </c>
      <c r="AM111">
        <v>0.5493647693415914</v>
      </c>
      <c r="AN111">
        <v>0.18710626751063569</v>
      </c>
      <c r="AO111">
        <v>7.1465278356481576</v>
      </c>
      <c r="AP111">
        <v>1.3362730234534066</v>
      </c>
      <c r="AQ111">
        <v>0.18698213372763176</v>
      </c>
      <c r="AR111">
        <v>14.043749305557867</v>
      </c>
      <c r="AS111">
        <v>1.8129884454584531</v>
      </c>
      <c r="AT111">
        <v>0.12909575683901992</v>
      </c>
    </row>
    <row r="112" spans="1:46">
      <c r="A112" t="s">
        <v>181</v>
      </c>
      <c r="B112">
        <v>1</v>
      </c>
      <c r="C112" t="s">
        <v>49</v>
      </c>
      <c r="D112">
        <v>40767.666666608799</v>
      </c>
      <c r="E112" t="s">
        <v>124</v>
      </c>
      <c r="F112">
        <v>40771.478472222225</v>
      </c>
      <c r="G112" t="s">
        <v>101</v>
      </c>
      <c r="H112" t="s">
        <v>177</v>
      </c>
      <c r="I112" t="s">
        <v>66</v>
      </c>
      <c r="J112">
        <v>108.562</v>
      </c>
      <c r="K112">
        <v>181.05799999999999</v>
      </c>
      <c r="L112">
        <v>153.34200000000001</v>
      </c>
      <c r="M112">
        <v>72.495999999999995</v>
      </c>
      <c r="N112">
        <v>44.780000000000015</v>
      </c>
      <c r="O112">
        <v>1.6808360137757956</v>
      </c>
      <c r="P112">
        <v>43.130917832457946</v>
      </c>
      <c r="Q112" t="s">
        <v>178</v>
      </c>
      <c r="R112" t="s">
        <v>124</v>
      </c>
      <c r="S112">
        <v>306</v>
      </c>
      <c r="T112">
        <v>311</v>
      </c>
      <c r="U112">
        <v>985</v>
      </c>
      <c r="V112">
        <v>2324</v>
      </c>
      <c r="W112">
        <v>1047.340206185567</v>
      </c>
      <c r="AE112" t="s">
        <v>54</v>
      </c>
      <c r="AF112">
        <v>3.7694445023153094</v>
      </c>
      <c r="AG112">
        <v>0.19757504517541358</v>
      </c>
      <c r="AH112">
        <v>5.2414896957378436E-2</v>
      </c>
      <c r="AI112">
        <v>0.97569438657228602</v>
      </c>
      <c r="AJ112">
        <v>0.11442803590907176</v>
      </c>
      <c r="AK112">
        <v>0.11727856333279638</v>
      </c>
      <c r="AL112">
        <v>2.9361111111065838</v>
      </c>
      <c r="AM112">
        <v>0.16771071012359917</v>
      </c>
      <c r="AN112">
        <v>5.7120014800935474E-2</v>
      </c>
      <c r="AO112">
        <v>7.1465277777751908</v>
      </c>
      <c r="AP112">
        <v>0.19599952046617464</v>
      </c>
      <c r="AQ112">
        <v>2.7425839031327729E-2</v>
      </c>
      <c r="AR112">
        <v>14.043749074073276</v>
      </c>
      <c r="AS112">
        <v>0.19913939313599424</v>
      </c>
      <c r="AT112">
        <v>1.4179931020245399E-2</v>
      </c>
    </row>
    <row r="113" spans="1:46">
      <c r="A113" t="s">
        <v>182</v>
      </c>
      <c r="B113">
        <v>1</v>
      </c>
      <c r="C113" t="s">
        <v>49</v>
      </c>
      <c r="D113">
        <v>40767.666666608799</v>
      </c>
      <c r="E113" t="s">
        <v>124</v>
      </c>
      <c r="F113">
        <v>40771.479861111111</v>
      </c>
      <c r="G113" t="s">
        <v>101</v>
      </c>
      <c r="H113" t="s">
        <v>177</v>
      </c>
      <c r="I113" t="s">
        <v>66</v>
      </c>
      <c r="J113">
        <v>108.907</v>
      </c>
      <c r="K113">
        <v>180.37799999999999</v>
      </c>
      <c r="L113">
        <v>152.96899999999999</v>
      </c>
      <c r="M113">
        <v>71.471000000000004</v>
      </c>
      <c r="N113">
        <v>44.061999999999998</v>
      </c>
      <c r="O113">
        <v>1.7349104644555859</v>
      </c>
      <c r="P113">
        <v>41.195785871536359</v>
      </c>
      <c r="Q113" t="s">
        <v>178</v>
      </c>
      <c r="R113" t="s">
        <v>124</v>
      </c>
      <c r="S113">
        <v>306</v>
      </c>
      <c r="T113">
        <v>313</v>
      </c>
      <c r="U113">
        <v>985</v>
      </c>
      <c r="V113">
        <v>2324</v>
      </c>
      <c r="W113">
        <v>1047.340206185567</v>
      </c>
      <c r="AE113" t="s">
        <v>68</v>
      </c>
      <c r="AF113">
        <v>3.7701389467547415</v>
      </c>
      <c r="AG113">
        <v>0.59191923125318868</v>
      </c>
      <c r="AH113">
        <v>0.1570019671987688</v>
      </c>
      <c r="AI113">
        <v>0.97569444444525288</v>
      </c>
      <c r="AJ113">
        <v>0.34338817830778945</v>
      </c>
      <c r="AK113">
        <v>0.35194233221552107</v>
      </c>
      <c r="AL113">
        <v>2.9375</v>
      </c>
      <c r="AM113">
        <v>0.54301480058390306</v>
      </c>
      <c r="AN113">
        <v>0.1848561023264351</v>
      </c>
      <c r="AO113">
        <v>7.1472222222218988</v>
      </c>
      <c r="AP113">
        <v>1.3678243983305185</v>
      </c>
      <c r="AQ113">
        <v>0.19137846226156585</v>
      </c>
      <c r="AR113">
        <v>14.09375</v>
      </c>
      <c r="AS113">
        <v>2.2009648695499937</v>
      </c>
      <c r="AT113">
        <v>0.15616602178625233</v>
      </c>
    </row>
    <row r="114" spans="1:46">
      <c r="A114" t="s">
        <v>183</v>
      </c>
      <c r="B114">
        <v>1</v>
      </c>
      <c r="C114" t="s">
        <v>49</v>
      </c>
      <c r="D114">
        <v>40767.666666608799</v>
      </c>
      <c r="E114" t="s">
        <v>124</v>
      </c>
      <c r="F114">
        <v>40771.481249999997</v>
      </c>
      <c r="G114" t="s">
        <v>101</v>
      </c>
      <c r="H114" t="s">
        <v>177</v>
      </c>
      <c r="I114" t="s">
        <v>66</v>
      </c>
      <c r="J114">
        <v>111.905</v>
      </c>
      <c r="K114">
        <v>181.13499999999999</v>
      </c>
      <c r="L114">
        <v>160.97200000000001</v>
      </c>
      <c r="M114">
        <v>69.23</v>
      </c>
      <c r="N114">
        <v>49.067000000000007</v>
      </c>
      <c r="O114">
        <v>1.4523937949713077</v>
      </c>
      <c r="P114">
        <v>47.666135892137746</v>
      </c>
      <c r="Q114" t="s">
        <v>178</v>
      </c>
      <c r="R114" t="s">
        <v>124</v>
      </c>
      <c r="S114">
        <v>300</v>
      </c>
      <c r="T114">
        <v>304</v>
      </c>
      <c r="U114">
        <v>985</v>
      </c>
      <c r="V114">
        <v>2324</v>
      </c>
      <c r="W114">
        <v>1017.8102189781022</v>
      </c>
      <c r="AE114" t="s">
        <v>68</v>
      </c>
      <c r="AF114">
        <v>3.7729167245342978</v>
      </c>
      <c r="AG114">
        <v>0.47208981291806951</v>
      </c>
      <c r="AH114">
        <v>0.12512595622590661</v>
      </c>
      <c r="AI114">
        <v>0.97500000000582077</v>
      </c>
      <c r="AJ114">
        <v>0.27384991411231352</v>
      </c>
      <c r="AK114">
        <v>0.28087170678018319</v>
      </c>
      <c r="AL114">
        <v>2.9388888888934162</v>
      </c>
      <c r="AM114">
        <v>0.3375029023233454</v>
      </c>
      <c r="AN114">
        <v>0.11484030702856066</v>
      </c>
      <c r="AO114">
        <v>7.1465277777824667</v>
      </c>
      <c r="AP114">
        <v>0.8912626450879908</v>
      </c>
      <c r="AQ114">
        <v>0.12471268185073021</v>
      </c>
      <c r="AR114">
        <v>14.094444444446708</v>
      </c>
      <c r="AS114">
        <v>0.99369805925884813</v>
      </c>
      <c r="AT114">
        <v>7.050281855205516E-2</v>
      </c>
    </row>
    <row r="115" spans="1:46">
      <c r="A115" t="s">
        <v>184</v>
      </c>
      <c r="B115">
        <v>1</v>
      </c>
      <c r="C115" t="s">
        <v>49</v>
      </c>
      <c r="D115">
        <v>40767.666666608799</v>
      </c>
      <c r="E115" t="s">
        <v>124</v>
      </c>
      <c r="F115">
        <v>40771.482638888891</v>
      </c>
      <c r="G115" t="s">
        <v>101</v>
      </c>
      <c r="H115" t="s">
        <v>177</v>
      </c>
      <c r="I115" t="s">
        <v>66</v>
      </c>
      <c r="J115">
        <v>112.857</v>
      </c>
      <c r="K115">
        <v>185.85300000000001</v>
      </c>
      <c r="L115">
        <v>161.22999999999999</v>
      </c>
      <c r="M115">
        <v>72.995999999999995</v>
      </c>
      <c r="N115">
        <v>48.37299999999999</v>
      </c>
      <c r="O115">
        <v>1.6187400865464456</v>
      </c>
      <c r="P115">
        <v>45.094330218099259</v>
      </c>
      <c r="Q115" t="s">
        <v>178</v>
      </c>
      <c r="R115" t="s">
        <v>124</v>
      </c>
      <c r="S115">
        <v>300</v>
      </c>
      <c r="T115">
        <v>314</v>
      </c>
      <c r="U115">
        <v>985</v>
      </c>
      <c r="V115">
        <v>2324</v>
      </c>
      <c r="W115">
        <v>1017.8102189781022</v>
      </c>
      <c r="AE115" t="s">
        <v>68</v>
      </c>
      <c r="AF115">
        <v>3.7736111689810059</v>
      </c>
      <c r="AG115">
        <v>0.76451830174691815</v>
      </c>
      <c r="AH115">
        <v>0.20259593993976921</v>
      </c>
      <c r="AI115">
        <v>0.97430555555183673</v>
      </c>
      <c r="AJ115">
        <v>0.443636608054364</v>
      </c>
      <c r="AK115">
        <v>0.45533621924499112</v>
      </c>
      <c r="AL115">
        <v>2.9375</v>
      </c>
      <c r="AM115">
        <v>0.48923045311495844</v>
      </c>
      <c r="AN115">
        <v>0.16654653723062415</v>
      </c>
      <c r="AO115">
        <v>7.1465277777751908</v>
      </c>
      <c r="AP115">
        <v>1.2046124848978472</v>
      </c>
      <c r="AQ115">
        <v>0.16855912722315888</v>
      </c>
      <c r="AR115">
        <v>14.094444444439432</v>
      </c>
      <c r="AS115">
        <v>1.9077674979715007</v>
      </c>
      <c r="AT115">
        <v>0.13535599118446678</v>
      </c>
    </row>
    <row r="116" spans="1:46">
      <c r="A116" t="s">
        <v>185</v>
      </c>
      <c r="B116">
        <v>1</v>
      </c>
      <c r="C116" t="s">
        <v>49</v>
      </c>
      <c r="D116">
        <v>40767.666666608799</v>
      </c>
      <c r="E116" t="s">
        <v>124</v>
      </c>
      <c r="F116">
        <v>40771.484027777777</v>
      </c>
      <c r="G116" t="s">
        <v>101</v>
      </c>
      <c r="H116" t="s">
        <v>177</v>
      </c>
      <c r="I116" t="s">
        <v>66</v>
      </c>
      <c r="J116">
        <v>110.489</v>
      </c>
      <c r="K116">
        <v>180.66800000000001</v>
      </c>
      <c r="L116">
        <v>154.886</v>
      </c>
      <c r="M116">
        <v>70.179000000000002</v>
      </c>
      <c r="N116">
        <v>44.396999999999991</v>
      </c>
      <c r="O116">
        <v>1.5635480523643819</v>
      </c>
      <c r="P116">
        <v>44.884453595062851</v>
      </c>
      <c r="Q116" t="s">
        <v>178</v>
      </c>
      <c r="R116" t="s">
        <v>124</v>
      </c>
      <c r="S116">
        <v>300</v>
      </c>
      <c r="T116">
        <v>304</v>
      </c>
      <c r="U116">
        <v>985</v>
      </c>
      <c r="V116">
        <v>2324</v>
      </c>
      <c r="W116">
        <v>1017.8102189781022</v>
      </c>
      <c r="AE116" t="s">
        <v>68</v>
      </c>
      <c r="AF116">
        <v>3.7743056712934049</v>
      </c>
      <c r="AG116">
        <v>0.56678416470773707</v>
      </c>
      <c r="AH116">
        <v>0.15016912091105425</v>
      </c>
      <c r="AI116">
        <v>0.97430555555911269</v>
      </c>
      <c r="AJ116">
        <v>0.32880462144351613</v>
      </c>
      <c r="AK116">
        <v>0.33747587660508521</v>
      </c>
      <c r="AL116">
        <v>2.9368055555532919</v>
      </c>
      <c r="AM116">
        <v>0.43572281276532926</v>
      </c>
      <c r="AN116">
        <v>0.14836624506563201</v>
      </c>
      <c r="AO116">
        <v>7.1458333333357587</v>
      </c>
      <c r="AP116">
        <v>0.61173238089356419</v>
      </c>
      <c r="AQ116">
        <v>8.5606863798487212E-2</v>
      </c>
      <c r="AR116">
        <v>14.094444444446708</v>
      </c>
      <c r="AS116">
        <v>0.69310048049976092</v>
      </c>
      <c r="AT116">
        <v>4.9175438111918379E-2</v>
      </c>
    </row>
    <row r="117" spans="1:46">
      <c r="A117" t="s">
        <v>186</v>
      </c>
      <c r="B117">
        <v>1</v>
      </c>
      <c r="C117" t="s">
        <v>49</v>
      </c>
      <c r="D117">
        <v>40767.666666608799</v>
      </c>
      <c r="E117" t="s">
        <v>124</v>
      </c>
      <c r="F117">
        <v>40771.48541666667</v>
      </c>
      <c r="G117" t="s">
        <v>101</v>
      </c>
      <c r="H117" t="s">
        <v>177</v>
      </c>
      <c r="I117" t="s">
        <v>66</v>
      </c>
      <c r="J117">
        <v>114.001</v>
      </c>
      <c r="K117">
        <v>187.28300000000002</v>
      </c>
      <c r="L117">
        <v>162.09899999999999</v>
      </c>
      <c r="M117">
        <v>73.281999999999996</v>
      </c>
      <c r="N117">
        <v>48.097999999999985</v>
      </c>
      <c r="O117">
        <v>1.5134825815864452</v>
      </c>
      <c r="P117">
        <v>48.419453842134864</v>
      </c>
      <c r="Q117" t="s">
        <v>178</v>
      </c>
      <c r="R117" t="s">
        <v>124</v>
      </c>
      <c r="S117">
        <v>299</v>
      </c>
      <c r="T117">
        <v>303</v>
      </c>
      <c r="U117">
        <v>985</v>
      </c>
      <c r="V117">
        <v>2324</v>
      </c>
      <c r="W117">
        <v>1012.9387755102041</v>
      </c>
      <c r="AE117" t="s">
        <v>68</v>
      </c>
      <c r="AF117">
        <v>3.7756945023138542</v>
      </c>
      <c r="AG117">
        <v>0.62644911014044258</v>
      </c>
      <c r="AH117">
        <v>0.16591625984478792</v>
      </c>
      <c r="AI117">
        <v>0.97361111110512866</v>
      </c>
      <c r="AJ117">
        <v>0.36347038753539512</v>
      </c>
      <c r="AK117">
        <v>0.37332193869770686</v>
      </c>
      <c r="AL117">
        <v>2.9368055555532919</v>
      </c>
      <c r="AM117">
        <v>0.46506129628332027</v>
      </c>
      <c r="AN117">
        <v>0.15835617560853568</v>
      </c>
      <c r="AO117">
        <v>7.1451389467547415</v>
      </c>
      <c r="AP117">
        <v>1.1874253531030576</v>
      </c>
      <c r="AQ117">
        <v>0.16618646074648774</v>
      </c>
      <c r="AR117">
        <v>14.094444444439432</v>
      </c>
      <c r="AS117">
        <v>2.1210537986597422</v>
      </c>
      <c r="AT117">
        <v>0.15048864160776088</v>
      </c>
    </row>
    <row r="118" spans="1:46">
      <c r="A118" t="s">
        <v>187</v>
      </c>
      <c r="B118">
        <v>1</v>
      </c>
      <c r="C118" t="s">
        <v>49</v>
      </c>
      <c r="D118">
        <v>40767.666666608799</v>
      </c>
      <c r="E118" t="s">
        <v>124</v>
      </c>
      <c r="F118">
        <v>40771.486805555556</v>
      </c>
      <c r="G118" t="s">
        <v>101</v>
      </c>
      <c r="H118" t="s">
        <v>177</v>
      </c>
      <c r="I118" t="s">
        <v>66</v>
      </c>
      <c r="J118">
        <v>110.125</v>
      </c>
      <c r="K118">
        <v>182.114</v>
      </c>
      <c r="L118">
        <v>159.11600000000001</v>
      </c>
      <c r="M118">
        <v>71.989000000000004</v>
      </c>
      <c r="N118">
        <v>48.991000000000014</v>
      </c>
      <c r="O118">
        <v>1.6131181074185006</v>
      </c>
      <c r="P118">
        <v>44.627234465308426</v>
      </c>
      <c r="Q118" t="s">
        <v>178</v>
      </c>
      <c r="R118" t="s">
        <v>124</v>
      </c>
      <c r="S118">
        <v>299</v>
      </c>
      <c r="T118">
        <v>304</v>
      </c>
      <c r="U118">
        <v>985</v>
      </c>
      <c r="V118">
        <v>2324</v>
      </c>
      <c r="W118">
        <v>1012.9387755102041</v>
      </c>
      <c r="AE118" t="s">
        <v>68</v>
      </c>
      <c r="AF118">
        <v>3.7763889467605622</v>
      </c>
      <c r="AG118">
        <v>0.7741541738605997</v>
      </c>
      <c r="AH118">
        <v>0.20499852763436344</v>
      </c>
      <c r="AI118">
        <v>0.97361111111240461</v>
      </c>
      <c r="AJ118">
        <v>0.44923590386919848</v>
      </c>
      <c r="AK118">
        <v>0.46141205532866358</v>
      </c>
      <c r="AL118">
        <v>2.9361111111138598</v>
      </c>
      <c r="AM118">
        <v>0.53070626950356337</v>
      </c>
      <c r="AN118">
        <v>0.1807514257531731</v>
      </c>
      <c r="AO118">
        <v>7.1451388888890506</v>
      </c>
      <c r="AP118">
        <v>1.2681403575489729</v>
      </c>
      <c r="AQ118">
        <v>0.17748295411317716</v>
      </c>
      <c r="AR118">
        <v>14.09513888888614</v>
      </c>
      <c r="AS118">
        <v>1.7142931330097144</v>
      </c>
      <c r="AT118">
        <v>0.12162300396780165</v>
      </c>
    </row>
    <row r="119" spans="1:46">
      <c r="A119" t="s">
        <v>188</v>
      </c>
      <c r="B119">
        <v>1</v>
      </c>
      <c r="C119" t="s">
        <v>49</v>
      </c>
      <c r="D119">
        <v>40767.666666608799</v>
      </c>
      <c r="E119" t="s">
        <v>124</v>
      </c>
      <c r="F119">
        <v>40771.488194444442</v>
      </c>
      <c r="G119" t="s">
        <v>101</v>
      </c>
      <c r="H119" t="s">
        <v>177</v>
      </c>
      <c r="I119" t="s">
        <v>66</v>
      </c>
      <c r="J119">
        <v>113.26300000000001</v>
      </c>
      <c r="K119">
        <v>184.81</v>
      </c>
      <c r="L119">
        <v>158.44999999999999</v>
      </c>
      <c r="M119">
        <v>71.546999999999997</v>
      </c>
      <c r="N119">
        <v>45.186999999999983</v>
      </c>
      <c r="O119">
        <v>1.5949152496140908</v>
      </c>
      <c r="P119">
        <v>44.859436899428772</v>
      </c>
      <c r="Q119" t="s">
        <v>178</v>
      </c>
      <c r="R119" t="s">
        <v>124</v>
      </c>
      <c r="S119">
        <v>300</v>
      </c>
      <c r="T119">
        <v>305</v>
      </c>
      <c r="U119">
        <v>985</v>
      </c>
      <c r="V119">
        <v>2324</v>
      </c>
      <c r="W119">
        <v>1017.8102189781022</v>
      </c>
      <c r="AE119" t="s">
        <v>68</v>
      </c>
      <c r="AF119">
        <v>3.7770833911999944</v>
      </c>
      <c r="AG119">
        <v>0.79995358928653937</v>
      </c>
      <c r="AH119">
        <v>0.21179134968274846</v>
      </c>
      <c r="AI119">
        <v>0.97361116898537148</v>
      </c>
      <c r="AJ119">
        <v>0.46419281960370562</v>
      </c>
      <c r="AK119">
        <v>0.4767743370153143</v>
      </c>
      <c r="AL119">
        <v>2.9354166666671517</v>
      </c>
      <c r="AM119">
        <v>0.61369351959357099</v>
      </c>
      <c r="AN119">
        <v>0.20906521604319758</v>
      </c>
      <c r="AO119">
        <v>7.1444444444496185</v>
      </c>
      <c r="AP119">
        <v>1.5799796662690127</v>
      </c>
      <c r="AQ119">
        <v>0.22114800927544037</v>
      </c>
      <c r="AR119">
        <v>14.095833275467157</v>
      </c>
      <c r="AS119">
        <v>2.5350364290807192</v>
      </c>
      <c r="AT119">
        <v>0.17984296348714471</v>
      </c>
    </row>
    <row r="120" spans="1:46">
      <c r="A120" t="s">
        <v>189</v>
      </c>
      <c r="B120">
        <v>1</v>
      </c>
      <c r="C120" t="s">
        <v>49</v>
      </c>
      <c r="D120">
        <v>40767.666666608799</v>
      </c>
      <c r="E120" t="s">
        <v>124</v>
      </c>
      <c r="F120">
        <v>40771.489583333336</v>
      </c>
      <c r="G120" t="s">
        <v>101</v>
      </c>
      <c r="H120" t="s">
        <v>177</v>
      </c>
      <c r="I120" t="s">
        <v>66</v>
      </c>
      <c r="J120">
        <v>108.51300000000001</v>
      </c>
      <c r="K120">
        <v>178.03500000000003</v>
      </c>
      <c r="L120">
        <v>150.934</v>
      </c>
      <c r="M120">
        <v>69.522000000000006</v>
      </c>
      <c r="N120">
        <v>42.420999999999992</v>
      </c>
      <c r="O120">
        <v>1.631815961349657</v>
      </c>
      <c r="P120">
        <v>42.604069114815573</v>
      </c>
      <c r="Q120" t="s">
        <v>178</v>
      </c>
      <c r="R120" t="s">
        <v>124</v>
      </c>
      <c r="S120">
        <v>299</v>
      </c>
      <c r="T120">
        <v>303</v>
      </c>
      <c r="U120">
        <v>985</v>
      </c>
      <c r="V120">
        <v>2324</v>
      </c>
      <c r="W120">
        <v>1012.9387755102041</v>
      </c>
      <c r="AE120" t="s">
        <v>68</v>
      </c>
      <c r="AF120">
        <v>3.7875000578715117</v>
      </c>
      <c r="AG120">
        <v>1.1712741056364437</v>
      </c>
      <c r="AH120">
        <v>0.30924728389170586</v>
      </c>
      <c r="AI120">
        <v>0.97291666666569654</v>
      </c>
      <c r="AJ120">
        <v>0.67977292470230499</v>
      </c>
      <c r="AK120">
        <v>0.69869593973754118</v>
      </c>
      <c r="AL120">
        <v>2.9347222222204437</v>
      </c>
      <c r="AM120">
        <v>0.44900138078689084</v>
      </c>
      <c r="AN120">
        <v>0.15299621115322165</v>
      </c>
      <c r="AO120">
        <v>7.1451388888890506</v>
      </c>
      <c r="AP120">
        <v>0.65250997446057746</v>
      </c>
      <c r="AQ120">
        <v>9.1322224047352546E-2</v>
      </c>
      <c r="AR120">
        <v>14.09513888888614</v>
      </c>
      <c r="AS120">
        <v>0.69736619215326479</v>
      </c>
      <c r="AT120">
        <v>4.9475652396950148E-2</v>
      </c>
    </row>
    <row r="121" spans="1:46">
      <c r="A121" t="s">
        <v>190</v>
      </c>
      <c r="B121">
        <v>1</v>
      </c>
      <c r="C121" t="s">
        <v>49</v>
      </c>
      <c r="D121">
        <v>40767.666666608799</v>
      </c>
      <c r="E121" t="s">
        <v>124</v>
      </c>
      <c r="F121">
        <v>40771.490972222222</v>
      </c>
      <c r="G121" t="s">
        <v>101</v>
      </c>
      <c r="H121" t="s">
        <v>177</v>
      </c>
      <c r="I121" t="s">
        <v>66</v>
      </c>
      <c r="J121">
        <v>114.00700000000001</v>
      </c>
      <c r="K121">
        <v>185.542</v>
      </c>
      <c r="L121">
        <v>162.994</v>
      </c>
      <c r="M121">
        <v>71.534999999999997</v>
      </c>
      <c r="N121">
        <v>48.986999999999995</v>
      </c>
      <c r="O121">
        <v>1.4560480602913846</v>
      </c>
      <c r="P121">
        <v>49.129559628467483</v>
      </c>
      <c r="Q121" t="s">
        <v>178</v>
      </c>
      <c r="R121" t="s">
        <v>124</v>
      </c>
      <c r="S121">
        <v>300</v>
      </c>
      <c r="T121">
        <v>304</v>
      </c>
      <c r="U121">
        <v>985</v>
      </c>
      <c r="V121">
        <v>2324</v>
      </c>
      <c r="W121">
        <v>1017.8102189781022</v>
      </c>
      <c r="AE121" t="s">
        <v>68</v>
      </c>
      <c r="AF121">
        <v>3.7888889467576519</v>
      </c>
      <c r="AG121">
        <v>1.0206637314372651</v>
      </c>
      <c r="AH121">
        <v>0.26938338541452894</v>
      </c>
      <c r="AI121">
        <v>0.97222216435329756</v>
      </c>
      <c r="AJ121">
        <v>0.59236348631188107</v>
      </c>
      <c r="AK121">
        <v>0.60928819361561171</v>
      </c>
      <c r="AL121">
        <v>2.9340277777810115</v>
      </c>
      <c r="AM121">
        <v>0.4502165064845417</v>
      </c>
      <c r="AN121">
        <v>0.15344657262414804</v>
      </c>
      <c r="AO121">
        <v>7.1451388888890506</v>
      </c>
      <c r="AP121">
        <v>0.81221912748102099</v>
      </c>
      <c r="AQ121">
        <v>0.11367436520290054</v>
      </c>
      <c r="AR121">
        <v>14.094444444446708</v>
      </c>
      <c r="AS121">
        <v>0.83066068972982543</v>
      </c>
      <c r="AT121">
        <v>5.8935326823549294E-2</v>
      </c>
    </row>
    <row r="122" spans="1:46">
      <c r="A122" t="s">
        <v>191</v>
      </c>
      <c r="B122">
        <v>1</v>
      </c>
      <c r="C122" t="s">
        <v>49</v>
      </c>
      <c r="D122">
        <v>40767.666666608799</v>
      </c>
      <c r="E122" t="s">
        <v>124</v>
      </c>
      <c r="F122">
        <v>40771.492361111108</v>
      </c>
      <c r="G122" t="s">
        <v>101</v>
      </c>
      <c r="H122" t="s">
        <v>177</v>
      </c>
      <c r="I122" t="s">
        <v>66</v>
      </c>
      <c r="J122">
        <v>115.63800000000001</v>
      </c>
      <c r="K122">
        <v>186.24200000000002</v>
      </c>
      <c r="L122">
        <v>161.80099999999999</v>
      </c>
      <c r="M122">
        <v>70.603999999999999</v>
      </c>
      <c r="N122">
        <v>46.162999999999982</v>
      </c>
      <c r="O122">
        <v>1.5204741471692891</v>
      </c>
      <c r="P122">
        <v>46.435514955282549</v>
      </c>
      <c r="Q122" t="s">
        <v>178</v>
      </c>
      <c r="R122" t="s">
        <v>124</v>
      </c>
      <c r="S122">
        <v>303</v>
      </c>
      <c r="T122">
        <v>309</v>
      </c>
      <c r="U122">
        <v>985</v>
      </c>
      <c r="V122">
        <v>2324</v>
      </c>
      <c r="W122">
        <v>1032.5102639296188</v>
      </c>
      <c r="AE122" t="s">
        <v>54</v>
      </c>
      <c r="AF122">
        <v>3.7895833912043599</v>
      </c>
      <c r="AG122">
        <v>0.50509790199369975</v>
      </c>
      <c r="AH122">
        <v>0.13328586545054907</v>
      </c>
      <c r="AI122">
        <v>0.97152766204089858</v>
      </c>
      <c r="AJ122">
        <v>0.29299511751954882</v>
      </c>
      <c r="AK122">
        <v>0.30158185810587301</v>
      </c>
      <c r="AL122">
        <v>2.9333333333343035</v>
      </c>
      <c r="AM122">
        <v>0.2282252380853364</v>
      </c>
      <c r="AN122">
        <v>7.7804058438157131E-2</v>
      </c>
      <c r="AO122">
        <v>7.1444444444496185</v>
      </c>
      <c r="AP122">
        <v>0.29928696611912659</v>
      </c>
      <c r="AQ122">
        <v>4.1890866175275092E-2</v>
      </c>
      <c r="AR122">
        <v>14.095138888893416</v>
      </c>
      <c r="AS122">
        <v>0.31173498468827215</v>
      </c>
      <c r="AT122">
        <v>2.2116489035373096E-2</v>
      </c>
    </row>
    <row r="123" spans="1:46">
      <c r="A123" t="s">
        <v>192</v>
      </c>
      <c r="B123">
        <v>1</v>
      </c>
      <c r="C123" t="s">
        <v>49</v>
      </c>
      <c r="D123">
        <v>40767.666666608799</v>
      </c>
      <c r="E123" t="s">
        <v>124</v>
      </c>
      <c r="F123">
        <v>40771.493750000001</v>
      </c>
      <c r="G123" t="s">
        <v>101</v>
      </c>
      <c r="H123" t="s">
        <v>177</v>
      </c>
      <c r="I123" t="s">
        <v>66</v>
      </c>
      <c r="J123">
        <v>113.77</v>
      </c>
      <c r="K123">
        <v>184.661</v>
      </c>
      <c r="L123">
        <v>157.9</v>
      </c>
      <c r="M123">
        <v>70.891000000000005</v>
      </c>
      <c r="N123">
        <v>44.13000000000001</v>
      </c>
      <c r="O123">
        <v>1.5787947434420462</v>
      </c>
      <c r="P123">
        <v>44.901973669766178</v>
      </c>
      <c r="Q123" t="s">
        <v>178</v>
      </c>
      <c r="R123" t="s">
        <v>124</v>
      </c>
      <c r="S123">
        <v>300</v>
      </c>
      <c r="T123">
        <v>305</v>
      </c>
      <c r="U123">
        <v>985</v>
      </c>
      <c r="V123">
        <v>2324</v>
      </c>
      <c r="W123">
        <v>1017.8102189781022</v>
      </c>
      <c r="AE123" t="s">
        <v>68</v>
      </c>
      <c r="AF123">
        <v>3.7902778356437921</v>
      </c>
      <c r="AG123">
        <v>1.1129634062070408</v>
      </c>
      <c r="AH123">
        <v>0.29363636505501717</v>
      </c>
      <c r="AI123">
        <v>0.97083315972122364</v>
      </c>
      <c r="AJ123">
        <v>0.64592649951104697</v>
      </c>
      <c r="AK123">
        <v>0.66533213564370408</v>
      </c>
      <c r="AL123">
        <v>2.9326388888875954</v>
      </c>
      <c r="AM123">
        <v>0.50731778146553963</v>
      </c>
      <c r="AN123">
        <v>0.17299019780030767</v>
      </c>
      <c r="AO123">
        <v>7.1437499999956344</v>
      </c>
      <c r="AP123">
        <v>1.2241400423454956</v>
      </c>
      <c r="AQ123">
        <v>0.17135818615520471</v>
      </c>
      <c r="AR123">
        <v>14.09513888888614</v>
      </c>
      <c r="AS123">
        <v>2.0662415063863273</v>
      </c>
      <c r="AT123">
        <v>0.14659248998358829</v>
      </c>
    </row>
    <row r="124" spans="1:46">
      <c r="A124" t="s">
        <v>193</v>
      </c>
      <c r="B124">
        <v>1</v>
      </c>
      <c r="C124" t="s">
        <v>49</v>
      </c>
      <c r="D124">
        <v>40767.666666608799</v>
      </c>
      <c r="E124" t="s">
        <v>124</v>
      </c>
      <c r="F124">
        <v>40771.495138888888</v>
      </c>
      <c r="G124" t="s">
        <v>101</v>
      </c>
      <c r="H124" t="s">
        <v>177</v>
      </c>
      <c r="I124" t="s">
        <v>66</v>
      </c>
      <c r="J124">
        <v>109.34</v>
      </c>
      <c r="K124">
        <v>179.62700000000001</v>
      </c>
      <c r="L124">
        <v>150.79900000000001</v>
      </c>
      <c r="M124">
        <v>70.287000000000006</v>
      </c>
      <c r="N124">
        <v>41.459000000000003</v>
      </c>
      <c r="O124">
        <v>1.6732952812115409</v>
      </c>
      <c r="P124">
        <v>42.005138476879623</v>
      </c>
      <c r="Q124" t="s">
        <v>178</v>
      </c>
      <c r="R124" t="s">
        <v>124</v>
      </c>
      <c r="S124">
        <v>301</v>
      </c>
      <c r="T124">
        <v>305</v>
      </c>
      <c r="U124">
        <v>985</v>
      </c>
      <c r="V124">
        <v>2324</v>
      </c>
      <c r="W124">
        <v>1022.6959064327485</v>
      </c>
      <c r="AE124" t="s">
        <v>68</v>
      </c>
      <c r="AF124">
        <v>3.7916667245372082</v>
      </c>
      <c r="AG124">
        <v>1.7730701903790718</v>
      </c>
      <c r="AH124">
        <v>0.46762290021559944</v>
      </c>
      <c r="AI124">
        <v>0.97083333333284827</v>
      </c>
      <c r="AJ124">
        <v>1.0291791335888445</v>
      </c>
      <c r="AK124">
        <v>1.060098678375305</v>
      </c>
      <c r="AL124">
        <v>2.9326388888875954</v>
      </c>
      <c r="AM124">
        <v>0.72840168065562483</v>
      </c>
      <c r="AN124">
        <v>0.24837755627387223</v>
      </c>
      <c r="AO124">
        <v>7.1437500000029104</v>
      </c>
      <c r="AP124">
        <v>1.7534103201208073</v>
      </c>
      <c r="AQ124">
        <v>0.24544676397131659</v>
      </c>
      <c r="AR124">
        <v>14.095138888893416</v>
      </c>
      <c r="AS124">
        <v>2.8455072861133175</v>
      </c>
      <c r="AT124">
        <v>0.20187862698930192</v>
      </c>
    </row>
    <row r="125" spans="1:46">
      <c r="A125" t="s">
        <v>194</v>
      </c>
      <c r="B125">
        <v>1</v>
      </c>
      <c r="C125" t="s">
        <v>49</v>
      </c>
      <c r="D125">
        <v>40767.666666608799</v>
      </c>
      <c r="E125" t="s">
        <v>124</v>
      </c>
      <c r="F125">
        <v>40771.496527777781</v>
      </c>
      <c r="G125" t="s">
        <v>101</v>
      </c>
      <c r="H125" t="s">
        <v>177</v>
      </c>
      <c r="I125" t="s">
        <v>66</v>
      </c>
      <c r="J125">
        <v>110.274</v>
      </c>
      <c r="K125">
        <v>182.107</v>
      </c>
      <c r="L125">
        <v>152.70099999999999</v>
      </c>
      <c r="M125">
        <v>71.832999999999998</v>
      </c>
      <c r="N125">
        <v>42.426999999999992</v>
      </c>
      <c r="O125">
        <v>1.6676507587632612</v>
      </c>
      <c r="P125">
        <v>43.074366513808769</v>
      </c>
      <c r="Q125" t="s">
        <v>178</v>
      </c>
      <c r="R125" t="s">
        <v>124</v>
      </c>
      <c r="S125">
        <v>302</v>
      </c>
      <c r="T125">
        <v>307</v>
      </c>
      <c r="U125">
        <v>985</v>
      </c>
      <c r="V125">
        <v>2324</v>
      </c>
      <c r="W125">
        <v>1027.5959004392387</v>
      </c>
      <c r="AE125" t="s">
        <v>68</v>
      </c>
      <c r="AF125">
        <v>3.7923611689766403</v>
      </c>
      <c r="AG125">
        <v>1.5530309692303825</v>
      </c>
      <c r="AH125">
        <v>0.40951557618903273</v>
      </c>
      <c r="AI125">
        <v>0.97013888888614019</v>
      </c>
      <c r="AJ125">
        <v>0.90142507415238537</v>
      </c>
      <c r="AK125">
        <v>0.92917115732506284</v>
      </c>
      <c r="AL125">
        <v>2.9319444444408873</v>
      </c>
      <c r="AM125">
        <v>0.66743254941075414</v>
      </c>
      <c r="AN125">
        <v>0.22764160851554999</v>
      </c>
      <c r="AO125">
        <v>7.1430555555489263</v>
      </c>
      <c r="AP125">
        <v>1.6399395268426911</v>
      </c>
      <c r="AQ125">
        <v>0.22958515639273447</v>
      </c>
      <c r="AR125">
        <v>14.095138946759107</v>
      </c>
      <c r="AS125">
        <v>2.8625639658945357</v>
      </c>
      <c r="AT125">
        <v>0.20308873695443241</v>
      </c>
    </row>
    <row r="126" spans="1:46">
      <c r="A126" t="s">
        <v>195</v>
      </c>
      <c r="B126">
        <v>1</v>
      </c>
      <c r="C126" t="s">
        <v>49</v>
      </c>
      <c r="D126">
        <v>40767.666666608799</v>
      </c>
      <c r="E126" t="s">
        <v>124</v>
      </c>
      <c r="F126">
        <v>40771.497916666667</v>
      </c>
      <c r="G126" t="s">
        <v>101</v>
      </c>
      <c r="H126" t="s">
        <v>177</v>
      </c>
      <c r="I126" t="s">
        <v>66</v>
      </c>
      <c r="J126">
        <v>108.62</v>
      </c>
      <c r="K126">
        <v>178.06900000000002</v>
      </c>
      <c r="L126">
        <v>154.46799999999999</v>
      </c>
      <c r="M126">
        <v>69.448999999999998</v>
      </c>
      <c r="N126">
        <v>45.847999999999985</v>
      </c>
      <c r="O126">
        <v>1.5212574722291485</v>
      </c>
      <c r="P126">
        <v>45.652364092078443</v>
      </c>
      <c r="Q126" t="s">
        <v>178</v>
      </c>
      <c r="R126" t="s">
        <v>124</v>
      </c>
      <c r="S126">
        <v>300</v>
      </c>
      <c r="T126">
        <v>305</v>
      </c>
      <c r="U126">
        <v>985</v>
      </c>
      <c r="V126">
        <v>2324</v>
      </c>
      <c r="W126">
        <v>1017.8102189781022</v>
      </c>
      <c r="AE126" t="s">
        <v>68</v>
      </c>
      <c r="AF126">
        <v>3.7937500578700565</v>
      </c>
      <c r="AG126">
        <v>0.76675023446251933</v>
      </c>
      <c r="AH126">
        <v>0.20210879018556105</v>
      </c>
      <c r="AI126">
        <v>0.96944450231239898</v>
      </c>
      <c r="AJ126">
        <v>0.44491823068645875</v>
      </c>
      <c r="AK126">
        <v>0.45894141400070154</v>
      </c>
      <c r="AL126">
        <v>2.9312499421284883</v>
      </c>
      <c r="AM126">
        <v>0.54383565343236417</v>
      </c>
      <c r="AN126">
        <v>0.18553029054815609</v>
      </c>
      <c r="AO126">
        <v>7.1430555555562023</v>
      </c>
      <c r="AP126">
        <v>1.2004926519682824</v>
      </c>
      <c r="AQ126">
        <v>0.16806430282268814</v>
      </c>
      <c r="AR126">
        <v>14.094444444446708</v>
      </c>
      <c r="AS126">
        <v>2.0730008273698961</v>
      </c>
      <c r="AT126">
        <v>0.14707928613579874</v>
      </c>
    </row>
    <row r="127" spans="1:46">
      <c r="A127" t="s">
        <v>196</v>
      </c>
      <c r="B127">
        <v>1</v>
      </c>
      <c r="C127" t="s">
        <v>49</v>
      </c>
      <c r="D127">
        <v>40767.666666608799</v>
      </c>
      <c r="E127" t="s">
        <v>124</v>
      </c>
      <c r="F127">
        <v>40771.499305555553</v>
      </c>
      <c r="G127" t="s">
        <v>101</v>
      </c>
      <c r="H127" t="s">
        <v>177</v>
      </c>
      <c r="I127" t="s">
        <v>66</v>
      </c>
      <c r="J127">
        <v>114.61499999999999</v>
      </c>
      <c r="K127">
        <v>183.97699999999998</v>
      </c>
      <c r="L127">
        <v>155.92099999999999</v>
      </c>
      <c r="M127">
        <v>69.361999999999995</v>
      </c>
      <c r="N127">
        <v>41.305999999999997</v>
      </c>
      <c r="O127">
        <v>1.7185249993481277</v>
      </c>
      <c r="P127">
        <v>40.361356411056249</v>
      </c>
      <c r="Q127" t="s">
        <v>178</v>
      </c>
      <c r="R127" t="s">
        <v>124</v>
      </c>
      <c r="S127">
        <v>300</v>
      </c>
      <c r="T127">
        <v>305</v>
      </c>
      <c r="U127">
        <v>985</v>
      </c>
      <c r="V127">
        <v>2324</v>
      </c>
      <c r="W127">
        <v>1017.8102189781022</v>
      </c>
      <c r="AE127" t="s">
        <v>68</v>
      </c>
      <c r="AF127">
        <v>3.7944445023094886</v>
      </c>
      <c r="AG127">
        <v>0.72833659192129452</v>
      </c>
      <c r="AH127">
        <v>0.19194814721311446</v>
      </c>
      <c r="AI127">
        <v>0.96875011574593373</v>
      </c>
      <c r="AJ127">
        <v>0.42258433654748701</v>
      </c>
      <c r="AK127">
        <v>0.43621603722039171</v>
      </c>
      <c r="AL127">
        <v>2.9305554976890562</v>
      </c>
      <c r="AM127">
        <v>0.5832008817340103</v>
      </c>
      <c r="AN127">
        <v>0.19900693987672444</v>
      </c>
      <c r="AO127">
        <v>7.1423611111167702</v>
      </c>
      <c r="AP127">
        <v>1.4054887682576631</v>
      </c>
      <c r="AQ127">
        <v>0.19678209297904048</v>
      </c>
      <c r="AR127">
        <v>14.094444444446708</v>
      </c>
      <c r="AS127">
        <v>2.2267007533690588</v>
      </c>
      <c r="AT127">
        <v>0.15798428679793702</v>
      </c>
    </row>
    <row r="128" spans="1:46">
      <c r="A128" t="s">
        <v>197</v>
      </c>
      <c r="B128">
        <v>1</v>
      </c>
      <c r="C128" t="s">
        <v>49</v>
      </c>
      <c r="D128">
        <v>40767.666666608799</v>
      </c>
      <c r="E128" t="s">
        <v>124</v>
      </c>
      <c r="F128">
        <v>40771.500694444447</v>
      </c>
      <c r="G128" t="s">
        <v>101</v>
      </c>
      <c r="H128" t="s">
        <v>177</v>
      </c>
      <c r="I128" t="s">
        <v>66</v>
      </c>
      <c r="J128">
        <v>107.39100000000001</v>
      </c>
      <c r="K128">
        <v>179.471</v>
      </c>
      <c r="L128">
        <v>156.40600000000001</v>
      </c>
      <c r="M128">
        <v>72.08</v>
      </c>
      <c r="N128">
        <v>49.015000000000001</v>
      </c>
      <c r="O128">
        <v>1.4489900807327873</v>
      </c>
      <c r="P128">
        <v>49.744992017852532</v>
      </c>
      <c r="Q128" t="s">
        <v>178</v>
      </c>
      <c r="R128" t="s">
        <v>124</v>
      </c>
      <c r="S128">
        <v>303</v>
      </c>
      <c r="T128">
        <v>308</v>
      </c>
      <c r="U128">
        <v>985</v>
      </c>
      <c r="V128">
        <v>2324</v>
      </c>
      <c r="W128">
        <v>1032.5102639296188</v>
      </c>
      <c r="AE128" t="s">
        <v>68</v>
      </c>
      <c r="AF128">
        <v>3.7958333912029047</v>
      </c>
      <c r="AG128">
        <v>0.41395541222551469</v>
      </c>
      <c r="AH128">
        <v>0.10905521121788005</v>
      </c>
      <c r="AI128">
        <v>0.96805572916491656</v>
      </c>
      <c r="AJ128">
        <v>0.24009184351754184</v>
      </c>
      <c r="AK128">
        <v>0.24801448541051932</v>
      </c>
      <c r="AL128">
        <v>2.9298610532350722</v>
      </c>
      <c r="AM128">
        <v>0.30993174751985875</v>
      </c>
      <c r="AN128">
        <v>0.10578376990869263</v>
      </c>
      <c r="AO128">
        <v>7.1416666666627862</v>
      </c>
      <c r="AP128">
        <v>0.43632529561023664</v>
      </c>
      <c r="AQ128">
        <v>6.1095724006134007E-2</v>
      </c>
      <c r="AR128">
        <v>14.094444444439432</v>
      </c>
      <c r="AS128">
        <v>0.52200123858981939</v>
      </c>
      <c r="AT128">
        <v>3.7035957014663341E-2</v>
      </c>
    </row>
    <row r="129" spans="1:46">
      <c r="A129" t="s">
        <v>198</v>
      </c>
      <c r="B129">
        <v>1</v>
      </c>
      <c r="C129" t="s">
        <v>49</v>
      </c>
      <c r="D129">
        <v>40767.666666608799</v>
      </c>
      <c r="E129" t="s">
        <v>124</v>
      </c>
      <c r="F129">
        <v>40771.502083333333</v>
      </c>
      <c r="G129" t="s">
        <v>101</v>
      </c>
      <c r="H129" t="s">
        <v>177</v>
      </c>
      <c r="I129" t="s">
        <v>66</v>
      </c>
      <c r="J129">
        <v>108.23099999999999</v>
      </c>
      <c r="K129">
        <v>180.49799999999999</v>
      </c>
      <c r="L129">
        <v>155.21799999999999</v>
      </c>
      <c r="M129">
        <v>72.266999999999996</v>
      </c>
      <c r="N129">
        <v>46.986999999999995</v>
      </c>
      <c r="O129">
        <v>1.5373590506267969</v>
      </c>
      <c r="P129">
        <v>47.007236188928026</v>
      </c>
      <c r="Q129" t="s">
        <v>178</v>
      </c>
      <c r="R129" t="s">
        <v>124</v>
      </c>
      <c r="S129">
        <v>304</v>
      </c>
      <c r="T129">
        <v>309</v>
      </c>
      <c r="U129">
        <v>985</v>
      </c>
      <c r="V129">
        <v>2324</v>
      </c>
      <c r="W129">
        <v>1037.4390602055801</v>
      </c>
      <c r="AE129" t="s">
        <v>68</v>
      </c>
      <c r="AF129">
        <v>3.7965278356423369</v>
      </c>
      <c r="AG129">
        <v>0.56208946255878656</v>
      </c>
      <c r="AH129">
        <v>0.14805356022463781</v>
      </c>
      <c r="AI129">
        <v>0.96805555555329192</v>
      </c>
      <c r="AJ129">
        <v>0.32608920393975122</v>
      </c>
      <c r="AK129">
        <v>0.33684967982377312</v>
      </c>
      <c r="AL129">
        <v>2.929861111108039</v>
      </c>
      <c r="AM129">
        <v>0.47531423275089796</v>
      </c>
      <c r="AN129">
        <v>0.16223097775823908</v>
      </c>
      <c r="AO129">
        <v>7.1416666666700621</v>
      </c>
      <c r="AP129">
        <v>1.0281750290236427</v>
      </c>
      <c r="AQ129">
        <v>0.14396849881304372</v>
      </c>
      <c r="AR129">
        <v>14.09513888888614</v>
      </c>
      <c r="AS129">
        <v>1.6115854001346082</v>
      </c>
      <c r="AT129">
        <v>0.11433625541677531</v>
      </c>
    </row>
    <row r="130" spans="1:46">
      <c r="A130" t="s">
        <v>199</v>
      </c>
      <c r="B130">
        <v>1</v>
      </c>
      <c r="C130" t="s">
        <v>49</v>
      </c>
      <c r="D130">
        <v>40767.666666608799</v>
      </c>
      <c r="E130" t="s">
        <v>124</v>
      </c>
      <c r="F130">
        <v>40771.503472222219</v>
      </c>
      <c r="G130" t="s">
        <v>101</v>
      </c>
      <c r="H130" t="s">
        <v>177</v>
      </c>
      <c r="I130" t="s">
        <v>66</v>
      </c>
      <c r="J130">
        <v>111.91200000000001</v>
      </c>
      <c r="K130">
        <v>182.221</v>
      </c>
      <c r="L130">
        <v>156.267</v>
      </c>
      <c r="M130">
        <v>70.308999999999997</v>
      </c>
      <c r="N130">
        <v>44.35499999999999</v>
      </c>
      <c r="O130">
        <v>1.467500706963053</v>
      </c>
      <c r="P130">
        <v>47.9107094575118</v>
      </c>
      <c r="Q130" t="s">
        <v>178</v>
      </c>
      <c r="R130" t="s">
        <v>124</v>
      </c>
      <c r="S130">
        <v>302</v>
      </c>
      <c r="T130">
        <v>307</v>
      </c>
      <c r="U130">
        <v>985</v>
      </c>
      <c r="V130">
        <v>2324</v>
      </c>
      <c r="W130">
        <v>1027.5959004392387</v>
      </c>
      <c r="AE130" t="s">
        <v>68</v>
      </c>
      <c r="AF130">
        <v>3.7972221643503872</v>
      </c>
      <c r="AG130">
        <v>0.56089404620348882</v>
      </c>
      <c r="AH130">
        <v>0.14771167498951018</v>
      </c>
      <c r="AI130">
        <v>0.96736111111385981</v>
      </c>
      <c r="AJ130">
        <v>0.32538170250850107</v>
      </c>
      <c r="AK130">
        <v>0.33636012319519754</v>
      </c>
      <c r="AL130">
        <v>2.9291666666686069</v>
      </c>
      <c r="AM130">
        <v>0.40817335353144618</v>
      </c>
      <c r="AN130">
        <v>0.13934794430651806</v>
      </c>
      <c r="AO130">
        <v>7.140972222223354</v>
      </c>
      <c r="AP130">
        <v>0.60008059500350752</v>
      </c>
      <c r="AQ130">
        <v>8.4033458796549054E-2</v>
      </c>
      <c r="AR130">
        <v>14.095139236116665</v>
      </c>
      <c r="AS130">
        <v>0.77378264696285359</v>
      </c>
      <c r="AT130">
        <v>5.4897126874784777E-2</v>
      </c>
    </row>
    <row r="131" spans="1:46">
      <c r="A131" t="s">
        <v>200</v>
      </c>
      <c r="B131">
        <v>1</v>
      </c>
      <c r="C131" t="s">
        <v>49</v>
      </c>
      <c r="D131">
        <v>40767.666666608799</v>
      </c>
      <c r="E131" t="s">
        <v>124</v>
      </c>
      <c r="F131">
        <v>40771.504861111112</v>
      </c>
      <c r="G131" t="s">
        <v>101</v>
      </c>
      <c r="H131" t="s">
        <v>177</v>
      </c>
      <c r="I131" t="s">
        <v>66</v>
      </c>
      <c r="J131">
        <v>112.35899999999999</v>
      </c>
      <c r="K131">
        <v>183.38799999999998</v>
      </c>
      <c r="L131">
        <v>157.17500000000001</v>
      </c>
      <c r="M131">
        <v>71.028999999999996</v>
      </c>
      <c r="N131">
        <v>44.816000000000017</v>
      </c>
      <c r="O131">
        <v>1.5575876952221039</v>
      </c>
      <c r="P131">
        <v>45.601926760131235</v>
      </c>
      <c r="Q131" t="s">
        <v>178</v>
      </c>
      <c r="R131" t="s">
        <v>124</v>
      </c>
      <c r="S131">
        <v>300</v>
      </c>
      <c r="T131">
        <v>305</v>
      </c>
      <c r="U131">
        <v>985</v>
      </c>
      <c r="V131">
        <v>2324</v>
      </c>
      <c r="W131">
        <v>1017.8102189781022</v>
      </c>
      <c r="AE131" t="s">
        <v>68</v>
      </c>
      <c r="AF131">
        <v>3.7979165509241284</v>
      </c>
      <c r="AG131">
        <v>0.75981442481323269</v>
      </c>
      <c r="AH131">
        <v>0.20006085300330012</v>
      </c>
      <c r="AI131">
        <v>0.96666660879418487</v>
      </c>
      <c r="AJ131">
        <v>0.44088484583632009</v>
      </c>
      <c r="AK131">
        <v>0.45608779885991685</v>
      </c>
      <c r="AL131">
        <v>2.928472164348932</v>
      </c>
      <c r="AM131">
        <v>0.48328667451577445</v>
      </c>
      <c r="AN131">
        <v>0.16503031184632086</v>
      </c>
      <c r="AO131">
        <v>7.140277777776646</v>
      </c>
      <c r="AP131">
        <v>1.3006093110227419</v>
      </c>
      <c r="AQ131">
        <v>0.18215108032221797</v>
      </c>
      <c r="AR131">
        <v>14.095139293982356</v>
      </c>
      <c r="AS131">
        <v>1.9389072120316206</v>
      </c>
      <c r="AT131">
        <v>0.13755857048247824</v>
      </c>
    </row>
    <row r="132" spans="1:46">
      <c r="A132" t="s">
        <v>201</v>
      </c>
      <c r="B132">
        <v>1</v>
      </c>
      <c r="C132" t="s">
        <v>49</v>
      </c>
      <c r="D132">
        <v>40767.666666608799</v>
      </c>
      <c r="E132" t="s">
        <v>124</v>
      </c>
      <c r="F132">
        <v>40771.506249999999</v>
      </c>
      <c r="G132" t="s">
        <v>101</v>
      </c>
      <c r="H132" t="s">
        <v>177</v>
      </c>
      <c r="I132" t="s">
        <v>66</v>
      </c>
      <c r="J132">
        <v>108.38</v>
      </c>
      <c r="K132">
        <v>177.53300000000002</v>
      </c>
      <c r="L132">
        <v>152.38200000000001</v>
      </c>
      <c r="M132">
        <v>69.153000000000006</v>
      </c>
      <c r="N132">
        <v>44.00200000000001</v>
      </c>
      <c r="O132">
        <v>1.5586941347568404</v>
      </c>
      <c r="P132">
        <v>44.365984613644564</v>
      </c>
      <c r="Q132" t="s">
        <v>178</v>
      </c>
      <c r="R132" t="s">
        <v>124</v>
      </c>
      <c r="S132">
        <v>304</v>
      </c>
      <c r="T132">
        <v>309</v>
      </c>
      <c r="U132">
        <v>985</v>
      </c>
      <c r="V132">
        <v>2324</v>
      </c>
      <c r="W132">
        <v>1037.4390602055801</v>
      </c>
      <c r="AE132" t="s">
        <v>54</v>
      </c>
      <c r="AF132">
        <v>3.8006945023153094</v>
      </c>
      <c r="AG132">
        <v>0.31195102883774722</v>
      </c>
      <c r="AH132">
        <v>8.207737523963389E-2</v>
      </c>
      <c r="AI132">
        <v>0.96597216435475275</v>
      </c>
      <c r="AJ132">
        <v>0.18083490415009693</v>
      </c>
      <c r="AK132">
        <v>0.1872050881206194</v>
      </c>
      <c r="AL132">
        <v>2.9277777199094999</v>
      </c>
      <c r="AM132">
        <v>0.17271234672745955</v>
      </c>
      <c r="AN132">
        <v>5.8990935532086175E-2</v>
      </c>
      <c r="AO132">
        <v>7.1395833333372138</v>
      </c>
      <c r="AP132">
        <v>0.16921709008863853</v>
      </c>
      <c r="AQ132">
        <v>2.3701255687920149E-2</v>
      </c>
      <c r="AR132">
        <v>14.095139351855323</v>
      </c>
      <c r="AS132">
        <v>0.1956020179245393</v>
      </c>
      <c r="AT132">
        <v>1.3877267406993922E-2</v>
      </c>
    </row>
    <row r="133" spans="1:46">
      <c r="A133" t="s">
        <v>202</v>
      </c>
      <c r="B133">
        <v>1</v>
      </c>
      <c r="C133" t="s">
        <v>49</v>
      </c>
      <c r="D133">
        <v>40767.666666608799</v>
      </c>
      <c r="E133" t="s">
        <v>124</v>
      </c>
      <c r="F133">
        <v>40771.507638888892</v>
      </c>
      <c r="G133" t="s">
        <v>101</v>
      </c>
      <c r="H133" t="s">
        <v>177</v>
      </c>
      <c r="I133" t="s">
        <v>66</v>
      </c>
      <c r="J133">
        <v>113.76600000000001</v>
      </c>
      <c r="K133">
        <v>185.39600000000002</v>
      </c>
      <c r="L133">
        <v>156.01</v>
      </c>
      <c r="M133">
        <v>71.63</v>
      </c>
      <c r="N133">
        <v>42.243999999999986</v>
      </c>
      <c r="O133">
        <v>1.6544658575661799</v>
      </c>
      <c r="P133">
        <v>43.294939978617684</v>
      </c>
      <c r="Q133" t="s">
        <v>178</v>
      </c>
      <c r="R133" t="s">
        <v>124</v>
      </c>
      <c r="S133">
        <v>300</v>
      </c>
      <c r="T133">
        <v>306</v>
      </c>
      <c r="U133">
        <v>985</v>
      </c>
      <c r="V133">
        <v>2324</v>
      </c>
      <c r="W133">
        <v>1017.8102189781022</v>
      </c>
      <c r="AE133" t="s">
        <v>68</v>
      </c>
      <c r="AF133">
        <v>3.8020833912014496</v>
      </c>
      <c r="AG133">
        <v>0.50591840236846142</v>
      </c>
      <c r="AH133">
        <v>0.13306346818673864</v>
      </c>
      <c r="AI133">
        <v>0.96597222222044365</v>
      </c>
      <c r="AJ133">
        <v>0.29345022670865345</v>
      </c>
      <c r="AK133">
        <v>0.30378743814610998</v>
      </c>
      <c r="AL133">
        <v>2.9277777777751908</v>
      </c>
      <c r="AM133">
        <v>0.48342788074290355</v>
      </c>
      <c r="AN133">
        <v>0.16511768222732359</v>
      </c>
      <c r="AO133">
        <v>7.1395833333299379</v>
      </c>
      <c r="AP133">
        <v>1.0751381932866948</v>
      </c>
      <c r="AQ133">
        <v>0.15058836672829265</v>
      </c>
      <c r="AR133">
        <v>14.094444444439432</v>
      </c>
      <c r="AS133">
        <v>1.6723290160574766</v>
      </c>
      <c r="AT133">
        <v>0.11865164481294949</v>
      </c>
    </row>
    <row r="134" spans="1:46">
      <c r="A134" t="s">
        <v>203</v>
      </c>
      <c r="B134">
        <v>1</v>
      </c>
      <c r="C134" t="s">
        <v>49</v>
      </c>
      <c r="D134">
        <v>40774.666666666664</v>
      </c>
      <c r="E134" t="s">
        <v>124</v>
      </c>
      <c r="F134">
        <v>40778.579861111109</v>
      </c>
      <c r="G134" t="s">
        <v>101</v>
      </c>
      <c r="H134" t="s">
        <v>204</v>
      </c>
      <c r="I134" t="s">
        <v>66</v>
      </c>
      <c r="J134">
        <v>109.235</v>
      </c>
      <c r="K134">
        <v>181.01300000000001</v>
      </c>
      <c r="L134">
        <v>154.136</v>
      </c>
      <c r="M134">
        <v>71.778000000000006</v>
      </c>
      <c r="N134">
        <v>44.900999999999996</v>
      </c>
      <c r="O134">
        <v>1.614572437994563</v>
      </c>
      <c r="P134">
        <v>44.456351607955369</v>
      </c>
      <c r="Q134" t="s">
        <v>205</v>
      </c>
      <c r="R134" t="s">
        <v>124</v>
      </c>
      <c r="S134">
        <v>305</v>
      </c>
      <c r="T134">
        <v>309</v>
      </c>
      <c r="U134">
        <v>987</v>
      </c>
      <c r="V134">
        <v>2324</v>
      </c>
      <c r="W134">
        <v>1039.3255131964809</v>
      </c>
      <c r="AE134" t="s">
        <v>54</v>
      </c>
      <c r="AF134">
        <v>3.7784722222277196</v>
      </c>
      <c r="AG134">
        <v>0.41799018638603391</v>
      </c>
      <c r="AH134">
        <v>0.11062412578478462</v>
      </c>
      <c r="AI134">
        <v>1.0972222222262644</v>
      </c>
      <c r="AJ134">
        <v>0.19504007252562089</v>
      </c>
      <c r="AK134">
        <v>0.17775804078218949</v>
      </c>
      <c r="AL134">
        <v>2.9111111111124046</v>
      </c>
      <c r="AM134">
        <v>0.31266687784638447</v>
      </c>
      <c r="AN134">
        <v>0.10740465269527519</v>
      </c>
      <c r="AO134">
        <v>6.8708333333343035</v>
      </c>
      <c r="AP134">
        <v>0.38376446557291921</v>
      </c>
      <c r="AQ134">
        <v>5.5854136893564346E-2</v>
      </c>
      <c r="AR134">
        <v>13.852083333331393</v>
      </c>
      <c r="AS134">
        <v>0.3661185787877107</v>
      </c>
      <c r="AT134">
        <v>2.6430578706290533E-2</v>
      </c>
    </row>
    <row r="135" spans="1:46">
      <c r="A135" t="s">
        <v>206</v>
      </c>
      <c r="B135">
        <v>1</v>
      </c>
      <c r="C135" t="s">
        <v>49</v>
      </c>
      <c r="D135">
        <v>40774.666666666664</v>
      </c>
      <c r="E135" t="s">
        <v>124</v>
      </c>
      <c r="F135">
        <v>40778.581250000003</v>
      </c>
      <c r="G135" t="s">
        <v>101</v>
      </c>
      <c r="H135" t="s">
        <v>204</v>
      </c>
      <c r="I135" t="s">
        <v>66</v>
      </c>
      <c r="J135">
        <v>108.747</v>
      </c>
      <c r="K135">
        <v>180.578</v>
      </c>
      <c r="L135">
        <v>154.77500000000001</v>
      </c>
      <c r="M135">
        <v>71.831000000000003</v>
      </c>
      <c r="N135">
        <v>46.028000000000006</v>
      </c>
      <c r="O135">
        <v>1.5431600150741949</v>
      </c>
      <c r="P135">
        <v>46.547991976416249</v>
      </c>
      <c r="Q135" t="s">
        <v>205</v>
      </c>
      <c r="R135" t="s">
        <v>124</v>
      </c>
      <c r="S135">
        <v>300</v>
      </c>
      <c r="T135">
        <v>305</v>
      </c>
      <c r="U135">
        <v>987</v>
      </c>
      <c r="V135">
        <v>2324</v>
      </c>
      <c r="W135">
        <v>1014.8471615720524</v>
      </c>
      <c r="AE135" t="s">
        <v>68</v>
      </c>
      <c r="AF135">
        <v>3.7798611111138598</v>
      </c>
      <c r="AG135">
        <v>0.87419878628175385</v>
      </c>
      <c r="AH135">
        <v>0.23127801804975384</v>
      </c>
      <c r="AI135">
        <v>1.0972222222189885</v>
      </c>
      <c r="AJ135">
        <v>0.30143209859502573</v>
      </c>
      <c r="AK135">
        <v>0.27472292530260528</v>
      </c>
      <c r="AL135">
        <v>2.9104166666656965</v>
      </c>
      <c r="AM135">
        <v>0.60654655028081861</v>
      </c>
      <c r="AN135">
        <v>0.20840540023972082</v>
      </c>
      <c r="AO135">
        <v>6.8708333333270275</v>
      </c>
      <c r="AP135">
        <v>1.4050095668864437</v>
      </c>
      <c r="AQ135">
        <v>0.20448896061434566</v>
      </c>
      <c r="AR135">
        <v>13.852083333331393</v>
      </c>
      <c r="AS135">
        <v>2.6099044622161336</v>
      </c>
      <c r="AT135">
        <v>0.1884124141771574</v>
      </c>
    </row>
    <row r="136" spans="1:46">
      <c r="A136" t="s">
        <v>207</v>
      </c>
      <c r="B136">
        <v>1</v>
      </c>
      <c r="C136" t="s">
        <v>49</v>
      </c>
      <c r="D136">
        <v>40774.666666608799</v>
      </c>
      <c r="E136" t="s">
        <v>124</v>
      </c>
      <c r="F136">
        <v>40778.582638946762</v>
      </c>
      <c r="G136" t="s">
        <v>101</v>
      </c>
      <c r="H136" t="s">
        <v>204</v>
      </c>
      <c r="I136" t="s">
        <v>66</v>
      </c>
      <c r="J136">
        <v>107.26900000000001</v>
      </c>
      <c r="K136">
        <v>177.53899999999999</v>
      </c>
      <c r="L136">
        <v>154.71700000000001</v>
      </c>
      <c r="M136">
        <v>70.27</v>
      </c>
      <c r="N136">
        <v>47.448000000000008</v>
      </c>
      <c r="O136">
        <v>1.4744245840042574</v>
      </c>
      <c r="P136">
        <v>47.659270445125117</v>
      </c>
      <c r="Q136" t="s">
        <v>205</v>
      </c>
      <c r="R136" t="s">
        <v>124</v>
      </c>
      <c r="S136">
        <v>300</v>
      </c>
      <c r="T136">
        <v>305</v>
      </c>
      <c r="U136">
        <v>987</v>
      </c>
      <c r="V136">
        <v>2324</v>
      </c>
      <c r="W136">
        <v>1014.8471615720524</v>
      </c>
      <c r="AE136" t="s">
        <v>54</v>
      </c>
      <c r="AF136">
        <v>3.7805556134262588</v>
      </c>
      <c r="AG136">
        <v>0.20502853380809946</v>
      </c>
      <c r="AH136">
        <v>5.4232381367426911E-2</v>
      </c>
      <c r="AI136">
        <v>1.0972220486073638</v>
      </c>
      <c r="AJ136">
        <v>9.6638359315689926E-2</v>
      </c>
      <c r="AK136">
        <v>8.8075480654391719E-2</v>
      </c>
      <c r="AL136">
        <v>2.9097222222189885</v>
      </c>
      <c r="AM136">
        <v>0.12856339890691271</v>
      </c>
      <c r="AN136">
        <v>4.4184079815312659E-2</v>
      </c>
      <c r="AO136">
        <v>6.8708332175883697</v>
      </c>
      <c r="AP136">
        <v>0.11161983019308178</v>
      </c>
      <c r="AQ136">
        <v>1.6245457669871923E-2</v>
      </c>
      <c r="AR136">
        <v>13.851388831018994</v>
      </c>
      <c r="AS136">
        <v>0.1644772410666667</v>
      </c>
      <c r="AT136">
        <v>1.1874422346612208E-2</v>
      </c>
    </row>
    <row r="137" spans="1:46">
      <c r="A137" t="s">
        <v>208</v>
      </c>
      <c r="B137">
        <v>1</v>
      </c>
      <c r="C137" t="s">
        <v>49</v>
      </c>
      <c r="D137">
        <v>40774.666666608799</v>
      </c>
      <c r="E137" t="s">
        <v>124</v>
      </c>
      <c r="F137">
        <v>40778.584027893521</v>
      </c>
      <c r="G137" t="s">
        <v>101</v>
      </c>
      <c r="H137" t="s">
        <v>204</v>
      </c>
      <c r="I137" t="s">
        <v>66</v>
      </c>
      <c r="J137">
        <v>108.346</v>
      </c>
      <c r="K137">
        <v>179.828</v>
      </c>
      <c r="L137">
        <v>156.62299999999999</v>
      </c>
      <c r="M137">
        <v>71.481999999999999</v>
      </c>
      <c r="N137">
        <v>48.276999999999987</v>
      </c>
      <c r="O137">
        <v>1.431064120146667</v>
      </c>
      <c r="P137">
        <v>49.950242615735448</v>
      </c>
      <c r="Q137" t="s">
        <v>205</v>
      </c>
      <c r="R137" t="s">
        <v>124</v>
      </c>
      <c r="S137">
        <v>301</v>
      </c>
      <c r="T137">
        <v>310</v>
      </c>
      <c r="U137">
        <v>987</v>
      </c>
      <c r="V137">
        <v>2324</v>
      </c>
      <c r="W137">
        <v>1019.7142857142857</v>
      </c>
      <c r="AE137" t="s">
        <v>54</v>
      </c>
      <c r="AF137">
        <v>3.781944502312399</v>
      </c>
      <c r="AG137">
        <v>0.16189001472845319</v>
      </c>
      <c r="AH137">
        <v>4.2806026008437872E-2</v>
      </c>
      <c r="AI137">
        <v>1.0986109953664709</v>
      </c>
      <c r="AJ137">
        <v>9.7365210181318856E-2</v>
      </c>
      <c r="AK137">
        <v>8.86257379472523E-2</v>
      </c>
      <c r="AL137">
        <v>2.9097221064803307</v>
      </c>
      <c r="AM137">
        <v>0.12549318087458938</v>
      </c>
      <c r="AN137">
        <v>4.3128923066261107E-2</v>
      </c>
      <c r="AO137">
        <v>6.8701387731489376</v>
      </c>
      <c r="AP137">
        <v>0.1260758187524334</v>
      </c>
      <c r="AQ137">
        <v>1.8351276868698006E-2</v>
      </c>
      <c r="AR137">
        <v>13.852083217592735</v>
      </c>
      <c r="AS137">
        <v>0.12431719805278413</v>
      </c>
      <c r="AT137">
        <v>8.9746210804520724E-3</v>
      </c>
    </row>
    <row r="138" spans="1:46">
      <c r="A138" t="s">
        <v>209</v>
      </c>
      <c r="B138">
        <v>1</v>
      </c>
      <c r="C138" t="s">
        <v>49</v>
      </c>
      <c r="D138">
        <v>40774.666666608799</v>
      </c>
      <c r="E138" t="s">
        <v>124</v>
      </c>
      <c r="F138">
        <v>40778.58541684028</v>
      </c>
      <c r="G138" t="s">
        <v>101</v>
      </c>
      <c r="H138" t="s">
        <v>204</v>
      </c>
      <c r="I138" t="s">
        <v>66</v>
      </c>
      <c r="J138">
        <v>103.361</v>
      </c>
      <c r="K138">
        <v>174.458</v>
      </c>
      <c r="L138">
        <v>153.096</v>
      </c>
      <c r="M138">
        <v>71.096999999999994</v>
      </c>
      <c r="N138">
        <v>49.734999999999999</v>
      </c>
      <c r="O138">
        <v>1.4243453520730274</v>
      </c>
      <c r="P138">
        <v>49.915562891066877</v>
      </c>
      <c r="Q138" t="s">
        <v>205</v>
      </c>
      <c r="R138" t="s">
        <v>124</v>
      </c>
      <c r="S138">
        <v>303</v>
      </c>
      <c r="T138">
        <v>307</v>
      </c>
      <c r="U138">
        <v>987</v>
      </c>
      <c r="V138">
        <v>2324</v>
      </c>
      <c r="W138">
        <v>1029.4912280701753</v>
      </c>
      <c r="AE138" t="s">
        <v>54</v>
      </c>
      <c r="AF138">
        <v>3.7826389467591071</v>
      </c>
      <c r="AG138">
        <v>0.10739275517582916</v>
      </c>
      <c r="AH138">
        <v>2.8390961095518044E-2</v>
      </c>
      <c r="AI138">
        <v>1.1020831597197684</v>
      </c>
      <c r="AJ138">
        <v>5.8952249967012781E-2</v>
      </c>
      <c r="AK138">
        <v>5.3491653009200169E-2</v>
      </c>
      <c r="AL138">
        <v>2.9090276041606558</v>
      </c>
      <c r="AM138">
        <v>7.2428418946420409E-2</v>
      </c>
      <c r="AN138">
        <v>2.4897810815830413E-2</v>
      </c>
      <c r="AO138">
        <v>6.8694443865751964</v>
      </c>
      <c r="AP138">
        <v>7.9659252828734234E-2</v>
      </c>
      <c r="AQ138">
        <v>1.1596171152416715E-2</v>
      </c>
      <c r="AR138">
        <v>13.852083159719768</v>
      </c>
      <c r="AS138">
        <v>7.9303498876917608E-2</v>
      </c>
      <c r="AT138">
        <v>5.7250233024533723E-3</v>
      </c>
    </row>
    <row r="139" spans="1:46">
      <c r="A139" t="s">
        <v>210</v>
      </c>
      <c r="B139">
        <v>1</v>
      </c>
      <c r="C139" t="s">
        <v>49</v>
      </c>
      <c r="D139">
        <v>40774.666666608799</v>
      </c>
      <c r="E139" t="s">
        <v>124</v>
      </c>
      <c r="F139">
        <v>40778.586805787039</v>
      </c>
      <c r="G139" t="s">
        <v>101</v>
      </c>
      <c r="H139" t="s">
        <v>204</v>
      </c>
      <c r="I139" t="s">
        <v>66</v>
      </c>
      <c r="J139">
        <v>103.29300000000001</v>
      </c>
      <c r="K139">
        <v>175.702</v>
      </c>
      <c r="L139">
        <v>151.214</v>
      </c>
      <c r="M139">
        <v>72.409000000000006</v>
      </c>
      <c r="N139">
        <v>47.920999999999992</v>
      </c>
      <c r="O139">
        <v>1.5316351264676851</v>
      </c>
      <c r="P139">
        <v>47.27561985796995</v>
      </c>
      <c r="Q139" t="s">
        <v>205</v>
      </c>
      <c r="R139" t="s">
        <v>124</v>
      </c>
      <c r="S139">
        <v>300</v>
      </c>
      <c r="T139">
        <v>305</v>
      </c>
      <c r="U139">
        <v>987</v>
      </c>
      <c r="V139">
        <v>2324</v>
      </c>
      <c r="W139">
        <v>1014.8471615720524</v>
      </c>
      <c r="AE139" t="s">
        <v>68</v>
      </c>
      <c r="AF139">
        <v>3.783333449071506</v>
      </c>
      <c r="AG139">
        <v>0.43899434806940374</v>
      </c>
      <c r="AH139">
        <v>0.11603374483873219</v>
      </c>
      <c r="AI139">
        <v>1.1013886574073695</v>
      </c>
      <c r="AJ139">
        <v>0.20220526177834228</v>
      </c>
      <c r="AK139">
        <v>0.18359119682086286</v>
      </c>
      <c r="AL139">
        <v>2.908332986109599</v>
      </c>
      <c r="AM139">
        <v>0.3695167087255749</v>
      </c>
      <c r="AN139">
        <v>0.12705447089119865</v>
      </c>
      <c r="AO139">
        <v>6.8687499999941792</v>
      </c>
      <c r="AP139">
        <v>0.86250129677376475</v>
      </c>
      <c r="AQ139">
        <v>0.12556888761048163</v>
      </c>
      <c r="AR139">
        <v>13.852083101846802</v>
      </c>
      <c r="AS139">
        <v>1.3646396726482832</v>
      </c>
      <c r="AT139">
        <v>9.8515123148975717E-2</v>
      </c>
    </row>
    <row r="140" spans="1:46">
      <c r="A140" t="s">
        <v>211</v>
      </c>
      <c r="B140">
        <v>1</v>
      </c>
      <c r="C140" t="s">
        <v>49</v>
      </c>
      <c r="D140">
        <v>40774.666666608799</v>
      </c>
      <c r="E140" t="s">
        <v>124</v>
      </c>
      <c r="F140">
        <v>40778.588194733798</v>
      </c>
      <c r="G140" t="s">
        <v>101</v>
      </c>
      <c r="H140" t="s">
        <v>204</v>
      </c>
      <c r="I140" t="s">
        <v>66</v>
      </c>
      <c r="J140">
        <v>110.42400000000001</v>
      </c>
      <c r="K140">
        <v>182.268</v>
      </c>
      <c r="L140">
        <v>157.58699999999999</v>
      </c>
      <c r="M140">
        <v>71.843999999999994</v>
      </c>
      <c r="N140">
        <v>47.162999999999982</v>
      </c>
      <c r="O140">
        <v>1.5413885820474293</v>
      </c>
      <c r="P140">
        <v>46.609920974352541</v>
      </c>
      <c r="Q140" t="s">
        <v>205</v>
      </c>
      <c r="R140" t="s">
        <v>124</v>
      </c>
      <c r="S140">
        <v>299</v>
      </c>
      <c r="T140">
        <v>304</v>
      </c>
      <c r="U140">
        <v>987</v>
      </c>
      <c r="V140">
        <v>2324</v>
      </c>
      <c r="W140">
        <v>1009.9941860465116</v>
      </c>
      <c r="AE140" t="s">
        <v>68</v>
      </c>
      <c r="AF140">
        <v>3.784027951383905</v>
      </c>
      <c r="AG140">
        <v>0.62703235460201168</v>
      </c>
      <c r="AH140">
        <v>0.16570500077112055</v>
      </c>
      <c r="AI140">
        <v>1.1013885995344026</v>
      </c>
      <c r="AJ140">
        <v>0.20315100946581532</v>
      </c>
      <c r="AK140">
        <v>0.18444989311828242</v>
      </c>
      <c r="AL140">
        <v>2.9076384259242332</v>
      </c>
      <c r="AM140">
        <v>0.45802014845135014</v>
      </c>
      <c r="AN140">
        <v>0.15752307589818776</v>
      </c>
      <c r="AO140">
        <v>6.868055613420438</v>
      </c>
      <c r="AP140">
        <v>1.1958736765879183</v>
      </c>
      <c r="AQ140">
        <v>0.17412114052354735</v>
      </c>
      <c r="AR140">
        <v>13.852083043981111</v>
      </c>
      <c r="AS140">
        <v>1.606165403167644</v>
      </c>
      <c r="AT140">
        <v>0.11595118207622508</v>
      </c>
    </row>
    <row r="141" spans="1:46">
      <c r="A141" t="s">
        <v>212</v>
      </c>
      <c r="B141">
        <v>1</v>
      </c>
      <c r="C141" t="s">
        <v>49</v>
      </c>
      <c r="D141">
        <v>40774.666666608799</v>
      </c>
      <c r="E141" t="s">
        <v>124</v>
      </c>
      <c r="F141">
        <v>40778.589583680558</v>
      </c>
      <c r="G141" t="s">
        <v>101</v>
      </c>
      <c r="H141" t="s">
        <v>204</v>
      </c>
      <c r="I141" t="s">
        <v>66</v>
      </c>
      <c r="J141">
        <v>107.93600000000001</v>
      </c>
      <c r="K141">
        <v>180.16900000000001</v>
      </c>
      <c r="L141">
        <v>157.13</v>
      </c>
      <c r="M141">
        <v>72.233000000000004</v>
      </c>
      <c r="N141">
        <v>49.193999999999988</v>
      </c>
      <c r="O141">
        <v>1.4717486446340624</v>
      </c>
      <c r="P141">
        <v>49.079712261573114</v>
      </c>
      <c r="Q141" t="s">
        <v>205</v>
      </c>
      <c r="R141" t="s">
        <v>124</v>
      </c>
      <c r="S141">
        <v>300</v>
      </c>
      <c r="T141">
        <v>306</v>
      </c>
      <c r="U141">
        <v>987</v>
      </c>
      <c r="V141">
        <v>2324</v>
      </c>
      <c r="W141">
        <v>1014.8471615720524</v>
      </c>
      <c r="AE141" t="s">
        <v>68</v>
      </c>
      <c r="AF141">
        <v>3.7854167245313874</v>
      </c>
      <c r="AG141">
        <v>0.52639625794812051</v>
      </c>
      <c r="AH141">
        <v>0.13905899832290863</v>
      </c>
      <c r="AI141">
        <v>1.101388425922778</v>
      </c>
      <c r="AJ141">
        <v>0.12387349172427015</v>
      </c>
      <c r="AK141">
        <v>0.11247030457986248</v>
      </c>
      <c r="AL141">
        <v>2.9069438657388673</v>
      </c>
      <c r="AM141">
        <v>0.3066601325792272</v>
      </c>
      <c r="AN141">
        <v>0.10549227874453035</v>
      </c>
      <c r="AO141">
        <v>6.8680552083314979</v>
      </c>
      <c r="AP141">
        <v>0.81266208141865171</v>
      </c>
      <c r="AQ141">
        <v>0.11832491975790001</v>
      </c>
      <c r="AR141">
        <v>13.851388541661436</v>
      </c>
      <c r="AS141">
        <v>1.2710605623542013</v>
      </c>
      <c r="AT141">
        <v>9.1764125923634018E-2</v>
      </c>
    </row>
    <row r="142" spans="1:46">
      <c r="A142" t="s">
        <v>213</v>
      </c>
      <c r="B142">
        <v>1</v>
      </c>
      <c r="C142" t="s">
        <v>49</v>
      </c>
      <c r="D142">
        <v>40774.666666608799</v>
      </c>
      <c r="E142" t="s">
        <v>124</v>
      </c>
      <c r="F142">
        <v>40778.590972627317</v>
      </c>
      <c r="G142" t="s">
        <v>101</v>
      </c>
      <c r="H142" t="s">
        <v>204</v>
      </c>
      <c r="I142" t="s">
        <v>66</v>
      </c>
      <c r="J142">
        <v>99.760999999999996</v>
      </c>
      <c r="K142">
        <v>170.154</v>
      </c>
      <c r="L142">
        <v>148.20099999999999</v>
      </c>
      <c r="M142">
        <v>70.393000000000001</v>
      </c>
      <c r="N142">
        <v>48.44</v>
      </c>
      <c r="O142">
        <v>1.4582776836459568</v>
      </c>
      <c r="P142">
        <v>48.271327737804249</v>
      </c>
      <c r="Q142" t="s">
        <v>205</v>
      </c>
      <c r="R142" t="s">
        <v>124</v>
      </c>
      <c r="S142">
        <v>305</v>
      </c>
      <c r="T142">
        <v>309</v>
      </c>
      <c r="U142">
        <v>987</v>
      </c>
      <c r="V142">
        <v>2324</v>
      </c>
      <c r="W142">
        <v>1039.3255131964809</v>
      </c>
      <c r="AE142" t="s">
        <v>54</v>
      </c>
      <c r="AF142">
        <v>3.7861111689780955</v>
      </c>
      <c r="AG142">
        <v>0.29469854715758936</v>
      </c>
      <c r="AH142">
        <v>7.7836739072067729E-2</v>
      </c>
      <c r="AI142">
        <v>1.1013883101841202</v>
      </c>
      <c r="AJ142">
        <v>0.14444179919555694</v>
      </c>
      <c r="AK142">
        <v>0.13114520815225508</v>
      </c>
      <c r="AL142">
        <v>2.9062493055535015</v>
      </c>
      <c r="AM142">
        <v>0.20132085969690716</v>
      </c>
      <c r="AN142">
        <v>6.9271710211579796E-2</v>
      </c>
      <c r="AO142">
        <v>6.868055150458531</v>
      </c>
      <c r="AP142">
        <v>0.22098730715912285</v>
      </c>
      <c r="AQ142">
        <v>3.2176111332531905E-2</v>
      </c>
      <c r="AR142">
        <v>13.850694039349037</v>
      </c>
      <c r="AS142">
        <v>0.18698924785495535</v>
      </c>
      <c r="AT142">
        <v>1.3500352207891496E-2</v>
      </c>
    </row>
    <row r="143" spans="1:46">
      <c r="A143" t="s">
        <v>214</v>
      </c>
      <c r="B143">
        <v>1</v>
      </c>
      <c r="C143" t="s">
        <v>49</v>
      </c>
      <c r="D143">
        <v>40774.666666608799</v>
      </c>
      <c r="E143" t="s">
        <v>124</v>
      </c>
      <c r="F143">
        <v>40778.592361574076</v>
      </c>
      <c r="G143" t="s">
        <v>101</v>
      </c>
      <c r="H143" t="s">
        <v>204</v>
      </c>
      <c r="I143" t="s">
        <v>66</v>
      </c>
      <c r="J143">
        <v>102.286</v>
      </c>
      <c r="K143">
        <v>171.62299999999999</v>
      </c>
      <c r="L143">
        <v>150.05600000000001</v>
      </c>
      <c r="M143">
        <v>69.337000000000003</v>
      </c>
      <c r="N143">
        <v>47.77000000000001</v>
      </c>
      <c r="O143">
        <v>1.4704716878006123</v>
      </c>
      <c r="P143">
        <v>47.152896975328716</v>
      </c>
      <c r="Q143" t="s">
        <v>205</v>
      </c>
      <c r="R143" t="s">
        <v>124</v>
      </c>
      <c r="S143">
        <v>305</v>
      </c>
      <c r="T143">
        <v>311</v>
      </c>
      <c r="U143">
        <v>987</v>
      </c>
      <c r="V143">
        <v>2324</v>
      </c>
      <c r="W143">
        <v>1039.3255131964809</v>
      </c>
      <c r="AE143" t="s">
        <v>54</v>
      </c>
      <c r="AF143">
        <v>3.7868055555518367</v>
      </c>
      <c r="AG143">
        <v>0.28898800097305372</v>
      </c>
      <c r="AH143">
        <v>7.6314454685788749E-2</v>
      </c>
      <c r="AI143">
        <v>1.1013881944454624</v>
      </c>
      <c r="AJ143">
        <v>0.1200831611571051</v>
      </c>
      <c r="AK143">
        <v>0.10902891620112719</v>
      </c>
      <c r="AL143">
        <v>2.9055547453681356</v>
      </c>
      <c r="AM143">
        <v>0.17935977726116903</v>
      </c>
      <c r="AN143">
        <v>6.1729959673654002E-2</v>
      </c>
      <c r="AO143">
        <v>6.8743050925913849</v>
      </c>
      <c r="AP143">
        <v>0.18963715308989978</v>
      </c>
      <c r="AQ143">
        <v>2.7586374264109492E-2</v>
      </c>
      <c r="AR143">
        <v>13.849999479163671</v>
      </c>
      <c r="AS143">
        <v>0.19478516712032862</v>
      </c>
      <c r="AT143">
        <v>1.406391151229781E-2</v>
      </c>
    </row>
    <row r="144" spans="1:46">
      <c r="A144" t="s">
        <v>215</v>
      </c>
      <c r="B144">
        <v>1</v>
      </c>
      <c r="C144" t="s">
        <v>49</v>
      </c>
      <c r="D144">
        <v>40774.666666608799</v>
      </c>
      <c r="E144" t="s">
        <v>124</v>
      </c>
      <c r="F144">
        <v>40778.593750520835</v>
      </c>
      <c r="G144" t="s">
        <v>101</v>
      </c>
      <c r="H144" t="s">
        <v>204</v>
      </c>
      <c r="I144" t="s">
        <v>66</v>
      </c>
      <c r="J144">
        <v>107.04</v>
      </c>
      <c r="K144">
        <v>176.58100000000002</v>
      </c>
      <c r="L144">
        <v>151.322</v>
      </c>
      <c r="M144">
        <v>69.540999999999997</v>
      </c>
      <c r="N144">
        <v>44.281999999999996</v>
      </c>
      <c r="O144">
        <v>1.5780854247836029</v>
      </c>
      <c r="P144">
        <v>44.066689234859325</v>
      </c>
      <c r="Q144" t="s">
        <v>205</v>
      </c>
      <c r="R144" t="s">
        <v>124</v>
      </c>
      <c r="S144">
        <v>303</v>
      </c>
      <c r="T144">
        <v>308</v>
      </c>
      <c r="U144">
        <v>987</v>
      </c>
      <c r="V144">
        <v>2324</v>
      </c>
      <c r="W144">
        <v>1029.4912280701753</v>
      </c>
      <c r="AE144" t="s">
        <v>54</v>
      </c>
      <c r="AF144">
        <v>3.7874999999985448</v>
      </c>
      <c r="AG144">
        <v>0.19879833900045338</v>
      </c>
      <c r="AH144">
        <v>5.2488010297169575E-2</v>
      </c>
      <c r="AI144">
        <v>1.1013880786995287</v>
      </c>
      <c r="AJ144">
        <v>0.11039787398197387</v>
      </c>
      <c r="AK144">
        <v>0.10023521782833068</v>
      </c>
      <c r="AL144">
        <v>2.905555034718418</v>
      </c>
      <c r="AM144">
        <v>0.13193133042428662</v>
      </c>
      <c r="AN144">
        <v>4.540658457604204E-2</v>
      </c>
      <c r="AO144">
        <v>6.874305034718418</v>
      </c>
      <c r="AP144">
        <v>0.14888620804838118</v>
      </c>
      <c r="AQ144">
        <v>2.1658365070568879E-2</v>
      </c>
      <c r="AR144">
        <v>13.849304976851272</v>
      </c>
      <c r="AS144">
        <v>0.14480757888144649</v>
      </c>
      <c r="AT144">
        <v>1.0455945559974911E-2</v>
      </c>
    </row>
    <row r="145" spans="1:46">
      <c r="A145" t="s">
        <v>216</v>
      </c>
      <c r="B145">
        <v>1</v>
      </c>
      <c r="C145" t="s">
        <v>49</v>
      </c>
      <c r="D145">
        <v>40774.666666608799</v>
      </c>
      <c r="E145" t="s">
        <v>124</v>
      </c>
      <c r="F145">
        <v>40778.595139467594</v>
      </c>
      <c r="G145" t="s">
        <v>101</v>
      </c>
      <c r="H145" t="s">
        <v>204</v>
      </c>
      <c r="I145" t="s">
        <v>66</v>
      </c>
      <c r="J145">
        <v>109.57299999999999</v>
      </c>
      <c r="K145">
        <v>180.22399999999999</v>
      </c>
      <c r="L145">
        <v>154.05600000000001</v>
      </c>
      <c r="M145">
        <v>70.650999999999996</v>
      </c>
      <c r="N145">
        <v>44.483000000000018</v>
      </c>
      <c r="O145">
        <v>1.5702726000281975</v>
      </c>
      <c r="P145">
        <v>44.992824811902921</v>
      </c>
      <c r="Q145" t="s">
        <v>205</v>
      </c>
      <c r="R145" t="s">
        <v>124</v>
      </c>
      <c r="S145">
        <v>300</v>
      </c>
      <c r="T145">
        <v>306</v>
      </c>
      <c r="U145">
        <v>987</v>
      </c>
      <c r="V145">
        <v>2324</v>
      </c>
      <c r="W145">
        <v>1014.8471615720524</v>
      </c>
      <c r="AE145" t="s">
        <v>68</v>
      </c>
      <c r="AF145">
        <v>3.7881944444452529</v>
      </c>
      <c r="AG145">
        <v>0.84143185856784897</v>
      </c>
      <c r="AH145">
        <v>0.22211950070347278</v>
      </c>
      <c r="AI145">
        <v>1.1006938657374121</v>
      </c>
      <c r="AJ145">
        <v>0.25841518129216934</v>
      </c>
      <c r="AK145">
        <v>0.23477479918455216</v>
      </c>
      <c r="AL145">
        <v>2.9041656249974039</v>
      </c>
      <c r="AM145">
        <v>0.51505151079189737</v>
      </c>
      <c r="AN145">
        <v>0.17734922084285665</v>
      </c>
      <c r="AO145">
        <v>6.8743048611067934</v>
      </c>
      <c r="AP145">
        <v>1.4905378446336395</v>
      </c>
      <c r="AQ145">
        <v>0.21682742833631855</v>
      </c>
      <c r="AR145">
        <v>13.848610474538873</v>
      </c>
      <c r="AS145">
        <v>2.021135288261922</v>
      </c>
      <c r="AT145">
        <v>0.14594498790892024</v>
      </c>
    </row>
    <row r="146" spans="1:46">
      <c r="A146" t="s">
        <v>217</v>
      </c>
      <c r="B146">
        <v>1</v>
      </c>
      <c r="C146" t="s">
        <v>49</v>
      </c>
      <c r="D146">
        <v>40774.666666608799</v>
      </c>
      <c r="E146" t="s">
        <v>124</v>
      </c>
      <c r="F146">
        <v>40778.596528414353</v>
      </c>
      <c r="G146" t="s">
        <v>101</v>
      </c>
      <c r="H146" t="s">
        <v>204</v>
      </c>
      <c r="I146" t="s">
        <v>66</v>
      </c>
      <c r="J146">
        <v>107.17700000000001</v>
      </c>
      <c r="K146">
        <v>179.02800000000002</v>
      </c>
      <c r="L146">
        <v>156.215</v>
      </c>
      <c r="M146">
        <v>71.850999999999999</v>
      </c>
      <c r="N146">
        <v>49.037999999999997</v>
      </c>
      <c r="O146">
        <v>1.4651184786937477</v>
      </c>
      <c r="P146">
        <v>49.041085103274398</v>
      </c>
      <c r="Q146" t="s">
        <v>205</v>
      </c>
      <c r="R146" t="s">
        <v>124</v>
      </c>
      <c r="S146">
        <v>300</v>
      </c>
      <c r="T146">
        <v>305</v>
      </c>
      <c r="U146">
        <v>987</v>
      </c>
      <c r="V146">
        <v>2324</v>
      </c>
      <c r="W146">
        <v>1014.8471615720524</v>
      </c>
      <c r="AE146" t="s">
        <v>68</v>
      </c>
      <c r="AF146">
        <v>3.788888888884685</v>
      </c>
      <c r="AG146">
        <v>0.45037267002460379</v>
      </c>
      <c r="AH146">
        <v>0.11886668710339975</v>
      </c>
      <c r="AI146">
        <v>1.1020826967578614</v>
      </c>
      <c r="AJ146">
        <v>0.15809824079012594</v>
      </c>
      <c r="AK146">
        <v>0.14345406316170636</v>
      </c>
      <c r="AL146">
        <v>2.9041660300936201</v>
      </c>
      <c r="AM146">
        <v>0.34754847143844181</v>
      </c>
      <c r="AN146">
        <v>0.11967238368504643</v>
      </c>
      <c r="AO146">
        <v>6.8743047453681356</v>
      </c>
      <c r="AP146">
        <v>0.83553327437536962</v>
      </c>
      <c r="AQ146">
        <v>0.1215444041724142</v>
      </c>
      <c r="AR146">
        <v>13.847915972219198</v>
      </c>
      <c r="AS146">
        <v>1.3819555876956899</v>
      </c>
      <c r="AT146">
        <v>9.9795203153173431E-2</v>
      </c>
    </row>
    <row r="147" spans="1:46">
      <c r="A147" t="s">
        <v>218</v>
      </c>
      <c r="B147">
        <v>1</v>
      </c>
      <c r="C147" t="s">
        <v>49</v>
      </c>
      <c r="D147">
        <v>40774.666666608799</v>
      </c>
      <c r="E147" t="s">
        <v>124</v>
      </c>
      <c r="F147">
        <v>40778.597917361112</v>
      </c>
      <c r="G147" t="s">
        <v>101</v>
      </c>
      <c r="H147" t="s">
        <v>204</v>
      </c>
      <c r="I147" t="s">
        <v>66</v>
      </c>
      <c r="J147">
        <v>108.584</v>
      </c>
      <c r="K147">
        <v>179.108</v>
      </c>
      <c r="L147">
        <v>155.352</v>
      </c>
      <c r="M147">
        <v>70.524000000000001</v>
      </c>
      <c r="N147">
        <v>46.768000000000001</v>
      </c>
      <c r="O147">
        <v>1.5045734839555998</v>
      </c>
      <c r="P147">
        <v>46.873084466827663</v>
      </c>
      <c r="Q147" t="s">
        <v>205</v>
      </c>
      <c r="R147" t="s">
        <v>124</v>
      </c>
      <c r="S147">
        <v>300</v>
      </c>
      <c r="T147">
        <v>305</v>
      </c>
      <c r="U147">
        <v>987</v>
      </c>
      <c r="V147">
        <v>2324</v>
      </c>
      <c r="W147">
        <v>1014.8471615720524</v>
      </c>
      <c r="AE147" t="s">
        <v>54</v>
      </c>
      <c r="AF147">
        <v>3.7895833333313931</v>
      </c>
      <c r="AG147">
        <v>0.19282756576075405</v>
      </c>
      <c r="AH147">
        <v>5.0883579749977641E-2</v>
      </c>
      <c r="AI147">
        <v>1.1020825231462368</v>
      </c>
      <c r="AJ147">
        <v>0.10512693885182296</v>
      </c>
      <c r="AK147">
        <v>9.5389353014786474E-2</v>
      </c>
      <c r="AL147">
        <v>2.9034715277739451</v>
      </c>
      <c r="AM147">
        <v>0.14754812354701852</v>
      </c>
      <c r="AN147">
        <v>5.0817830357765485E-2</v>
      </c>
      <c r="AO147">
        <v>6.8736104166673613</v>
      </c>
      <c r="AP147">
        <v>0.17718077906602872</v>
      </c>
      <c r="AQ147">
        <v>2.5776959752678859E-2</v>
      </c>
      <c r="AR147">
        <v>13.847915972219198</v>
      </c>
      <c r="AS147">
        <v>0.19471980085812335</v>
      </c>
      <c r="AT147">
        <v>1.4061307221155714E-2</v>
      </c>
    </row>
    <row r="148" spans="1:46">
      <c r="A148" t="s">
        <v>219</v>
      </c>
      <c r="B148">
        <v>1</v>
      </c>
      <c r="C148" t="s">
        <v>49</v>
      </c>
      <c r="D148">
        <v>40774.666666608799</v>
      </c>
      <c r="E148" t="s">
        <v>124</v>
      </c>
      <c r="F148">
        <v>40778.599306307871</v>
      </c>
      <c r="G148" t="s">
        <v>101</v>
      </c>
      <c r="H148" t="s">
        <v>204</v>
      </c>
      <c r="I148" t="s">
        <v>66</v>
      </c>
      <c r="J148">
        <v>104.52200000000001</v>
      </c>
      <c r="K148">
        <v>176.11700000000002</v>
      </c>
      <c r="L148">
        <v>150.03800000000001</v>
      </c>
      <c r="M148">
        <v>71.594999999999999</v>
      </c>
      <c r="N148">
        <v>45.516000000000005</v>
      </c>
      <c r="O148">
        <v>1.5733818787770402</v>
      </c>
      <c r="P148">
        <v>45.503892580515441</v>
      </c>
      <c r="Q148" t="s">
        <v>205</v>
      </c>
      <c r="R148" t="s">
        <v>124</v>
      </c>
      <c r="S148">
        <v>302</v>
      </c>
      <c r="T148">
        <v>314</v>
      </c>
      <c r="U148">
        <v>987</v>
      </c>
      <c r="V148">
        <v>2324</v>
      </c>
      <c r="W148">
        <v>1024.5956204379563</v>
      </c>
      <c r="AE148" t="s">
        <v>68</v>
      </c>
      <c r="AF148">
        <v>3.7916667245372082</v>
      </c>
      <c r="AG148">
        <v>0.93088637228800464</v>
      </c>
      <c r="AH148">
        <v>0.24550849004315481</v>
      </c>
      <c r="AI148">
        <v>1.102082407407579</v>
      </c>
      <c r="AJ148">
        <v>0.26838801971363913</v>
      </c>
      <c r="AK148">
        <v>0.24352808638418105</v>
      </c>
      <c r="AL148">
        <v>2.9027769097228884</v>
      </c>
      <c r="AM148">
        <v>0.54974829699611449</v>
      </c>
      <c r="AN148">
        <v>0.1893870297626819</v>
      </c>
      <c r="AO148">
        <v>6.8729159143476863</v>
      </c>
      <c r="AP148">
        <v>1.4015100651035459</v>
      </c>
      <c r="AQ148">
        <v>0.20391782506429287</v>
      </c>
      <c r="AR148">
        <v>13.847221469906799</v>
      </c>
      <c r="AS148">
        <v>1.9975665804369029</v>
      </c>
      <c r="AT148">
        <v>0.14425757432840047</v>
      </c>
    </row>
    <row r="149" spans="1:46">
      <c r="A149" t="s">
        <v>220</v>
      </c>
      <c r="B149">
        <v>1</v>
      </c>
      <c r="C149" t="s">
        <v>49</v>
      </c>
      <c r="D149">
        <v>40774.666666608799</v>
      </c>
      <c r="E149" t="s">
        <v>124</v>
      </c>
      <c r="F149">
        <v>40778.60069525463</v>
      </c>
      <c r="G149" t="s">
        <v>101</v>
      </c>
      <c r="H149" t="s">
        <v>204</v>
      </c>
      <c r="I149" t="s">
        <v>66</v>
      </c>
      <c r="J149">
        <v>111.149</v>
      </c>
      <c r="K149">
        <v>181.946</v>
      </c>
      <c r="L149">
        <v>157.21600000000001</v>
      </c>
      <c r="M149">
        <v>70.796999999999997</v>
      </c>
      <c r="N149">
        <v>46.067000000000007</v>
      </c>
      <c r="O149">
        <v>1.5212863648660355</v>
      </c>
      <c r="P149">
        <v>46.537589263303744</v>
      </c>
      <c r="Q149" t="s">
        <v>205</v>
      </c>
      <c r="R149" t="s">
        <v>124</v>
      </c>
      <c r="S149">
        <v>300</v>
      </c>
      <c r="T149">
        <v>304</v>
      </c>
      <c r="U149">
        <v>987</v>
      </c>
      <c r="V149">
        <v>2324</v>
      </c>
      <c r="W149">
        <v>1014.8471615720524</v>
      </c>
      <c r="AE149" t="s">
        <v>68</v>
      </c>
      <c r="AF149">
        <v>3.7930556134233484</v>
      </c>
      <c r="AG149">
        <v>0.72345346929337018</v>
      </c>
      <c r="AH149">
        <v>0.19073104721510564</v>
      </c>
      <c r="AI149">
        <v>1.1013880786995287</v>
      </c>
      <c r="AJ149">
        <v>0.23634311931704124</v>
      </c>
      <c r="AK149">
        <v>0.21458659657557302</v>
      </c>
      <c r="AL149">
        <v>2.9027769675885793</v>
      </c>
      <c r="AM149">
        <v>0.5235642339426827</v>
      </c>
      <c r="AN149">
        <v>0.1803666763890657</v>
      </c>
      <c r="AO149">
        <v>6.8729158564819954</v>
      </c>
      <c r="AP149">
        <v>1.3584149690937535</v>
      </c>
      <c r="AQ149">
        <v>0.19764754835643783</v>
      </c>
      <c r="AR149">
        <v>13.8465269675944</v>
      </c>
      <c r="AS149">
        <v>1.9988574948820157</v>
      </c>
      <c r="AT149">
        <v>0.14435804007459954</v>
      </c>
    </row>
    <row r="150" spans="1:46">
      <c r="A150" t="s">
        <v>221</v>
      </c>
      <c r="B150">
        <v>1</v>
      </c>
      <c r="C150" t="s">
        <v>49</v>
      </c>
      <c r="D150">
        <v>40774.666666608799</v>
      </c>
      <c r="E150" t="s">
        <v>124</v>
      </c>
      <c r="F150">
        <v>40778.60208420139</v>
      </c>
      <c r="G150" t="s">
        <v>101</v>
      </c>
      <c r="H150" t="s">
        <v>204</v>
      </c>
      <c r="I150" t="s">
        <v>66</v>
      </c>
      <c r="J150">
        <v>109.831</v>
      </c>
      <c r="K150">
        <v>180.49600000000001</v>
      </c>
      <c r="L150">
        <v>153.02000000000001</v>
      </c>
      <c r="M150">
        <v>70.665000000000006</v>
      </c>
      <c r="N150">
        <v>43.189000000000007</v>
      </c>
      <c r="O150">
        <v>1.6386706782087244</v>
      </c>
      <c r="P150">
        <v>43.123368801134497</v>
      </c>
      <c r="Q150" t="s">
        <v>205</v>
      </c>
      <c r="R150" t="s">
        <v>124</v>
      </c>
      <c r="S150">
        <v>300</v>
      </c>
      <c r="T150">
        <v>313</v>
      </c>
      <c r="U150">
        <v>987</v>
      </c>
      <c r="V150">
        <v>2324</v>
      </c>
      <c r="W150">
        <v>1014.8471615720524</v>
      </c>
      <c r="AE150" t="s">
        <v>68</v>
      </c>
      <c r="AF150">
        <v>3.7937500578700565</v>
      </c>
      <c r="AG150">
        <v>0.55661139802733939</v>
      </c>
      <c r="AH150">
        <v>0.14671799394708687</v>
      </c>
      <c r="AI150">
        <v>1.1006936342600966</v>
      </c>
      <c r="AJ150">
        <v>0.23394386338101339</v>
      </c>
      <c r="AK150">
        <v>0.21254221528979234</v>
      </c>
      <c r="AL150">
        <v>2.9020824652761803</v>
      </c>
      <c r="AM150">
        <v>0.43684722734779763</v>
      </c>
      <c r="AN150">
        <v>0.15052888144108079</v>
      </c>
      <c r="AO150">
        <v>6.8722213541695965</v>
      </c>
      <c r="AP150">
        <v>0.62069292984435509</v>
      </c>
      <c r="AQ150">
        <v>9.0319111951736072E-2</v>
      </c>
      <c r="AR150">
        <v>13.847221354168141</v>
      </c>
      <c r="AS150">
        <v>1.0085876112684797</v>
      </c>
      <c r="AT150">
        <v>7.2836823032722417E-2</v>
      </c>
    </row>
    <row r="151" spans="1:46">
      <c r="A151" t="s">
        <v>222</v>
      </c>
      <c r="B151">
        <v>1</v>
      </c>
      <c r="C151" t="s">
        <v>49</v>
      </c>
      <c r="D151">
        <v>40774.666666608799</v>
      </c>
      <c r="E151" t="s">
        <v>124</v>
      </c>
      <c r="F151">
        <v>40778.603473148149</v>
      </c>
      <c r="G151" t="s">
        <v>101</v>
      </c>
      <c r="H151" t="s">
        <v>204</v>
      </c>
      <c r="I151" t="s">
        <v>66</v>
      </c>
      <c r="J151">
        <v>104.43300000000001</v>
      </c>
      <c r="K151">
        <v>175.29500000000002</v>
      </c>
      <c r="L151">
        <v>148.554</v>
      </c>
      <c r="M151">
        <v>70.861999999999995</v>
      </c>
      <c r="N151">
        <v>44.120999999999995</v>
      </c>
      <c r="O151">
        <v>1.594775566201609</v>
      </c>
      <c r="P151">
        <v>44.433838529879843</v>
      </c>
      <c r="Q151" t="s">
        <v>205</v>
      </c>
      <c r="R151" t="s">
        <v>124</v>
      </c>
      <c r="S151">
        <v>299</v>
      </c>
      <c r="T151">
        <v>303</v>
      </c>
      <c r="U151">
        <v>987</v>
      </c>
      <c r="V151">
        <v>2324</v>
      </c>
      <c r="W151">
        <v>1009.9941860465116</v>
      </c>
      <c r="AE151" t="s">
        <v>68</v>
      </c>
      <c r="AF151">
        <v>3.7944445601824555</v>
      </c>
      <c r="AG151">
        <v>1.0245695299709237</v>
      </c>
      <c r="AH151">
        <v>0.27001831591437386</v>
      </c>
      <c r="AI151">
        <v>1.0999992476863554</v>
      </c>
      <c r="AJ151">
        <v>0.30200033946475496</v>
      </c>
      <c r="AK151">
        <v>0.27454595091765449</v>
      </c>
      <c r="AL151">
        <v>2.9013879050908145</v>
      </c>
      <c r="AM151">
        <v>0.63447431767241014</v>
      </c>
      <c r="AN151">
        <v>0.21867959005383353</v>
      </c>
      <c r="AO151">
        <v>6.8715268518499215</v>
      </c>
      <c r="AP151">
        <v>1.5645322972703009</v>
      </c>
      <c r="AQ151">
        <v>0.2276833564070414</v>
      </c>
      <c r="AR151">
        <v>13.846526851848466</v>
      </c>
      <c r="AS151">
        <v>2.105197093102924</v>
      </c>
      <c r="AT151">
        <v>0.15203791648458667</v>
      </c>
    </row>
    <row r="152" spans="1:46">
      <c r="A152" t="s">
        <v>223</v>
      </c>
      <c r="B152">
        <v>1</v>
      </c>
      <c r="C152" t="s">
        <v>49</v>
      </c>
      <c r="D152">
        <v>40774.666666608799</v>
      </c>
      <c r="E152" t="s">
        <v>124</v>
      </c>
      <c r="F152">
        <v>40778.604862094908</v>
      </c>
      <c r="G152" t="s">
        <v>101</v>
      </c>
      <c r="H152" t="s">
        <v>204</v>
      </c>
      <c r="I152" t="s">
        <v>66</v>
      </c>
      <c r="J152">
        <v>108.10299999999999</v>
      </c>
      <c r="K152">
        <v>180.35300000000001</v>
      </c>
      <c r="L152">
        <v>154.34100000000001</v>
      </c>
      <c r="M152">
        <v>72.25</v>
      </c>
      <c r="N152">
        <v>46.238000000000014</v>
      </c>
      <c r="O152">
        <v>1.6223615898144748</v>
      </c>
      <c r="P152">
        <v>44.533845262117033</v>
      </c>
      <c r="Q152" t="s">
        <v>205</v>
      </c>
      <c r="R152" t="s">
        <v>124</v>
      </c>
      <c r="S152">
        <v>299</v>
      </c>
      <c r="T152">
        <v>304</v>
      </c>
      <c r="U152">
        <v>987</v>
      </c>
      <c r="V152">
        <v>2324</v>
      </c>
      <c r="W152">
        <v>1009.9941860465116</v>
      </c>
      <c r="AE152" t="s">
        <v>68</v>
      </c>
      <c r="AF152">
        <v>3.7951390624948544</v>
      </c>
      <c r="AG152">
        <v>1.3795085442306365</v>
      </c>
      <c r="AH152">
        <v>0.36349354305972997</v>
      </c>
      <c r="AI152">
        <v>1.0993048611126142</v>
      </c>
      <c r="AJ152">
        <v>0.33890711289833159</v>
      </c>
      <c r="AK152">
        <v>0.30829219890406134</v>
      </c>
      <c r="AL152">
        <v>2.9006934027784155</v>
      </c>
      <c r="AM152">
        <v>0.67932816107023475</v>
      </c>
      <c r="AN152">
        <v>0.23419509294555002</v>
      </c>
      <c r="AO152">
        <v>6.8715267939842306</v>
      </c>
      <c r="AP152">
        <v>1.7221878770047945</v>
      </c>
      <c r="AQ152">
        <v>0.25062666982722193</v>
      </c>
      <c r="AR152">
        <v>13.84583223379741</v>
      </c>
      <c r="AS152">
        <v>2.3980062357001852</v>
      </c>
      <c r="AT152">
        <v>0.17319336210406322</v>
      </c>
    </row>
    <row r="153" spans="1:46">
      <c r="A153" t="s">
        <v>224</v>
      </c>
      <c r="B153">
        <v>1</v>
      </c>
      <c r="C153" t="s">
        <v>49</v>
      </c>
      <c r="D153">
        <v>40774.666666608799</v>
      </c>
      <c r="E153" t="s">
        <v>124</v>
      </c>
      <c r="F153">
        <v>40778.606251041667</v>
      </c>
      <c r="G153" t="s">
        <v>101</v>
      </c>
      <c r="H153" t="s">
        <v>204</v>
      </c>
      <c r="I153" t="s">
        <v>66</v>
      </c>
      <c r="J153">
        <v>108.03700000000001</v>
      </c>
      <c r="K153">
        <v>178.49799999999999</v>
      </c>
      <c r="L153">
        <v>152.13399999999999</v>
      </c>
      <c r="M153">
        <v>70.460999999999999</v>
      </c>
      <c r="N153">
        <v>44.09699999999998</v>
      </c>
      <c r="O153">
        <v>1.566617935896033</v>
      </c>
      <c r="P153">
        <v>44.976505365808649</v>
      </c>
      <c r="Q153" t="s">
        <v>205</v>
      </c>
      <c r="R153" t="s">
        <v>124</v>
      </c>
      <c r="S153">
        <v>301</v>
      </c>
      <c r="T153">
        <v>311</v>
      </c>
      <c r="U153">
        <v>987</v>
      </c>
      <c r="V153">
        <v>2324</v>
      </c>
      <c r="W153">
        <v>1019.7142857142857</v>
      </c>
      <c r="AE153" t="s">
        <v>68</v>
      </c>
      <c r="AF153">
        <v>3.7958335648145294</v>
      </c>
      <c r="AG153">
        <v>0.73546730991101172</v>
      </c>
      <c r="AH153">
        <v>0.1937564693901293</v>
      </c>
      <c r="AI153">
        <v>1.0993045138893649</v>
      </c>
      <c r="AJ153">
        <v>0.27005536118281381</v>
      </c>
      <c r="AK153">
        <v>0.24566019494211996</v>
      </c>
      <c r="AL153">
        <v>2.8999989004660165</v>
      </c>
      <c r="AM153">
        <v>0.55494895723852811</v>
      </c>
      <c r="AN153">
        <v>0.19136178194734846</v>
      </c>
      <c r="AO153">
        <v>6.8708322916645557</v>
      </c>
      <c r="AP153">
        <v>1.4624596703425361</v>
      </c>
      <c r="AQ153">
        <v>0.21285043911153806</v>
      </c>
      <c r="AR153">
        <v>13.8458322916631</v>
      </c>
      <c r="AS153">
        <v>2.1844798967640111</v>
      </c>
      <c r="AT153">
        <v>0.1577716565351826</v>
      </c>
    </row>
    <row r="154" spans="1:46">
      <c r="A154" t="s">
        <v>225</v>
      </c>
      <c r="B154">
        <v>1</v>
      </c>
      <c r="C154" t="s">
        <v>49</v>
      </c>
      <c r="D154">
        <v>40774.666666608799</v>
      </c>
      <c r="E154" t="s">
        <v>124</v>
      </c>
      <c r="F154">
        <v>40778.607639988426</v>
      </c>
      <c r="G154" t="s">
        <v>101</v>
      </c>
      <c r="H154" t="s">
        <v>204</v>
      </c>
      <c r="I154" t="s">
        <v>66</v>
      </c>
      <c r="J154">
        <v>109.699</v>
      </c>
      <c r="K154">
        <v>177.85300000000001</v>
      </c>
      <c r="L154">
        <v>155.239</v>
      </c>
      <c r="M154">
        <v>68.153999999999996</v>
      </c>
      <c r="N154">
        <v>45.540000000000006</v>
      </c>
      <c r="O154">
        <v>1.5001972849471836</v>
      </c>
      <c r="P154">
        <v>45.430024893292249</v>
      </c>
      <c r="Q154" t="s">
        <v>205</v>
      </c>
      <c r="R154" t="s">
        <v>124</v>
      </c>
      <c r="S154">
        <v>300</v>
      </c>
      <c r="T154">
        <v>306</v>
      </c>
      <c r="U154">
        <v>987</v>
      </c>
      <c r="V154">
        <v>2324</v>
      </c>
      <c r="W154">
        <v>1014.8471615720524</v>
      </c>
      <c r="AE154" t="s">
        <v>54</v>
      </c>
      <c r="AF154">
        <v>3.7965280671269284</v>
      </c>
      <c r="AG154">
        <v>0.32846782929766216</v>
      </c>
      <c r="AH154">
        <v>8.6517951004174837E-2</v>
      </c>
      <c r="AI154">
        <v>1.0986087962955935</v>
      </c>
      <c r="AJ154">
        <v>0.14993345006469858</v>
      </c>
      <c r="AK154">
        <v>0.13647574147436303</v>
      </c>
      <c r="AL154">
        <v>2.8993043981463416</v>
      </c>
      <c r="AM154">
        <v>0.30753781722114037</v>
      </c>
      <c r="AN154">
        <v>0.10607296612862155</v>
      </c>
      <c r="AO154">
        <v>6.8701376736134989</v>
      </c>
      <c r="AP154">
        <v>0.58157814788645545</v>
      </c>
      <c r="AQ154">
        <v>8.4653055807040578E-2</v>
      </c>
      <c r="AR154">
        <v>13.84583223379741</v>
      </c>
      <c r="AS154">
        <v>0.98112681385181877</v>
      </c>
      <c r="AT154">
        <v>7.0860804701714297E-2</v>
      </c>
    </row>
    <row r="155" spans="1:46">
      <c r="A155" t="s">
        <v>226</v>
      </c>
      <c r="B155">
        <v>1</v>
      </c>
      <c r="C155" t="s">
        <v>49</v>
      </c>
      <c r="D155">
        <v>40774.666666608799</v>
      </c>
      <c r="E155" t="s">
        <v>124</v>
      </c>
      <c r="F155">
        <v>40778.609028935185</v>
      </c>
      <c r="G155" t="s">
        <v>101</v>
      </c>
      <c r="H155" t="s">
        <v>204</v>
      </c>
      <c r="I155" t="s">
        <v>66</v>
      </c>
      <c r="J155">
        <v>106.404</v>
      </c>
      <c r="K155">
        <v>178.34299999999999</v>
      </c>
      <c r="L155">
        <v>151.72300000000001</v>
      </c>
      <c r="M155">
        <v>71.938999999999993</v>
      </c>
      <c r="N155">
        <v>45.319000000000017</v>
      </c>
      <c r="O155">
        <v>1.6066123296491843</v>
      </c>
      <c r="P155">
        <v>44.776825543040871</v>
      </c>
      <c r="Q155" t="s">
        <v>205</v>
      </c>
      <c r="R155" t="s">
        <v>124</v>
      </c>
      <c r="S155">
        <v>301</v>
      </c>
      <c r="T155">
        <v>305</v>
      </c>
      <c r="U155">
        <v>987</v>
      </c>
      <c r="V155">
        <v>2324</v>
      </c>
      <c r="W155">
        <v>1019.7142857142857</v>
      </c>
      <c r="AE155" t="s">
        <v>68</v>
      </c>
      <c r="AF155">
        <v>3.7972225694393273</v>
      </c>
      <c r="AG155">
        <v>0.93115293505472574</v>
      </c>
      <c r="AH155">
        <v>0.24521947766475369</v>
      </c>
      <c r="AI155">
        <v>1.0979129629631643</v>
      </c>
      <c r="AJ155">
        <v>0.22401770830845999</v>
      </c>
      <c r="AK155">
        <v>0.20403958771363548</v>
      </c>
      <c r="AL155">
        <v>2.8986098958339426</v>
      </c>
      <c r="AM155">
        <v>0.56243091559349334</v>
      </c>
      <c r="AN155">
        <v>0.19403470484312257</v>
      </c>
      <c r="AO155">
        <v>6.8694431134281331</v>
      </c>
      <c r="AP155">
        <v>1.3713910398702807</v>
      </c>
      <c r="AQ155">
        <v>0.19963642135554427</v>
      </c>
      <c r="AR155">
        <v>13.845137731485011</v>
      </c>
      <c r="AS155">
        <v>1.9270821383809047</v>
      </c>
      <c r="AT155">
        <v>0.13918836892453279</v>
      </c>
    </row>
    <row r="156" spans="1:46">
      <c r="A156" t="s">
        <v>227</v>
      </c>
      <c r="B156">
        <v>1</v>
      </c>
      <c r="C156" t="s">
        <v>49</v>
      </c>
      <c r="D156">
        <v>40774.666666608799</v>
      </c>
      <c r="E156" t="s">
        <v>124</v>
      </c>
      <c r="F156">
        <v>40778.610417881944</v>
      </c>
      <c r="G156" t="s">
        <v>101</v>
      </c>
      <c r="H156" t="s">
        <v>204</v>
      </c>
      <c r="I156" t="s">
        <v>66</v>
      </c>
      <c r="J156">
        <v>110.01900000000001</v>
      </c>
      <c r="K156">
        <v>179.97300000000001</v>
      </c>
      <c r="L156">
        <v>155.24100000000001</v>
      </c>
      <c r="M156">
        <v>69.953999999999994</v>
      </c>
      <c r="N156">
        <v>45.222000000000008</v>
      </c>
      <c r="O156">
        <v>1.5591709860843141</v>
      </c>
      <c r="P156">
        <v>44.866150425029232</v>
      </c>
      <c r="Q156" t="s">
        <v>205</v>
      </c>
      <c r="R156" t="s">
        <v>124</v>
      </c>
      <c r="S156">
        <v>300</v>
      </c>
      <c r="T156">
        <v>304</v>
      </c>
      <c r="U156">
        <v>987</v>
      </c>
      <c r="V156">
        <v>2324</v>
      </c>
      <c r="W156">
        <v>1014.8471615720524</v>
      </c>
      <c r="AE156" t="s">
        <v>68</v>
      </c>
      <c r="AF156">
        <v>3.7979170138860354</v>
      </c>
      <c r="AG156">
        <v>0.69458375316094445</v>
      </c>
      <c r="AH156">
        <v>0.18288544763389791</v>
      </c>
      <c r="AI156">
        <v>1.0979154513916001</v>
      </c>
      <c r="AJ156">
        <v>0.23936917902387791</v>
      </c>
      <c r="AK156">
        <v>0.21802150495329961</v>
      </c>
      <c r="AL156">
        <v>2.8979153935215436</v>
      </c>
      <c r="AM156">
        <v>0.47455248750919682</v>
      </c>
      <c r="AN156">
        <v>0.16375650185305141</v>
      </c>
      <c r="AO156">
        <v>6.8687485532427672</v>
      </c>
      <c r="AP156">
        <v>1.0034989020095522</v>
      </c>
      <c r="AQ156">
        <v>0.14609632223846597</v>
      </c>
      <c r="AR156">
        <v>13.845137673612044</v>
      </c>
      <c r="AS156">
        <v>1.5464338152237034</v>
      </c>
      <c r="AT156">
        <v>0.11169508398396849</v>
      </c>
    </row>
    <row r="157" spans="1:46">
      <c r="A157" t="s">
        <v>228</v>
      </c>
      <c r="B157">
        <v>1</v>
      </c>
      <c r="C157" t="s">
        <v>49</v>
      </c>
      <c r="D157">
        <v>40774.666666608799</v>
      </c>
      <c r="E157" t="s">
        <v>124</v>
      </c>
      <c r="F157">
        <v>40778.611806828703</v>
      </c>
      <c r="G157" t="s">
        <v>101</v>
      </c>
      <c r="H157" t="s">
        <v>204</v>
      </c>
      <c r="I157" t="s">
        <v>66</v>
      </c>
      <c r="J157">
        <v>109.65</v>
      </c>
      <c r="K157">
        <v>179.45</v>
      </c>
      <c r="L157">
        <v>154.25700000000001</v>
      </c>
      <c r="M157">
        <v>69.8</v>
      </c>
      <c r="N157">
        <v>44.606999999999999</v>
      </c>
      <c r="O157">
        <v>1.5543867455232681</v>
      </c>
      <c r="P157">
        <v>44.905169322260633</v>
      </c>
      <c r="Q157" t="s">
        <v>205</v>
      </c>
      <c r="R157" t="s">
        <v>124</v>
      </c>
      <c r="S157">
        <v>300</v>
      </c>
      <c r="T157">
        <v>313</v>
      </c>
      <c r="U157">
        <v>987</v>
      </c>
      <c r="V157">
        <v>2324</v>
      </c>
      <c r="W157">
        <v>1014.8471615720524</v>
      </c>
      <c r="AE157" t="s">
        <v>68</v>
      </c>
      <c r="AF157">
        <v>3.7986115161984344</v>
      </c>
      <c r="AG157">
        <v>0.87416597033807619</v>
      </c>
      <c r="AH157">
        <v>0.23012776289714459</v>
      </c>
      <c r="AI157">
        <v>1.0972196180591709</v>
      </c>
      <c r="AJ157">
        <v>0.23205990431550674</v>
      </c>
      <c r="AK157">
        <v>0.21149813628559475</v>
      </c>
      <c r="AL157">
        <v>2.8972208912018687</v>
      </c>
      <c r="AM157">
        <v>0.50641440685170713</v>
      </c>
      <c r="AN157">
        <v>0.17479316416278798</v>
      </c>
      <c r="AO157">
        <v>6.8680539930574014</v>
      </c>
      <c r="AP157">
        <v>1.1270671235266547</v>
      </c>
      <c r="AQ157">
        <v>0.16410283388365246</v>
      </c>
      <c r="AR157">
        <v>13.845137615739077</v>
      </c>
      <c r="AS157">
        <v>1.5946587823257514</v>
      </c>
      <c r="AT157">
        <v>0.11517825438679295</v>
      </c>
    </row>
    <row r="158" spans="1:46">
      <c r="A158" t="s">
        <v>229</v>
      </c>
      <c r="B158">
        <v>1</v>
      </c>
      <c r="C158" t="s">
        <v>49</v>
      </c>
      <c r="D158">
        <v>40774.666666608799</v>
      </c>
      <c r="E158" t="s">
        <v>124</v>
      </c>
      <c r="F158">
        <v>40778.613195775462</v>
      </c>
      <c r="G158" t="s">
        <v>101</v>
      </c>
      <c r="H158" t="s">
        <v>204</v>
      </c>
      <c r="I158" t="s">
        <v>66</v>
      </c>
      <c r="J158">
        <v>111.30500000000001</v>
      </c>
      <c r="K158">
        <v>182.327</v>
      </c>
      <c r="L158">
        <v>158.863</v>
      </c>
      <c r="M158">
        <v>71.022000000000006</v>
      </c>
      <c r="N158">
        <v>47.557999999999993</v>
      </c>
      <c r="O158">
        <v>1.5115365559680842</v>
      </c>
      <c r="P158">
        <v>46.986624120719988</v>
      </c>
      <c r="Q158" t="s">
        <v>205</v>
      </c>
      <c r="R158" t="s">
        <v>124</v>
      </c>
      <c r="S158">
        <v>303</v>
      </c>
      <c r="T158">
        <v>315</v>
      </c>
      <c r="U158">
        <v>987</v>
      </c>
      <c r="V158">
        <v>2324</v>
      </c>
      <c r="W158">
        <v>1029.4912280701753</v>
      </c>
      <c r="AE158" t="s">
        <v>68</v>
      </c>
      <c r="AF158">
        <v>3.7993060185181093</v>
      </c>
      <c r="AG158">
        <v>0.55182633234220746</v>
      </c>
      <c r="AH158">
        <v>0.14524398130936639</v>
      </c>
      <c r="AI158">
        <v>1.0972195023132372</v>
      </c>
      <c r="AJ158">
        <v>0.19827642103041243</v>
      </c>
      <c r="AK158">
        <v>0.18070807218828303</v>
      </c>
      <c r="AL158">
        <v>2.8965263888894697</v>
      </c>
      <c r="AM158">
        <v>0.35957886093863983</v>
      </c>
      <c r="AN158">
        <v>0.12414140686510459</v>
      </c>
      <c r="AO158">
        <v>6.8673594328720355</v>
      </c>
      <c r="AP158">
        <v>0.44496617510097769</v>
      </c>
      <c r="AQ158">
        <v>6.4794362294633229E-2</v>
      </c>
      <c r="AR158">
        <v>13.845137442127452</v>
      </c>
      <c r="AS158">
        <v>0.55845561822841949</v>
      </c>
      <c r="AT158">
        <v>4.0335866694192014E-2</v>
      </c>
    </row>
    <row r="159" spans="1:46">
      <c r="A159" t="s">
        <v>230</v>
      </c>
      <c r="B159">
        <v>1</v>
      </c>
      <c r="C159" t="s">
        <v>49</v>
      </c>
      <c r="D159">
        <v>40745.666666666664</v>
      </c>
      <c r="E159" t="s">
        <v>50</v>
      </c>
      <c r="F159">
        <v>40749.5</v>
      </c>
      <c r="G159" t="s">
        <v>101</v>
      </c>
      <c r="H159" t="s">
        <v>231</v>
      </c>
      <c r="I159" t="s">
        <v>66</v>
      </c>
      <c r="J159">
        <v>109.229</v>
      </c>
      <c r="K159">
        <v>197.31100000000001</v>
      </c>
      <c r="L159">
        <v>163.96100000000001</v>
      </c>
      <c r="M159">
        <v>88.082000000000008</v>
      </c>
      <c r="N159">
        <v>54.732000000000014</v>
      </c>
      <c r="O159">
        <v>1.5720125690327669</v>
      </c>
      <c r="P159">
        <v>56.031358613242766</v>
      </c>
      <c r="Q159" t="s">
        <v>232</v>
      </c>
      <c r="R159" t="s">
        <v>50</v>
      </c>
      <c r="S159">
        <v>300</v>
      </c>
      <c r="T159">
        <v>312</v>
      </c>
      <c r="U159">
        <v>981</v>
      </c>
      <c r="V159">
        <v>2324</v>
      </c>
      <c r="W159">
        <v>1023.7885462555066</v>
      </c>
      <c r="AE159" t="s">
        <v>68</v>
      </c>
      <c r="AF159">
        <v>3.7902777777781012</v>
      </c>
      <c r="AG159">
        <v>0.51931055759963962</v>
      </c>
      <c r="AH159">
        <v>0.13701121343778258</v>
      </c>
      <c r="AI159">
        <v>1.007638888891961</v>
      </c>
      <c r="AJ159">
        <v>0.21199196425656175</v>
      </c>
      <c r="AK159">
        <v>0.2103848577040098</v>
      </c>
      <c r="AL159">
        <v>2.9749999999985448</v>
      </c>
      <c r="AM159">
        <v>0.40780263228202601</v>
      </c>
      <c r="AN159">
        <v>0.1370765150528489</v>
      </c>
      <c r="AO159">
        <v>6.984722222223354</v>
      </c>
      <c r="AP159">
        <v>0.63966967608021152</v>
      </c>
      <c r="AQ159">
        <v>9.1581262035728306E-2</v>
      </c>
      <c r="AR159">
        <v>14.094444444446708</v>
      </c>
      <c r="AS159">
        <v>1.0237941655296061</v>
      </c>
      <c r="AT159">
        <v>7.2638135512534299E-2</v>
      </c>
    </row>
    <row r="160" spans="1:46">
      <c r="A160" t="s">
        <v>233</v>
      </c>
      <c r="B160">
        <v>1</v>
      </c>
      <c r="C160" t="s">
        <v>49</v>
      </c>
      <c r="D160">
        <v>40745.72152777778</v>
      </c>
      <c r="E160" t="s">
        <v>50</v>
      </c>
      <c r="F160">
        <v>40749.519444444442</v>
      </c>
      <c r="G160" t="s">
        <v>101</v>
      </c>
      <c r="H160" t="s">
        <v>231</v>
      </c>
      <c r="I160" t="s">
        <v>66</v>
      </c>
      <c r="J160">
        <v>109.7</v>
      </c>
      <c r="K160">
        <v>200.25899999999999</v>
      </c>
      <c r="L160">
        <v>171.53700000000001</v>
      </c>
      <c r="M160">
        <v>90.558999999999983</v>
      </c>
      <c r="N160">
        <v>61.837000000000003</v>
      </c>
      <c r="O160">
        <v>1.4829842593072402</v>
      </c>
      <c r="P160">
        <v>61.065381801357503</v>
      </c>
      <c r="Q160" t="s">
        <v>232</v>
      </c>
      <c r="R160" t="s">
        <v>50</v>
      </c>
      <c r="S160">
        <v>297</v>
      </c>
      <c r="T160">
        <v>302</v>
      </c>
      <c r="U160">
        <v>981</v>
      </c>
      <c r="V160">
        <v>2324</v>
      </c>
      <c r="W160">
        <v>1009.1052631578947</v>
      </c>
      <c r="AE160" t="s">
        <v>68</v>
      </c>
      <c r="AF160">
        <v>3.7381944444423425</v>
      </c>
      <c r="AG160">
        <v>0.5368554607537962</v>
      </c>
      <c r="AH160">
        <v>0.14361357300499744</v>
      </c>
      <c r="AI160">
        <v>0.98472222222335404</v>
      </c>
      <c r="AJ160">
        <v>0.16064848158582506</v>
      </c>
      <c r="AK160">
        <v>0.16314091218852059</v>
      </c>
      <c r="AL160">
        <v>2.9569444444496185</v>
      </c>
      <c r="AM160">
        <v>0.35236281032686045</v>
      </c>
      <c r="AN160">
        <v>0.11916450137853246</v>
      </c>
      <c r="AO160">
        <v>6.9659722222277196</v>
      </c>
      <c r="AP160">
        <v>0.65504197944246478</v>
      </c>
      <c r="AQ160">
        <v>9.4034537971927512E-2</v>
      </c>
      <c r="AR160">
        <v>14.076388888890506</v>
      </c>
      <c r="AS160">
        <v>1.1246780848265356</v>
      </c>
      <c r="AT160">
        <v>7.9898196455353981E-2</v>
      </c>
    </row>
    <row r="161" spans="1:46">
      <c r="A161" t="s">
        <v>234</v>
      </c>
      <c r="B161">
        <v>1</v>
      </c>
      <c r="C161" t="s">
        <v>49</v>
      </c>
      <c r="D161">
        <v>40745.723611111112</v>
      </c>
      <c r="E161" t="s">
        <v>50</v>
      </c>
      <c r="F161">
        <v>40749.520833333336</v>
      </c>
      <c r="G161" t="s">
        <v>101</v>
      </c>
      <c r="H161" t="s">
        <v>231</v>
      </c>
      <c r="I161" t="s">
        <v>66</v>
      </c>
      <c r="J161">
        <v>111.30800000000001</v>
      </c>
      <c r="K161">
        <v>200.15700000000001</v>
      </c>
      <c r="L161">
        <v>170.48099999999999</v>
      </c>
      <c r="M161">
        <v>88.849000000000004</v>
      </c>
      <c r="N161">
        <v>59.172999999999988</v>
      </c>
      <c r="O161">
        <v>1.4902352058406725</v>
      </c>
      <c r="P161">
        <v>59.620789826850483</v>
      </c>
      <c r="Q161" t="s">
        <v>232</v>
      </c>
      <c r="R161" t="s">
        <v>50</v>
      </c>
      <c r="S161">
        <v>300</v>
      </c>
      <c r="T161">
        <v>304</v>
      </c>
      <c r="U161">
        <v>981</v>
      </c>
      <c r="V161">
        <v>2324</v>
      </c>
      <c r="W161">
        <v>1023.7885462555066</v>
      </c>
      <c r="AE161" t="s">
        <v>68</v>
      </c>
      <c r="AF161">
        <v>3.7395833333284827</v>
      </c>
      <c r="AG161">
        <v>0.35670252429326477</v>
      </c>
      <c r="AH161">
        <v>9.538563323731987E-2</v>
      </c>
      <c r="AI161">
        <v>0.9881944444423425</v>
      </c>
      <c r="AJ161">
        <v>0.1045321778670858</v>
      </c>
      <c r="AK161">
        <v>0.10578098111660135</v>
      </c>
      <c r="AL161">
        <v>2.9569445023153094</v>
      </c>
      <c r="AM161">
        <v>0.22973239494498537</v>
      </c>
      <c r="AN161">
        <v>7.769249465625859E-2</v>
      </c>
      <c r="AO161">
        <v>6.9659722222204437</v>
      </c>
      <c r="AP161">
        <v>0.51221787296431531</v>
      </c>
      <c r="AQ161">
        <v>7.353142628539551E-2</v>
      </c>
      <c r="AR161">
        <v>14.075694444443798</v>
      </c>
      <c r="AS161">
        <v>0.8574517603769104</v>
      </c>
      <c r="AT161">
        <v>6.0917190534452006E-2</v>
      </c>
    </row>
    <row r="162" spans="1:46">
      <c r="A162" t="s">
        <v>235</v>
      </c>
      <c r="B162">
        <v>1</v>
      </c>
      <c r="C162" t="s">
        <v>49</v>
      </c>
      <c r="D162">
        <v>40745.725694444445</v>
      </c>
      <c r="E162" t="s">
        <v>50</v>
      </c>
      <c r="F162">
        <v>40749.522222280095</v>
      </c>
      <c r="G162" t="s">
        <v>101</v>
      </c>
      <c r="H162" t="s">
        <v>231</v>
      </c>
      <c r="I162" t="s">
        <v>66</v>
      </c>
      <c r="J162">
        <v>102.291</v>
      </c>
      <c r="K162">
        <v>197.88499999999999</v>
      </c>
      <c r="L162">
        <v>161.11000000000001</v>
      </c>
      <c r="M162">
        <v>95.593999999999994</v>
      </c>
      <c r="N162">
        <v>58.819000000000017</v>
      </c>
      <c r="O162">
        <v>1.634529581126875</v>
      </c>
      <c r="P162">
        <v>58.484105215211656</v>
      </c>
      <c r="Q162" t="s">
        <v>232</v>
      </c>
      <c r="R162" t="s">
        <v>50</v>
      </c>
      <c r="S162">
        <v>300</v>
      </c>
      <c r="T162">
        <v>313</v>
      </c>
      <c r="U162">
        <v>981</v>
      </c>
      <c r="V162">
        <v>2324</v>
      </c>
      <c r="W162">
        <v>1023.7885462555066</v>
      </c>
      <c r="AE162" t="s">
        <v>68</v>
      </c>
      <c r="AF162">
        <v>3.7388888888890506</v>
      </c>
      <c r="AG162">
        <v>0.43020734166640801</v>
      </c>
      <c r="AH162">
        <v>0.11506288484390802</v>
      </c>
      <c r="AI162">
        <v>0.98819438656937564</v>
      </c>
      <c r="AJ162">
        <v>0.16743167165882006</v>
      </c>
      <c r="AK162">
        <v>0.16943191940208985</v>
      </c>
      <c r="AL162">
        <v>2.9569445023153094</v>
      </c>
      <c r="AM162">
        <v>0.31947356991915915</v>
      </c>
      <c r="AN162">
        <v>0.10804178761860732</v>
      </c>
      <c r="AO162">
        <v>7.1124999421299435</v>
      </c>
      <c r="AP162">
        <v>0.59185515945113876</v>
      </c>
      <c r="AQ162">
        <v>8.3213379861750689E-2</v>
      </c>
      <c r="AR162">
        <v>14.07499999999709</v>
      </c>
      <c r="AS162">
        <v>1.2258560724779803</v>
      </c>
      <c r="AT162">
        <v>8.7094569980691566E-2</v>
      </c>
    </row>
    <row r="163" spans="1:46">
      <c r="A163" t="s">
        <v>236</v>
      </c>
      <c r="B163">
        <v>1</v>
      </c>
      <c r="C163" t="s">
        <v>49</v>
      </c>
      <c r="D163">
        <v>40745.727777777778</v>
      </c>
      <c r="E163" t="s">
        <v>50</v>
      </c>
      <c r="F163">
        <v>40749.523611226854</v>
      </c>
      <c r="G163" t="s">
        <v>101</v>
      </c>
      <c r="H163" t="s">
        <v>231</v>
      </c>
      <c r="I163" t="s">
        <v>66</v>
      </c>
      <c r="J163">
        <v>104.523</v>
      </c>
      <c r="K163">
        <v>194.47</v>
      </c>
      <c r="L163">
        <v>159.95500000000001</v>
      </c>
      <c r="M163">
        <v>89.947000000000003</v>
      </c>
      <c r="N163">
        <v>55.432000000000016</v>
      </c>
      <c r="O163">
        <v>1.5897450603085324</v>
      </c>
      <c r="P163">
        <v>56.579512178225229</v>
      </c>
      <c r="Q163" t="s">
        <v>232</v>
      </c>
      <c r="R163" t="s">
        <v>50</v>
      </c>
      <c r="S163">
        <v>298</v>
      </c>
      <c r="T163">
        <v>305</v>
      </c>
      <c r="U163">
        <v>981</v>
      </c>
      <c r="V163">
        <v>2324</v>
      </c>
      <c r="W163">
        <v>1013.9853587115666</v>
      </c>
      <c r="AE163" t="s">
        <v>68</v>
      </c>
      <c r="AF163">
        <v>3.7381945023153094</v>
      </c>
      <c r="AG163">
        <v>0.38728339229470177</v>
      </c>
      <c r="AH163">
        <v>0.10360172325298529</v>
      </c>
      <c r="AI163">
        <v>1.0027776620336226</v>
      </c>
      <c r="AJ163">
        <v>0.12581289637113632</v>
      </c>
      <c r="AK163">
        <v>0.12546439867436723</v>
      </c>
      <c r="AL163">
        <v>2.9569445023153094</v>
      </c>
      <c r="AM163">
        <v>0.28921519436015003</v>
      </c>
      <c r="AN163">
        <v>9.7808800311839597E-2</v>
      </c>
      <c r="AO163">
        <v>7.1124998842569767</v>
      </c>
      <c r="AP163">
        <v>0.58301365027230789</v>
      </c>
      <c r="AQ163">
        <v>8.1970286082220969E-2</v>
      </c>
      <c r="AR163">
        <v>14.074999884258432</v>
      </c>
      <c r="AS163">
        <v>1.1091235464635536</v>
      </c>
      <c r="AT163">
        <v>7.880096309656133E-2</v>
      </c>
    </row>
    <row r="164" spans="1:46">
      <c r="A164" t="s">
        <v>237</v>
      </c>
      <c r="B164">
        <v>1</v>
      </c>
      <c r="C164" t="s">
        <v>49</v>
      </c>
      <c r="D164">
        <v>40745.729861111111</v>
      </c>
      <c r="E164" t="s">
        <v>50</v>
      </c>
      <c r="F164">
        <v>40749.525000173613</v>
      </c>
      <c r="G164" t="s">
        <v>101</v>
      </c>
      <c r="H164" t="s">
        <v>231</v>
      </c>
      <c r="I164" t="s">
        <v>66</v>
      </c>
      <c r="J164">
        <v>108.747</v>
      </c>
      <c r="K164">
        <v>199.47399999999999</v>
      </c>
      <c r="L164">
        <v>174.50399999999999</v>
      </c>
      <c r="M164">
        <v>90.72699999999999</v>
      </c>
      <c r="N164">
        <v>65.756999999999991</v>
      </c>
      <c r="O164">
        <v>1.4064918885498392</v>
      </c>
      <c r="P164">
        <v>64.505882144506273</v>
      </c>
      <c r="Q164" t="s">
        <v>232</v>
      </c>
      <c r="R164" t="s">
        <v>50</v>
      </c>
      <c r="S164">
        <v>300</v>
      </c>
      <c r="T164">
        <v>306</v>
      </c>
      <c r="U164">
        <v>981</v>
      </c>
      <c r="V164">
        <v>2324</v>
      </c>
      <c r="W164">
        <v>1023.7885462555066</v>
      </c>
      <c r="AE164" t="s">
        <v>54</v>
      </c>
      <c r="AF164">
        <v>3.7368055555562023</v>
      </c>
      <c r="AG164">
        <v>0.10227775897942112</v>
      </c>
      <c r="AH164">
        <v>2.7370372222698554E-2</v>
      </c>
      <c r="AI164">
        <v>1.0027776041679317</v>
      </c>
      <c r="AJ164">
        <v>5.2251545128277975E-2</v>
      </c>
      <c r="AK164">
        <v>5.2106813027235889E-2</v>
      </c>
      <c r="AL164">
        <v>2.9562498263840098</v>
      </c>
      <c r="AM164">
        <v>7.2738082496597412E-2</v>
      </c>
      <c r="AN164">
        <v>2.4604849646813615E-2</v>
      </c>
      <c r="AO164">
        <v>7.112499710645352</v>
      </c>
      <c r="AP164">
        <v>6.7261170337297671E-2</v>
      </c>
      <c r="AQ164">
        <v>9.4567554409355093E-3</v>
      </c>
      <c r="AR164">
        <v>14.074305381946033</v>
      </c>
      <c r="AS164">
        <v>0.11854236848820579</v>
      </c>
      <c r="AT164">
        <v>8.4226088088345235E-3</v>
      </c>
    </row>
    <row r="165" spans="1:46">
      <c r="A165" t="s">
        <v>238</v>
      </c>
      <c r="B165">
        <v>1</v>
      </c>
      <c r="C165" t="s">
        <v>49</v>
      </c>
      <c r="D165">
        <v>40745.731944444444</v>
      </c>
      <c r="E165" t="s">
        <v>50</v>
      </c>
      <c r="F165">
        <v>40749.526389120372</v>
      </c>
      <c r="G165" t="s">
        <v>101</v>
      </c>
      <c r="H165" t="s">
        <v>231</v>
      </c>
      <c r="I165" t="s">
        <v>66</v>
      </c>
      <c r="J165">
        <v>107.27</v>
      </c>
      <c r="K165">
        <v>196.381</v>
      </c>
      <c r="L165">
        <v>170.65199999999999</v>
      </c>
      <c r="M165">
        <v>89.111000000000004</v>
      </c>
      <c r="N165">
        <v>63.381999999999991</v>
      </c>
      <c r="O165">
        <v>1.4244444753691736</v>
      </c>
      <c r="P165">
        <v>62.558422978828347</v>
      </c>
      <c r="Q165" t="s">
        <v>232</v>
      </c>
      <c r="R165" t="s">
        <v>50</v>
      </c>
      <c r="S165">
        <v>300</v>
      </c>
      <c r="T165">
        <v>313</v>
      </c>
      <c r="U165">
        <v>981</v>
      </c>
      <c r="V165">
        <v>2324</v>
      </c>
      <c r="W165">
        <v>1023.7885462555066</v>
      </c>
      <c r="AE165" t="s">
        <v>68</v>
      </c>
      <c r="AF165">
        <v>3.7368055555562023</v>
      </c>
      <c r="AG165">
        <v>0.30449857844447697</v>
      </c>
      <c r="AH165">
        <v>8.1486332086967289E-2</v>
      </c>
      <c r="AI165">
        <v>1.0020831018482568</v>
      </c>
      <c r="AJ165">
        <v>8.2255624622368129E-2</v>
      </c>
      <c r="AK165">
        <v>8.2084633969632503E-2</v>
      </c>
      <c r="AL165">
        <v>2.9562497685183189</v>
      </c>
      <c r="AM165">
        <v>0.19228726436820945</v>
      </c>
      <c r="AN165">
        <v>6.5044322849819411E-2</v>
      </c>
      <c r="AO165">
        <v>7.113194212957751</v>
      </c>
      <c r="AP165">
        <v>0.34573186063047245</v>
      </c>
      <c r="AQ165">
        <v>4.8604304940904043E-2</v>
      </c>
      <c r="AR165">
        <v>14.073610879626358</v>
      </c>
      <c r="AS165">
        <v>0.68718674002536928</v>
      </c>
      <c r="AT165">
        <v>4.882803325336884E-2</v>
      </c>
    </row>
    <row r="166" spans="1:46">
      <c r="A166" t="s">
        <v>239</v>
      </c>
      <c r="B166">
        <v>1</v>
      </c>
      <c r="C166" t="s">
        <v>49</v>
      </c>
      <c r="D166">
        <v>40745.734027777777</v>
      </c>
      <c r="E166" t="s">
        <v>50</v>
      </c>
      <c r="F166">
        <v>40749.527778067131</v>
      </c>
      <c r="G166" t="s">
        <v>101</v>
      </c>
      <c r="H166" t="s">
        <v>231</v>
      </c>
      <c r="I166" t="s">
        <v>66</v>
      </c>
      <c r="J166">
        <v>110.42400000000001</v>
      </c>
      <c r="K166">
        <v>199.029</v>
      </c>
      <c r="L166">
        <v>173.405</v>
      </c>
      <c r="M166">
        <v>88.60499999999999</v>
      </c>
      <c r="N166">
        <v>62.980999999999995</v>
      </c>
      <c r="O166">
        <v>1.4357268929153915</v>
      </c>
      <c r="P166">
        <v>61.714383450795715</v>
      </c>
      <c r="Q166" t="s">
        <v>232</v>
      </c>
      <c r="R166" t="s">
        <v>50</v>
      </c>
      <c r="S166">
        <v>300</v>
      </c>
      <c r="T166">
        <v>304</v>
      </c>
      <c r="U166">
        <v>981</v>
      </c>
      <c r="V166">
        <v>2324</v>
      </c>
      <c r="W166">
        <v>1023.7885462555066</v>
      </c>
      <c r="AE166" t="s">
        <v>54</v>
      </c>
      <c r="AF166">
        <v>3.7361111111094942</v>
      </c>
      <c r="AG166">
        <v>0.14377146547044467</v>
      </c>
      <c r="AH166">
        <v>3.8481581835972105E-2</v>
      </c>
      <c r="AI166">
        <v>1.0020830439825659</v>
      </c>
      <c r="AJ166">
        <v>6.6726486433488122E-2</v>
      </c>
      <c r="AK166">
        <v>6.6587781156637382E-2</v>
      </c>
      <c r="AL166">
        <v>2.9555552661986439</v>
      </c>
      <c r="AM166">
        <v>0.10262570394776306</v>
      </c>
      <c r="AN166">
        <v>3.4722985938191404E-2</v>
      </c>
      <c r="AO166">
        <v>7.1131941550920601</v>
      </c>
      <c r="AP166">
        <v>0.15362531077698371</v>
      </c>
      <c r="AQ166">
        <v>2.1597232892484639E-2</v>
      </c>
      <c r="AR166">
        <v>14.072916377313959</v>
      </c>
      <c r="AS166">
        <v>0.18441589087054497</v>
      </c>
      <c r="AT166">
        <v>1.3104312278003011E-2</v>
      </c>
    </row>
    <row r="167" spans="1:46">
      <c r="A167" t="s">
        <v>240</v>
      </c>
      <c r="B167">
        <v>1</v>
      </c>
      <c r="C167" t="s">
        <v>49</v>
      </c>
      <c r="D167">
        <v>40745.736111111109</v>
      </c>
      <c r="E167" t="s">
        <v>50</v>
      </c>
      <c r="F167">
        <v>40749.52916701389</v>
      </c>
      <c r="G167" t="s">
        <v>101</v>
      </c>
      <c r="H167" t="s">
        <v>231</v>
      </c>
      <c r="I167" t="s">
        <v>66</v>
      </c>
      <c r="J167">
        <v>109.831</v>
      </c>
      <c r="K167">
        <v>198.988</v>
      </c>
      <c r="L167">
        <v>170.82400000000001</v>
      </c>
      <c r="M167">
        <v>89.156999999999996</v>
      </c>
      <c r="N167">
        <v>60.993000000000009</v>
      </c>
      <c r="O167">
        <v>1.4422812658354212</v>
      </c>
      <c r="P167">
        <v>61.816652626599193</v>
      </c>
      <c r="Q167" t="s">
        <v>232</v>
      </c>
      <c r="R167" t="s">
        <v>50</v>
      </c>
      <c r="S167">
        <v>300</v>
      </c>
      <c r="T167">
        <v>303</v>
      </c>
      <c r="U167">
        <v>981</v>
      </c>
      <c r="V167">
        <v>2324</v>
      </c>
      <c r="W167">
        <v>1023.7885462555066</v>
      </c>
      <c r="AE167" t="s">
        <v>68</v>
      </c>
      <c r="AF167">
        <v>3.7354165509241284</v>
      </c>
      <c r="AG167">
        <v>0.29343739090092619</v>
      </c>
      <c r="AH167">
        <v>7.8555466813555463E-2</v>
      </c>
      <c r="AI167">
        <v>1.002082986109599</v>
      </c>
      <c r="AJ167">
        <v>7.1566183359580413E-2</v>
      </c>
      <c r="AK167">
        <v>7.1417421861858787E-2</v>
      </c>
      <c r="AL167">
        <v>2.955555208332953</v>
      </c>
      <c r="AM167">
        <v>0.15874206523409543</v>
      </c>
      <c r="AN167">
        <v>5.370972762969705E-2</v>
      </c>
      <c r="AO167">
        <v>7.1138885416658013</v>
      </c>
      <c r="AP167">
        <v>0.36280841263334229</v>
      </c>
      <c r="AQ167">
        <v>5.1000013636478256E-2</v>
      </c>
      <c r="AR167">
        <v>14.072916319440992</v>
      </c>
      <c r="AS167">
        <v>0.64815542400030968</v>
      </c>
      <c r="AT167">
        <v>4.6056937260752211E-2</v>
      </c>
    </row>
    <row r="168" spans="1:46">
      <c r="A168" t="s">
        <v>241</v>
      </c>
      <c r="B168">
        <v>1</v>
      </c>
      <c r="C168" t="s">
        <v>49</v>
      </c>
      <c r="D168">
        <v>40745.738194444442</v>
      </c>
      <c r="E168" t="s">
        <v>50</v>
      </c>
      <c r="F168">
        <v>40749.53055596065</v>
      </c>
      <c r="G168" t="s">
        <v>101</v>
      </c>
      <c r="H168" t="s">
        <v>231</v>
      </c>
      <c r="I168" t="s">
        <v>66</v>
      </c>
      <c r="J168">
        <v>111.15</v>
      </c>
      <c r="K168">
        <v>202.07</v>
      </c>
      <c r="L168">
        <v>167.83199999999999</v>
      </c>
      <c r="M168">
        <v>90.919999999999987</v>
      </c>
      <c r="N168">
        <v>56.681999999999988</v>
      </c>
      <c r="O168">
        <v>1.6420090816491666</v>
      </c>
      <c r="P168">
        <v>55.371191923423268</v>
      </c>
      <c r="Q168" t="s">
        <v>232</v>
      </c>
      <c r="R168" t="s">
        <v>50</v>
      </c>
      <c r="S168">
        <v>299</v>
      </c>
      <c r="T168">
        <v>301</v>
      </c>
      <c r="U168">
        <v>981</v>
      </c>
      <c r="V168">
        <v>2324</v>
      </c>
      <c r="W168">
        <v>1018.8797653958944</v>
      </c>
      <c r="AE168" t="s">
        <v>54</v>
      </c>
      <c r="AF168">
        <v>3.734027777776646</v>
      </c>
      <c r="AG168">
        <v>0.15532268522868592</v>
      </c>
      <c r="AH168">
        <v>4.1596553232169521E-2</v>
      </c>
      <c r="AI168">
        <v>1.0013884837972</v>
      </c>
      <c r="AJ168">
        <v>8.2105625827255682E-2</v>
      </c>
      <c r="AK168">
        <v>8.1991781567046271E-2</v>
      </c>
      <c r="AL168">
        <v>2.9555551504599862</v>
      </c>
      <c r="AM168">
        <v>0.10892955175870433</v>
      </c>
      <c r="AN168">
        <v>3.6855868428559403E-2</v>
      </c>
      <c r="AO168">
        <v>7.1145829282395425</v>
      </c>
      <c r="AP168">
        <v>0.10227970999583941</v>
      </c>
      <c r="AQ168">
        <v>1.4376065473896705E-2</v>
      </c>
      <c r="AR168">
        <v>14.072221817128593</v>
      </c>
      <c r="AS168">
        <v>0.11986256431494718</v>
      </c>
      <c r="AT168">
        <v>8.5176716138066731E-3</v>
      </c>
    </row>
    <row r="169" spans="1:46">
      <c r="A169" t="s">
        <v>242</v>
      </c>
      <c r="B169">
        <v>1</v>
      </c>
      <c r="C169" t="s">
        <v>49</v>
      </c>
      <c r="D169">
        <v>40745.740277777775</v>
      </c>
      <c r="E169" t="s">
        <v>50</v>
      </c>
      <c r="F169">
        <v>40749.531944907409</v>
      </c>
      <c r="G169" t="s">
        <v>101</v>
      </c>
      <c r="H169" t="s">
        <v>231</v>
      </c>
      <c r="I169" t="s">
        <v>66</v>
      </c>
      <c r="J169">
        <v>108.104</v>
      </c>
      <c r="K169">
        <v>198.06200000000001</v>
      </c>
      <c r="L169">
        <v>167.23400000000001</v>
      </c>
      <c r="M169">
        <v>89.958000000000013</v>
      </c>
      <c r="N169">
        <v>59.13000000000001</v>
      </c>
      <c r="O169">
        <v>1.5280627864271061</v>
      </c>
      <c r="P169">
        <v>58.870617620587751</v>
      </c>
      <c r="Q169" t="s">
        <v>232</v>
      </c>
      <c r="R169" t="s">
        <v>50</v>
      </c>
      <c r="S169">
        <v>303</v>
      </c>
      <c r="T169">
        <v>306</v>
      </c>
      <c r="U169">
        <v>981</v>
      </c>
      <c r="V169">
        <v>2324</v>
      </c>
      <c r="W169">
        <v>1038.6017699115043</v>
      </c>
      <c r="AE169" t="s">
        <v>54</v>
      </c>
      <c r="AF169">
        <v>3.7333333333372138</v>
      </c>
      <c r="AG169">
        <v>0.1582245438897161</v>
      </c>
      <c r="AH169">
        <v>4.23815742561299E-2</v>
      </c>
      <c r="AI169">
        <v>1.0006939814775251</v>
      </c>
      <c r="AJ169">
        <v>8.0668175888144039E-2</v>
      </c>
      <c r="AK169">
        <v>8.0612232491932695E-2</v>
      </c>
      <c r="AL169">
        <v>2.9548606481475872</v>
      </c>
      <c r="AM169">
        <v>0.11575727752535282</v>
      </c>
      <c r="AN169">
        <v>3.9175206992560371E-2</v>
      </c>
      <c r="AO169">
        <v>7.1138884259271435</v>
      </c>
      <c r="AP169">
        <v>9.5652389620160233E-2</v>
      </c>
      <c r="AQ169">
        <v>1.3445865874357452E-2</v>
      </c>
      <c r="AR169">
        <v>14.071527372681885</v>
      </c>
      <c r="AS169">
        <v>0.11342899883511637</v>
      </c>
      <c r="AT169">
        <v>8.0608874808661222E-3</v>
      </c>
    </row>
    <row r="170" spans="1:46">
      <c r="A170" t="s">
        <v>243</v>
      </c>
      <c r="B170">
        <v>1</v>
      </c>
      <c r="C170" t="s">
        <v>49</v>
      </c>
      <c r="D170">
        <v>40745.742361111108</v>
      </c>
      <c r="E170" t="s">
        <v>50</v>
      </c>
      <c r="F170">
        <v>40749.533333854168</v>
      </c>
      <c r="G170" t="s">
        <v>101</v>
      </c>
      <c r="H170" t="s">
        <v>231</v>
      </c>
      <c r="I170" t="s">
        <v>66</v>
      </c>
      <c r="J170">
        <v>108.57899999999999</v>
      </c>
      <c r="K170">
        <v>199.49700000000001</v>
      </c>
      <c r="L170">
        <v>176.387</v>
      </c>
      <c r="M170">
        <v>90.918000000000021</v>
      </c>
      <c r="N170">
        <v>67.808000000000007</v>
      </c>
      <c r="O170">
        <v>1.3599418664740468</v>
      </c>
      <c r="P170">
        <v>66.854328292521245</v>
      </c>
      <c r="Q170" t="s">
        <v>232</v>
      </c>
      <c r="R170" t="s">
        <v>50</v>
      </c>
      <c r="S170">
        <v>300</v>
      </c>
      <c r="T170">
        <v>305</v>
      </c>
      <c r="U170">
        <v>981</v>
      </c>
      <c r="V170">
        <v>2324</v>
      </c>
      <c r="W170">
        <v>1023.7885462555066</v>
      </c>
      <c r="AE170" t="s">
        <v>54</v>
      </c>
      <c r="AF170">
        <v>3.7319444444510737</v>
      </c>
      <c r="AG170">
        <v>0.12706526746882602</v>
      </c>
      <c r="AH170">
        <v>3.4048006169479797E-2</v>
      </c>
      <c r="AI170">
        <v>0.9999994791651261</v>
      </c>
      <c r="AJ170">
        <v>4.3148067827417286E-2</v>
      </c>
      <c r="AK170">
        <v>4.3148090300447459E-2</v>
      </c>
      <c r="AL170">
        <v>2.9548605902746203</v>
      </c>
      <c r="AM170">
        <v>9.2267101471818491E-2</v>
      </c>
      <c r="AN170">
        <v>3.1225534556688958E-2</v>
      </c>
      <c r="AO170">
        <v>7.1131939236074686</v>
      </c>
      <c r="AP170">
        <v>0.15882852547170814</v>
      </c>
      <c r="AQ170">
        <v>2.2328721412273544E-2</v>
      </c>
      <c r="AR170">
        <v>14.070832928242453</v>
      </c>
      <c r="AS170">
        <v>0.3044483076704434</v>
      </c>
      <c r="AT170">
        <v>2.1636836228747059E-2</v>
      </c>
    </row>
    <row r="171" spans="1:46">
      <c r="A171" t="s">
        <v>244</v>
      </c>
      <c r="B171">
        <v>1</v>
      </c>
      <c r="C171" t="s">
        <v>49</v>
      </c>
      <c r="D171">
        <v>40745.744444444441</v>
      </c>
      <c r="E171" t="s">
        <v>50</v>
      </c>
      <c r="F171">
        <v>40749.534722800927</v>
      </c>
      <c r="G171" t="s">
        <v>101</v>
      </c>
      <c r="H171" t="s">
        <v>231</v>
      </c>
      <c r="I171" t="s">
        <v>66</v>
      </c>
      <c r="J171">
        <v>110.01600000000001</v>
      </c>
      <c r="K171">
        <v>199.53</v>
      </c>
      <c r="L171">
        <v>162.87799999999999</v>
      </c>
      <c r="M171">
        <v>89.513999999999996</v>
      </c>
      <c r="N171">
        <v>52.861999999999981</v>
      </c>
      <c r="O171">
        <v>1.7029091888890706</v>
      </c>
      <c r="P171">
        <v>52.565339704577184</v>
      </c>
      <c r="Q171" t="s">
        <v>232</v>
      </c>
      <c r="R171" t="s">
        <v>50</v>
      </c>
      <c r="S171">
        <v>299</v>
      </c>
      <c r="T171">
        <v>314</v>
      </c>
      <c r="U171">
        <v>981</v>
      </c>
      <c r="V171">
        <v>2324</v>
      </c>
      <c r="W171">
        <v>1018.8797653958944</v>
      </c>
      <c r="AE171" t="s">
        <v>68</v>
      </c>
      <c r="AF171">
        <v>3.7312500000043656</v>
      </c>
      <c r="AG171">
        <v>0.56004374966187442</v>
      </c>
      <c r="AH171">
        <v>0.15009547729613915</v>
      </c>
      <c r="AI171">
        <v>0.99930497685272712</v>
      </c>
      <c r="AJ171">
        <v>0.21141832488450862</v>
      </c>
      <c r="AK171">
        <v>0.21156536771222992</v>
      </c>
      <c r="AL171">
        <v>2.9541660879622214</v>
      </c>
      <c r="AM171">
        <v>0.40611990848057966</v>
      </c>
      <c r="AN171">
        <v>0.13747362077422007</v>
      </c>
      <c r="AO171">
        <v>7.1131938657417777</v>
      </c>
      <c r="AP171">
        <v>0.82368476613101171</v>
      </c>
      <c r="AQ171">
        <v>0.115796754830204</v>
      </c>
      <c r="AR171">
        <v>14.070832754630828</v>
      </c>
      <c r="AS171">
        <v>1.079494438872296</v>
      </c>
      <c r="AT171">
        <v>7.6718589275892382E-2</v>
      </c>
    </row>
    <row r="172" spans="1:46">
      <c r="A172" t="s">
        <v>245</v>
      </c>
      <c r="B172">
        <v>1</v>
      </c>
      <c r="C172" t="s">
        <v>49</v>
      </c>
      <c r="D172">
        <v>40745.746527777781</v>
      </c>
      <c r="E172" t="s">
        <v>50</v>
      </c>
      <c r="F172">
        <v>40749.536111747686</v>
      </c>
      <c r="G172" t="s">
        <v>101</v>
      </c>
      <c r="H172" t="s">
        <v>231</v>
      </c>
      <c r="I172" t="s">
        <v>66</v>
      </c>
      <c r="J172">
        <v>107.93600000000001</v>
      </c>
      <c r="K172">
        <v>198.059</v>
      </c>
      <c r="L172">
        <v>164.76900000000001</v>
      </c>
      <c r="M172">
        <v>90.12299999999999</v>
      </c>
      <c r="N172">
        <v>56.832999999999998</v>
      </c>
      <c r="O172">
        <v>1.6071738989679283</v>
      </c>
      <c r="P172">
        <v>56.075450240869316</v>
      </c>
      <c r="Q172" t="s">
        <v>232</v>
      </c>
      <c r="R172" t="s">
        <v>50</v>
      </c>
      <c r="S172">
        <v>300</v>
      </c>
      <c r="T172">
        <v>313</v>
      </c>
      <c r="U172">
        <v>981</v>
      </c>
      <c r="V172">
        <v>2324</v>
      </c>
      <c r="W172">
        <v>1023.7885462555066</v>
      </c>
      <c r="AE172" t="s">
        <v>68</v>
      </c>
      <c r="AF172">
        <v>3.7305555555503815</v>
      </c>
      <c r="AG172">
        <v>0.44513883196836407</v>
      </c>
      <c r="AH172">
        <v>0.11932239725155125</v>
      </c>
      <c r="AI172">
        <v>0.99930491897976026</v>
      </c>
      <c r="AJ172">
        <v>0.11775063991962088</v>
      </c>
      <c r="AK172">
        <v>0.11783254308388508</v>
      </c>
      <c r="AL172">
        <v>2.9541660300892545</v>
      </c>
      <c r="AM172">
        <v>0.25030929111808031</v>
      </c>
      <c r="AN172">
        <v>8.4730948961090624E-2</v>
      </c>
      <c r="AO172">
        <v>7.112498784721538</v>
      </c>
      <c r="AP172">
        <v>0.53576411906460186</v>
      </c>
      <c r="AQ172">
        <v>7.5327129786719196E-2</v>
      </c>
      <c r="AR172">
        <v>14.070138252311153</v>
      </c>
      <c r="AS172">
        <v>0.92669518089160718</v>
      </c>
      <c r="AT172">
        <v>6.5862549768435197E-2</v>
      </c>
    </row>
    <row r="173" spans="1:46">
      <c r="A173" t="s">
        <v>246</v>
      </c>
      <c r="B173">
        <v>1</v>
      </c>
      <c r="C173" t="s">
        <v>49</v>
      </c>
      <c r="D173">
        <v>40745.748611111114</v>
      </c>
      <c r="E173" t="s">
        <v>50</v>
      </c>
      <c r="F173">
        <v>40749.537500694445</v>
      </c>
      <c r="G173" t="s">
        <v>101</v>
      </c>
      <c r="H173" t="s">
        <v>231</v>
      </c>
      <c r="I173" t="s">
        <v>66</v>
      </c>
      <c r="J173">
        <v>103.36</v>
      </c>
      <c r="K173">
        <v>192.77099999999999</v>
      </c>
      <c r="L173">
        <v>170.47900000000001</v>
      </c>
      <c r="M173">
        <v>89.410999999999987</v>
      </c>
      <c r="N173">
        <v>67.119000000000014</v>
      </c>
      <c r="O173">
        <v>1.3426112845025475</v>
      </c>
      <c r="P173">
        <v>66.594852160152783</v>
      </c>
      <c r="Q173" t="s">
        <v>232</v>
      </c>
      <c r="R173" t="s">
        <v>50</v>
      </c>
      <c r="S173">
        <v>302</v>
      </c>
      <c r="T173">
        <v>315</v>
      </c>
      <c r="U173">
        <v>981</v>
      </c>
      <c r="V173">
        <v>2324</v>
      </c>
      <c r="W173">
        <v>1033.6494845360826</v>
      </c>
      <c r="AE173" t="s">
        <v>54</v>
      </c>
      <c r="AF173">
        <v>3.7298611111109494</v>
      </c>
      <c r="AG173">
        <v>0.18788318014659561</v>
      </c>
      <c r="AH173">
        <v>5.0372701435693432E-2</v>
      </c>
      <c r="AI173">
        <v>0.99861041666736128</v>
      </c>
      <c r="AJ173">
        <v>5.4370331095599425E-2</v>
      </c>
      <c r="AK173">
        <v>5.4445988333516722E-2</v>
      </c>
      <c r="AL173">
        <v>2.9541659722235636</v>
      </c>
      <c r="AM173">
        <v>0.11825544909970374</v>
      </c>
      <c r="AN173">
        <v>4.0030062701823875E-2</v>
      </c>
      <c r="AO173">
        <v>7.1124986689828802</v>
      </c>
      <c r="AP173">
        <v>0.2437110072630316</v>
      </c>
      <c r="AQ173">
        <v>3.4265174393049609E-2</v>
      </c>
      <c r="AR173">
        <v>14.069443634260097</v>
      </c>
      <c r="AS173">
        <v>0.40722592033428701</v>
      </c>
      <c r="AT173">
        <v>2.8943996004409365E-2</v>
      </c>
    </row>
    <row r="174" spans="1:46">
      <c r="A174" t="s">
        <v>247</v>
      </c>
      <c r="B174">
        <v>1</v>
      </c>
      <c r="C174" t="s">
        <v>49</v>
      </c>
      <c r="D174">
        <v>40745.750694444447</v>
      </c>
      <c r="E174" t="s">
        <v>50</v>
      </c>
      <c r="F174">
        <v>40749.538889641204</v>
      </c>
      <c r="G174" t="s">
        <v>101</v>
      </c>
      <c r="H174" t="s">
        <v>231</v>
      </c>
      <c r="I174" t="s">
        <v>66</v>
      </c>
      <c r="J174">
        <v>104.43300000000001</v>
      </c>
      <c r="K174">
        <v>195.85499999999999</v>
      </c>
      <c r="L174">
        <v>167.65100000000001</v>
      </c>
      <c r="M174">
        <v>91.421999999999983</v>
      </c>
      <c r="N174">
        <v>63.218000000000004</v>
      </c>
      <c r="O174">
        <v>1.4740321939919285</v>
      </c>
      <c r="P174">
        <v>62.021711854483819</v>
      </c>
      <c r="Q174" t="s">
        <v>232</v>
      </c>
      <c r="R174" t="s">
        <v>50</v>
      </c>
      <c r="S174">
        <v>303</v>
      </c>
      <c r="T174">
        <v>307</v>
      </c>
      <c r="U174">
        <v>981</v>
      </c>
      <c r="V174">
        <v>2324</v>
      </c>
      <c r="W174">
        <v>1038.6017699115043</v>
      </c>
      <c r="AE174" t="s">
        <v>54</v>
      </c>
      <c r="AF174">
        <v>3.7305555555503815</v>
      </c>
      <c r="AG174">
        <v>0.23161368435919563</v>
      </c>
      <c r="AH174">
        <v>6.2085574362938253E-2</v>
      </c>
      <c r="AI174">
        <v>0.99861035879439441</v>
      </c>
      <c r="AJ174">
        <v>9.3837973762495391E-2</v>
      </c>
      <c r="AK174">
        <v>9.39685563404173E-2</v>
      </c>
      <c r="AL174">
        <v>2.9534714699038886</v>
      </c>
      <c r="AM174">
        <v>0.168185445192817</v>
      </c>
      <c r="AN174">
        <v>5.6945004177842984E-2</v>
      </c>
      <c r="AO174">
        <v>7.1118048032367369</v>
      </c>
      <c r="AP174">
        <v>0.27196692610539236</v>
      </c>
      <c r="AQ174">
        <v>3.8241618496280196E-2</v>
      </c>
      <c r="AR174">
        <v>14.069443692125787</v>
      </c>
      <c r="AS174">
        <v>0.43289949217863749</v>
      </c>
      <c r="AT174">
        <v>3.0768771079478952E-2</v>
      </c>
    </row>
    <row r="175" spans="1:46">
      <c r="A175" t="s">
        <v>248</v>
      </c>
      <c r="B175">
        <v>1</v>
      </c>
      <c r="C175" t="s">
        <v>49</v>
      </c>
      <c r="D175">
        <v>40745.75277777778</v>
      </c>
      <c r="E175" t="s">
        <v>50</v>
      </c>
      <c r="F175">
        <v>40749.540278587963</v>
      </c>
      <c r="G175" t="s">
        <v>101</v>
      </c>
      <c r="H175" t="s">
        <v>231</v>
      </c>
      <c r="I175" t="s">
        <v>66</v>
      </c>
      <c r="J175">
        <v>103.29300000000001</v>
      </c>
      <c r="K175">
        <v>193.601</v>
      </c>
      <c r="L175">
        <v>170</v>
      </c>
      <c r="M175">
        <v>90.307999999999993</v>
      </c>
      <c r="N175">
        <v>66.706999999999994</v>
      </c>
      <c r="O175">
        <v>1.3764235084654663</v>
      </c>
      <c r="P175">
        <v>65.610620164924171</v>
      </c>
      <c r="Q175" t="s">
        <v>232</v>
      </c>
      <c r="R175" t="s">
        <v>50</v>
      </c>
      <c r="S175">
        <v>304</v>
      </c>
      <c r="T175">
        <v>308</v>
      </c>
      <c r="U175">
        <v>981</v>
      </c>
      <c r="V175">
        <v>2324</v>
      </c>
      <c r="W175">
        <v>1043.5686853766617</v>
      </c>
      <c r="AE175" t="s">
        <v>54</v>
      </c>
      <c r="AF175">
        <v>3.7298611111109494</v>
      </c>
      <c r="AG175">
        <v>6.5200300033803241E-2</v>
      </c>
      <c r="AH175">
        <v>1.7480624101411421E-2</v>
      </c>
      <c r="AI175">
        <v>0.99791585648199543</v>
      </c>
      <c r="AJ175">
        <v>4.0932432827029672E-2</v>
      </c>
      <c r="AK175">
        <v>4.1017920059243172E-2</v>
      </c>
      <c r="AL175">
        <v>2.9534714120381977</v>
      </c>
      <c r="AM175">
        <v>4.2158023388020001E-2</v>
      </c>
      <c r="AN175">
        <v>1.4274058389793808E-2</v>
      </c>
      <c r="AO175">
        <v>7.0854158564834506</v>
      </c>
      <c r="AP175">
        <v>3.5677309227463226E-2</v>
      </c>
      <c r="AQ175">
        <v>5.0353161973996207E-3</v>
      </c>
      <c r="AR175">
        <v>14.068749189813389</v>
      </c>
      <c r="AS175">
        <v>7.3657115057879155E-2</v>
      </c>
      <c r="AT175">
        <v>5.2355127001063673E-3</v>
      </c>
    </row>
    <row r="176" spans="1:46">
      <c r="A176" t="s">
        <v>249</v>
      </c>
      <c r="B176">
        <v>1</v>
      </c>
      <c r="C176" t="s">
        <v>49</v>
      </c>
      <c r="D176">
        <v>40745.754861111112</v>
      </c>
      <c r="E176" t="s">
        <v>50</v>
      </c>
      <c r="F176">
        <v>40749.541667534722</v>
      </c>
      <c r="G176" t="s">
        <v>101</v>
      </c>
      <c r="H176" t="s">
        <v>231</v>
      </c>
      <c r="I176" t="s">
        <v>66</v>
      </c>
      <c r="J176">
        <v>108.041</v>
      </c>
      <c r="K176">
        <v>197.476</v>
      </c>
      <c r="L176">
        <v>170.13120000000001</v>
      </c>
      <c r="M176">
        <v>89.435000000000002</v>
      </c>
      <c r="N176">
        <v>62.09020000000001</v>
      </c>
      <c r="O176">
        <v>1.4723738219770299</v>
      </c>
      <c r="P176">
        <v>60.742047070567416</v>
      </c>
      <c r="Q176" t="s">
        <v>232</v>
      </c>
      <c r="R176" t="s">
        <v>50</v>
      </c>
      <c r="S176">
        <v>299</v>
      </c>
      <c r="T176">
        <v>302</v>
      </c>
      <c r="U176">
        <v>981</v>
      </c>
      <c r="V176">
        <v>2324</v>
      </c>
      <c r="W176">
        <v>1018.8797653958944</v>
      </c>
      <c r="AE176" t="s">
        <v>68</v>
      </c>
      <c r="AF176">
        <v>3.7388888888890506</v>
      </c>
      <c r="AG176">
        <v>0.99573081949486764</v>
      </c>
      <c r="AH176">
        <v>0.26631730684854149</v>
      </c>
      <c r="AI176">
        <v>0.99722141203528736</v>
      </c>
      <c r="AJ176">
        <v>0.10166815671927036</v>
      </c>
      <c r="AK176">
        <v>0.10195143775720769</v>
      </c>
      <c r="AL176">
        <v>2.9527769097185228</v>
      </c>
      <c r="AM176">
        <v>0.23684375211571598</v>
      </c>
      <c r="AN176">
        <v>8.0210513478410198E-2</v>
      </c>
      <c r="AO176">
        <v>7.111110243058647</v>
      </c>
      <c r="AP176">
        <v>0.49097293303042344</v>
      </c>
      <c r="AQ176">
        <v>6.9043077135483286E-2</v>
      </c>
      <c r="AR176">
        <v>14.068054629628023</v>
      </c>
      <c r="AS176">
        <v>0.75535052880126952</v>
      </c>
      <c r="AT176">
        <v>5.3692607022613047E-2</v>
      </c>
    </row>
    <row r="177" spans="1:46">
      <c r="A177" t="s">
        <v>250</v>
      </c>
      <c r="B177">
        <v>1</v>
      </c>
      <c r="C177" t="s">
        <v>49</v>
      </c>
      <c r="D177">
        <v>40745.756944444445</v>
      </c>
      <c r="E177" t="s">
        <v>50</v>
      </c>
      <c r="F177">
        <v>40749.543056481481</v>
      </c>
      <c r="G177" t="s">
        <v>101</v>
      </c>
      <c r="H177" t="s">
        <v>231</v>
      </c>
      <c r="I177" t="s">
        <v>66</v>
      </c>
      <c r="J177">
        <v>107.038</v>
      </c>
      <c r="K177">
        <v>198.49700000000001</v>
      </c>
      <c r="L177">
        <v>169.43700000000001</v>
      </c>
      <c r="M177">
        <v>91.459000000000017</v>
      </c>
      <c r="N177">
        <v>62.399000000000015</v>
      </c>
      <c r="O177">
        <v>1.4948342895729534</v>
      </c>
      <c r="P177">
        <v>61.183370382899213</v>
      </c>
      <c r="Q177" t="s">
        <v>232</v>
      </c>
      <c r="R177" t="s">
        <v>50</v>
      </c>
      <c r="S177">
        <v>296</v>
      </c>
      <c r="T177">
        <v>300</v>
      </c>
      <c r="U177">
        <v>981</v>
      </c>
      <c r="V177">
        <v>2324</v>
      </c>
      <c r="W177">
        <v>1004.2394160583941</v>
      </c>
      <c r="AE177" t="s">
        <v>68</v>
      </c>
      <c r="AF177">
        <v>3.7472222222204437</v>
      </c>
      <c r="AG177">
        <v>0.23293021033479008</v>
      </c>
      <c r="AH177">
        <v>6.216076776913583E-2</v>
      </c>
      <c r="AI177">
        <v>0.99652696759585524</v>
      </c>
      <c r="AJ177">
        <v>7.71097258362652E-2</v>
      </c>
      <c r="AK177">
        <v>7.7378463748245793E-2</v>
      </c>
      <c r="AL177">
        <v>2.9527768518528319</v>
      </c>
      <c r="AM177">
        <v>0.16303009066731317</v>
      </c>
      <c r="AN177">
        <v>5.5212465704956248E-2</v>
      </c>
      <c r="AO177">
        <v>7.1104157407389721</v>
      </c>
      <c r="AP177">
        <v>0.31176049036375236</v>
      </c>
      <c r="AQ177">
        <v>4.3845606463983174E-2</v>
      </c>
      <c r="AR177">
        <v>14.068749074074731</v>
      </c>
      <c r="AS177">
        <v>0.61474914054704477</v>
      </c>
      <c r="AT177">
        <v>4.3696076837412452E-2</v>
      </c>
    </row>
    <row r="178" spans="1:46">
      <c r="A178" t="s">
        <v>251</v>
      </c>
      <c r="B178">
        <v>1</v>
      </c>
      <c r="C178" t="s">
        <v>49</v>
      </c>
      <c r="D178">
        <v>40745.759027777778</v>
      </c>
      <c r="E178" t="s">
        <v>50</v>
      </c>
      <c r="F178">
        <v>40749.544445428241</v>
      </c>
      <c r="G178" t="s">
        <v>101</v>
      </c>
      <c r="H178" t="s">
        <v>231</v>
      </c>
      <c r="I178" t="s">
        <v>66</v>
      </c>
      <c r="J178">
        <v>106.404</v>
      </c>
      <c r="K178">
        <v>197.476</v>
      </c>
      <c r="L178">
        <v>170.67</v>
      </c>
      <c r="M178">
        <v>91.072000000000003</v>
      </c>
      <c r="N178">
        <v>64.265999999999991</v>
      </c>
      <c r="O178">
        <v>1.4700230497705613</v>
      </c>
      <c r="P178">
        <v>61.952770069975685</v>
      </c>
      <c r="Q178" t="s">
        <v>232</v>
      </c>
      <c r="R178" t="s">
        <v>50</v>
      </c>
      <c r="S178">
        <v>303</v>
      </c>
      <c r="T178">
        <v>306</v>
      </c>
      <c r="U178">
        <v>981</v>
      </c>
      <c r="V178">
        <v>2324</v>
      </c>
      <c r="W178">
        <v>1038.6017699115043</v>
      </c>
      <c r="AE178" t="s">
        <v>54</v>
      </c>
      <c r="AF178">
        <v>3.7465277777810115</v>
      </c>
      <c r="AG178">
        <v>0.13959261370249854</v>
      </c>
      <c r="AH178">
        <v>3.7259196243081445E-2</v>
      </c>
      <c r="AI178">
        <v>0.99583252314914716</v>
      </c>
      <c r="AJ178">
        <v>8.0712682385390658E-2</v>
      </c>
      <c r="AK178">
        <v>8.1050458294082264E-2</v>
      </c>
      <c r="AL178">
        <v>2.9520823495404329</v>
      </c>
      <c r="AM178">
        <v>9.6603825479060046E-2</v>
      </c>
      <c r="AN178">
        <v>3.2723960256088015E-2</v>
      </c>
      <c r="AO178">
        <v>7.1097212384265731</v>
      </c>
      <c r="AP178">
        <v>8.4400563758978642E-2</v>
      </c>
      <c r="AQ178">
        <v>1.1871149504823205E-2</v>
      </c>
      <c r="AR178">
        <v>14.068054571762332</v>
      </c>
      <c r="AS178">
        <v>0.10977924946554524</v>
      </c>
      <c r="AT178">
        <v>7.8034421110290721E-3</v>
      </c>
    </row>
    <row r="179" spans="1:46">
      <c r="A179" t="s">
        <v>252</v>
      </c>
      <c r="B179">
        <v>1</v>
      </c>
      <c r="C179" t="s">
        <v>49</v>
      </c>
      <c r="D179">
        <v>40745.761111111111</v>
      </c>
      <c r="E179" t="s">
        <v>50</v>
      </c>
      <c r="F179">
        <v>40749.545834375</v>
      </c>
      <c r="G179" t="s">
        <v>101</v>
      </c>
      <c r="H179" t="s">
        <v>231</v>
      </c>
      <c r="I179" t="s">
        <v>66</v>
      </c>
      <c r="J179">
        <v>99.760999999999996</v>
      </c>
      <c r="K179">
        <v>190.851</v>
      </c>
      <c r="L179">
        <v>161.976</v>
      </c>
      <c r="M179">
        <v>91.09</v>
      </c>
      <c r="N179">
        <v>62.215000000000003</v>
      </c>
      <c r="O179">
        <v>1.5000471164061768</v>
      </c>
      <c r="P179">
        <v>60.724759245052283</v>
      </c>
      <c r="Q179" t="s">
        <v>232</v>
      </c>
      <c r="R179" t="s">
        <v>50</v>
      </c>
      <c r="S179">
        <v>310</v>
      </c>
      <c r="T179">
        <v>314</v>
      </c>
      <c r="U179">
        <v>981</v>
      </c>
      <c r="V179">
        <v>2324</v>
      </c>
      <c r="W179">
        <v>1073.6810730253353</v>
      </c>
      <c r="AE179" t="s">
        <v>54</v>
      </c>
      <c r="AF179">
        <v>3.7451388888875954</v>
      </c>
      <c r="AG179">
        <v>0.10930408218144456</v>
      </c>
      <c r="AH179">
        <v>2.9185588418567502E-2</v>
      </c>
      <c r="AI179">
        <v>0.99513807870243909</v>
      </c>
      <c r="AJ179">
        <v>6.508587801166768E-2</v>
      </c>
      <c r="AK179">
        <v>6.5403866462966809E-2</v>
      </c>
      <c r="AL179">
        <v>2.9520822916674661</v>
      </c>
      <c r="AM179">
        <v>7.5095693476917968E-2</v>
      </c>
      <c r="AN179">
        <v>2.5438211424147195E-2</v>
      </c>
      <c r="AO179">
        <v>7.123610069444112</v>
      </c>
      <c r="AP179">
        <v>5.9972723320638931E-2</v>
      </c>
      <c r="AQ179">
        <v>8.4188666611448703E-3</v>
      </c>
      <c r="AR179">
        <v>14.067360069442657</v>
      </c>
      <c r="AS179">
        <v>7.0244049052080038E-2</v>
      </c>
      <c r="AT179">
        <v>4.9934066310469497E-3</v>
      </c>
    </row>
    <row r="180" spans="1:46">
      <c r="A180" t="s">
        <v>253</v>
      </c>
      <c r="B180">
        <v>1</v>
      </c>
      <c r="C180" t="s">
        <v>49</v>
      </c>
      <c r="D180">
        <v>40745.763194444444</v>
      </c>
      <c r="E180" t="s">
        <v>50</v>
      </c>
      <c r="F180">
        <v>40749.547223321759</v>
      </c>
      <c r="G180" t="s">
        <v>101</v>
      </c>
      <c r="H180" t="s">
        <v>231</v>
      </c>
      <c r="I180" t="s">
        <v>66</v>
      </c>
      <c r="J180">
        <v>108.34699999999999</v>
      </c>
      <c r="K180">
        <v>198.762</v>
      </c>
      <c r="L180">
        <v>173.8</v>
      </c>
      <c r="M180">
        <v>90.415000000000006</v>
      </c>
      <c r="N180">
        <v>65.453000000000017</v>
      </c>
      <c r="O180">
        <v>1.3728069013712618</v>
      </c>
      <c r="P180">
        <v>65.861411324263273</v>
      </c>
      <c r="Q180" t="s">
        <v>232</v>
      </c>
      <c r="R180" t="s">
        <v>50</v>
      </c>
      <c r="S180">
        <v>300</v>
      </c>
      <c r="T180">
        <v>303</v>
      </c>
      <c r="U180">
        <v>981</v>
      </c>
      <c r="V180">
        <v>2324</v>
      </c>
      <c r="W180">
        <v>1023.7885462555066</v>
      </c>
      <c r="AE180" t="s">
        <v>54</v>
      </c>
      <c r="AF180">
        <v>3.7451388888875954</v>
      </c>
      <c r="AG180">
        <v>0.12725167131025086</v>
      </c>
      <c r="AH180">
        <v>3.3977824343931859E-2</v>
      </c>
      <c r="AI180">
        <v>0.99513778935215669</v>
      </c>
      <c r="AJ180">
        <v>6.2212912271419195E-2</v>
      </c>
      <c r="AK180">
        <v>6.2516882523293918E-2</v>
      </c>
      <c r="AL180">
        <v>2.9520822337944992</v>
      </c>
      <c r="AM180">
        <v>9.7850811194596557E-2</v>
      </c>
      <c r="AN180">
        <v>3.3146370407447182E-2</v>
      </c>
      <c r="AO180">
        <v>7.1097211226879153</v>
      </c>
      <c r="AP180">
        <v>9.4290525782605439E-2</v>
      </c>
      <c r="AQ180">
        <v>1.3262197511758066E-2</v>
      </c>
      <c r="AR180">
        <v>14.066665567130258</v>
      </c>
      <c r="AS180">
        <v>0.11147337105674021</v>
      </c>
      <c r="AT180">
        <v>7.9246478509605953E-3</v>
      </c>
    </row>
    <row r="181" spans="1:46">
      <c r="A181" t="s">
        <v>254</v>
      </c>
      <c r="B181">
        <v>1</v>
      </c>
      <c r="C181" t="s">
        <v>49</v>
      </c>
      <c r="D181">
        <v>40745.765277777777</v>
      </c>
      <c r="E181" t="s">
        <v>50</v>
      </c>
      <c r="F181">
        <v>40749.548612268518</v>
      </c>
      <c r="G181" t="s">
        <v>101</v>
      </c>
      <c r="H181" t="s">
        <v>231</v>
      </c>
      <c r="I181" t="s">
        <v>66</v>
      </c>
      <c r="J181">
        <v>109.57299999999999</v>
      </c>
      <c r="K181">
        <v>200.684</v>
      </c>
      <c r="L181">
        <v>172.595</v>
      </c>
      <c r="M181">
        <v>91.111000000000004</v>
      </c>
      <c r="N181">
        <v>63.022000000000006</v>
      </c>
      <c r="O181">
        <v>1.4811685725106289</v>
      </c>
      <c r="P181">
        <v>61.512917361974466</v>
      </c>
      <c r="Q181" t="s">
        <v>232</v>
      </c>
      <c r="R181" t="s">
        <v>50</v>
      </c>
      <c r="S181">
        <v>299</v>
      </c>
      <c r="T181">
        <v>303</v>
      </c>
      <c r="U181">
        <v>981</v>
      </c>
      <c r="V181">
        <v>2324</v>
      </c>
      <c r="W181">
        <v>1018.8797653958944</v>
      </c>
      <c r="AE181" t="s">
        <v>68</v>
      </c>
      <c r="AF181">
        <v>3.7437500000014552</v>
      </c>
      <c r="AG181">
        <v>0.31141198158849087</v>
      </c>
      <c r="AH181">
        <v>8.3181831476025328E-2</v>
      </c>
      <c r="AI181">
        <v>0.99444328703975771</v>
      </c>
      <c r="AJ181">
        <v>8.9055949044109448E-2</v>
      </c>
      <c r="AK181">
        <v>8.9553572541285612E-2</v>
      </c>
      <c r="AL181">
        <v>2.9520821759288083</v>
      </c>
      <c r="AM181">
        <v>0.19572759843064014</v>
      </c>
      <c r="AN181">
        <v>6.6301541341429196E-2</v>
      </c>
      <c r="AO181">
        <v>7.1090266203682404</v>
      </c>
      <c r="AP181">
        <v>0.40743088349077439</v>
      </c>
      <c r="AQ181">
        <v>5.7311767875989454E-2</v>
      </c>
      <c r="AR181">
        <v>14.065971064817859</v>
      </c>
      <c r="AS181">
        <v>0.63750161405929584</v>
      </c>
      <c r="AT181">
        <v>4.5322261159332966E-2</v>
      </c>
    </row>
    <row r="182" spans="1:46">
      <c r="A182" t="s">
        <v>255</v>
      </c>
      <c r="B182">
        <v>1</v>
      </c>
      <c r="C182" t="s">
        <v>49</v>
      </c>
      <c r="D182">
        <v>40745.767361111109</v>
      </c>
      <c r="E182" t="s">
        <v>50</v>
      </c>
      <c r="F182">
        <v>40749.550001215277</v>
      </c>
      <c r="G182" t="s">
        <v>101</v>
      </c>
      <c r="H182" t="s">
        <v>231</v>
      </c>
      <c r="I182" t="s">
        <v>66</v>
      </c>
      <c r="J182">
        <v>109.652</v>
      </c>
      <c r="K182">
        <v>198.97399999999999</v>
      </c>
      <c r="L182">
        <v>175.643</v>
      </c>
      <c r="M182">
        <v>89.321999999999989</v>
      </c>
      <c r="N182">
        <v>65.991</v>
      </c>
      <c r="O182">
        <v>1.371806462362444</v>
      </c>
      <c r="P182">
        <v>65.112683494853144</v>
      </c>
      <c r="Q182" t="s">
        <v>232</v>
      </c>
      <c r="R182" t="s">
        <v>50</v>
      </c>
      <c r="S182">
        <v>306</v>
      </c>
      <c r="T182">
        <v>310</v>
      </c>
      <c r="U182">
        <v>981</v>
      </c>
      <c r="V182">
        <v>2324</v>
      </c>
      <c r="W182">
        <v>1053.5466666666666</v>
      </c>
      <c r="AE182" t="s">
        <v>54</v>
      </c>
      <c r="AF182">
        <v>3.742361111115315</v>
      </c>
      <c r="AG182">
        <v>0.14073123928834172</v>
      </c>
      <c r="AH182">
        <v>3.7604933118386426E-2</v>
      </c>
      <c r="AI182">
        <v>0.99374878472008277</v>
      </c>
      <c r="AJ182">
        <v>5.6254834529881087E-2</v>
      </c>
      <c r="AK182">
        <v>5.6608707748736359E-2</v>
      </c>
      <c r="AL182">
        <v>2.9520821180558414</v>
      </c>
      <c r="AM182">
        <v>0.10016994509947477</v>
      </c>
      <c r="AN182">
        <v>3.3931964319964071E-2</v>
      </c>
      <c r="AO182">
        <v>7.1083321180558414</v>
      </c>
      <c r="AP182">
        <v>0.12339861646518346</v>
      </c>
      <c r="AQ182">
        <v>1.7359714545658215E-2</v>
      </c>
      <c r="AR182">
        <v>14.065276562498184</v>
      </c>
      <c r="AS182">
        <v>0.2104497032589783</v>
      </c>
      <c r="AT182">
        <v>1.4962357997289146E-2</v>
      </c>
    </row>
    <row r="183" spans="1:46">
      <c r="A183" t="s">
        <v>256</v>
      </c>
      <c r="B183">
        <v>1</v>
      </c>
      <c r="C183" t="s">
        <v>49</v>
      </c>
      <c r="D183">
        <v>40745.769444444442</v>
      </c>
      <c r="E183" t="s">
        <v>50</v>
      </c>
      <c r="F183">
        <v>40749.551390162036</v>
      </c>
      <c r="G183" t="s">
        <v>101</v>
      </c>
      <c r="H183" t="s">
        <v>231</v>
      </c>
      <c r="I183" t="s">
        <v>66</v>
      </c>
      <c r="J183">
        <v>107.176</v>
      </c>
      <c r="K183">
        <v>195.69300000000001</v>
      </c>
      <c r="L183">
        <v>166.49799999999999</v>
      </c>
      <c r="M183">
        <v>88.51700000000001</v>
      </c>
      <c r="N183">
        <v>59.321999999999989</v>
      </c>
      <c r="O183">
        <v>1.5338810151934805</v>
      </c>
      <c r="P183">
        <v>57.707865944761473</v>
      </c>
      <c r="Q183" t="s">
        <v>232</v>
      </c>
      <c r="R183" t="s">
        <v>50</v>
      </c>
      <c r="S183">
        <v>300</v>
      </c>
      <c r="T183">
        <v>305</v>
      </c>
      <c r="U183">
        <v>981</v>
      </c>
      <c r="V183">
        <v>2324</v>
      </c>
      <c r="W183">
        <v>1023.7885462555066</v>
      </c>
      <c r="AE183" t="s">
        <v>68</v>
      </c>
      <c r="AF183">
        <v>3.7416666666686069</v>
      </c>
      <c r="AG183">
        <v>0.35375678893864665</v>
      </c>
      <c r="AH183">
        <v>9.454524425972291E-2</v>
      </c>
      <c r="AI183">
        <v>0.99305428240768379</v>
      </c>
      <c r="AJ183">
        <v>0.10193924403055353</v>
      </c>
      <c r="AK183">
        <v>0.10265223748232513</v>
      </c>
      <c r="AL183">
        <v>2.9527765046295826</v>
      </c>
      <c r="AM183">
        <v>0.23425242198366045</v>
      </c>
      <c r="AN183">
        <v>7.9332933466648117E-2</v>
      </c>
      <c r="AO183">
        <v>7.1076376157434424</v>
      </c>
      <c r="AP183">
        <v>0.49080275211648572</v>
      </c>
      <c r="AQ183">
        <v>6.9052866599354459E-2</v>
      </c>
      <c r="AR183">
        <v>14.065970949071925</v>
      </c>
      <c r="AS183">
        <v>0.8599765495554712</v>
      </c>
      <c r="AT183">
        <v>6.1138797504214422E-2</v>
      </c>
    </row>
    <row r="184" spans="1:46">
      <c r="A184" t="s">
        <v>257</v>
      </c>
      <c r="B184">
        <v>1</v>
      </c>
      <c r="C184" t="s">
        <v>49</v>
      </c>
      <c r="D184">
        <v>40752.666666666664</v>
      </c>
      <c r="E184" t="s">
        <v>124</v>
      </c>
      <c r="F184">
        <v>40756.491666666669</v>
      </c>
      <c r="G184" t="s">
        <v>101</v>
      </c>
      <c r="H184" t="s">
        <v>258</v>
      </c>
      <c r="I184" t="s">
        <v>66</v>
      </c>
      <c r="J184">
        <v>105.88800000000001</v>
      </c>
      <c r="K184">
        <v>195.69300000000001</v>
      </c>
      <c r="L184">
        <v>172.73500000000001</v>
      </c>
      <c r="M184">
        <v>89.805000000000007</v>
      </c>
      <c r="N184">
        <v>66.847000000000008</v>
      </c>
      <c r="O184">
        <v>1.3640161439411784</v>
      </c>
      <c r="P184">
        <v>65.838663566340273</v>
      </c>
      <c r="Q184" t="s">
        <v>259</v>
      </c>
      <c r="R184" t="s">
        <v>124</v>
      </c>
      <c r="S184">
        <v>300</v>
      </c>
      <c r="T184">
        <v>306</v>
      </c>
      <c r="U184">
        <v>992</v>
      </c>
      <c r="V184">
        <v>2324</v>
      </c>
      <c r="W184">
        <v>1007.514450867052</v>
      </c>
      <c r="AE184" t="s">
        <v>68</v>
      </c>
      <c r="AF184">
        <v>3.7840277777795563</v>
      </c>
      <c r="AG184">
        <v>0.14778834142690714</v>
      </c>
      <c r="AH184">
        <v>3.9055828896062808E-2</v>
      </c>
      <c r="AI184">
        <v>1.2048611111094942</v>
      </c>
      <c r="AJ184">
        <v>7.4415138362799213E-2</v>
      </c>
      <c r="AK184">
        <v>6.1762420312723151E-2</v>
      </c>
      <c r="AL184">
        <v>2.9618055555547471</v>
      </c>
      <c r="AM184">
        <v>0.1624110124429127</v>
      </c>
      <c r="AN184">
        <v>5.483513667476158E-2</v>
      </c>
      <c r="AO184">
        <v>7.0062499999985448</v>
      </c>
      <c r="AP184">
        <v>0.31269554848985776</v>
      </c>
      <c r="AQ184">
        <v>4.4630943584645526E-2</v>
      </c>
      <c r="AR184">
        <v>13.969444444439432</v>
      </c>
      <c r="AS184">
        <v>0.48587705420700389</v>
      </c>
      <c r="AT184">
        <v>3.4781415691903787E-2</v>
      </c>
    </row>
    <row r="185" spans="1:46">
      <c r="A185" t="s">
        <v>260</v>
      </c>
      <c r="B185">
        <v>1</v>
      </c>
      <c r="C185" t="s">
        <v>49</v>
      </c>
      <c r="D185">
        <v>40752.666666666664</v>
      </c>
      <c r="E185" t="s">
        <v>124</v>
      </c>
      <c r="F185">
        <v>40756.493055555555</v>
      </c>
      <c r="G185" t="s">
        <v>101</v>
      </c>
      <c r="H185" t="s">
        <v>258</v>
      </c>
      <c r="I185" t="s">
        <v>66</v>
      </c>
      <c r="J185">
        <v>109.855</v>
      </c>
      <c r="K185">
        <v>200.76300000000001</v>
      </c>
      <c r="L185">
        <v>171.14599999999999</v>
      </c>
      <c r="M185">
        <v>90.908000000000001</v>
      </c>
      <c r="N185">
        <v>61.290999999999983</v>
      </c>
      <c r="O185">
        <v>1.4686992386948605</v>
      </c>
      <c r="P185">
        <v>61.89694772415362</v>
      </c>
      <c r="Q185" t="s">
        <v>259</v>
      </c>
      <c r="R185" t="s">
        <v>124</v>
      </c>
      <c r="S185">
        <v>300</v>
      </c>
      <c r="T185">
        <v>304</v>
      </c>
      <c r="U185">
        <v>992</v>
      </c>
      <c r="V185">
        <v>2324</v>
      </c>
      <c r="W185">
        <v>1007.514450867052</v>
      </c>
      <c r="AE185" t="s">
        <v>68</v>
      </c>
      <c r="AF185">
        <v>3.7847222222262644</v>
      </c>
      <c r="AG185">
        <v>0.3084172986807705</v>
      </c>
      <c r="AH185">
        <v>8.149007524767618E-2</v>
      </c>
      <c r="AI185">
        <v>1.2048611111094942</v>
      </c>
      <c r="AJ185">
        <v>0.162882005306516</v>
      </c>
      <c r="AK185">
        <v>0.1351873703986731</v>
      </c>
      <c r="AL185">
        <v>2.9618055555547471</v>
      </c>
      <c r="AM185">
        <v>0.26164643584149833</v>
      </c>
      <c r="AN185">
        <v>8.8340179979334216E-2</v>
      </c>
      <c r="AO185">
        <v>7.0062499999985448</v>
      </c>
      <c r="AP185">
        <v>0.51954504301533988</v>
      </c>
      <c r="AQ185">
        <v>7.4154511045915833E-2</v>
      </c>
      <c r="AR185">
        <v>13.96875</v>
      </c>
      <c r="AS185">
        <v>0.95140099457786753</v>
      </c>
      <c r="AT185">
        <v>6.8109243459713115E-2</v>
      </c>
    </row>
    <row r="186" spans="1:46">
      <c r="A186" t="s">
        <v>261</v>
      </c>
      <c r="B186">
        <v>1</v>
      </c>
      <c r="C186" t="s">
        <v>49</v>
      </c>
      <c r="D186">
        <v>40752.666666608799</v>
      </c>
      <c r="E186" t="s">
        <v>124</v>
      </c>
      <c r="F186">
        <v>40756.494444328702</v>
      </c>
      <c r="G186" t="s">
        <v>101</v>
      </c>
      <c r="H186" t="s">
        <v>258</v>
      </c>
      <c r="I186" t="s">
        <v>66</v>
      </c>
      <c r="J186">
        <v>106.486</v>
      </c>
      <c r="K186">
        <v>196.16499999999999</v>
      </c>
      <c r="L186">
        <v>166.92099999999999</v>
      </c>
      <c r="M186">
        <v>89.678999999999988</v>
      </c>
      <c r="N186">
        <v>60.434999999999988</v>
      </c>
      <c r="O186">
        <v>1.4606512283293718</v>
      </c>
      <c r="P186">
        <v>61.396586851585958</v>
      </c>
      <c r="Q186" t="s">
        <v>259</v>
      </c>
      <c r="R186" t="s">
        <v>124</v>
      </c>
      <c r="S186">
        <v>305</v>
      </c>
      <c r="T186">
        <v>318</v>
      </c>
      <c r="U186">
        <v>992</v>
      </c>
      <c r="V186">
        <v>2324</v>
      </c>
      <c r="W186">
        <v>1031.7612809315865</v>
      </c>
      <c r="AE186" t="s">
        <v>54</v>
      </c>
      <c r="AF186">
        <v>3.7861111689780955</v>
      </c>
      <c r="AG186">
        <v>5.6925022617187307E-2</v>
      </c>
      <c r="AH186">
        <v>1.5035222178262628E-2</v>
      </c>
      <c r="AI186">
        <v>1.2041667824087199</v>
      </c>
      <c r="AJ186">
        <v>5.3509972360761951E-2</v>
      </c>
      <c r="AK186">
        <v>4.4437343017986956E-2</v>
      </c>
      <c r="AL186">
        <v>2.9604167824072647</v>
      </c>
      <c r="AM186">
        <v>5.1060503968675328E-2</v>
      </c>
      <c r="AN186">
        <v>1.7247741693706874E-2</v>
      </c>
      <c r="AO186">
        <v>7.0062501157444785</v>
      </c>
      <c r="AP186">
        <v>6.3339074440371429E-2</v>
      </c>
      <c r="AQ186">
        <v>9.0403672997678968E-3</v>
      </c>
      <c r="AR186">
        <v>13.968055613426259</v>
      </c>
      <c r="AS186">
        <v>6.9749319971491128E-2</v>
      </c>
      <c r="AT186">
        <v>4.993488134772836E-3</v>
      </c>
    </row>
    <row r="187" spans="1:46">
      <c r="A187" t="s">
        <v>262</v>
      </c>
      <c r="B187">
        <v>1</v>
      </c>
      <c r="C187" t="s">
        <v>49</v>
      </c>
      <c r="D187">
        <v>40752.666666608799</v>
      </c>
      <c r="E187" t="s">
        <v>124</v>
      </c>
      <c r="F187">
        <v>40756.495833159723</v>
      </c>
      <c r="G187" t="s">
        <v>101</v>
      </c>
      <c r="H187" t="s">
        <v>258</v>
      </c>
      <c r="I187" t="s">
        <v>66</v>
      </c>
      <c r="J187">
        <v>107.914</v>
      </c>
      <c r="K187">
        <v>197.13499999999999</v>
      </c>
      <c r="L187">
        <v>174.13800000000001</v>
      </c>
      <c r="M187">
        <v>89.220999999999989</v>
      </c>
      <c r="N187">
        <v>66.224000000000004</v>
      </c>
      <c r="O187">
        <v>1.3898698191342513</v>
      </c>
      <c r="P187">
        <v>64.193781872014227</v>
      </c>
      <c r="Q187" t="s">
        <v>259</v>
      </c>
      <c r="R187" t="s">
        <v>124</v>
      </c>
      <c r="S187">
        <v>302</v>
      </c>
      <c r="T187">
        <v>306</v>
      </c>
      <c r="U187">
        <v>992</v>
      </c>
      <c r="V187">
        <v>2324</v>
      </c>
      <c r="W187">
        <v>1017.1710144927537</v>
      </c>
      <c r="AE187" t="s">
        <v>54</v>
      </c>
      <c r="AF187">
        <v>3.7875000578715117</v>
      </c>
      <c r="AG187">
        <v>0.15756094095780684</v>
      </c>
      <c r="AH187">
        <v>4.1600247802069341E-2</v>
      </c>
      <c r="AI187">
        <v>1.2041668402744108</v>
      </c>
      <c r="AJ187">
        <v>5.5911123550042768E-2</v>
      </c>
      <c r="AK187">
        <v>4.6431376184799686E-2</v>
      </c>
      <c r="AL187">
        <v>2.9604168402802316</v>
      </c>
      <c r="AM187">
        <v>0.11157534873540552</v>
      </c>
      <c r="AN187">
        <v>3.7689067031804836E-2</v>
      </c>
      <c r="AO187">
        <v>7.0055557291634614</v>
      </c>
      <c r="AP187">
        <v>0.22840170818748115</v>
      </c>
      <c r="AQ187">
        <v>3.2602939298115433E-2</v>
      </c>
      <c r="AR187">
        <v>13.967361226852518</v>
      </c>
      <c r="AS187">
        <v>0.36132972497535182</v>
      </c>
      <c r="AT187">
        <v>2.5869576873310082E-2</v>
      </c>
    </row>
    <row r="188" spans="1:46">
      <c r="A188" t="s">
        <v>263</v>
      </c>
      <c r="B188">
        <v>1</v>
      </c>
      <c r="C188" t="s">
        <v>49</v>
      </c>
      <c r="D188">
        <v>40752.666666608799</v>
      </c>
      <c r="E188" t="s">
        <v>124</v>
      </c>
      <c r="F188">
        <v>40756.497221990743</v>
      </c>
      <c r="G188" t="s">
        <v>101</v>
      </c>
      <c r="H188" t="s">
        <v>258</v>
      </c>
      <c r="I188" t="s">
        <v>66</v>
      </c>
      <c r="J188">
        <v>112.33199999999999</v>
      </c>
      <c r="K188">
        <v>202.38499999999999</v>
      </c>
      <c r="L188">
        <v>174.114</v>
      </c>
      <c r="M188">
        <v>90.052999999999997</v>
      </c>
      <c r="N188">
        <v>61.782000000000011</v>
      </c>
      <c r="O188">
        <v>1.4707815803532647</v>
      </c>
      <c r="P188">
        <v>61.227990072033883</v>
      </c>
      <c r="Q188" t="s">
        <v>259</v>
      </c>
      <c r="R188" t="s">
        <v>124</v>
      </c>
      <c r="S188">
        <v>301</v>
      </c>
      <c r="T188">
        <v>311</v>
      </c>
      <c r="U188">
        <v>992</v>
      </c>
      <c r="V188">
        <v>2324</v>
      </c>
      <c r="W188">
        <v>1012.3357452966715</v>
      </c>
      <c r="AE188" t="s">
        <v>54</v>
      </c>
      <c r="AF188">
        <v>3.7881945023109438</v>
      </c>
      <c r="AG188">
        <v>0.24746526691950166</v>
      </c>
      <c r="AH188">
        <v>6.5325385686647919E-2</v>
      </c>
      <c r="AI188">
        <v>1.2034724537006696</v>
      </c>
      <c r="AJ188">
        <v>6.7655864637021473E-2</v>
      </c>
      <c r="AK188">
        <v>5.6217210812744528E-2</v>
      </c>
      <c r="AL188">
        <v>2.9597224536992144</v>
      </c>
      <c r="AM188">
        <v>0.15202721357719656</v>
      </c>
      <c r="AN188">
        <v>5.136536143353073E-2</v>
      </c>
      <c r="AO188">
        <v>7.0055557870364282</v>
      </c>
      <c r="AP188">
        <v>0.31477394483265403</v>
      </c>
      <c r="AQ188">
        <v>4.4932044565990585E-2</v>
      </c>
      <c r="AR188">
        <v>13.967361342591175</v>
      </c>
      <c r="AS188">
        <v>0.42285859353596605</v>
      </c>
      <c r="AT188">
        <v>3.0274765803224996E-2</v>
      </c>
    </row>
    <row r="189" spans="1:46">
      <c r="A189" t="s">
        <v>264</v>
      </c>
      <c r="B189">
        <v>1</v>
      </c>
      <c r="C189" t="s">
        <v>49</v>
      </c>
      <c r="D189">
        <v>40752.666666608799</v>
      </c>
      <c r="E189" t="s">
        <v>124</v>
      </c>
      <c r="F189">
        <v>40756.498610821756</v>
      </c>
      <c r="G189" t="s">
        <v>101</v>
      </c>
      <c r="H189" t="s">
        <v>258</v>
      </c>
      <c r="I189" t="s">
        <v>66</v>
      </c>
      <c r="J189">
        <v>106.27800000000001</v>
      </c>
      <c r="K189">
        <v>196.56800000000001</v>
      </c>
      <c r="L189">
        <v>169.548</v>
      </c>
      <c r="M189">
        <v>90.29</v>
      </c>
      <c r="N189">
        <v>63.269999999999996</v>
      </c>
      <c r="O189">
        <v>1.4362732754621959</v>
      </c>
      <c r="P189">
        <v>62.864081329470181</v>
      </c>
      <c r="Q189" t="s">
        <v>259</v>
      </c>
      <c r="R189" t="s">
        <v>124</v>
      </c>
      <c r="S189">
        <v>301</v>
      </c>
      <c r="T189">
        <v>306</v>
      </c>
      <c r="U189">
        <v>992</v>
      </c>
      <c r="V189">
        <v>2324</v>
      </c>
      <c r="W189">
        <v>1012.3357452966715</v>
      </c>
      <c r="AE189" t="s">
        <v>68</v>
      </c>
      <c r="AF189">
        <v>3.7895833912043599</v>
      </c>
      <c r="AG189">
        <v>0.1963269752661837</v>
      </c>
      <c r="AH189">
        <v>5.180700752538115E-2</v>
      </c>
      <c r="AI189">
        <v>1.2027780671342043</v>
      </c>
      <c r="AJ189">
        <v>7.0748590328923194E-2</v>
      </c>
      <c r="AK189">
        <v>5.8820984737019785E-2</v>
      </c>
      <c r="AL189">
        <v>2.9597225115794572</v>
      </c>
      <c r="AM189">
        <v>0.13233864297553896</v>
      </c>
      <c r="AN189">
        <v>4.4713192692147477E-2</v>
      </c>
      <c r="AO189">
        <v>7.004861400462687</v>
      </c>
      <c r="AP189">
        <v>0.32530110228175368</v>
      </c>
      <c r="AQ189">
        <v>4.6439334582732333E-2</v>
      </c>
      <c r="AR189">
        <v>13.967361400464142</v>
      </c>
      <c r="AS189">
        <v>0.55395534319851147</v>
      </c>
      <c r="AT189">
        <v>3.9660700923805359E-2</v>
      </c>
    </row>
    <row r="190" spans="1:46">
      <c r="A190" t="s">
        <v>265</v>
      </c>
      <c r="B190">
        <v>1</v>
      </c>
      <c r="C190" t="s">
        <v>49</v>
      </c>
      <c r="D190">
        <v>40752.666666608799</v>
      </c>
      <c r="E190" t="s">
        <v>124</v>
      </c>
      <c r="F190">
        <v>40756.499999652777</v>
      </c>
      <c r="G190" t="s">
        <v>101</v>
      </c>
      <c r="H190" t="s">
        <v>258</v>
      </c>
      <c r="I190" t="s">
        <v>66</v>
      </c>
      <c r="J190">
        <v>110.17100000000001</v>
      </c>
      <c r="K190">
        <v>199.56700000000001</v>
      </c>
      <c r="L190">
        <v>170.773</v>
      </c>
      <c r="M190">
        <v>89.396000000000001</v>
      </c>
      <c r="N190">
        <v>60.60199999999999</v>
      </c>
      <c r="O190">
        <v>1.4891152431826098</v>
      </c>
      <c r="P190">
        <v>60.032962800742339</v>
      </c>
      <c r="Q190" t="s">
        <v>259</v>
      </c>
      <c r="R190" t="s">
        <v>124</v>
      </c>
      <c r="S190">
        <v>305</v>
      </c>
      <c r="T190">
        <v>312</v>
      </c>
      <c r="U190">
        <v>992</v>
      </c>
      <c r="V190">
        <v>2324</v>
      </c>
      <c r="W190">
        <v>1031.7612809315865</v>
      </c>
      <c r="AE190" t="s">
        <v>54</v>
      </c>
      <c r="AF190">
        <v>3.7909722800905001</v>
      </c>
      <c r="AG190">
        <v>0.12808502078526379</v>
      </c>
      <c r="AH190">
        <v>3.3786852375034003E-2</v>
      </c>
      <c r="AI190">
        <v>1.2027781249998952</v>
      </c>
      <c r="AJ190">
        <v>5.3529042771575858E-2</v>
      </c>
      <c r="AK190">
        <v>4.4504503082462128E-2</v>
      </c>
      <c r="AL190">
        <v>2.95902812499844</v>
      </c>
      <c r="AM190">
        <v>0.11596153495704975</v>
      </c>
      <c r="AN190">
        <v>3.9189061427765536E-2</v>
      </c>
      <c r="AO190">
        <v>7.0041670138889458</v>
      </c>
      <c r="AP190">
        <v>0.19616868931583367</v>
      </c>
      <c r="AQ190">
        <v>2.8007425997529763E-2</v>
      </c>
      <c r="AR190">
        <v>13.966667013890401</v>
      </c>
      <c r="AS190">
        <v>0.30137563445789173</v>
      </c>
      <c r="AT190">
        <v>2.1578207181295422E-2</v>
      </c>
    </row>
    <row r="191" spans="1:46">
      <c r="A191" t="s">
        <v>266</v>
      </c>
      <c r="B191">
        <v>1</v>
      </c>
      <c r="C191" t="s">
        <v>49</v>
      </c>
      <c r="D191">
        <v>40752.666666608799</v>
      </c>
      <c r="E191" t="s">
        <v>124</v>
      </c>
      <c r="F191">
        <v>40756.501388483797</v>
      </c>
      <c r="G191" t="s">
        <v>101</v>
      </c>
      <c r="H191" t="s">
        <v>258</v>
      </c>
      <c r="I191" t="s">
        <v>66</v>
      </c>
      <c r="J191">
        <v>108.551</v>
      </c>
      <c r="K191">
        <v>199.86099999999999</v>
      </c>
      <c r="L191">
        <v>174.20599999999999</v>
      </c>
      <c r="M191">
        <v>91.309999999999988</v>
      </c>
      <c r="N191">
        <v>65.654999999999987</v>
      </c>
      <c r="O191">
        <v>1.389270835429649</v>
      </c>
      <c r="P191">
        <v>65.725125491287841</v>
      </c>
      <c r="Q191" t="s">
        <v>259</v>
      </c>
      <c r="R191" t="s">
        <v>124</v>
      </c>
      <c r="S191">
        <v>299</v>
      </c>
      <c r="T191">
        <v>304</v>
      </c>
      <c r="U191">
        <v>992</v>
      </c>
      <c r="V191">
        <v>2324</v>
      </c>
      <c r="W191">
        <v>1002.7070707070707</v>
      </c>
      <c r="AE191" t="s">
        <v>54</v>
      </c>
      <c r="AF191">
        <v>3.7923611689766403</v>
      </c>
      <c r="AG191">
        <v>0.10532291339659999</v>
      </c>
      <c r="AH191">
        <v>2.7772384723847684E-2</v>
      </c>
      <c r="AI191">
        <v>1.202083738426154</v>
      </c>
      <c r="AJ191">
        <v>6.9383139512920938E-2</v>
      </c>
      <c r="AK191">
        <v>5.7719056747046464E-2</v>
      </c>
      <c r="AL191">
        <v>2.9583337384246988</v>
      </c>
      <c r="AM191">
        <v>0.10221979066831287</v>
      </c>
      <c r="AN191">
        <v>3.4553163945168844E-2</v>
      </c>
      <c r="AO191">
        <v>7.0034726273152046</v>
      </c>
      <c r="AP191">
        <v>0.11862051648256153</v>
      </c>
      <c r="AQ191">
        <v>1.6937385607807387E-2</v>
      </c>
      <c r="AR191">
        <v>13.966667071756092</v>
      </c>
      <c r="AS191">
        <v>0.11571487231263673</v>
      </c>
      <c r="AT191">
        <v>8.2850741496258342E-3</v>
      </c>
    </row>
    <row r="192" spans="1:46">
      <c r="A192" t="s">
        <v>267</v>
      </c>
      <c r="B192">
        <v>1</v>
      </c>
      <c r="C192" t="s">
        <v>49</v>
      </c>
      <c r="D192">
        <v>40752.666666608799</v>
      </c>
      <c r="E192" t="s">
        <v>124</v>
      </c>
      <c r="F192">
        <v>40756.502777314818</v>
      </c>
      <c r="G192" t="s">
        <v>101</v>
      </c>
      <c r="H192" t="s">
        <v>258</v>
      </c>
      <c r="I192" t="s">
        <v>66</v>
      </c>
      <c r="J192">
        <v>112.33</v>
      </c>
      <c r="K192">
        <v>202.303</v>
      </c>
      <c r="L192">
        <v>172.51499999999999</v>
      </c>
      <c r="M192">
        <v>89.972999999999999</v>
      </c>
      <c r="N192">
        <v>60.184999999999988</v>
      </c>
      <c r="O192">
        <v>1.5211503925257897</v>
      </c>
      <c r="P192">
        <v>59.14799775359792</v>
      </c>
      <c r="Q192" t="s">
        <v>259</v>
      </c>
      <c r="R192" t="s">
        <v>124</v>
      </c>
      <c r="S192">
        <v>299</v>
      </c>
      <c r="T192">
        <v>303</v>
      </c>
      <c r="U192">
        <v>992</v>
      </c>
      <c r="V192">
        <v>2324</v>
      </c>
      <c r="W192">
        <v>1002.7070707070707</v>
      </c>
      <c r="AE192" t="s">
        <v>68</v>
      </c>
      <c r="AF192">
        <v>3.7937500578700565</v>
      </c>
      <c r="AG192">
        <v>0.26322501570294393</v>
      </c>
      <c r="AH192">
        <v>6.9383858105488277E-2</v>
      </c>
      <c r="AI192">
        <v>1.2013893518524128</v>
      </c>
      <c r="AJ192">
        <v>9.8293861749014569E-2</v>
      </c>
      <c r="AK192">
        <v>8.1816824493621515E-2</v>
      </c>
      <c r="AL192">
        <v>2.9576393518509576</v>
      </c>
      <c r="AM192">
        <v>0.21410705054477122</v>
      </c>
      <c r="AN192">
        <v>7.2391196178390779E-2</v>
      </c>
      <c r="AO192">
        <v>7.0034726851808955</v>
      </c>
      <c r="AP192">
        <v>0.49748220714513447</v>
      </c>
      <c r="AQ192">
        <v>7.1033647093075622E-2</v>
      </c>
      <c r="AR192">
        <v>13.965972685182351</v>
      </c>
      <c r="AS192">
        <v>0.62670179111919821</v>
      </c>
      <c r="AT192">
        <v>4.4873479652736088E-2</v>
      </c>
    </row>
    <row r="193" spans="1:46">
      <c r="A193" t="s">
        <v>268</v>
      </c>
      <c r="B193">
        <v>1</v>
      </c>
      <c r="C193" t="s">
        <v>49</v>
      </c>
      <c r="D193">
        <v>40752.666666608799</v>
      </c>
      <c r="E193" t="s">
        <v>124</v>
      </c>
      <c r="F193">
        <v>40756.504166145831</v>
      </c>
      <c r="G193" t="s">
        <v>101</v>
      </c>
      <c r="H193" t="s">
        <v>258</v>
      </c>
      <c r="I193" t="s">
        <v>66</v>
      </c>
      <c r="J193">
        <v>103.8</v>
      </c>
      <c r="K193">
        <v>193.74700000000001</v>
      </c>
      <c r="L193">
        <v>165.292</v>
      </c>
      <c r="M193">
        <v>89.947000000000017</v>
      </c>
      <c r="N193">
        <v>61.492000000000004</v>
      </c>
      <c r="O193">
        <v>1.4908377649959061</v>
      </c>
      <c r="P193">
        <v>60.333191251193597</v>
      </c>
      <c r="Q193" t="s">
        <v>259</v>
      </c>
      <c r="R193" t="s">
        <v>124</v>
      </c>
      <c r="S193">
        <v>300</v>
      </c>
      <c r="T193">
        <v>305</v>
      </c>
      <c r="U193">
        <v>992</v>
      </c>
      <c r="V193">
        <v>2324</v>
      </c>
      <c r="W193">
        <v>1007.514450867052</v>
      </c>
      <c r="AE193" t="s">
        <v>68</v>
      </c>
      <c r="AF193">
        <v>3.7958333912029047</v>
      </c>
      <c r="AG193">
        <v>0.24519656857472494</v>
      </c>
      <c r="AH193">
        <v>6.4596241010731456E-2</v>
      </c>
      <c r="AI193">
        <v>1.2006949652786716</v>
      </c>
      <c r="AJ193">
        <v>8.7275417185087759E-2</v>
      </c>
      <c r="AK193">
        <v>7.2687418294314105E-2</v>
      </c>
      <c r="AL193">
        <v>2.9576394097239245</v>
      </c>
      <c r="AM193">
        <v>0.18343743938906235</v>
      </c>
      <c r="AN193">
        <v>6.2021569899957815E-2</v>
      </c>
      <c r="AO193">
        <v>7.0027782986144302</v>
      </c>
      <c r="AP193">
        <v>0.39437576434763688</v>
      </c>
      <c r="AQ193">
        <v>5.6317042683711419E-2</v>
      </c>
      <c r="AR193">
        <v>13.965278356481576</v>
      </c>
      <c r="AS193">
        <v>0.56507270977504775</v>
      </c>
      <c r="AT193">
        <v>4.0462688630390653E-2</v>
      </c>
    </row>
    <row r="194" spans="1:46">
      <c r="A194" t="s">
        <v>269</v>
      </c>
      <c r="B194">
        <v>1</v>
      </c>
      <c r="C194" t="s">
        <v>49</v>
      </c>
      <c r="D194">
        <v>40752.666666608799</v>
      </c>
      <c r="E194" t="s">
        <v>124</v>
      </c>
      <c r="F194">
        <v>40756.505554976851</v>
      </c>
      <c r="G194" t="s">
        <v>101</v>
      </c>
      <c r="H194" t="s">
        <v>258</v>
      </c>
      <c r="I194" t="s">
        <v>66</v>
      </c>
      <c r="J194">
        <v>109.242</v>
      </c>
      <c r="K194">
        <v>200.483</v>
      </c>
      <c r="L194">
        <v>171.18600000000001</v>
      </c>
      <c r="M194">
        <v>91.241</v>
      </c>
      <c r="N194">
        <v>61.944000000000003</v>
      </c>
      <c r="O194">
        <v>1.4879377653123103</v>
      </c>
      <c r="P194">
        <v>61.320441033935985</v>
      </c>
      <c r="Q194" t="s">
        <v>259</v>
      </c>
      <c r="R194" t="s">
        <v>124</v>
      </c>
      <c r="S194">
        <v>299</v>
      </c>
      <c r="T194">
        <v>304</v>
      </c>
      <c r="U194">
        <v>992</v>
      </c>
      <c r="V194">
        <v>2324</v>
      </c>
      <c r="W194">
        <v>1002.7070707070707</v>
      </c>
      <c r="AE194" t="s">
        <v>68</v>
      </c>
      <c r="AF194">
        <v>3.7972222800890449</v>
      </c>
      <c r="AG194">
        <v>0.23868921315044184</v>
      </c>
      <c r="AH194">
        <v>6.2858899359677353E-2</v>
      </c>
      <c r="AI194">
        <v>1.2000004629662726</v>
      </c>
      <c r="AJ194">
        <v>0.10511186157554012</v>
      </c>
      <c r="AK194">
        <v>8.7593184185708439E-2</v>
      </c>
      <c r="AL194">
        <v>2.9583339120363235</v>
      </c>
      <c r="AM194">
        <v>0.20305233263854089</v>
      </c>
      <c r="AN194">
        <v>6.8637394789140938E-2</v>
      </c>
      <c r="AO194">
        <v>7.002083912040689</v>
      </c>
      <c r="AP194">
        <v>0.43351225815615735</v>
      </c>
      <c r="AQ194">
        <v>6.1911891317197085E-2</v>
      </c>
      <c r="AR194">
        <v>13.964584027780802</v>
      </c>
      <c r="AS194">
        <v>0.67332264893891713</v>
      </c>
      <c r="AT194">
        <v>4.821644866753106E-2</v>
      </c>
    </row>
    <row r="195" spans="1:46">
      <c r="A195" t="s">
        <v>270</v>
      </c>
      <c r="B195">
        <v>1</v>
      </c>
      <c r="C195" t="s">
        <v>49</v>
      </c>
      <c r="D195">
        <v>40752.666666608799</v>
      </c>
      <c r="E195" t="s">
        <v>124</v>
      </c>
      <c r="F195">
        <v>40756.506943807872</v>
      </c>
      <c r="G195" t="s">
        <v>101</v>
      </c>
      <c r="H195" t="s">
        <v>258</v>
      </c>
      <c r="I195" t="s">
        <v>66</v>
      </c>
      <c r="J195">
        <v>105.59099999999999</v>
      </c>
      <c r="K195">
        <v>196.012</v>
      </c>
      <c r="L195">
        <v>167.803</v>
      </c>
      <c r="M195">
        <v>90.421000000000006</v>
      </c>
      <c r="N195">
        <v>62.212000000000003</v>
      </c>
      <c r="O195">
        <v>1.4588558875996789</v>
      </c>
      <c r="P195">
        <v>61.980762300499563</v>
      </c>
      <c r="Q195" t="s">
        <v>259</v>
      </c>
      <c r="R195" t="s">
        <v>124</v>
      </c>
      <c r="S195">
        <v>300</v>
      </c>
      <c r="T195">
        <v>305</v>
      </c>
      <c r="U195">
        <v>992</v>
      </c>
      <c r="V195">
        <v>2324</v>
      </c>
      <c r="W195">
        <v>1007.514450867052</v>
      </c>
      <c r="AE195" t="s">
        <v>68</v>
      </c>
      <c r="AF195">
        <v>3.7986111689824611</v>
      </c>
      <c r="AG195">
        <v>0.30277635447460338</v>
      </c>
      <c r="AH195">
        <v>7.9707119524873207E-2</v>
      </c>
      <c r="AI195">
        <v>1.1993060185195645</v>
      </c>
      <c r="AJ195">
        <v>9.6380656410563023E-2</v>
      </c>
      <c r="AK195">
        <v>8.0363689435609009E-2</v>
      </c>
      <c r="AL195">
        <v>2.9583339699092903</v>
      </c>
      <c r="AM195">
        <v>0.1844368765811614</v>
      </c>
      <c r="AN195">
        <v>6.2344846274004918E-2</v>
      </c>
      <c r="AO195">
        <v>7.0020839699063799</v>
      </c>
      <c r="AP195">
        <v>0.40752582793753861</v>
      </c>
      <c r="AQ195">
        <v>5.8200648505360233E-2</v>
      </c>
      <c r="AR195">
        <v>13.964583969907835</v>
      </c>
      <c r="AS195">
        <v>0.64589841157628303</v>
      </c>
      <c r="AT195">
        <v>4.6252606806484471E-2</v>
      </c>
    </row>
    <row r="196" spans="1:46">
      <c r="A196" t="s">
        <v>271</v>
      </c>
      <c r="B196">
        <v>1</v>
      </c>
      <c r="C196" t="s">
        <v>49</v>
      </c>
      <c r="D196">
        <v>40752.666666608799</v>
      </c>
      <c r="E196" t="s">
        <v>124</v>
      </c>
      <c r="F196">
        <v>40756.508332638892</v>
      </c>
      <c r="G196" t="s">
        <v>101</v>
      </c>
      <c r="H196" t="s">
        <v>258</v>
      </c>
      <c r="I196" t="s">
        <v>66</v>
      </c>
      <c r="J196">
        <v>108.16</v>
      </c>
      <c r="K196">
        <v>197.90600000000001</v>
      </c>
      <c r="L196">
        <v>167.28700000000001</v>
      </c>
      <c r="M196">
        <v>89.745999999999995</v>
      </c>
      <c r="N196">
        <v>59.12700000000001</v>
      </c>
      <c r="O196">
        <v>1.547142636394742</v>
      </c>
      <c r="P196">
        <v>58.007579837068086</v>
      </c>
      <c r="Q196" t="s">
        <v>259</v>
      </c>
      <c r="R196" t="s">
        <v>124</v>
      </c>
      <c r="S196">
        <v>300</v>
      </c>
      <c r="T196">
        <v>304</v>
      </c>
      <c r="U196">
        <v>992</v>
      </c>
      <c r="V196">
        <v>2324</v>
      </c>
      <c r="W196">
        <v>1007.514450867052</v>
      </c>
      <c r="AE196" t="s">
        <v>54</v>
      </c>
      <c r="AF196">
        <v>3.8000000578686013</v>
      </c>
      <c r="AG196">
        <v>0.10438123438340725</v>
      </c>
      <c r="AH196">
        <v>2.7468745472060362E-2</v>
      </c>
      <c r="AI196">
        <v>1.1986115740728565</v>
      </c>
      <c r="AJ196">
        <v>7.3281821250177251E-2</v>
      </c>
      <c r="AK196">
        <v>6.1138923430521526E-2</v>
      </c>
      <c r="AL196">
        <v>2.9576395833282731</v>
      </c>
      <c r="AM196">
        <v>8.2787561805603094E-2</v>
      </c>
      <c r="AN196">
        <v>2.7991092042540591E-2</v>
      </c>
      <c r="AO196">
        <v>7.0013895833326387</v>
      </c>
      <c r="AP196">
        <v>9.4273505093048687E-2</v>
      </c>
      <c r="AQ196">
        <v>1.3464970627755698E-2</v>
      </c>
      <c r="AR196">
        <v>13.963889583326818</v>
      </c>
      <c r="AS196">
        <v>0.10644215358542673</v>
      </c>
      <c r="AT196">
        <v>7.6226722468874962E-3</v>
      </c>
    </row>
    <row r="197" spans="1:46">
      <c r="A197" t="s">
        <v>272</v>
      </c>
      <c r="B197">
        <v>1</v>
      </c>
      <c r="C197" t="s">
        <v>49</v>
      </c>
      <c r="D197">
        <v>40752.666666608799</v>
      </c>
      <c r="E197" t="s">
        <v>124</v>
      </c>
      <c r="F197">
        <v>40756.509721469905</v>
      </c>
      <c r="G197" t="s">
        <v>101</v>
      </c>
      <c r="H197" t="s">
        <v>258</v>
      </c>
      <c r="I197" t="s">
        <v>66</v>
      </c>
      <c r="J197">
        <v>111.408</v>
      </c>
      <c r="K197">
        <v>202.333</v>
      </c>
      <c r="L197">
        <v>175.45099999999999</v>
      </c>
      <c r="M197">
        <v>90.924999999999997</v>
      </c>
      <c r="N197">
        <v>64.042999999999992</v>
      </c>
      <c r="O197">
        <v>1.4532824095304722</v>
      </c>
      <c r="P197">
        <v>62.565265638477058</v>
      </c>
      <c r="Q197" t="s">
        <v>259</v>
      </c>
      <c r="R197" t="s">
        <v>124</v>
      </c>
      <c r="S197">
        <v>304</v>
      </c>
      <c r="T197">
        <v>310</v>
      </c>
      <c r="U197">
        <v>992</v>
      </c>
      <c r="V197">
        <v>2324</v>
      </c>
      <c r="W197">
        <v>1026.8837209302326</v>
      </c>
      <c r="AE197" t="s">
        <v>54</v>
      </c>
      <c r="AF197">
        <v>3.8013889467547415</v>
      </c>
      <c r="AG197">
        <v>5.3670116483113851E-2</v>
      </c>
      <c r="AH197">
        <v>1.4118554358646255E-2</v>
      </c>
      <c r="AI197">
        <v>1.1986118634304148</v>
      </c>
      <c r="AJ197">
        <v>5.0290268129012744E-2</v>
      </c>
      <c r="AK197">
        <v>4.1957091918882326E-2</v>
      </c>
      <c r="AL197">
        <v>2.9569451967618079</v>
      </c>
      <c r="AM197">
        <v>4.3035204851701328E-2</v>
      </c>
      <c r="AN197">
        <v>1.4553940634013029E-2</v>
      </c>
      <c r="AO197">
        <v>7.0006951967588975</v>
      </c>
      <c r="AP197">
        <v>5.6949475792641299E-2</v>
      </c>
      <c r="AQ197">
        <v>8.1348314977357002E-3</v>
      </c>
      <c r="AR197">
        <v>13.965278530093201</v>
      </c>
      <c r="AS197">
        <v>6.8538541215434554E-2</v>
      </c>
      <c r="AT197">
        <v>4.9077819012161971E-3</v>
      </c>
    </row>
    <row r="198" spans="1:46">
      <c r="A198" t="s">
        <v>273</v>
      </c>
      <c r="B198">
        <v>1</v>
      </c>
      <c r="C198" t="s">
        <v>49</v>
      </c>
      <c r="D198">
        <v>40752.666666608799</v>
      </c>
      <c r="E198" t="s">
        <v>124</v>
      </c>
      <c r="F198">
        <v>40756.511110300926</v>
      </c>
      <c r="G198" t="s">
        <v>101</v>
      </c>
      <c r="H198" t="s">
        <v>258</v>
      </c>
      <c r="I198" t="s">
        <v>66</v>
      </c>
      <c r="J198">
        <v>101.07299999999999</v>
      </c>
      <c r="K198">
        <v>191.648</v>
      </c>
      <c r="L198">
        <v>159.56100000000001</v>
      </c>
      <c r="M198">
        <v>90.575000000000003</v>
      </c>
      <c r="N198">
        <v>58.488000000000014</v>
      </c>
      <c r="O198">
        <v>1.5830928303972454</v>
      </c>
      <c r="P198">
        <v>57.213953762441101</v>
      </c>
      <c r="Q198" t="s">
        <v>259</v>
      </c>
      <c r="R198" t="s">
        <v>124</v>
      </c>
      <c r="S198">
        <v>300</v>
      </c>
      <c r="T198">
        <v>306</v>
      </c>
      <c r="U198">
        <v>992</v>
      </c>
      <c r="V198">
        <v>2324</v>
      </c>
      <c r="W198">
        <v>1007.514450867052</v>
      </c>
      <c r="AE198" t="s">
        <v>68</v>
      </c>
      <c r="AF198">
        <v>3.8027778356481576</v>
      </c>
      <c r="AG198">
        <v>0.29616148686080995</v>
      </c>
      <c r="AH198">
        <v>7.7880302152947417E-2</v>
      </c>
      <c r="AI198">
        <v>1.1986119212961057</v>
      </c>
      <c r="AJ198">
        <v>0.15243883099485739</v>
      </c>
      <c r="AK198">
        <v>0.12717947175931585</v>
      </c>
      <c r="AL198">
        <v>2.9562508101880667</v>
      </c>
      <c r="AM198">
        <v>0.28595305115225195</v>
      </c>
      <c r="AN198">
        <v>9.6728278320221614E-2</v>
      </c>
      <c r="AO198">
        <v>7.0006952546318644</v>
      </c>
      <c r="AP198">
        <v>0.55766067335814595</v>
      </c>
      <c r="AQ198">
        <v>7.9657898690730949E-2</v>
      </c>
      <c r="AR198">
        <v>13.965278587966168</v>
      </c>
      <c r="AS198">
        <v>0.95507999135758603</v>
      </c>
      <c r="AT198">
        <v>6.8389612519479212E-2</v>
      </c>
    </row>
    <row r="199" spans="1:46">
      <c r="A199" t="s">
        <v>274</v>
      </c>
      <c r="B199">
        <v>1</v>
      </c>
      <c r="C199" t="s">
        <v>49</v>
      </c>
      <c r="D199">
        <v>40752.666666608799</v>
      </c>
      <c r="E199" t="s">
        <v>124</v>
      </c>
      <c r="F199">
        <v>40756.512499131946</v>
      </c>
      <c r="G199" t="s">
        <v>101</v>
      </c>
      <c r="H199" t="s">
        <v>258</v>
      </c>
      <c r="I199" t="s">
        <v>66</v>
      </c>
      <c r="J199">
        <v>107.05800000000001</v>
      </c>
      <c r="K199">
        <v>196.19</v>
      </c>
      <c r="L199">
        <v>170.76</v>
      </c>
      <c r="M199">
        <v>89.132000000000005</v>
      </c>
      <c r="N199">
        <v>63.701999999999984</v>
      </c>
      <c r="O199">
        <v>1.4234715082765477</v>
      </c>
      <c r="P199">
        <v>62.615935395795582</v>
      </c>
      <c r="Q199" t="s">
        <v>259</v>
      </c>
      <c r="R199" t="s">
        <v>124</v>
      </c>
      <c r="S199">
        <v>300</v>
      </c>
      <c r="T199">
        <v>304</v>
      </c>
      <c r="U199">
        <v>992</v>
      </c>
      <c r="V199">
        <v>2324</v>
      </c>
      <c r="W199">
        <v>1007.514450867052</v>
      </c>
      <c r="AE199" t="s">
        <v>54</v>
      </c>
      <c r="AF199">
        <v>3.8041667245342978</v>
      </c>
      <c r="AG199">
        <v>0.1961667363418178</v>
      </c>
      <c r="AH199">
        <v>5.1566282591316327E-2</v>
      </c>
      <c r="AI199">
        <v>1.1986118634231389</v>
      </c>
      <c r="AJ199">
        <v>7.2910280683352618E-2</v>
      </c>
      <c r="AK199">
        <v>6.0828932958436381E-2</v>
      </c>
      <c r="AL199">
        <v>2.9562508680537576</v>
      </c>
      <c r="AM199">
        <v>0.13760265371471481</v>
      </c>
      <c r="AN199">
        <v>4.6546338540377416E-2</v>
      </c>
      <c r="AO199">
        <v>7.0000008680508472</v>
      </c>
      <c r="AP199">
        <v>0.30734833515837862</v>
      </c>
      <c r="AQ199">
        <v>4.3906899577851037E-2</v>
      </c>
      <c r="AR199">
        <v>13.964584201385151</v>
      </c>
      <c r="AS199">
        <v>0.46644015727570198</v>
      </c>
      <c r="AT199">
        <v>3.3401650242435119E-2</v>
      </c>
    </row>
    <row r="200" spans="1:46">
      <c r="A200" t="s">
        <v>275</v>
      </c>
      <c r="B200">
        <v>1</v>
      </c>
      <c r="C200" t="s">
        <v>49</v>
      </c>
      <c r="D200">
        <v>40752.666666608799</v>
      </c>
      <c r="E200" t="s">
        <v>124</v>
      </c>
      <c r="F200">
        <v>40756.513887962959</v>
      </c>
      <c r="G200" t="s">
        <v>101</v>
      </c>
      <c r="H200" t="s">
        <v>258</v>
      </c>
      <c r="I200" t="s">
        <v>66</v>
      </c>
      <c r="J200">
        <v>103.602</v>
      </c>
      <c r="K200">
        <v>194.65899999999999</v>
      </c>
      <c r="L200">
        <v>171.59800000000001</v>
      </c>
      <c r="M200">
        <v>91.057000000000002</v>
      </c>
      <c r="N200">
        <v>67.996000000000009</v>
      </c>
      <c r="O200">
        <v>1.3579928235083423</v>
      </c>
      <c r="P200">
        <v>67.052637115383575</v>
      </c>
      <c r="Q200" t="s">
        <v>259</v>
      </c>
      <c r="R200" t="s">
        <v>124</v>
      </c>
      <c r="S200">
        <v>300</v>
      </c>
      <c r="T200">
        <v>303</v>
      </c>
      <c r="U200">
        <v>992</v>
      </c>
      <c r="V200">
        <v>2324</v>
      </c>
      <c r="W200">
        <v>1007.514450867052</v>
      </c>
      <c r="AE200" t="s">
        <v>54</v>
      </c>
      <c r="AF200">
        <v>3.8048616319429129</v>
      </c>
      <c r="AG200">
        <v>6.3872170882249196E-2</v>
      </c>
      <c r="AH200">
        <v>1.6786989136746488E-2</v>
      </c>
      <c r="AI200">
        <v>1.1979175925953314</v>
      </c>
      <c r="AJ200">
        <v>4.5627737883106818E-2</v>
      </c>
      <c r="AK200">
        <v>3.8089212617916972E-2</v>
      </c>
      <c r="AL200">
        <v>2.9569453703734325</v>
      </c>
      <c r="AM200">
        <v>5.7824510497371903E-2</v>
      </c>
      <c r="AN200">
        <v>1.9555488267295668E-2</v>
      </c>
      <c r="AO200">
        <v>6.9993064814843819</v>
      </c>
      <c r="AP200">
        <v>6.8305107838343967E-2</v>
      </c>
      <c r="AQ200">
        <v>9.7588393963080351E-3</v>
      </c>
      <c r="AR200">
        <v>13.963889699080028</v>
      </c>
      <c r="AS200">
        <v>7.1238369604727861E-2</v>
      </c>
      <c r="AT200">
        <v>5.1016136005013852E-3</v>
      </c>
    </row>
    <row r="201" spans="1:46">
      <c r="A201" t="s">
        <v>276</v>
      </c>
      <c r="B201">
        <v>1</v>
      </c>
      <c r="C201" t="s">
        <v>49</v>
      </c>
      <c r="D201">
        <v>40752.666666608799</v>
      </c>
      <c r="E201" t="s">
        <v>124</v>
      </c>
      <c r="F201">
        <v>40756.51527679398</v>
      </c>
      <c r="G201" t="s">
        <v>101</v>
      </c>
      <c r="H201" t="s">
        <v>258</v>
      </c>
      <c r="I201" t="s">
        <v>66</v>
      </c>
      <c r="J201">
        <v>106.158</v>
      </c>
      <c r="K201">
        <v>195.392</v>
      </c>
      <c r="L201">
        <v>163.80000000000001</v>
      </c>
      <c r="M201">
        <v>89.233999999999995</v>
      </c>
      <c r="N201">
        <v>57.64200000000001</v>
      </c>
      <c r="O201">
        <v>1.5722874913174427</v>
      </c>
      <c r="P201">
        <v>56.754251682832837</v>
      </c>
      <c r="Q201" t="s">
        <v>259</v>
      </c>
      <c r="R201" t="s">
        <v>124</v>
      </c>
      <c r="S201">
        <v>301</v>
      </c>
      <c r="T201">
        <v>314</v>
      </c>
      <c r="U201">
        <v>992</v>
      </c>
      <c r="V201">
        <v>2324</v>
      </c>
      <c r="W201">
        <v>1012.3357452966715</v>
      </c>
      <c r="AE201" t="s">
        <v>54</v>
      </c>
      <c r="AF201">
        <v>3.805555613420438</v>
      </c>
      <c r="AG201">
        <v>0.22587937760921886</v>
      </c>
      <c r="AH201">
        <v>5.935516401669353E-2</v>
      </c>
      <c r="AI201">
        <v>1.1972232638872811</v>
      </c>
      <c r="AJ201">
        <v>0.15402161490944588</v>
      </c>
      <c r="AK201">
        <v>0.1286490327705051</v>
      </c>
      <c r="AL201">
        <v>2.9562509837996913</v>
      </c>
      <c r="AM201">
        <v>0.20487901804352904</v>
      </c>
      <c r="AN201">
        <v>6.9303661687140153E-2</v>
      </c>
      <c r="AO201">
        <v>6.9986120949106407</v>
      </c>
      <c r="AP201">
        <v>0.25005414253064007</v>
      </c>
      <c r="AQ201">
        <v>3.5729104448077399E-2</v>
      </c>
      <c r="AR201">
        <v>13.963889872684376</v>
      </c>
      <c r="AS201">
        <v>0.25095388848508865</v>
      </c>
      <c r="AT201">
        <v>1.7971631885753767E-2</v>
      </c>
    </row>
    <row r="202" spans="1:46">
      <c r="A202" t="s">
        <v>277</v>
      </c>
      <c r="B202">
        <v>1</v>
      </c>
      <c r="C202" t="s">
        <v>49</v>
      </c>
      <c r="D202">
        <v>40752.666666608799</v>
      </c>
      <c r="E202" t="s">
        <v>124</v>
      </c>
      <c r="F202">
        <v>40756.516665625</v>
      </c>
      <c r="G202" t="s">
        <v>101</v>
      </c>
      <c r="H202" t="s">
        <v>258</v>
      </c>
      <c r="I202" t="s">
        <v>66</v>
      </c>
      <c r="J202">
        <v>111.785</v>
      </c>
      <c r="K202">
        <v>201.578</v>
      </c>
      <c r="L202">
        <v>168.893</v>
      </c>
      <c r="M202">
        <v>89.793000000000006</v>
      </c>
      <c r="N202">
        <v>57.108000000000004</v>
      </c>
      <c r="O202">
        <v>1.580140359869058</v>
      </c>
      <c r="P202">
        <v>56.825964503204581</v>
      </c>
      <c r="Q202" t="s">
        <v>259</v>
      </c>
      <c r="R202" t="s">
        <v>124</v>
      </c>
      <c r="S202">
        <v>301</v>
      </c>
      <c r="T202">
        <v>315</v>
      </c>
      <c r="U202">
        <v>992</v>
      </c>
      <c r="V202">
        <v>2324</v>
      </c>
      <c r="W202">
        <v>1012.3357452966715</v>
      </c>
      <c r="AE202" t="s">
        <v>68</v>
      </c>
      <c r="AF202">
        <v>3.8076395254611271</v>
      </c>
      <c r="AG202">
        <v>0.30859580653579605</v>
      </c>
      <c r="AH202">
        <v>8.104648679904207E-2</v>
      </c>
      <c r="AI202">
        <v>1.1965289930521976</v>
      </c>
      <c r="AJ202">
        <v>0.21145802482462733</v>
      </c>
      <c r="AK202">
        <v>0.17672620225041438</v>
      </c>
      <c r="AL202">
        <v>2.9562510416653822</v>
      </c>
      <c r="AM202">
        <v>0.38446035698796288</v>
      </c>
      <c r="AN202">
        <v>0.13004996922432541</v>
      </c>
      <c r="AO202">
        <v>6.9986121527763316</v>
      </c>
      <c r="AP202">
        <v>0.8543156612352133</v>
      </c>
      <c r="AQ202">
        <v>0.12206929639561587</v>
      </c>
      <c r="AR202">
        <v>13.963195486110635</v>
      </c>
      <c r="AS202">
        <v>1.1736007022817889</v>
      </c>
      <c r="AT202">
        <v>8.4049579012854481E-2</v>
      </c>
    </row>
    <row r="203" spans="1:46">
      <c r="A203" t="s">
        <v>278</v>
      </c>
      <c r="B203">
        <v>1</v>
      </c>
      <c r="C203" t="s">
        <v>49</v>
      </c>
      <c r="D203">
        <v>40752.666666608799</v>
      </c>
      <c r="E203" t="s">
        <v>124</v>
      </c>
      <c r="F203">
        <v>40756.518054456021</v>
      </c>
      <c r="G203" t="s">
        <v>101</v>
      </c>
      <c r="H203" t="s">
        <v>258</v>
      </c>
      <c r="I203" t="s">
        <v>66</v>
      </c>
      <c r="J203">
        <v>106.944</v>
      </c>
      <c r="K203">
        <v>197.73000000000002</v>
      </c>
      <c r="L203">
        <v>162.905</v>
      </c>
      <c r="M203">
        <v>90.786000000000001</v>
      </c>
      <c r="N203">
        <v>55.960999999999999</v>
      </c>
      <c r="O203">
        <v>1.6161894249540116</v>
      </c>
      <c r="P203">
        <v>56.172870950806583</v>
      </c>
      <c r="Q203" t="s">
        <v>259</v>
      </c>
      <c r="R203" t="s">
        <v>124</v>
      </c>
      <c r="S203">
        <v>301</v>
      </c>
      <c r="T203">
        <v>312</v>
      </c>
      <c r="U203">
        <v>992</v>
      </c>
      <c r="V203">
        <v>2324</v>
      </c>
      <c r="W203">
        <v>1012.3357452966715</v>
      </c>
      <c r="AE203" t="s">
        <v>68</v>
      </c>
      <c r="AF203">
        <v>3.8097222800934105</v>
      </c>
      <c r="AG203">
        <v>0.36436042958016884</v>
      </c>
      <c r="AH203">
        <v>9.5639630081181426E-2</v>
      </c>
      <c r="AI203">
        <v>1.1958347222171142</v>
      </c>
      <c r="AJ203">
        <v>0.16369951579382017</v>
      </c>
      <c r="AK203">
        <v>0.13689142216101258</v>
      </c>
      <c r="AL203">
        <v>2.9562510995383491</v>
      </c>
      <c r="AM203">
        <v>0.3322462183390581</v>
      </c>
      <c r="AN203">
        <v>0.1123876853325964</v>
      </c>
      <c r="AO203">
        <v>6.9986122106492985</v>
      </c>
      <c r="AP203">
        <v>0.60225475768378456</v>
      </c>
      <c r="AQ203">
        <v>8.6053454535940085E-2</v>
      </c>
      <c r="AR203">
        <v>13.963195543976326</v>
      </c>
      <c r="AS203">
        <v>0.75340801069522489</v>
      </c>
      <c r="AT203">
        <v>5.3956704131400815E-2</v>
      </c>
    </row>
    <row r="204" spans="1:46">
      <c r="A204" t="s">
        <v>279</v>
      </c>
      <c r="B204">
        <v>1</v>
      </c>
      <c r="C204" t="s">
        <v>49</v>
      </c>
      <c r="D204">
        <v>40752.666666608799</v>
      </c>
      <c r="E204" t="s">
        <v>124</v>
      </c>
      <c r="F204">
        <v>40756.519443287034</v>
      </c>
      <c r="G204" t="s">
        <v>101</v>
      </c>
      <c r="H204" t="s">
        <v>258</v>
      </c>
      <c r="I204" t="s">
        <v>66</v>
      </c>
      <c r="J204">
        <v>108.324</v>
      </c>
      <c r="K204">
        <v>198.97</v>
      </c>
      <c r="L204">
        <v>170.07300000000001</v>
      </c>
      <c r="M204">
        <v>90.646000000000001</v>
      </c>
      <c r="N204">
        <v>61.749000000000009</v>
      </c>
      <c r="O204">
        <v>1.4977823528797019</v>
      </c>
      <c r="P204">
        <v>60.520141545078317</v>
      </c>
      <c r="Q204" t="s">
        <v>259</v>
      </c>
      <c r="R204" t="s">
        <v>124</v>
      </c>
      <c r="S204">
        <v>300</v>
      </c>
      <c r="T204">
        <v>305</v>
      </c>
      <c r="U204">
        <v>992</v>
      </c>
      <c r="V204">
        <v>2324</v>
      </c>
      <c r="W204">
        <v>1007.514450867052</v>
      </c>
      <c r="AE204" t="s">
        <v>68</v>
      </c>
      <c r="AF204">
        <v>3.8111111689795507</v>
      </c>
      <c r="AG204">
        <v>0.20824913578588197</v>
      </c>
      <c r="AH204">
        <v>5.4642629551433945E-2</v>
      </c>
      <c r="AI204">
        <v>1.1951404513893067</v>
      </c>
      <c r="AJ204">
        <v>7.7093407620990789E-2</v>
      </c>
      <c r="AK204">
        <v>6.4505730294186381E-2</v>
      </c>
      <c r="AL204">
        <v>2.9562511574113159</v>
      </c>
      <c r="AM204">
        <v>0.15590976294524375</v>
      </c>
      <c r="AN204">
        <v>5.2739011215058057E-2</v>
      </c>
      <c r="AO204">
        <v>6.9979178240755573</v>
      </c>
      <c r="AP204">
        <v>0.29835172992998676</v>
      </c>
      <c r="AQ204">
        <v>4.2634357451803856E-2</v>
      </c>
      <c r="AR204">
        <v>13.962501157409861</v>
      </c>
      <c r="AS204">
        <v>0.56565488941581432</v>
      </c>
      <c r="AT204">
        <v>4.0512432768223826E-2</v>
      </c>
    </row>
    <row r="205" spans="1:46">
      <c r="A205" t="s">
        <v>280</v>
      </c>
      <c r="B205">
        <v>1</v>
      </c>
      <c r="C205" t="s">
        <v>49</v>
      </c>
      <c r="D205">
        <v>40752.666666608799</v>
      </c>
      <c r="E205" t="s">
        <v>124</v>
      </c>
      <c r="F205">
        <v>40756.520832118054</v>
      </c>
      <c r="G205" t="s">
        <v>101</v>
      </c>
      <c r="H205" t="s">
        <v>258</v>
      </c>
      <c r="I205" t="s">
        <v>66</v>
      </c>
      <c r="J205">
        <v>111.89400000000001</v>
      </c>
      <c r="K205">
        <v>202.39800000000002</v>
      </c>
      <c r="L205">
        <v>175.32900000000001</v>
      </c>
      <c r="M205">
        <v>90.504000000000005</v>
      </c>
      <c r="N205">
        <v>63.435000000000002</v>
      </c>
      <c r="O205">
        <v>1.4487012479840915</v>
      </c>
      <c r="P205">
        <v>62.472507789952459</v>
      </c>
      <c r="Q205" t="s">
        <v>259</v>
      </c>
      <c r="R205" t="s">
        <v>124</v>
      </c>
      <c r="S205">
        <v>300</v>
      </c>
      <c r="T205">
        <v>305</v>
      </c>
      <c r="U205">
        <v>992</v>
      </c>
      <c r="V205">
        <v>2324</v>
      </c>
      <c r="W205">
        <v>1007.514450867052</v>
      </c>
      <c r="AE205" t="s">
        <v>68</v>
      </c>
      <c r="AF205">
        <v>3.8125000578656909</v>
      </c>
      <c r="AG205">
        <v>0.3112187938717903</v>
      </c>
      <c r="AH205">
        <v>8.1631157809350027E-2</v>
      </c>
      <c r="AI205">
        <v>1.1944461805542232</v>
      </c>
      <c r="AJ205">
        <v>9.0316897542075156E-2</v>
      </c>
      <c r="AK205">
        <v>7.5614036875372728E-2</v>
      </c>
      <c r="AL205">
        <v>2.9555567708375747</v>
      </c>
      <c r="AM205">
        <v>0.20344389822546619</v>
      </c>
      <c r="AN205">
        <v>6.8834373351526673E-2</v>
      </c>
      <c r="AO205">
        <v>6.9972234375018161</v>
      </c>
      <c r="AP205">
        <v>0.41258731983746927</v>
      </c>
      <c r="AQ205">
        <v>5.8964434039106985E-2</v>
      </c>
      <c r="AR205">
        <v>13.96180677083612</v>
      </c>
      <c r="AS205">
        <v>0.60426579989422546</v>
      </c>
      <c r="AT205">
        <v>4.3279914255541459E-2</v>
      </c>
    </row>
    <row r="206" spans="1:46">
      <c r="A206" t="s">
        <v>281</v>
      </c>
      <c r="B206">
        <v>1</v>
      </c>
      <c r="C206" t="s">
        <v>49</v>
      </c>
      <c r="D206">
        <v>40752.666666608799</v>
      </c>
      <c r="E206" t="s">
        <v>124</v>
      </c>
      <c r="F206">
        <v>40756.522220949075</v>
      </c>
      <c r="G206" t="s">
        <v>101</v>
      </c>
      <c r="H206" t="s">
        <v>258</v>
      </c>
      <c r="I206" t="s">
        <v>66</v>
      </c>
      <c r="J206">
        <v>105.742</v>
      </c>
      <c r="K206">
        <v>197.65700000000001</v>
      </c>
      <c r="L206">
        <v>171.57400000000001</v>
      </c>
      <c r="M206">
        <v>91.915000000000006</v>
      </c>
      <c r="N206">
        <v>65.832000000000008</v>
      </c>
      <c r="O206">
        <v>1.413416399639295</v>
      </c>
      <c r="P206">
        <v>65.030376061475437</v>
      </c>
      <c r="Q206" t="s">
        <v>259</v>
      </c>
      <c r="R206" t="s">
        <v>124</v>
      </c>
      <c r="S206">
        <v>300</v>
      </c>
      <c r="T206">
        <v>306</v>
      </c>
      <c r="U206">
        <v>992</v>
      </c>
      <c r="V206">
        <v>2324</v>
      </c>
      <c r="W206">
        <v>1007.514450867052</v>
      </c>
      <c r="AE206" t="s">
        <v>54</v>
      </c>
      <c r="AF206">
        <v>3.8138889467591071</v>
      </c>
      <c r="AG206">
        <v>0.18145448709480244</v>
      </c>
      <c r="AH206">
        <v>4.7577286498862358E-2</v>
      </c>
      <c r="AI206">
        <v>1.1944457175923162</v>
      </c>
      <c r="AJ206">
        <v>7.0408695842423222E-2</v>
      </c>
      <c r="AK206">
        <v>5.8946752293062225E-2</v>
      </c>
      <c r="AL206">
        <v>2.9548623842565576</v>
      </c>
      <c r="AM206">
        <v>0.13087775860050962</v>
      </c>
      <c r="AN206">
        <v>4.4292336353064517E-2</v>
      </c>
      <c r="AO206">
        <v>6.9965290509280749</v>
      </c>
      <c r="AP206">
        <v>0.19390796227138793</v>
      </c>
      <c r="AQ206">
        <v>2.7714879886858532E-2</v>
      </c>
      <c r="AR206">
        <v>13.961112442128069</v>
      </c>
      <c r="AS206">
        <v>0.31752736272404131</v>
      </c>
      <c r="AT206">
        <v>2.2743700692925667E-2</v>
      </c>
    </row>
    <row r="207" spans="1:46">
      <c r="A207" t="s">
        <v>282</v>
      </c>
      <c r="B207">
        <v>1</v>
      </c>
      <c r="C207" t="s">
        <v>49</v>
      </c>
      <c r="D207">
        <v>40752.666666608799</v>
      </c>
      <c r="E207" t="s">
        <v>124</v>
      </c>
      <c r="F207">
        <v>40756.523609780095</v>
      </c>
      <c r="G207" t="s">
        <v>101</v>
      </c>
      <c r="H207" t="s">
        <v>258</v>
      </c>
      <c r="I207" t="s">
        <v>66</v>
      </c>
      <c r="J207">
        <v>105.492</v>
      </c>
      <c r="K207">
        <v>196.869</v>
      </c>
      <c r="L207">
        <v>172.99100000000001</v>
      </c>
      <c r="M207">
        <v>91.376999999999995</v>
      </c>
      <c r="N207">
        <v>67.499000000000009</v>
      </c>
      <c r="O207">
        <v>1.3638188826745359</v>
      </c>
      <c r="P207">
        <v>67.000832119880812</v>
      </c>
      <c r="Q207" t="s">
        <v>259</v>
      </c>
      <c r="R207" t="s">
        <v>124</v>
      </c>
      <c r="S207">
        <v>302</v>
      </c>
      <c r="T207">
        <v>307</v>
      </c>
      <c r="U207">
        <v>992</v>
      </c>
      <c r="V207">
        <v>2324</v>
      </c>
      <c r="W207">
        <v>1017.1710144927537</v>
      </c>
      <c r="AE207" t="s">
        <v>68</v>
      </c>
      <c r="AF207">
        <v>3.8152778356452473</v>
      </c>
      <c r="AG207">
        <v>0.18074613884003143</v>
      </c>
      <c r="AH207">
        <v>4.7374305784853354E-2</v>
      </c>
      <c r="AI207">
        <v>1.193751331018575</v>
      </c>
      <c r="AJ207">
        <v>6.4948203999123752E-2</v>
      </c>
      <c r="AK207">
        <v>5.440681179698148E-2</v>
      </c>
      <c r="AL207">
        <v>2.9541679976828163</v>
      </c>
      <c r="AM207">
        <v>0.13541564310625037</v>
      </c>
      <c r="AN207">
        <v>4.58388430219498E-2</v>
      </c>
      <c r="AO207">
        <v>6.9958346643470577</v>
      </c>
      <c r="AP207">
        <v>0.29709827915851295</v>
      </c>
      <c r="AQ207">
        <v>4.246788173434371E-2</v>
      </c>
      <c r="AR207">
        <v>13.960418113420019</v>
      </c>
      <c r="AS207">
        <v>0.4806728219685768</v>
      </c>
      <c r="AT207">
        <v>3.4431119330624524E-2</v>
      </c>
    </row>
    <row r="208" spans="1:46">
      <c r="A208" t="s">
        <v>283</v>
      </c>
      <c r="B208">
        <v>1</v>
      </c>
      <c r="C208" t="s">
        <v>49</v>
      </c>
      <c r="D208">
        <v>40752.666666608799</v>
      </c>
      <c r="E208" t="s">
        <v>124</v>
      </c>
      <c r="F208">
        <v>40756.524998611108</v>
      </c>
      <c r="G208" t="s">
        <v>101</v>
      </c>
      <c r="H208" t="s">
        <v>258</v>
      </c>
      <c r="I208" t="s">
        <v>66</v>
      </c>
      <c r="J208">
        <v>110.47799999999999</v>
      </c>
      <c r="K208">
        <v>199.761</v>
      </c>
      <c r="L208">
        <v>169.803</v>
      </c>
      <c r="M208">
        <v>89.283000000000001</v>
      </c>
      <c r="N208">
        <v>59.325000000000003</v>
      </c>
      <c r="O208">
        <v>1.5180546152126695</v>
      </c>
      <c r="P208">
        <v>58.814089496702358</v>
      </c>
      <c r="Q208" t="s">
        <v>259</v>
      </c>
      <c r="R208" t="s">
        <v>124</v>
      </c>
      <c r="S208">
        <v>299</v>
      </c>
      <c r="T208">
        <v>303</v>
      </c>
      <c r="U208">
        <v>992</v>
      </c>
      <c r="V208">
        <v>2324</v>
      </c>
      <c r="W208">
        <v>1002.7070707070707</v>
      </c>
      <c r="AE208" t="s">
        <v>68</v>
      </c>
      <c r="AF208">
        <v>3.8166667245313874</v>
      </c>
      <c r="AG208">
        <v>0.29675100872227722</v>
      </c>
      <c r="AH208">
        <v>7.7751354818310081E-2</v>
      </c>
      <c r="AI208">
        <v>1.1930569444448338</v>
      </c>
      <c r="AJ208">
        <v>0.10095474406947515</v>
      </c>
      <c r="AK208">
        <v>8.4618546113448517E-2</v>
      </c>
      <c r="AL208">
        <v>2.9534736111163511</v>
      </c>
      <c r="AM208">
        <v>0.19659055063829792</v>
      </c>
      <c r="AN208">
        <v>6.6562487607258761E-2</v>
      </c>
      <c r="AO208">
        <v>6.9958347222273005</v>
      </c>
      <c r="AP208">
        <v>0.37109962725433132</v>
      </c>
      <c r="AQ208">
        <v>5.3045796818965214E-2</v>
      </c>
      <c r="AR208">
        <v>13.959723784726521</v>
      </c>
      <c r="AS208">
        <v>0.67623366811999974</v>
      </c>
      <c r="AT208">
        <v>4.8441765650110789E-2</v>
      </c>
    </row>
    <row r="209" spans="1:46">
      <c r="A209" t="s">
        <v>284</v>
      </c>
      <c r="B209">
        <v>1</v>
      </c>
      <c r="C209" t="s">
        <v>49</v>
      </c>
      <c r="D209">
        <v>40759.666666666664</v>
      </c>
      <c r="E209" t="s">
        <v>124</v>
      </c>
      <c r="F209">
        <v>40763.549305555556</v>
      </c>
      <c r="G209" t="s">
        <v>101</v>
      </c>
      <c r="H209" t="s">
        <v>258</v>
      </c>
      <c r="I209" t="s">
        <v>66</v>
      </c>
      <c r="J209">
        <v>111.273</v>
      </c>
      <c r="K209">
        <v>179.292</v>
      </c>
      <c r="L209">
        <v>141.50800000000001</v>
      </c>
      <c r="M209">
        <v>68.019000000000005</v>
      </c>
      <c r="N209">
        <v>30.235000000000014</v>
      </c>
      <c r="O209">
        <v>2.3580519312878452</v>
      </c>
      <c r="P209">
        <v>28.845420704051911</v>
      </c>
      <c r="Q209" t="s">
        <v>285</v>
      </c>
      <c r="R209" t="s">
        <v>286</v>
      </c>
      <c r="S209">
        <v>305</v>
      </c>
      <c r="T209">
        <v>320</v>
      </c>
      <c r="U209">
        <v>990</v>
      </c>
      <c r="V209">
        <v>2324</v>
      </c>
      <c r="W209">
        <v>1034.7737226277372</v>
      </c>
      <c r="AE209" t="s">
        <v>68</v>
      </c>
      <c r="AF209">
        <v>3.8555555555576575</v>
      </c>
      <c r="AG209">
        <v>0.72821233666794294</v>
      </c>
      <c r="AH209">
        <v>0.18887351671492547</v>
      </c>
      <c r="AI209">
        <v>0.90902777777955635</v>
      </c>
      <c r="AJ209">
        <v>0.34956700524748968</v>
      </c>
      <c r="AK209">
        <v>0.38455041066111556</v>
      </c>
      <c r="AL209">
        <v>2.9020833333343035</v>
      </c>
      <c r="AM209">
        <v>0.68771346411539525</v>
      </c>
      <c r="AN209">
        <v>0.23697233508634558</v>
      </c>
      <c r="AO209">
        <v>6.9375</v>
      </c>
      <c r="AP209">
        <v>0.75004927787229592</v>
      </c>
      <c r="AQ209">
        <v>0.10811521122483544</v>
      </c>
      <c r="AR209">
        <v>13.85624999999709</v>
      </c>
      <c r="AS209">
        <v>1.9523600081748849</v>
      </c>
      <c r="AT209">
        <v>0.14090103802798701</v>
      </c>
    </row>
    <row r="210" spans="1:46">
      <c r="A210" t="s">
        <v>287</v>
      </c>
      <c r="B210">
        <v>1</v>
      </c>
      <c r="C210" t="s">
        <v>49</v>
      </c>
      <c r="D210">
        <v>40759.666666666664</v>
      </c>
      <c r="E210" t="s">
        <v>124</v>
      </c>
      <c r="F210">
        <v>40763.550694444442</v>
      </c>
      <c r="G210" t="s">
        <v>101</v>
      </c>
      <c r="H210" t="s">
        <v>258</v>
      </c>
      <c r="I210" t="s">
        <v>66</v>
      </c>
      <c r="J210">
        <v>109.851</v>
      </c>
      <c r="K210">
        <v>180.28399999999999</v>
      </c>
      <c r="L210">
        <v>147.57900000000001</v>
      </c>
      <c r="M210">
        <v>70.433000000000007</v>
      </c>
      <c r="N210">
        <v>37.728000000000009</v>
      </c>
      <c r="O210">
        <v>1.8967595900785734</v>
      </c>
      <c r="P210">
        <v>37.133330111214732</v>
      </c>
      <c r="Q210" t="s">
        <v>285</v>
      </c>
      <c r="R210" t="s">
        <v>286</v>
      </c>
      <c r="S210">
        <v>302</v>
      </c>
      <c r="T210">
        <v>306</v>
      </c>
      <c r="U210">
        <v>990</v>
      </c>
      <c r="V210">
        <v>2324</v>
      </c>
      <c r="W210">
        <v>1020.1279069767442</v>
      </c>
      <c r="AE210" t="s">
        <v>68</v>
      </c>
      <c r="AF210">
        <v>3.8569444444437977</v>
      </c>
      <c r="AG210">
        <v>0.70181246297406252</v>
      </c>
      <c r="AH210">
        <v>0.18196073940994228</v>
      </c>
      <c r="AI210">
        <v>0.90833333333284827</v>
      </c>
      <c r="AJ210">
        <v>0.2822779431510844</v>
      </c>
      <c r="AK210">
        <v>0.31076470805640566</v>
      </c>
      <c r="AL210">
        <v>2.9013888888875954</v>
      </c>
      <c r="AM210">
        <v>0.56456156740687613</v>
      </c>
      <c r="AN210">
        <v>0.19458321136100146</v>
      </c>
      <c r="AO210">
        <v>6.9375</v>
      </c>
      <c r="AP210">
        <v>0.82174365765535462</v>
      </c>
      <c r="AQ210">
        <v>0.11844953623860968</v>
      </c>
      <c r="AR210">
        <v>13.855555555557657</v>
      </c>
      <c r="AS210">
        <v>1.9442315760149784</v>
      </c>
      <c r="AT210">
        <v>0.14032144494091542</v>
      </c>
    </row>
    <row r="211" spans="1:46">
      <c r="A211" t="s">
        <v>288</v>
      </c>
      <c r="B211">
        <v>1</v>
      </c>
      <c r="C211" t="s">
        <v>49</v>
      </c>
      <c r="D211">
        <v>40759.666666608799</v>
      </c>
      <c r="E211" t="s">
        <v>124</v>
      </c>
      <c r="F211">
        <v>40763.55208321759</v>
      </c>
      <c r="G211" t="s">
        <v>101</v>
      </c>
      <c r="H211" t="s">
        <v>258</v>
      </c>
      <c r="I211" t="s">
        <v>66</v>
      </c>
      <c r="J211">
        <v>109.376</v>
      </c>
      <c r="K211">
        <v>180.84399999999999</v>
      </c>
      <c r="L211">
        <v>149.46899999999999</v>
      </c>
      <c r="M211">
        <v>71.468000000000004</v>
      </c>
      <c r="N211">
        <v>40.092999999999989</v>
      </c>
      <c r="O211">
        <v>1.8366070925388758</v>
      </c>
      <c r="P211">
        <v>38.913058917356452</v>
      </c>
      <c r="Q211" t="s">
        <v>285</v>
      </c>
      <c r="R211" t="s">
        <v>286</v>
      </c>
      <c r="S211">
        <v>303</v>
      </c>
      <c r="T211">
        <v>307</v>
      </c>
      <c r="U211">
        <v>990</v>
      </c>
      <c r="V211">
        <v>2324</v>
      </c>
      <c r="W211">
        <v>1024.9956331877729</v>
      </c>
      <c r="AE211" t="s">
        <v>68</v>
      </c>
      <c r="AF211">
        <v>3.8583333912029047</v>
      </c>
      <c r="AG211">
        <v>0.56338336422309887</v>
      </c>
      <c r="AH211">
        <v>0.14601728443364351</v>
      </c>
      <c r="AI211">
        <v>0.90763888889341615</v>
      </c>
      <c r="AJ211">
        <v>0.21721181684499408</v>
      </c>
      <c r="AK211">
        <v>0.23931523814478295</v>
      </c>
      <c r="AL211">
        <v>2.9013890046335291</v>
      </c>
      <c r="AM211">
        <v>0.4402464191051193</v>
      </c>
      <c r="AN211">
        <v>0.1517364332745606</v>
      </c>
      <c r="AO211">
        <v>6.9368056712992257</v>
      </c>
      <c r="AP211">
        <v>0.64796305960664669</v>
      </c>
      <c r="AQ211">
        <v>9.3409429398832608E-2</v>
      </c>
      <c r="AR211">
        <v>13.855555671296315</v>
      </c>
      <c r="AS211">
        <v>1.4001505548730167</v>
      </c>
      <c r="AT211">
        <v>0.10105336719000167</v>
      </c>
    </row>
    <row r="212" spans="1:46">
      <c r="A212" t="s">
        <v>289</v>
      </c>
      <c r="B212">
        <v>1</v>
      </c>
      <c r="C212" t="s">
        <v>49</v>
      </c>
      <c r="D212">
        <v>40759.666666608799</v>
      </c>
      <c r="E212" t="s">
        <v>124</v>
      </c>
      <c r="F212">
        <v>40763.55347204861</v>
      </c>
      <c r="G212" t="s">
        <v>101</v>
      </c>
      <c r="H212" t="s">
        <v>258</v>
      </c>
      <c r="I212" t="s">
        <v>66</v>
      </c>
      <c r="J212">
        <v>112.497</v>
      </c>
      <c r="K212">
        <v>182.107</v>
      </c>
      <c r="L212">
        <v>145.809</v>
      </c>
      <c r="M212">
        <v>69.61</v>
      </c>
      <c r="N212">
        <v>33.311999999999998</v>
      </c>
      <c r="O212">
        <v>2.0981975509993132</v>
      </c>
      <c r="P212">
        <v>33.176094389609162</v>
      </c>
      <c r="Q212" t="s">
        <v>285</v>
      </c>
      <c r="R212" t="s">
        <v>286</v>
      </c>
      <c r="S212">
        <v>304</v>
      </c>
      <c r="T212">
        <v>318</v>
      </c>
      <c r="U212">
        <v>990</v>
      </c>
      <c r="V212">
        <v>2324</v>
      </c>
      <c r="W212">
        <v>1029.8775510204082</v>
      </c>
      <c r="AE212" t="s">
        <v>68</v>
      </c>
      <c r="AF212">
        <v>3.8597222800890449</v>
      </c>
      <c r="AG212">
        <v>0.72639432519221081</v>
      </c>
      <c r="AH212">
        <v>0.18819859888350637</v>
      </c>
      <c r="AI212">
        <v>0.90763906249776483</v>
      </c>
      <c r="AJ212">
        <v>0.26491827664378453</v>
      </c>
      <c r="AK212">
        <v>0.2918762397849497</v>
      </c>
      <c r="AL212">
        <v>2.9006946180597879</v>
      </c>
      <c r="AM212">
        <v>0.52701746373858549</v>
      </c>
      <c r="AN212">
        <v>0.18168664169518683</v>
      </c>
      <c r="AO212">
        <v>6.9361113425911753</v>
      </c>
      <c r="AP212">
        <v>0.78403643522079736</v>
      </c>
      <c r="AQ212">
        <v>0.11303688716852388</v>
      </c>
      <c r="AR212">
        <v>13.854861284722574</v>
      </c>
      <c r="AS212">
        <v>2.0269154932071158</v>
      </c>
      <c r="AT212">
        <v>0.14629633971450492</v>
      </c>
    </row>
    <row r="213" spans="1:46">
      <c r="A213" t="s">
        <v>290</v>
      </c>
      <c r="B213">
        <v>1</v>
      </c>
      <c r="C213" t="s">
        <v>49</v>
      </c>
      <c r="D213">
        <v>40759.666666608799</v>
      </c>
      <c r="E213" t="s">
        <v>124</v>
      </c>
      <c r="F213">
        <v>40763.554860879631</v>
      </c>
      <c r="G213" t="s">
        <v>101</v>
      </c>
      <c r="H213" t="s">
        <v>258</v>
      </c>
      <c r="I213" t="s">
        <v>66</v>
      </c>
      <c r="J213">
        <v>107.82599999999999</v>
      </c>
      <c r="K213">
        <v>178.56099999999998</v>
      </c>
      <c r="L213">
        <v>145.65600000000001</v>
      </c>
      <c r="M213">
        <v>70.734999999999999</v>
      </c>
      <c r="N213">
        <v>37.830000000000013</v>
      </c>
      <c r="O213">
        <v>1.8906543361005486</v>
      </c>
      <c r="P213">
        <v>37.412973196300953</v>
      </c>
      <c r="Q213" t="s">
        <v>285</v>
      </c>
      <c r="R213" t="s">
        <v>286</v>
      </c>
      <c r="S213">
        <v>304</v>
      </c>
      <c r="T213">
        <v>308</v>
      </c>
      <c r="U213">
        <v>990</v>
      </c>
      <c r="V213">
        <v>2324</v>
      </c>
      <c r="W213">
        <v>1029.8775510204082</v>
      </c>
      <c r="AE213" t="s">
        <v>68</v>
      </c>
      <c r="AF213">
        <v>3.860416724535753</v>
      </c>
      <c r="AG213">
        <v>0.50969461345280509</v>
      </c>
      <c r="AH213">
        <v>0.13203098261732354</v>
      </c>
      <c r="AI213">
        <v>0.90694467592402361</v>
      </c>
      <c r="AJ213">
        <v>0.23644446971157254</v>
      </c>
      <c r="AK213">
        <v>0.26070440236134085</v>
      </c>
      <c r="AL213">
        <v>2.9013891203721869</v>
      </c>
      <c r="AM213">
        <v>0.45919781819769262</v>
      </c>
      <c r="AN213">
        <v>0.15826826363048718</v>
      </c>
      <c r="AO213">
        <v>6.935417013890401</v>
      </c>
      <c r="AP213">
        <v>0.75297827482618007</v>
      </c>
      <c r="AQ213">
        <v>0.10857000715574841</v>
      </c>
      <c r="AR213">
        <v>13.854861342588265</v>
      </c>
      <c r="AS213">
        <v>1.4619448630304781</v>
      </c>
      <c r="AT213">
        <v>0.10551854882420413</v>
      </c>
    </row>
    <row r="214" spans="1:46">
      <c r="A214" t="s">
        <v>291</v>
      </c>
      <c r="B214">
        <v>1</v>
      </c>
      <c r="C214" t="s">
        <v>49</v>
      </c>
      <c r="D214">
        <v>40759.666666608799</v>
      </c>
      <c r="E214" t="s">
        <v>124</v>
      </c>
      <c r="F214">
        <v>40763.556249710651</v>
      </c>
      <c r="G214" t="s">
        <v>101</v>
      </c>
      <c r="H214" t="s">
        <v>258</v>
      </c>
      <c r="I214" t="s">
        <v>66</v>
      </c>
      <c r="J214">
        <v>112.67400000000001</v>
      </c>
      <c r="K214">
        <v>184.26400000000001</v>
      </c>
      <c r="L214">
        <v>139.51599999999999</v>
      </c>
      <c r="M214">
        <v>71.59</v>
      </c>
      <c r="N214">
        <v>26.841999999999985</v>
      </c>
      <c r="O214">
        <v>2.4524228549638507</v>
      </c>
      <c r="P214">
        <v>29.191540053990916</v>
      </c>
      <c r="Q214" t="s">
        <v>285</v>
      </c>
      <c r="R214" t="s">
        <v>286</v>
      </c>
      <c r="S214">
        <v>303</v>
      </c>
      <c r="T214">
        <v>306</v>
      </c>
      <c r="U214">
        <v>990</v>
      </c>
      <c r="V214">
        <v>2324</v>
      </c>
      <c r="W214">
        <v>1024.9956331877729</v>
      </c>
      <c r="AE214" t="s">
        <v>68</v>
      </c>
      <c r="AF214">
        <v>3.861111226848152</v>
      </c>
      <c r="AG214">
        <v>1.9102139219075489</v>
      </c>
      <c r="AH214">
        <v>0.49473164839824307</v>
      </c>
      <c r="AI214">
        <v>0.90625023147731554</v>
      </c>
      <c r="AJ214">
        <v>0.40265488754640616</v>
      </c>
      <c r="AK214">
        <v>0.44430872794374021</v>
      </c>
      <c r="AL214">
        <v>2.9013891782378778</v>
      </c>
      <c r="AM214">
        <v>1.0922989654680424</v>
      </c>
      <c r="AN214">
        <v>0.37647447424872399</v>
      </c>
      <c r="AO214">
        <v>6.9368058449035743</v>
      </c>
      <c r="AP214">
        <v>2.0568997348007523</v>
      </c>
      <c r="AQ214">
        <v>0.29651972114974834</v>
      </c>
      <c r="AR214">
        <v>13.854166956014524</v>
      </c>
      <c r="AS214">
        <v>3.9650874503103055</v>
      </c>
      <c r="AT214">
        <v>0.28620179494725506</v>
      </c>
    </row>
    <row r="215" spans="1:46">
      <c r="A215" t="s">
        <v>292</v>
      </c>
      <c r="B215">
        <v>1</v>
      </c>
      <c r="C215" t="s">
        <v>49</v>
      </c>
      <c r="D215">
        <v>40759.666666608799</v>
      </c>
      <c r="E215" t="s">
        <v>124</v>
      </c>
      <c r="F215">
        <v>40763.557638541664</v>
      </c>
      <c r="G215" t="s">
        <v>101</v>
      </c>
      <c r="H215" t="s">
        <v>258</v>
      </c>
      <c r="I215" t="s">
        <v>66</v>
      </c>
      <c r="J215">
        <v>109.627</v>
      </c>
      <c r="K215">
        <v>179.50799999999998</v>
      </c>
      <c r="L215">
        <v>149.245</v>
      </c>
      <c r="M215">
        <v>69.881</v>
      </c>
      <c r="N215">
        <v>39.618000000000009</v>
      </c>
      <c r="O215">
        <v>1.8600255202387728</v>
      </c>
      <c r="P215">
        <v>37.569914627316152</v>
      </c>
      <c r="Q215" t="s">
        <v>285</v>
      </c>
      <c r="R215" t="s">
        <v>286</v>
      </c>
      <c r="S215">
        <v>307</v>
      </c>
      <c r="T215">
        <v>315</v>
      </c>
      <c r="U215">
        <v>990</v>
      </c>
      <c r="V215">
        <v>2324</v>
      </c>
      <c r="W215">
        <v>1044.6090775988287</v>
      </c>
      <c r="AE215" t="s">
        <v>68</v>
      </c>
      <c r="AF215">
        <v>3.8618057291678269</v>
      </c>
      <c r="AG215">
        <v>0.71116252186158768</v>
      </c>
      <c r="AH215">
        <v>0.18415284758895284</v>
      </c>
      <c r="AI215">
        <v>0.90555584491085028</v>
      </c>
      <c r="AJ215">
        <v>0.26266940317379345</v>
      </c>
      <c r="AK215">
        <v>0.29006427891772107</v>
      </c>
      <c r="AL215">
        <v>2.9013892361108446</v>
      </c>
      <c r="AM215">
        <v>0.57244545690301996</v>
      </c>
      <c r="AN215">
        <v>0.19730046895409045</v>
      </c>
      <c r="AO215">
        <v>6.9361114583371091</v>
      </c>
      <c r="AP215">
        <v>0.96571136349089237</v>
      </c>
      <c r="AQ215">
        <v>0.13922950478688181</v>
      </c>
      <c r="AR215">
        <v>13.854861458334199</v>
      </c>
      <c r="AS215">
        <v>2.1099737877208704</v>
      </c>
      <c r="AT215">
        <v>0.15229122240350121</v>
      </c>
    </row>
    <row r="216" spans="1:46">
      <c r="A216" t="s">
        <v>293</v>
      </c>
      <c r="B216">
        <v>1</v>
      </c>
      <c r="C216" t="s">
        <v>49</v>
      </c>
      <c r="D216">
        <v>40759.666666608799</v>
      </c>
      <c r="E216" t="s">
        <v>124</v>
      </c>
      <c r="F216">
        <v>40763.559027372685</v>
      </c>
      <c r="G216" t="s">
        <v>101</v>
      </c>
      <c r="H216" t="s">
        <v>258</v>
      </c>
      <c r="I216" t="s">
        <v>66</v>
      </c>
      <c r="J216">
        <v>108.422</v>
      </c>
      <c r="K216">
        <v>179.02199999999999</v>
      </c>
      <c r="L216">
        <v>150.23500000000001</v>
      </c>
      <c r="M216">
        <v>70.599999999999994</v>
      </c>
      <c r="N216">
        <v>41.813000000000017</v>
      </c>
      <c r="O216">
        <v>1.7397211873895173</v>
      </c>
      <c r="P216">
        <v>40.581215261243415</v>
      </c>
      <c r="Q216" t="s">
        <v>285</v>
      </c>
      <c r="R216" t="s">
        <v>286</v>
      </c>
      <c r="S216">
        <v>304</v>
      </c>
      <c r="T216">
        <v>318</v>
      </c>
      <c r="U216">
        <v>990</v>
      </c>
      <c r="V216">
        <v>2324</v>
      </c>
      <c r="W216">
        <v>1029.8775510204082</v>
      </c>
      <c r="AE216" t="s">
        <v>68</v>
      </c>
      <c r="AF216">
        <v>3.8631945023153094</v>
      </c>
      <c r="AG216">
        <v>0.50676812114602798</v>
      </c>
      <c r="AH216">
        <v>0.1311785158221542</v>
      </c>
      <c r="AI216">
        <v>0.90486145833710907</v>
      </c>
      <c r="AJ216">
        <v>0.18035678706302302</v>
      </c>
      <c r="AK216">
        <v>0.19931978028379072</v>
      </c>
      <c r="AL216">
        <v>2.9013892939838115</v>
      </c>
      <c r="AM216">
        <v>0.34735619536453988</v>
      </c>
      <c r="AN216">
        <v>0.11972064420476143</v>
      </c>
      <c r="AO216">
        <v>6.9361115162028</v>
      </c>
      <c r="AP216">
        <v>0.6474749981759429</v>
      </c>
      <c r="AQ216">
        <v>9.3348412386888138E-2</v>
      </c>
      <c r="AR216">
        <v>13.854167071760457</v>
      </c>
      <c r="AS216">
        <v>1.1736404637035631</v>
      </c>
      <c r="AT216">
        <v>8.4713895654964691E-2</v>
      </c>
    </row>
    <row r="217" spans="1:46">
      <c r="A217" t="s">
        <v>294</v>
      </c>
      <c r="B217">
        <v>1</v>
      </c>
      <c r="C217" t="s">
        <v>49</v>
      </c>
      <c r="D217">
        <v>40759.666666608799</v>
      </c>
      <c r="E217" t="s">
        <v>124</v>
      </c>
      <c r="F217">
        <v>40763.560416203705</v>
      </c>
      <c r="G217" t="s">
        <v>101</v>
      </c>
      <c r="H217" t="s">
        <v>258</v>
      </c>
      <c r="I217" t="s">
        <v>66</v>
      </c>
      <c r="J217">
        <v>109.402</v>
      </c>
      <c r="K217">
        <v>178.768</v>
      </c>
      <c r="L217">
        <v>141.84200000000001</v>
      </c>
      <c r="M217">
        <v>69.366</v>
      </c>
      <c r="N217">
        <v>32.440000000000012</v>
      </c>
      <c r="O217">
        <v>2.1857713521663</v>
      </c>
      <c r="P217">
        <v>31.735249860993889</v>
      </c>
      <c r="Q217" t="s">
        <v>285</v>
      </c>
      <c r="R217" t="s">
        <v>286</v>
      </c>
      <c r="S217">
        <v>302</v>
      </c>
      <c r="T217">
        <v>306</v>
      </c>
      <c r="U217">
        <v>990</v>
      </c>
      <c r="V217">
        <v>2324</v>
      </c>
      <c r="W217">
        <v>1020.1279069767442</v>
      </c>
      <c r="AE217" t="s">
        <v>68</v>
      </c>
      <c r="AF217">
        <v>3.8638889467547415</v>
      </c>
      <c r="AG217">
        <v>1.0501628365736244</v>
      </c>
      <c r="AH217">
        <v>0.27178908375605626</v>
      </c>
      <c r="AI217">
        <v>0.9041670717560919</v>
      </c>
      <c r="AJ217">
        <v>0.27308420479649409</v>
      </c>
      <c r="AK217">
        <v>0.30202847828344859</v>
      </c>
      <c r="AL217">
        <v>2.9006949074027943</v>
      </c>
      <c r="AM217">
        <v>0.71137810597176632</v>
      </c>
      <c r="AN217">
        <v>0.24524402899328543</v>
      </c>
      <c r="AO217">
        <v>6.9354171296290588</v>
      </c>
      <c r="AP217">
        <v>1.2110010002711951</v>
      </c>
      <c r="AQ217">
        <v>0.17461112686324687</v>
      </c>
      <c r="AR217">
        <v>13.853472685186716</v>
      </c>
      <c r="AS217">
        <v>2.726992451227265</v>
      </c>
      <c r="AT217">
        <v>0.19684540571139189</v>
      </c>
    </row>
    <row r="218" spans="1:46">
      <c r="A218" t="s">
        <v>295</v>
      </c>
      <c r="B218">
        <v>1</v>
      </c>
      <c r="C218" t="s">
        <v>49</v>
      </c>
      <c r="D218">
        <v>40759.666666608799</v>
      </c>
      <c r="E218" t="s">
        <v>124</v>
      </c>
      <c r="F218">
        <v>40763.561805034726</v>
      </c>
      <c r="G218" t="s">
        <v>101</v>
      </c>
      <c r="H218" t="s">
        <v>258</v>
      </c>
      <c r="I218" t="s">
        <v>66</v>
      </c>
      <c r="J218">
        <v>106.693</v>
      </c>
      <c r="K218">
        <v>176.52600000000001</v>
      </c>
      <c r="L218">
        <v>138.303</v>
      </c>
      <c r="M218">
        <v>69.832999999999998</v>
      </c>
      <c r="N218">
        <v>31.61</v>
      </c>
      <c r="O218">
        <v>2.2222966636248538</v>
      </c>
      <c r="P218">
        <v>31.423797345802306</v>
      </c>
      <c r="Q218" t="s">
        <v>285</v>
      </c>
      <c r="R218" t="s">
        <v>286</v>
      </c>
      <c r="S218">
        <v>301</v>
      </c>
      <c r="T218">
        <v>305</v>
      </c>
      <c r="U218">
        <v>990</v>
      </c>
      <c r="V218">
        <v>2324</v>
      </c>
      <c r="W218">
        <v>1015.2743105950653</v>
      </c>
      <c r="AE218" t="s">
        <v>68</v>
      </c>
      <c r="AF218">
        <v>3.8652778356481576</v>
      </c>
      <c r="AG218">
        <v>0.64220820161321968</v>
      </c>
      <c r="AH218">
        <v>0.1661480051163074</v>
      </c>
      <c r="AI218">
        <v>0.90347268518235069</v>
      </c>
      <c r="AJ218">
        <v>0.28021985411228301</v>
      </c>
      <c r="AK218">
        <v>0.31015863424329798</v>
      </c>
      <c r="AL218">
        <v>2.9006949652757612</v>
      </c>
      <c r="AM218">
        <v>0.4714071576759124</v>
      </c>
      <c r="AN218">
        <v>0.16251524662852546</v>
      </c>
      <c r="AO218">
        <v>6.9347228009210085</v>
      </c>
      <c r="AP218">
        <v>0.78380810718956018</v>
      </c>
      <c r="AQ218">
        <v>0.11302659524984354</v>
      </c>
      <c r="AR218">
        <v>13.853472743052407</v>
      </c>
      <c r="AS218">
        <v>1.7808685460969496</v>
      </c>
      <c r="AT218">
        <v>0.1285503338496887</v>
      </c>
    </row>
    <row r="219" spans="1:46">
      <c r="A219" t="s">
        <v>296</v>
      </c>
      <c r="B219">
        <v>1</v>
      </c>
      <c r="C219" t="s">
        <v>49</v>
      </c>
      <c r="D219">
        <v>40759.666666608799</v>
      </c>
      <c r="E219" t="s">
        <v>124</v>
      </c>
      <c r="F219">
        <v>40763.563193865739</v>
      </c>
      <c r="G219" t="s">
        <v>101</v>
      </c>
      <c r="H219" t="s">
        <v>258</v>
      </c>
      <c r="I219" t="s">
        <v>66</v>
      </c>
      <c r="J219">
        <v>105.54900000000001</v>
      </c>
      <c r="K219">
        <v>174.625</v>
      </c>
      <c r="L219">
        <v>140.27000000000001</v>
      </c>
      <c r="M219">
        <v>69.075999999999993</v>
      </c>
      <c r="N219">
        <v>34.721000000000004</v>
      </c>
      <c r="O219">
        <v>1.9969159566946215</v>
      </c>
      <c r="P219">
        <v>34.591340596194875</v>
      </c>
      <c r="Q219" t="s">
        <v>285</v>
      </c>
      <c r="R219" t="s">
        <v>286</v>
      </c>
      <c r="S219">
        <v>303</v>
      </c>
      <c r="T219">
        <v>306</v>
      </c>
      <c r="U219">
        <v>990</v>
      </c>
      <c r="V219">
        <v>2324</v>
      </c>
      <c r="W219">
        <v>1024.9956331877729</v>
      </c>
      <c r="AE219" t="s">
        <v>68</v>
      </c>
      <c r="AF219">
        <v>3.8659722800875898</v>
      </c>
      <c r="AG219">
        <v>0.70027510532542381</v>
      </c>
      <c r="AH219">
        <v>0.18113815997396596</v>
      </c>
      <c r="AI219">
        <v>0.90277829861588543</v>
      </c>
      <c r="AJ219">
        <v>0.27191074477837968</v>
      </c>
      <c r="AK219">
        <v>0.30119326660295853</v>
      </c>
      <c r="AL219">
        <v>2.9006950231487281</v>
      </c>
      <c r="AM219">
        <v>0.50970117758266609</v>
      </c>
      <c r="AN219">
        <v>0.17571691388272226</v>
      </c>
      <c r="AO219">
        <v>6.9347228009282844</v>
      </c>
      <c r="AP219">
        <v>0.77982494947064496</v>
      </c>
      <c r="AQ219">
        <v>0.11245221645575471</v>
      </c>
      <c r="AR219">
        <v>13.852778356485942</v>
      </c>
      <c r="AS219">
        <v>1.6571702588787465</v>
      </c>
      <c r="AT219">
        <v>0.11962728459470738</v>
      </c>
    </row>
    <row r="220" spans="1:46">
      <c r="A220" t="s">
        <v>297</v>
      </c>
      <c r="B220">
        <v>1</v>
      </c>
      <c r="C220" t="s">
        <v>49</v>
      </c>
      <c r="D220">
        <v>40759.666666608799</v>
      </c>
      <c r="E220" t="s">
        <v>124</v>
      </c>
      <c r="F220">
        <v>40763.564582696759</v>
      </c>
      <c r="G220" t="s">
        <v>101</v>
      </c>
      <c r="H220" t="s">
        <v>258</v>
      </c>
      <c r="I220" t="s">
        <v>66</v>
      </c>
      <c r="J220">
        <v>110.503</v>
      </c>
      <c r="K220">
        <v>182.87799999999999</v>
      </c>
      <c r="L220">
        <v>147.88499999999999</v>
      </c>
      <c r="M220">
        <v>72.375</v>
      </c>
      <c r="N220">
        <v>41.191999999999993</v>
      </c>
      <c r="O220">
        <v>1.9195922961662575</v>
      </c>
      <c r="P220">
        <v>37.703318639351082</v>
      </c>
      <c r="Q220" t="s">
        <v>285</v>
      </c>
      <c r="R220" t="s">
        <v>286</v>
      </c>
      <c r="S220">
        <v>301</v>
      </c>
      <c r="T220">
        <v>306</v>
      </c>
      <c r="U220">
        <v>990</v>
      </c>
      <c r="V220">
        <v>2324</v>
      </c>
      <c r="W220">
        <v>1015.2743105950653</v>
      </c>
      <c r="AE220" t="s">
        <v>68</v>
      </c>
      <c r="AF220">
        <v>3.8666667245342978</v>
      </c>
      <c r="AG220">
        <v>0.63176458045589678</v>
      </c>
      <c r="AH220">
        <v>0.16338738905199715</v>
      </c>
      <c r="AI220">
        <v>0.90208391203486826</v>
      </c>
      <c r="AJ220">
        <v>0.24651761302969138</v>
      </c>
      <c r="AK220">
        <v>0.27327570056494116</v>
      </c>
      <c r="AL220">
        <v>2.9000006365749869</v>
      </c>
      <c r="AM220">
        <v>0.46781095851423388</v>
      </c>
      <c r="AN220">
        <v>0.16131408821576562</v>
      </c>
      <c r="AO220">
        <v>6.9340284143545432</v>
      </c>
      <c r="AP220">
        <v>0.68773269129483683</v>
      </c>
      <c r="AQ220">
        <v>9.9182271862503571E-2</v>
      </c>
      <c r="AR220">
        <v>13.852778414351633</v>
      </c>
      <c r="AS220">
        <v>1.5517049318651657</v>
      </c>
      <c r="AT220">
        <v>0.11201398632476371</v>
      </c>
    </row>
    <row r="221" spans="1:46">
      <c r="A221" t="s">
        <v>298</v>
      </c>
      <c r="B221">
        <v>1</v>
      </c>
      <c r="C221" t="s">
        <v>49</v>
      </c>
      <c r="D221">
        <v>40759.666666608799</v>
      </c>
      <c r="E221" t="s">
        <v>124</v>
      </c>
      <c r="F221">
        <v>40763.56597152778</v>
      </c>
      <c r="G221" t="s">
        <v>101</v>
      </c>
      <c r="H221" t="s">
        <v>258</v>
      </c>
      <c r="I221" t="s">
        <v>66</v>
      </c>
      <c r="J221">
        <v>111.214</v>
      </c>
      <c r="K221">
        <v>180.809</v>
      </c>
      <c r="L221">
        <v>165.18199999999999</v>
      </c>
      <c r="M221">
        <v>69.594999999999999</v>
      </c>
      <c r="N221">
        <v>59.632999999999981</v>
      </c>
      <c r="O221">
        <v>1.3257940590323891</v>
      </c>
      <c r="P221">
        <v>52.493069738744239</v>
      </c>
      <c r="Q221" t="s">
        <v>285</v>
      </c>
      <c r="R221" t="s">
        <v>286</v>
      </c>
      <c r="S221">
        <v>303</v>
      </c>
      <c r="T221">
        <v>307</v>
      </c>
      <c r="U221">
        <v>990</v>
      </c>
      <c r="V221">
        <v>2324</v>
      </c>
      <c r="W221">
        <v>1024.9956331877729</v>
      </c>
      <c r="AE221" t="s">
        <v>68</v>
      </c>
      <c r="AF221">
        <v>3.8673611689810059</v>
      </c>
      <c r="AG221">
        <v>0.40384433328058744</v>
      </c>
      <c r="AH221">
        <v>0.10442374415911991</v>
      </c>
      <c r="AI221">
        <v>0.90138952546112705</v>
      </c>
      <c r="AJ221">
        <v>0.11527698627231842</v>
      </c>
      <c r="AK221">
        <v>0.12788809168083659</v>
      </c>
      <c r="AL221">
        <v>2.9000006944406778</v>
      </c>
      <c r="AM221">
        <v>0.25756727925968226</v>
      </c>
      <c r="AN221">
        <v>8.8816281924842491E-2</v>
      </c>
      <c r="AO221">
        <v>6.933334027773526</v>
      </c>
      <c r="AP221">
        <v>0.44959789925963245</v>
      </c>
      <c r="AQ221">
        <v>6.484584435981805E-2</v>
      </c>
      <c r="AR221">
        <v>13.852084027777892</v>
      </c>
      <c r="AS221">
        <v>1.05566009320893</v>
      </c>
      <c r="AT221">
        <v>7.6209478017314314E-2</v>
      </c>
    </row>
    <row r="222" spans="1:46">
      <c r="A222" t="s">
        <v>299</v>
      </c>
      <c r="B222">
        <v>1</v>
      </c>
      <c r="C222" t="s">
        <v>49</v>
      </c>
      <c r="D222">
        <v>40759.666666608799</v>
      </c>
      <c r="E222" t="s">
        <v>124</v>
      </c>
      <c r="F222">
        <v>40763.567360358793</v>
      </c>
      <c r="G222" t="s">
        <v>101</v>
      </c>
      <c r="H222" t="s">
        <v>258</v>
      </c>
      <c r="I222" t="s">
        <v>66</v>
      </c>
      <c r="J222">
        <v>107.084</v>
      </c>
      <c r="K222">
        <v>176.55500000000001</v>
      </c>
      <c r="L222">
        <v>141.36199999999999</v>
      </c>
      <c r="M222">
        <v>69.471000000000004</v>
      </c>
      <c r="N222">
        <v>30.858999999999995</v>
      </c>
      <c r="O222">
        <v>2.0173780025339734</v>
      </c>
      <c r="P222">
        <v>34.436283092578279</v>
      </c>
      <c r="Q222" t="s">
        <v>285</v>
      </c>
      <c r="R222" t="s">
        <v>286</v>
      </c>
      <c r="S222">
        <v>303</v>
      </c>
      <c r="T222">
        <v>306</v>
      </c>
      <c r="U222">
        <v>990</v>
      </c>
      <c r="V222">
        <v>2324</v>
      </c>
      <c r="W222">
        <v>1024.9956331877729</v>
      </c>
      <c r="AE222" t="s">
        <v>68</v>
      </c>
      <c r="AF222">
        <v>3.8687500578671461</v>
      </c>
      <c r="AG222">
        <v>0.87463141411275824</v>
      </c>
      <c r="AH222">
        <v>0.22607596795615822</v>
      </c>
      <c r="AI222">
        <v>0.90138964120706078</v>
      </c>
      <c r="AJ222">
        <v>0.34800965881582485</v>
      </c>
      <c r="AK222">
        <v>0.38608127152404514</v>
      </c>
      <c r="AL222">
        <v>2.8993063078742125</v>
      </c>
      <c r="AM222">
        <v>0.7249190269161333</v>
      </c>
      <c r="AN222">
        <v>0.25003188691975359</v>
      </c>
      <c r="AO222">
        <v>6.9326396412070608</v>
      </c>
      <c r="AP222">
        <v>1.1375227678328452</v>
      </c>
      <c r="AQ222">
        <v>0.16408220053318509</v>
      </c>
      <c r="AR222">
        <v>13.852084085650858</v>
      </c>
      <c r="AS222">
        <v>2.4832452331125632</v>
      </c>
      <c r="AT222">
        <v>0.17926870915293644</v>
      </c>
    </row>
    <row r="223" spans="1:46">
      <c r="A223" t="s">
        <v>300</v>
      </c>
      <c r="B223">
        <v>1</v>
      </c>
      <c r="C223" t="s">
        <v>49</v>
      </c>
      <c r="D223">
        <v>40759.666666608799</v>
      </c>
      <c r="E223" t="s">
        <v>124</v>
      </c>
      <c r="F223">
        <v>40763.568749189813</v>
      </c>
      <c r="G223" t="s">
        <v>101</v>
      </c>
      <c r="H223" t="s">
        <v>258</v>
      </c>
      <c r="I223" t="s">
        <v>66</v>
      </c>
      <c r="J223">
        <v>108.557</v>
      </c>
      <c r="K223">
        <v>177.9</v>
      </c>
      <c r="L223">
        <v>142.86699999999999</v>
      </c>
      <c r="M223">
        <v>69.343000000000004</v>
      </c>
      <c r="N223">
        <v>31.652999999999992</v>
      </c>
      <c r="O223">
        <v>2.0547695420917531</v>
      </c>
      <c r="P223">
        <v>33.747336905436562</v>
      </c>
      <c r="Q223" t="s">
        <v>285</v>
      </c>
      <c r="R223" t="s">
        <v>286</v>
      </c>
      <c r="S223">
        <v>303</v>
      </c>
      <c r="T223">
        <v>312</v>
      </c>
      <c r="U223">
        <v>990</v>
      </c>
      <c r="V223">
        <v>2324</v>
      </c>
      <c r="W223">
        <v>1024.9956331877729</v>
      </c>
      <c r="AE223" t="s">
        <v>68</v>
      </c>
      <c r="AF223">
        <v>3.8694445023138542</v>
      </c>
      <c r="AG223">
        <v>0.66753934162569639</v>
      </c>
      <c r="AH223">
        <v>0.17251554873742744</v>
      </c>
      <c r="AI223">
        <v>0.94861192129610572</v>
      </c>
      <c r="AJ223">
        <v>0.23109764397465457</v>
      </c>
      <c r="AK223">
        <v>0.24361663477610704</v>
      </c>
      <c r="AL223">
        <v>2.8993063657399034</v>
      </c>
      <c r="AM223">
        <v>0.47270744243999835</v>
      </c>
      <c r="AN223">
        <v>0.16304156332901484</v>
      </c>
      <c r="AO223">
        <v>6.9326396990727517</v>
      </c>
      <c r="AP223">
        <v>0.72432006193500753</v>
      </c>
      <c r="AQ223">
        <v>0.10447969220611394</v>
      </c>
      <c r="AR223">
        <v>13.852084027777892</v>
      </c>
      <c r="AS223">
        <v>1.8295208912899541</v>
      </c>
      <c r="AT223">
        <v>0.13207549763784102</v>
      </c>
    </row>
    <row r="224" spans="1:46">
      <c r="A224" t="s">
        <v>301</v>
      </c>
      <c r="B224">
        <v>1</v>
      </c>
      <c r="C224" t="s">
        <v>49</v>
      </c>
      <c r="D224">
        <v>40759.666666608799</v>
      </c>
      <c r="E224" t="s">
        <v>124</v>
      </c>
      <c r="F224">
        <v>40763.570138020834</v>
      </c>
      <c r="G224" t="s">
        <v>101</v>
      </c>
      <c r="H224" t="s">
        <v>258</v>
      </c>
      <c r="I224" t="s">
        <v>66</v>
      </c>
      <c r="J224">
        <v>109.53700000000001</v>
      </c>
      <c r="K224">
        <v>179.24200000000002</v>
      </c>
      <c r="L224">
        <v>145.13999999999999</v>
      </c>
      <c r="M224">
        <v>69.704999999999998</v>
      </c>
      <c r="N224">
        <v>38.055999999999983</v>
      </c>
      <c r="O224">
        <v>1.9849488082772926</v>
      </c>
      <c r="P224">
        <v>35.116774654000231</v>
      </c>
      <c r="Q224" t="s">
        <v>285</v>
      </c>
      <c r="R224" t="s">
        <v>286</v>
      </c>
      <c r="S224">
        <v>308</v>
      </c>
      <c r="T224">
        <v>313</v>
      </c>
      <c r="U224">
        <v>990</v>
      </c>
      <c r="V224">
        <v>2324</v>
      </c>
      <c r="W224">
        <v>1049.5483870967741</v>
      </c>
      <c r="AE224" t="s">
        <v>54</v>
      </c>
      <c r="AF224">
        <v>3.8701389467605622</v>
      </c>
      <c r="AG224">
        <v>0.29466861578101605</v>
      </c>
      <c r="AH224">
        <v>7.6139027521909444E-2</v>
      </c>
      <c r="AI224">
        <v>0.94791753472236451</v>
      </c>
      <c r="AJ224">
        <v>0.15296249478657786</v>
      </c>
      <c r="AK224">
        <v>0.161366879695267</v>
      </c>
      <c r="AL224">
        <v>2.8986119791661622</v>
      </c>
      <c r="AM224">
        <v>0.26233737724976852</v>
      </c>
      <c r="AN224">
        <v>9.0504482536926029E-2</v>
      </c>
      <c r="AO224">
        <v>6.9319453124990105</v>
      </c>
      <c r="AP224">
        <v>0.36473705439670817</v>
      </c>
      <c r="AQ224">
        <v>5.2616839567249579E-2</v>
      </c>
      <c r="AR224">
        <v>13.852084027777892</v>
      </c>
      <c r="AS224">
        <v>0.38753343955143582</v>
      </c>
      <c r="AT224">
        <v>2.7976544090716343E-2</v>
      </c>
    </row>
    <row r="225" spans="1:46">
      <c r="A225" t="s">
        <v>302</v>
      </c>
      <c r="B225">
        <v>1</v>
      </c>
      <c r="C225" t="s">
        <v>49</v>
      </c>
      <c r="D225">
        <v>40759.666666608799</v>
      </c>
      <c r="E225" t="s">
        <v>124</v>
      </c>
      <c r="F225">
        <v>40763.571526851854</v>
      </c>
      <c r="G225" t="s">
        <v>101</v>
      </c>
      <c r="H225" t="s">
        <v>258</v>
      </c>
      <c r="I225" t="s">
        <v>66</v>
      </c>
      <c r="J225">
        <v>111.999</v>
      </c>
      <c r="K225">
        <v>183.55799999999999</v>
      </c>
      <c r="L225">
        <v>134.61199999999999</v>
      </c>
      <c r="M225">
        <v>71.558999999999997</v>
      </c>
      <c r="N225">
        <v>26.054999999999993</v>
      </c>
      <c r="O225">
        <v>3.2654064013843431</v>
      </c>
      <c r="P225">
        <v>21.914270753454495</v>
      </c>
      <c r="Q225" t="s">
        <v>285</v>
      </c>
      <c r="R225" t="s">
        <v>286</v>
      </c>
      <c r="S225">
        <v>299</v>
      </c>
      <c r="T225">
        <v>303</v>
      </c>
      <c r="U225">
        <v>990</v>
      </c>
      <c r="V225">
        <v>2324</v>
      </c>
      <c r="W225">
        <v>1005.6092619392185</v>
      </c>
      <c r="AE225" t="s">
        <v>68</v>
      </c>
      <c r="AF225">
        <v>3.8715278356467024</v>
      </c>
      <c r="AG225">
        <v>1.9223220126925493</v>
      </c>
      <c r="AH225">
        <v>0.4965280102064521</v>
      </c>
      <c r="AI225">
        <v>0.9472232060143142</v>
      </c>
      <c r="AJ225">
        <v>0.40355980452481999</v>
      </c>
      <c r="AK225">
        <v>0.42604509894019793</v>
      </c>
      <c r="AL225">
        <v>2.8986120370318531</v>
      </c>
      <c r="AM225">
        <v>1.2012631528221545</v>
      </c>
      <c r="AN225">
        <v>0.4144270214416948</v>
      </c>
      <c r="AO225">
        <v>6.9312508680523024</v>
      </c>
      <c r="AP225">
        <v>2.0695590501486545</v>
      </c>
      <c r="AQ225">
        <v>0.29858377507120953</v>
      </c>
      <c r="AR225">
        <v>13.852778703701915</v>
      </c>
      <c r="AS225">
        <v>5.028760913142782</v>
      </c>
      <c r="AT225">
        <v>0.36301459950406434</v>
      </c>
    </row>
    <row r="226" spans="1:46">
      <c r="A226" t="s">
        <v>303</v>
      </c>
      <c r="B226">
        <v>1</v>
      </c>
      <c r="C226" t="s">
        <v>49</v>
      </c>
      <c r="D226">
        <v>40759.666666608799</v>
      </c>
      <c r="E226" t="s">
        <v>124</v>
      </c>
      <c r="F226">
        <v>40763.572915682867</v>
      </c>
      <c r="G226" t="s">
        <v>101</v>
      </c>
      <c r="H226" t="s">
        <v>258</v>
      </c>
      <c r="I226" t="s">
        <v>66</v>
      </c>
      <c r="J226">
        <v>107.084</v>
      </c>
      <c r="K226">
        <v>176.38600000000002</v>
      </c>
      <c r="L226">
        <v>164.74299999999999</v>
      </c>
      <c r="M226">
        <v>69.302000000000007</v>
      </c>
      <c r="N226">
        <v>55.205999999999989</v>
      </c>
      <c r="O226">
        <v>1.2257243538867677</v>
      </c>
      <c r="P226">
        <v>56.53962881641668</v>
      </c>
      <c r="Q226" t="s">
        <v>285</v>
      </c>
      <c r="R226" t="s">
        <v>286</v>
      </c>
      <c r="S226">
        <v>303</v>
      </c>
      <c r="T226">
        <v>307</v>
      </c>
      <c r="U226">
        <v>990</v>
      </c>
      <c r="V226">
        <v>2324</v>
      </c>
      <c r="W226">
        <v>1024.9956331877729</v>
      </c>
      <c r="AE226" t="s">
        <v>54</v>
      </c>
      <c r="AF226">
        <v>3.8722222800934105</v>
      </c>
      <c r="AG226">
        <v>0.27704820368332156</v>
      </c>
      <c r="AH226">
        <v>7.1547598160258061E-2</v>
      </c>
      <c r="AI226">
        <v>0.94652887732081581</v>
      </c>
      <c r="AJ226">
        <v>7.4359578513905192E-2</v>
      </c>
      <c r="AK226">
        <v>7.8560285159373758E-2</v>
      </c>
      <c r="AL226">
        <v>2.8979176504653879</v>
      </c>
      <c r="AM226">
        <v>0.17506737865694771</v>
      </c>
      <c r="AN226">
        <v>6.0411440134895814E-2</v>
      </c>
      <c r="AO226">
        <v>6.9305564814858371</v>
      </c>
      <c r="AP226">
        <v>0.34744032599766994</v>
      </c>
      <c r="AQ226">
        <v>5.0131663586584385E-2</v>
      </c>
      <c r="AR226">
        <v>13.85208431713545</v>
      </c>
      <c r="AS226">
        <v>0.56287652628471574</v>
      </c>
      <c r="AT226">
        <v>4.0634789205579724E-2</v>
      </c>
    </row>
    <row r="227" spans="1:46">
      <c r="A227" t="s">
        <v>304</v>
      </c>
      <c r="B227">
        <v>1</v>
      </c>
      <c r="C227" t="s">
        <v>49</v>
      </c>
      <c r="D227">
        <v>40759.666666608799</v>
      </c>
      <c r="E227" t="s">
        <v>124</v>
      </c>
      <c r="F227">
        <v>40763.574304513888</v>
      </c>
      <c r="G227" t="s">
        <v>101</v>
      </c>
      <c r="H227" t="s">
        <v>258</v>
      </c>
      <c r="I227" t="s">
        <v>66</v>
      </c>
      <c r="J227">
        <v>109.946</v>
      </c>
      <c r="K227">
        <v>179.29399999999998</v>
      </c>
      <c r="L227">
        <v>151.11099999999999</v>
      </c>
      <c r="M227">
        <v>69.347999999999999</v>
      </c>
      <c r="N227">
        <v>39.111999999999995</v>
      </c>
      <c r="O227">
        <v>1.7526684700635304</v>
      </c>
      <c r="P227">
        <v>39.56709508072926</v>
      </c>
      <c r="Q227" t="s">
        <v>285</v>
      </c>
      <c r="R227" t="s">
        <v>286</v>
      </c>
      <c r="S227">
        <v>302</v>
      </c>
      <c r="T227">
        <v>305</v>
      </c>
      <c r="U227">
        <v>990</v>
      </c>
      <c r="V227">
        <v>2324</v>
      </c>
      <c r="W227">
        <v>1020.1279069767442</v>
      </c>
      <c r="AE227" t="s">
        <v>68</v>
      </c>
      <c r="AF227">
        <v>3.8736111689795507</v>
      </c>
      <c r="AG227">
        <v>0.61363727834379123</v>
      </c>
      <c r="AH227">
        <v>0.15841478444142484</v>
      </c>
      <c r="AI227">
        <v>0.94652881944784895</v>
      </c>
      <c r="AJ227">
        <v>0.22698214307250278</v>
      </c>
      <c r="AK227">
        <v>0.23980478819959358</v>
      </c>
      <c r="AL227">
        <v>2.8979177083310788</v>
      </c>
      <c r="AM227">
        <v>0.39593450227917137</v>
      </c>
      <c r="AN227">
        <v>0.13662724139506069</v>
      </c>
      <c r="AO227">
        <v>6.92986209490482</v>
      </c>
      <c r="AP227">
        <v>0.72307919583449831</v>
      </c>
      <c r="AQ227">
        <v>0.10434250868659309</v>
      </c>
      <c r="AR227">
        <v>13.851389930554433</v>
      </c>
      <c r="AS227">
        <v>1.5164845446497801</v>
      </c>
      <c r="AT227">
        <v>0.10948248170420825</v>
      </c>
    </row>
    <row r="228" spans="1:46">
      <c r="A228" t="s">
        <v>305</v>
      </c>
      <c r="B228">
        <v>1</v>
      </c>
      <c r="C228" t="s">
        <v>49</v>
      </c>
      <c r="D228">
        <v>40759.666666608799</v>
      </c>
      <c r="E228" t="s">
        <v>124</v>
      </c>
      <c r="F228">
        <v>40763.575693344908</v>
      </c>
      <c r="G228" t="s">
        <v>101</v>
      </c>
      <c r="H228" t="s">
        <v>258</v>
      </c>
      <c r="I228" t="s">
        <v>66</v>
      </c>
      <c r="J228">
        <v>113.545</v>
      </c>
      <c r="K228">
        <v>182.44400000000002</v>
      </c>
      <c r="L228">
        <v>143.73699999999999</v>
      </c>
      <c r="M228">
        <v>68.899000000000001</v>
      </c>
      <c r="N228">
        <v>36.652999999999992</v>
      </c>
      <c r="O228">
        <v>2.2776204512668334</v>
      </c>
      <c r="P228">
        <v>30.250430865984605</v>
      </c>
      <c r="Q228" t="s">
        <v>285</v>
      </c>
      <c r="R228" t="s">
        <v>286</v>
      </c>
      <c r="S228">
        <v>301</v>
      </c>
      <c r="T228">
        <v>305</v>
      </c>
      <c r="U228">
        <v>990</v>
      </c>
      <c r="V228">
        <v>2324</v>
      </c>
      <c r="W228">
        <v>1015.2743105950653</v>
      </c>
      <c r="AE228" t="s">
        <v>68</v>
      </c>
      <c r="AF228">
        <v>3.8736111689795507</v>
      </c>
      <c r="AG228">
        <v>0.96107519905538752</v>
      </c>
      <c r="AH228">
        <v>0.2481083302195686</v>
      </c>
      <c r="AI228">
        <v>0.94583443286683178</v>
      </c>
      <c r="AJ228">
        <v>0.26678956896544215</v>
      </c>
      <c r="AK228">
        <v>0.28206793884295461</v>
      </c>
      <c r="AL228">
        <v>2.8979177662040456</v>
      </c>
      <c r="AM228">
        <v>0.64102680751653518</v>
      </c>
      <c r="AN228">
        <v>0.22120255274055273</v>
      </c>
      <c r="AO228">
        <v>6.9298622106507537</v>
      </c>
      <c r="AP228">
        <v>0.94721342380224538</v>
      </c>
      <c r="AQ228">
        <v>0.13668575146363504</v>
      </c>
      <c r="AR228">
        <v>13.8513899884274</v>
      </c>
      <c r="AS228">
        <v>2.2880885768379371</v>
      </c>
      <c r="AT228">
        <v>0.16518837306216894</v>
      </c>
    </row>
    <row r="229" spans="1:46">
      <c r="A229" t="s">
        <v>306</v>
      </c>
      <c r="B229">
        <v>1</v>
      </c>
      <c r="C229" t="s">
        <v>49</v>
      </c>
      <c r="D229">
        <v>40759.666666608799</v>
      </c>
      <c r="E229" t="s">
        <v>124</v>
      </c>
      <c r="F229">
        <v>40763.577082175929</v>
      </c>
      <c r="G229" t="s">
        <v>101</v>
      </c>
      <c r="H229" t="s">
        <v>258</v>
      </c>
      <c r="I229" t="s">
        <v>66</v>
      </c>
      <c r="J229">
        <v>110.955</v>
      </c>
      <c r="K229">
        <v>181.77199999999999</v>
      </c>
      <c r="L229">
        <v>148.78700000000001</v>
      </c>
      <c r="M229">
        <v>70.816999999999993</v>
      </c>
      <c r="N229">
        <v>38.841000000000008</v>
      </c>
      <c r="O229">
        <v>1.9950696581333627</v>
      </c>
      <c r="P229">
        <v>35.496003716611156</v>
      </c>
      <c r="Q229" t="s">
        <v>285</v>
      </c>
      <c r="R229" t="s">
        <v>286</v>
      </c>
      <c r="S229">
        <v>302</v>
      </c>
      <c r="T229">
        <v>306</v>
      </c>
      <c r="U229">
        <v>990</v>
      </c>
      <c r="V229">
        <v>2324</v>
      </c>
      <c r="W229">
        <v>1020.1279069767442</v>
      </c>
      <c r="AE229" t="s">
        <v>54</v>
      </c>
      <c r="AF229">
        <v>3.8750000578656909</v>
      </c>
      <c r="AG229">
        <v>0.51445343543986366</v>
      </c>
      <c r="AH229">
        <v>0.13276217490515838</v>
      </c>
      <c r="AI229">
        <v>0.94513993055443279</v>
      </c>
      <c r="AJ229">
        <v>0.14572390377992364</v>
      </c>
      <c r="AK229">
        <v>0.15418235868464458</v>
      </c>
      <c r="AL229">
        <v>2.8979178240697365</v>
      </c>
      <c r="AM229">
        <v>0.31890731470560907</v>
      </c>
      <c r="AN229">
        <v>0.11004705242391813</v>
      </c>
      <c r="AO229">
        <v>6.9291678240697365</v>
      </c>
      <c r="AP229">
        <v>0.49806988592006629</v>
      </c>
      <c r="AQ229">
        <v>7.1880188006116563E-2</v>
      </c>
      <c r="AR229">
        <v>13.851390046293091</v>
      </c>
      <c r="AS229">
        <v>0.68529571207043594</v>
      </c>
      <c r="AT229">
        <v>4.9474869293268858E-2</v>
      </c>
    </row>
    <row r="230" spans="1:46">
      <c r="A230" t="s">
        <v>307</v>
      </c>
      <c r="B230">
        <v>1</v>
      </c>
      <c r="C230" t="s">
        <v>49</v>
      </c>
      <c r="D230">
        <v>40759.666666608799</v>
      </c>
      <c r="E230" t="s">
        <v>124</v>
      </c>
      <c r="F230">
        <v>40763.578471006942</v>
      </c>
      <c r="G230" t="s">
        <v>101</v>
      </c>
      <c r="H230" t="s">
        <v>258</v>
      </c>
      <c r="I230" t="s">
        <v>66</v>
      </c>
      <c r="J230">
        <v>108.839</v>
      </c>
      <c r="K230">
        <v>178.673</v>
      </c>
      <c r="L230">
        <v>152.78899999999999</v>
      </c>
      <c r="M230">
        <v>69.834000000000003</v>
      </c>
      <c r="N230">
        <v>39.243999999999986</v>
      </c>
      <c r="O230">
        <v>1.6398832135434307</v>
      </c>
      <c r="P230">
        <v>42.584739829797961</v>
      </c>
      <c r="Q230" t="s">
        <v>285</v>
      </c>
      <c r="R230" t="s">
        <v>286</v>
      </c>
      <c r="S230">
        <v>304</v>
      </c>
      <c r="T230">
        <v>308</v>
      </c>
      <c r="U230">
        <v>990</v>
      </c>
      <c r="V230">
        <v>2324</v>
      </c>
      <c r="W230">
        <v>1029.8775510204082</v>
      </c>
      <c r="AE230" t="s">
        <v>68</v>
      </c>
      <c r="AF230">
        <v>3.8763889467591071</v>
      </c>
      <c r="AG230">
        <v>0.55328143386041873</v>
      </c>
      <c r="AH230">
        <v>0.14273114526420139</v>
      </c>
      <c r="AI230">
        <v>0.94444548611500068</v>
      </c>
      <c r="AJ230">
        <v>0.21046983700062302</v>
      </c>
      <c r="AK230">
        <v>0.2228501698561722</v>
      </c>
      <c r="AL230">
        <v>2.8972234375032713</v>
      </c>
      <c r="AM230">
        <v>0.39886577764513792</v>
      </c>
      <c r="AN230">
        <v>0.13767173511093328</v>
      </c>
      <c r="AO230">
        <v>6.9284733217646135</v>
      </c>
      <c r="AP230">
        <v>0.76191329205718084</v>
      </c>
      <c r="AQ230">
        <v>0.10996842401972749</v>
      </c>
      <c r="AR230">
        <v>13.850695659726625</v>
      </c>
      <c r="AS230">
        <v>1.7135371278813076</v>
      </c>
      <c r="AT230">
        <v>0.1237148782976817</v>
      </c>
    </row>
    <row r="231" spans="1:46">
      <c r="A231" t="s">
        <v>308</v>
      </c>
      <c r="B231">
        <v>1</v>
      </c>
      <c r="C231" t="s">
        <v>49</v>
      </c>
      <c r="D231">
        <v>40759.666666608799</v>
      </c>
      <c r="E231" t="s">
        <v>124</v>
      </c>
      <c r="F231">
        <v>40763.579859837962</v>
      </c>
      <c r="G231" t="s">
        <v>101</v>
      </c>
      <c r="H231" t="s">
        <v>258</v>
      </c>
      <c r="I231" t="s">
        <v>66</v>
      </c>
      <c r="J231">
        <v>107.206</v>
      </c>
      <c r="K231">
        <v>178.458</v>
      </c>
      <c r="L231">
        <v>143.34299999999999</v>
      </c>
      <c r="M231">
        <v>71.251999999999995</v>
      </c>
      <c r="N231">
        <v>32.387999999999991</v>
      </c>
      <c r="O231">
        <v>2.001250985088705</v>
      </c>
      <c r="P231">
        <v>35.603730132251137</v>
      </c>
      <c r="Q231" t="s">
        <v>285</v>
      </c>
      <c r="R231" t="s">
        <v>286</v>
      </c>
      <c r="S231">
        <v>302</v>
      </c>
      <c r="T231">
        <v>305</v>
      </c>
      <c r="U231">
        <v>990</v>
      </c>
      <c r="V231">
        <v>2324</v>
      </c>
      <c r="W231">
        <v>1020.1279069767442</v>
      </c>
      <c r="AE231" t="s">
        <v>68</v>
      </c>
      <c r="AF231">
        <v>3.8777778356452473</v>
      </c>
      <c r="AG231">
        <v>0.21715685518960964</v>
      </c>
      <c r="AH231">
        <v>5.6000334313498795E-2</v>
      </c>
      <c r="AI231">
        <v>0.9437510416682926</v>
      </c>
      <c r="AJ231">
        <v>0.17972213359729444</v>
      </c>
      <c r="AK231">
        <v>0.19043383865261232</v>
      </c>
      <c r="AL231">
        <v>2.8972234953689622</v>
      </c>
      <c r="AM231">
        <v>0.36836625520742328</v>
      </c>
      <c r="AN231">
        <v>0.12714457679783234</v>
      </c>
      <c r="AO231">
        <v>6.9284734953689622</v>
      </c>
      <c r="AP231">
        <v>0.74605190979610347</v>
      </c>
      <c r="AQ231">
        <v>0.10767911723913927</v>
      </c>
      <c r="AR231">
        <v>13.850001273145608</v>
      </c>
      <c r="AS231">
        <v>1.8674409954140874</v>
      </c>
      <c r="AT231">
        <v>0.13483327247304683</v>
      </c>
    </row>
    <row r="232" spans="1:46">
      <c r="A232" t="s">
        <v>309</v>
      </c>
      <c r="B232">
        <v>1</v>
      </c>
      <c r="C232" t="s">
        <v>49</v>
      </c>
      <c r="D232">
        <v>40759.666666608799</v>
      </c>
      <c r="E232" t="s">
        <v>124</v>
      </c>
      <c r="F232">
        <v>40763.581248668983</v>
      </c>
      <c r="G232" t="s">
        <v>101</v>
      </c>
      <c r="H232" t="s">
        <v>258</v>
      </c>
      <c r="I232" t="s">
        <v>66</v>
      </c>
      <c r="J232">
        <v>110.13800000000001</v>
      </c>
      <c r="K232">
        <v>182.02800000000002</v>
      </c>
      <c r="L232">
        <v>139.53299999999999</v>
      </c>
      <c r="M232">
        <v>71.89</v>
      </c>
      <c r="N232">
        <v>30.693999999999988</v>
      </c>
      <c r="O232">
        <v>2.4263175470320513</v>
      </c>
      <c r="P232">
        <v>29.629262702212301</v>
      </c>
      <c r="Q232" t="s">
        <v>285</v>
      </c>
      <c r="R232" t="s">
        <v>286</v>
      </c>
      <c r="S232">
        <v>300</v>
      </c>
      <c r="T232">
        <v>304</v>
      </c>
      <c r="U232">
        <v>990</v>
      </c>
      <c r="V232">
        <v>2324</v>
      </c>
      <c r="W232">
        <v>1010.4347826086956</v>
      </c>
      <c r="AE232" t="s">
        <v>68</v>
      </c>
      <c r="AF232">
        <v>3.8791667245313874</v>
      </c>
      <c r="AG232">
        <v>0.75349345572236459</v>
      </c>
      <c r="AH232">
        <v>0.19424105980218945</v>
      </c>
      <c r="AI232">
        <v>0.94305659722158452</v>
      </c>
      <c r="AJ232">
        <v>0.28317649868447858</v>
      </c>
      <c r="AK232">
        <v>0.300275189759308</v>
      </c>
      <c r="AL232">
        <v>2.896529108795221</v>
      </c>
      <c r="AM232">
        <v>0.62334880763560607</v>
      </c>
      <c r="AN232">
        <v>0.21520543527176259</v>
      </c>
      <c r="AO232">
        <v>6.927779108795221</v>
      </c>
      <c r="AP232">
        <v>0.97796911203101877</v>
      </c>
      <c r="AQ232">
        <v>0.14116632425381892</v>
      </c>
      <c r="AR232">
        <v>13.849306886571867</v>
      </c>
      <c r="AS232">
        <v>2.2889173631033546</v>
      </c>
      <c r="AT232">
        <v>0.16527306253301841</v>
      </c>
    </row>
    <row r="233" spans="1:46">
      <c r="A233" t="s">
        <v>310</v>
      </c>
      <c r="B233">
        <v>1</v>
      </c>
      <c r="C233" t="s">
        <v>49</v>
      </c>
      <c r="D233">
        <v>40759.666666608799</v>
      </c>
      <c r="E233" t="s">
        <v>124</v>
      </c>
      <c r="F233">
        <v>40763.582637500003</v>
      </c>
      <c r="G233" t="s">
        <v>101</v>
      </c>
      <c r="H233" t="s">
        <v>258</v>
      </c>
      <c r="I233" t="s">
        <v>66</v>
      </c>
      <c r="J233">
        <v>106.306</v>
      </c>
      <c r="K233">
        <v>176.03399999999999</v>
      </c>
      <c r="L233">
        <v>138.733</v>
      </c>
      <c r="M233">
        <v>69.727999999999994</v>
      </c>
      <c r="N233">
        <v>32.427000000000007</v>
      </c>
      <c r="O233">
        <v>2.1447963714773848</v>
      </c>
      <c r="P233">
        <v>32.510312366842427</v>
      </c>
      <c r="Q233" t="s">
        <v>285</v>
      </c>
      <c r="R233" t="s">
        <v>286</v>
      </c>
      <c r="S233">
        <v>301</v>
      </c>
      <c r="T233">
        <v>304</v>
      </c>
      <c r="U233">
        <v>990</v>
      </c>
      <c r="V233">
        <v>2324</v>
      </c>
      <c r="W233">
        <v>1015.2743105950653</v>
      </c>
      <c r="AE233" t="s">
        <v>68</v>
      </c>
      <c r="AF233">
        <v>3.8805556134248036</v>
      </c>
      <c r="AG233">
        <v>0.82270665383683395</v>
      </c>
      <c r="AH233">
        <v>0.2120074380562092</v>
      </c>
      <c r="AI233">
        <v>0.94236215277487645</v>
      </c>
      <c r="AJ233">
        <v>0.23645792809969998</v>
      </c>
      <c r="AK233">
        <v>0.25092044221367205</v>
      </c>
      <c r="AL233">
        <v>2.8965291666609119</v>
      </c>
      <c r="AM233">
        <v>0.60840687199553034</v>
      </c>
      <c r="AN233">
        <v>0.2100468653995621</v>
      </c>
      <c r="AO233">
        <v>6.929168055554328</v>
      </c>
      <c r="AP233">
        <v>0.97988926028050682</v>
      </c>
      <c r="AQ233">
        <v>0.14141513850209489</v>
      </c>
      <c r="AR233">
        <v>13.849306944437558</v>
      </c>
      <c r="AS233">
        <v>2.2613813507632838</v>
      </c>
      <c r="AT233">
        <v>0.16328480261400705</v>
      </c>
    </row>
    <row r="234" spans="1:46">
      <c r="A234" t="s">
        <v>311</v>
      </c>
      <c r="B234">
        <v>1</v>
      </c>
      <c r="C234" t="s">
        <v>49</v>
      </c>
      <c r="D234">
        <v>40760.666666608799</v>
      </c>
      <c r="E234" t="s">
        <v>66</v>
      </c>
      <c r="F234">
        <v>40764.634722222225</v>
      </c>
      <c r="G234" t="s">
        <v>101</v>
      </c>
      <c r="H234" t="s">
        <v>312</v>
      </c>
      <c r="I234" t="s">
        <v>66</v>
      </c>
      <c r="J234">
        <v>112.411</v>
      </c>
      <c r="K234">
        <v>182.65899999999999</v>
      </c>
      <c r="L234">
        <v>138.935</v>
      </c>
      <c r="M234">
        <v>70.248000000000005</v>
      </c>
      <c r="N234">
        <v>26.524000000000001</v>
      </c>
      <c r="O234">
        <v>2.6404369594081105</v>
      </c>
      <c r="P234">
        <v>26.604687436183685</v>
      </c>
      <c r="Q234" t="s">
        <v>313</v>
      </c>
      <c r="R234" t="s">
        <v>66</v>
      </c>
      <c r="S234">
        <v>300</v>
      </c>
      <c r="T234">
        <v>305</v>
      </c>
      <c r="U234">
        <v>990</v>
      </c>
      <c r="V234">
        <v>2324</v>
      </c>
      <c r="W234">
        <v>1010.4347826086956</v>
      </c>
      <c r="X234" t="s">
        <v>314</v>
      </c>
      <c r="AE234" t="s">
        <v>54</v>
      </c>
      <c r="AF234">
        <v>3.9402778356452473</v>
      </c>
      <c r="AG234">
        <v>0.12617887665282346</v>
      </c>
      <c r="AH234">
        <v>3.2022837453582968E-2</v>
      </c>
      <c r="AI234">
        <v>-5.1812500000014552</v>
      </c>
      <c r="AJ234">
        <v>0.24809365751541876</v>
      </c>
      <c r="AK234">
        <v>-4.7882973706219363E-2</v>
      </c>
      <c r="AL234">
        <v>2.9722222222189885</v>
      </c>
      <c r="AM234">
        <v>0.14216884265220911</v>
      </c>
      <c r="AN234">
        <v>4.7832507808271932E-2</v>
      </c>
      <c r="AO234">
        <v>6.7715277777751908</v>
      </c>
      <c r="AP234">
        <v>0.13001592697312958</v>
      </c>
      <c r="AQ234">
        <v>1.9200383021369925E-2</v>
      </c>
      <c r="AR234">
        <v>13.779166666667152</v>
      </c>
      <c r="AS234">
        <v>0.19806495464002194</v>
      </c>
      <c r="AT234">
        <v>1.4374233176172844E-2</v>
      </c>
    </row>
    <row r="235" spans="1:46">
      <c r="A235" t="s">
        <v>315</v>
      </c>
      <c r="B235">
        <v>1</v>
      </c>
      <c r="C235" t="s">
        <v>49</v>
      </c>
      <c r="D235">
        <v>40760.666666666664</v>
      </c>
      <c r="E235" t="s">
        <v>66</v>
      </c>
      <c r="F235">
        <v>40764.636111111111</v>
      </c>
      <c r="G235" t="s">
        <v>101</v>
      </c>
      <c r="H235" t="s">
        <v>312</v>
      </c>
      <c r="I235" t="s">
        <v>66</v>
      </c>
      <c r="J235">
        <v>115.47</v>
      </c>
      <c r="K235">
        <v>185.12099999999998</v>
      </c>
      <c r="L235">
        <v>140.13</v>
      </c>
      <c r="M235">
        <v>69.650999999999996</v>
      </c>
      <c r="N235">
        <v>24.659999999999997</v>
      </c>
      <c r="O235">
        <v>2.7523933683762238</v>
      </c>
      <c r="P235">
        <v>25.305612489936586</v>
      </c>
      <c r="Q235" t="s">
        <v>313</v>
      </c>
      <c r="R235" t="s">
        <v>66</v>
      </c>
      <c r="S235">
        <v>301</v>
      </c>
      <c r="T235">
        <v>306</v>
      </c>
      <c r="U235">
        <v>990</v>
      </c>
      <c r="V235">
        <v>2324</v>
      </c>
      <c r="W235">
        <v>1015.2743105950653</v>
      </c>
      <c r="AE235" t="s">
        <v>68</v>
      </c>
      <c r="AF235">
        <v>3.9416666666656965</v>
      </c>
      <c r="AG235">
        <v>0.87453597047154663</v>
      </c>
      <c r="AH235">
        <v>0.2218695908173603</v>
      </c>
      <c r="AI235">
        <v>-5.1812500000014552</v>
      </c>
      <c r="AJ235">
        <v>0.43418822527917422</v>
      </c>
      <c r="AK235">
        <v>-8.3799898726958214E-2</v>
      </c>
      <c r="AL235">
        <v>2.9715277777795563</v>
      </c>
      <c r="AM235">
        <v>0.6019240120168996</v>
      </c>
      <c r="AN235">
        <v>0.20256381801912049</v>
      </c>
      <c r="AO235">
        <v>6.7715277777751908</v>
      </c>
      <c r="AP235">
        <v>1.1494945073538168</v>
      </c>
      <c r="AQ235">
        <v>0.16975408579531623</v>
      </c>
      <c r="AR235">
        <v>13.778472222220444</v>
      </c>
      <c r="AS235">
        <v>2.8237841802512533</v>
      </c>
      <c r="AT235">
        <v>0.2049417478737125</v>
      </c>
    </row>
    <row r="236" spans="1:46">
      <c r="A236" t="s">
        <v>316</v>
      </c>
      <c r="B236">
        <v>1</v>
      </c>
      <c r="C236" t="s">
        <v>49</v>
      </c>
      <c r="D236">
        <v>40760.666666608799</v>
      </c>
      <c r="E236" t="s">
        <v>66</v>
      </c>
      <c r="F236">
        <v>40764.637499884258</v>
      </c>
      <c r="G236" t="s">
        <v>101</v>
      </c>
      <c r="H236" t="s">
        <v>312</v>
      </c>
      <c r="I236" t="s">
        <v>66</v>
      </c>
      <c r="J236">
        <v>111.66800000000001</v>
      </c>
      <c r="K236">
        <v>182.286</v>
      </c>
      <c r="L236">
        <v>146.548</v>
      </c>
      <c r="M236">
        <v>70.617999999999995</v>
      </c>
      <c r="N236">
        <v>34.879999999999995</v>
      </c>
      <c r="O236">
        <v>2.0156825037838972</v>
      </c>
      <c r="P236">
        <v>35.034287328204641</v>
      </c>
      <c r="Q236" t="s">
        <v>313</v>
      </c>
      <c r="R236" t="s">
        <v>66</v>
      </c>
      <c r="S236">
        <v>300</v>
      </c>
      <c r="T236">
        <v>303</v>
      </c>
      <c r="U236">
        <v>990</v>
      </c>
      <c r="V236">
        <v>2324</v>
      </c>
      <c r="W236">
        <v>1010.4347826086956</v>
      </c>
      <c r="AE236" t="s">
        <v>68</v>
      </c>
      <c r="AF236">
        <v>3.9423611689780955</v>
      </c>
      <c r="AG236">
        <v>0.41540898103935975</v>
      </c>
      <c r="AH236">
        <v>0.10537060488221034</v>
      </c>
      <c r="AI236">
        <v>-5.1826387731489376</v>
      </c>
      <c r="AJ236">
        <v>0.43323779913621152</v>
      </c>
      <c r="AK236">
        <v>-8.3594056637865788E-2</v>
      </c>
      <c r="AL236">
        <v>2.9708335069444729</v>
      </c>
      <c r="AM236">
        <v>0.4005379379547494</v>
      </c>
      <c r="AN236">
        <v>0.13482342144669898</v>
      </c>
      <c r="AO236">
        <v>6.7708334490744164</v>
      </c>
      <c r="AP236">
        <v>0.57207253338874153</v>
      </c>
      <c r="AQ236">
        <v>8.4490711179278047E-2</v>
      </c>
      <c r="AR236">
        <v>13.779166782405809</v>
      </c>
      <c r="AS236">
        <v>0.97462627970255411</v>
      </c>
      <c r="AT236">
        <v>7.0731873348613805E-2</v>
      </c>
    </row>
    <row r="237" spans="1:46">
      <c r="A237" t="s">
        <v>317</v>
      </c>
      <c r="B237">
        <v>1</v>
      </c>
      <c r="C237" t="s">
        <v>49</v>
      </c>
      <c r="D237">
        <v>40760.666666608799</v>
      </c>
      <c r="E237" t="s">
        <v>66</v>
      </c>
      <c r="F237">
        <v>40764.638888715279</v>
      </c>
      <c r="G237" t="s">
        <v>101</v>
      </c>
      <c r="H237" t="s">
        <v>312</v>
      </c>
      <c r="I237" t="s">
        <v>66</v>
      </c>
      <c r="J237">
        <v>111.59399999999999</v>
      </c>
      <c r="K237">
        <v>181.76499999999999</v>
      </c>
      <c r="L237">
        <v>142.815</v>
      </c>
      <c r="M237">
        <v>70.171000000000006</v>
      </c>
      <c r="N237">
        <v>31.221000000000004</v>
      </c>
      <c r="O237">
        <v>2.0460151710064363</v>
      </c>
      <c r="P237">
        <v>34.296422135268351</v>
      </c>
      <c r="Q237" t="s">
        <v>313</v>
      </c>
      <c r="R237" t="s">
        <v>66</v>
      </c>
      <c r="S237">
        <v>302</v>
      </c>
      <c r="T237">
        <v>309</v>
      </c>
      <c r="U237">
        <v>990</v>
      </c>
      <c r="V237">
        <v>2324</v>
      </c>
      <c r="W237">
        <v>1020.1279069767442</v>
      </c>
      <c r="AE237" t="s">
        <v>68</v>
      </c>
      <c r="AF237">
        <v>3.9437500578715117</v>
      </c>
      <c r="AG237">
        <v>0.59985513237040389</v>
      </c>
      <c r="AH237">
        <v>0.15210272546890377</v>
      </c>
      <c r="AI237">
        <v>-5.1826387152759708</v>
      </c>
      <c r="AJ237">
        <v>0.61671015398575435</v>
      </c>
      <c r="AK237">
        <v>-0.11899539749278377</v>
      </c>
      <c r="AL237">
        <v>2.9708335069444729</v>
      </c>
      <c r="AM237">
        <v>0.63139761508372583</v>
      </c>
      <c r="AN237">
        <v>0.21253214412985519</v>
      </c>
      <c r="AO237">
        <v>6.7701390625006752</v>
      </c>
      <c r="AP237">
        <v>0.85961138497486878</v>
      </c>
      <c r="AQ237">
        <v>0.12697100857738594</v>
      </c>
      <c r="AR237">
        <v>13.778472395832068</v>
      </c>
      <c r="AS237">
        <v>2.0313495503769419</v>
      </c>
      <c r="AT237">
        <v>0.147429228148065</v>
      </c>
    </row>
    <row r="238" spans="1:46">
      <c r="A238" t="s">
        <v>318</v>
      </c>
      <c r="B238">
        <v>1</v>
      </c>
      <c r="C238" t="s">
        <v>49</v>
      </c>
      <c r="D238">
        <v>40760.666666608799</v>
      </c>
      <c r="E238" t="s">
        <v>66</v>
      </c>
      <c r="F238">
        <v>40764.640277546299</v>
      </c>
      <c r="G238" t="s">
        <v>101</v>
      </c>
      <c r="H238" t="s">
        <v>312</v>
      </c>
      <c r="I238" t="s">
        <v>66</v>
      </c>
      <c r="J238">
        <v>109.66</v>
      </c>
      <c r="K238">
        <v>179.595</v>
      </c>
      <c r="L238">
        <v>161.53200000000001</v>
      </c>
      <c r="M238">
        <v>69.935000000000002</v>
      </c>
      <c r="N238">
        <v>51.872000000000014</v>
      </c>
      <c r="O238">
        <v>1.3827299738746119</v>
      </c>
      <c r="P238">
        <v>50.577481736388407</v>
      </c>
      <c r="Q238" t="s">
        <v>313</v>
      </c>
      <c r="R238" t="s">
        <v>66</v>
      </c>
      <c r="S238">
        <v>313</v>
      </c>
      <c r="T238">
        <v>316</v>
      </c>
      <c r="U238">
        <v>990</v>
      </c>
      <c r="V238">
        <v>2324</v>
      </c>
      <c r="W238">
        <v>1074.4638109305761</v>
      </c>
      <c r="AE238" t="s">
        <v>54</v>
      </c>
      <c r="AF238">
        <v>3.9444445023109438</v>
      </c>
      <c r="AG238">
        <v>0.12589034774722063</v>
      </c>
      <c r="AH238">
        <v>3.1915862340936692E-2</v>
      </c>
      <c r="AI238">
        <v>-5.1833331018569879</v>
      </c>
      <c r="AJ238">
        <v>0.152620630423525</v>
      </c>
      <c r="AK238">
        <v>-2.9444495930397937E-2</v>
      </c>
      <c r="AL238">
        <v>2.9708335648101638</v>
      </c>
      <c r="AM238">
        <v>0.10868646338701252</v>
      </c>
      <c r="AN238">
        <v>3.6584500954350022E-2</v>
      </c>
      <c r="AO238">
        <v>6.7694447337926249</v>
      </c>
      <c r="AP238">
        <v>0.11160767438212693</v>
      </c>
      <c r="AQ238">
        <v>1.6486976224946298E-2</v>
      </c>
      <c r="AR238">
        <v>13.778472453697759</v>
      </c>
      <c r="AS238">
        <v>0.14619931776002276</v>
      </c>
      <c r="AT238">
        <v>1.061070581309519E-2</v>
      </c>
    </row>
    <row r="239" spans="1:46">
      <c r="A239" t="s">
        <v>319</v>
      </c>
      <c r="B239">
        <v>1</v>
      </c>
      <c r="C239" t="s">
        <v>49</v>
      </c>
      <c r="D239">
        <v>40760.666666608799</v>
      </c>
      <c r="E239" t="s">
        <v>66</v>
      </c>
      <c r="F239">
        <v>40764.641666377313</v>
      </c>
      <c r="G239" t="s">
        <v>101</v>
      </c>
      <c r="H239" t="s">
        <v>312</v>
      </c>
      <c r="I239" t="s">
        <v>66</v>
      </c>
      <c r="J239">
        <v>110.14400000000001</v>
      </c>
      <c r="K239">
        <v>181.114</v>
      </c>
      <c r="L239">
        <v>162.072</v>
      </c>
      <c r="M239">
        <v>70.97</v>
      </c>
      <c r="N239">
        <v>51.927999999999997</v>
      </c>
      <c r="O239">
        <v>1.387959357331501</v>
      </c>
      <c r="P239">
        <v>51.132621157183841</v>
      </c>
      <c r="Q239" t="s">
        <v>313</v>
      </c>
      <c r="R239" t="s">
        <v>66</v>
      </c>
      <c r="S239">
        <v>302</v>
      </c>
      <c r="T239">
        <v>306</v>
      </c>
      <c r="U239">
        <v>990</v>
      </c>
      <c r="V239">
        <v>2324</v>
      </c>
      <c r="W239">
        <v>1020.1279069767442</v>
      </c>
      <c r="AE239" t="s">
        <v>68</v>
      </c>
      <c r="AF239">
        <v>3.9458333912043599</v>
      </c>
      <c r="AG239">
        <v>0.51332766835615695</v>
      </c>
      <c r="AH239">
        <v>0.13009359936494364</v>
      </c>
      <c r="AI239">
        <v>-5.1833330439767451</v>
      </c>
      <c r="AJ239">
        <v>0.22875576868544661</v>
      </c>
      <c r="AK239">
        <v>-4.4132948190792144E-2</v>
      </c>
      <c r="AL239">
        <v>2.9701391782436986</v>
      </c>
      <c r="AM239">
        <v>0.31037487505895084</v>
      </c>
      <c r="AN239">
        <v>0.1044984279970616</v>
      </c>
      <c r="AO239">
        <v>6.7694447337999009</v>
      </c>
      <c r="AP239">
        <v>0.5585958743104571</v>
      </c>
      <c r="AQ239">
        <v>8.2517236830575283E-2</v>
      </c>
      <c r="AR239">
        <v>13.778472453705035</v>
      </c>
      <c r="AS239">
        <v>1.1978295381246802</v>
      </c>
      <c r="AT239">
        <v>8.6934857412483593E-2</v>
      </c>
    </row>
    <row r="240" spans="1:46">
      <c r="A240" t="s">
        <v>320</v>
      </c>
      <c r="B240">
        <v>1</v>
      </c>
      <c r="C240" t="s">
        <v>49</v>
      </c>
      <c r="D240">
        <v>40760.666666608799</v>
      </c>
      <c r="E240" t="s">
        <v>66</v>
      </c>
      <c r="F240">
        <v>40764.643055208333</v>
      </c>
      <c r="G240" t="s">
        <v>101</v>
      </c>
      <c r="H240" t="s">
        <v>312</v>
      </c>
      <c r="I240" t="s">
        <v>66</v>
      </c>
      <c r="J240">
        <v>114.29</v>
      </c>
      <c r="K240">
        <v>183.30700000000002</v>
      </c>
      <c r="L240">
        <v>164.672</v>
      </c>
      <c r="M240">
        <v>69.016999999999996</v>
      </c>
      <c r="N240">
        <v>50.381999999999991</v>
      </c>
      <c r="O240">
        <v>1.3559138551917256</v>
      </c>
      <c r="P240">
        <v>50.900726278249458</v>
      </c>
      <c r="Q240" t="s">
        <v>313</v>
      </c>
      <c r="R240" t="s">
        <v>66</v>
      </c>
      <c r="S240">
        <v>304</v>
      </c>
      <c r="T240">
        <v>308</v>
      </c>
      <c r="U240">
        <v>990</v>
      </c>
      <c r="V240">
        <v>2324</v>
      </c>
      <c r="W240">
        <v>1029.8775510204082</v>
      </c>
      <c r="AE240" t="s">
        <v>68</v>
      </c>
      <c r="AF240">
        <v>3.9465278356437921</v>
      </c>
      <c r="AG240">
        <v>0.42954328012637366</v>
      </c>
      <c r="AH240">
        <v>0.10884080843086283</v>
      </c>
      <c r="AI240">
        <v>-5.1840274305577623</v>
      </c>
      <c r="AJ240">
        <v>0.21582392479661092</v>
      </c>
      <c r="AK240">
        <v>-4.1632481248925393E-2</v>
      </c>
      <c r="AL240">
        <v>2.9694447916699573</v>
      </c>
      <c r="AM240">
        <v>0.28405668739818624</v>
      </c>
      <c r="AN240">
        <v>9.5659864832320501E-2</v>
      </c>
      <c r="AO240">
        <v>6.7694447916655918</v>
      </c>
      <c r="AP240">
        <v>0.51983535704049944</v>
      </c>
      <c r="AQ240">
        <v>7.6791431651900111E-2</v>
      </c>
      <c r="AR240">
        <v>13.778472511578002</v>
      </c>
      <c r="AS240">
        <v>0.77904289184311182</v>
      </c>
      <c r="AT240">
        <v>5.6540584682988976E-2</v>
      </c>
    </row>
    <row r="241" spans="1:46">
      <c r="A241" t="s">
        <v>321</v>
      </c>
      <c r="B241">
        <v>1</v>
      </c>
      <c r="C241" t="s">
        <v>49</v>
      </c>
      <c r="D241">
        <v>40760.666666608799</v>
      </c>
      <c r="E241" t="s">
        <v>66</v>
      </c>
      <c r="F241">
        <v>40764.644444039353</v>
      </c>
      <c r="G241" t="s">
        <v>101</v>
      </c>
      <c r="H241" t="s">
        <v>312</v>
      </c>
      <c r="I241" t="s">
        <v>66</v>
      </c>
      <c r="J241">
        <v>112.203</v>
      </c>
      <c r="K241">
        <v>181.87200000000001</v>
      </c>
      <c r="L241">
        <v>165.33</v>
      </c>
      <c r="M241">
        <v>69.668999999999997</v>
      </c>
      <c r="N241">
        <v>53.12700000000001</v>
      </c>
      <c r="O241">
        <v>1.324848980369574</v>
      </c>
      <c r="P241">
        <v>52.586370999482099</v>
      </c>
      <c r="Q241" t="s">
        <v>313</v>
      </c>
      <c r="R241" t="s">
        <v>66</v>
      </c>
      <c r="S241">
        <v>302</v>
      </c>
      <c r="T241">
        <v>306</v>
      </c>
      <c r="U241">
        <v>990</v>
      </c>
      <c r="V241">
        <v>2324</v>
      </c>
      <c r="W241">
        <v>1020.1279069767442</v>
      </c>
      <c r="AE241" t="s">
        <v>68</v>
      </c>
      <c r="AF241">
        <v>3.9472222800905001</v>
      </c>
      <c r="AG241">
        <v>0.28770852861674351</v>
      </c>
      <c r="AH241">
        <v>7.2888859101734468E-2</v>
      </c>
      <c r="AI241">
        <v>-5.1847218171315035</v>
      </c>
      <c r="AJ241">
        <v>0.14088994216697787</v>
      </c>
      <c r="AK241">
        <v>-2.7174060081959529E-2</v>
      </c>
      <c r="AL241">
        <v>2.9694448495356482</v>
      </c>
      <c r="AM241">
        <v>0.21332853612557065</v>
      </c>
      <c r="AN241">
        <v>7.1841218455001868E-2</v>
      </c>
      <c r="AO241">
        <v>6.7687504050918506</v>
      </c>
      <c r="AP241">
        <v>0.37368252235921234</v>
      </c>
      <c r="AQ241">
        <v>5.5207017543165197E-2</v>
      </c>
      <c r="AR241">
        <v>13.77847262731666</v>
      </c>
      <c r="AS241">
        <v>0.74283632138071765</v>
      </c>
      <c r="AT241">
        <v>5.3912820489841487E-2</v>
      </c>
    </row>
    <row r="242" spans="1:46">
      <c r="A242" t="s">
        <v>322</v>
      </c>
      <c r="B242">
        <v>1</v>
      </c>
      <c r="C242" t="s">
        <v>49</v>
      </c>
      <c r="D242">
        <v>40760.666666608799</v>
      </c>
      <c r="E242" t="s">
        <v>66</v>
      </c>
      <c r="F242">
        <v>40764.645832870374</v>
      </c>
      <c r="G242" t="s">
        <v>101</v>
      </c>
      <c r="H242" t="s">
        <v>312</v>
      </c>
      <c r="I242" t="s">
        <v>66</v>
      </c>
      <c r="J242">
        <v>110.503</v>
      </c>
      <c r="K242">
        <v>180.934</v>
      </c>
      <c r="L242">
        <v>165.351</v>
      </c>
      <c r="M242">
        <v>70.430999999999997</v>
      </c>
      <c r="N242">
        <v>54.847999999999999</v>
      </c>
      <c r="O242">
        <v>1.3014420588300446</v>
      </c>
      <c r="P242">
        <v>54.117660884046771</v>
      </c>
      <c r="Q242" t="s">
        <v>313</v>
      </c>
      <c r="R242" t="s">
        <v>66</v>
      </c>
      <c r="S242">
        <v>302</v>
      </c>
      <c r="T242">
        <v>306</v>
      </c>
      <c r="U242">
        <v>990</v>
      </c>
      <c r="V242">
        <v>2324</v>
      </c>
      <c r="W242">
        <v>1020.1279069767442</v>
      </c>
      <c r="AE242" t="s">
        <v>68</v>
      </c>
      <c r="AF242">
        <v>3.9479167245372082</v>
      </c>
      <c r="AG242">
        <v>0.34136493280764346</v>
      </c>
      <c r="AH242">
        <v>8.6467105723376098E-2</v>
      </c>
      <c r="AI242">
        <v>-5.1854162037052447</v>
      </c>
      <c r="AJ242">
        <v>0.1541396721833051</v>
      </c>
      <c r="AK242">
        <v>-2.9725612396004863E-2</v>
      </c>
      <c r="AL242">
        <v>2.968750462961907</v>
      </c>
      <c r="AM242">
        <v>0.23265786389979831</v>
      </c>
      <c r="AN242">
        <v>7.8368952460786068E-2</v>
      </c>
      <c r="AO242">
        <v>6.7687504629575415</v>
      </c>
      <c r="AP242">
        <v>0.35860249817270112</v>
      </c>
      <c r="AQ242">
        <v>5.297912814708982E-2</v>
      </c>
      <c r="AR242">
        <v>13.777778240735643</v>
      </c>
      <c r="AS242">
        <v>0.69107097451448751</v>
      </c>
      <c r="AT242">
        <v>5.01583754970924E-2</v>
      </c>
    </row>
    <row r="243" spans="1:46">
      <c r="A243" t="s">
        <v>323</v>
      </c>
      <c r="B243">
        <v>1</v>
      </c>
      <c r="C243" t="s">
        <v>49</v>
      </c>
      <c r="D243">
        <v>40760.666666608799</v>
      </c>
      <c r="E243" t="s">
        <v>66</v>
      </c>
      <c r="F243">
        <v>40764.647221701387</v>
      </c>
      <c r="G243" t="s">
        <v>101</v>
      </c>
      <c r="H243" t="s">
        <v>312</v>
      </c>
      <c r="I243" t="s">
        <v>66</v>
      </c>
      <c r="J243">
        <v>109.11499999999999</v>
      </c>
      <c r="K243">
        <v>178.83499999999998</v>
      </c>
      <c r="L243">
        <v>162.13499999999999</v>
      </c>
      <c r="M243">
        <v>69.72</v>
      </c>
      <c r="N243">
        <v>53.019999999999996</v>
      </c>
      <c r="O243">
        <v>1.3265661491968617</v>
      </c>
      <c r="P243">
        <v>52.556745882751748</v>
      </c>
      <c r="Q243" t="s">
        <v>313</v>
      </c>
      <c r="R243" t="s">
        <v>66</v>
      </c>
      <c r="S243">
        <v>304</v>
      </c>
      <c r="T243">
        <v>309</v>
      </c>
      <c r="U243">
        <v>990</v>
      </c>
      <c r="V243">
        <v>2324</v>
      </c>
      <c r="W243">
        <v>1029.8775510204082</v>
      </c>
      <c r="AE243" t="s">
        <v>68</v>
      </c>
      <c r="AF243">
        <v>3.9493056134233484</v>
      </c>
      <c r="AG243">
        <v>0.42309238664916515</v>
      </c>
      <c r="AH243">
        <v>0.10713082958460107</v>
      </c>
      <c r="AI243">
        <v>-5.1854161458322778</v>
      </c>
      <c r="AJ243">
        <v>0.19844240413374165</v>
      </c>
      <c r="AK243">
        <v>-3.8269330474707916E-2</v>
      </c>
      <c r="AL243">
        <v>2.9680560763881658</v>
      </c>
      <c r="AM243">
        <v>0.27854185361675537</v>
      </c>
      <c r="AN243">
        <v>9.3846560323655875E-2</v>
      </c>
      <c r="AO243">
        <v>6.7680560763910762</v>
      </c>
      <c r="AP243">
        <v>0.46426384067060261</v>
      </c>
      <c r="AQ243">
        <v>6.8596334816150281E-2</v>
      </c>
      <c r="AR243">
        <v>13.777083854169177</v>
      </c>
      <c r="AS243">
        <v>0.80383830827823533</v>
      </c>
      <c r="AT243">
        <v>5.8346041643274192E-2</v>
      </c>
    </row>
    <row r="244" spans="1:46">
      <c r="A244" t="s">
        <v>324</v>
      </c>
      <c r="B244">
        <v>1</v>
      </c>
      <c r="C244" t="s">
        <v>49</v>
      </c>
      <c r="D244">
        <v>40760.666666608799</v>
      </c>
      <c r="E244" t="s">
        <v>66</v>
      </c>
      <c r="F244">
        <v>40764.648610532407</v>
      </c>
      <c r="G244" t="s">
        <v>101</v>
      </c>
      <c r="H244" t="s">
        <v>312</v>
      </c>
      <c r="I244" t="s">
        <v>66</v>
      </c>
      <c r="J244">
        <v>113.777</v>
      </c>
      <c r="K244">
        <v>184.096</v>
      </c>
      <c r="L244">
        <v>167.261</v>
      </c>
      <c r="M244">
        <v>70.319000000000003</v>
      </c>
      <c r="N244">
        <v>53.483999999999995</v>
      </c>
      <c r="O244">
        <v>1.3458710663062845</v>
      </c>
      <c r="P244">
        <v>52.247946895083388</v>
      </c>
      <c r="Q244" t="s">
        <v>313</v>
      </c>
      <c r="R244" t="s">
        <v>66</v>
      </c>
      <c r="S244">
        <v>303</v>
      </c>
      <c r="T244">
        <v>307</v>
      </c>
      <c r="U244">
        <v>990</v>
      </c>
      <c r="V244">
        <v>2324</v>
      </c>
      <c r="W244">
        <v>1024.9956331877729</v>
      </c>
      <c r="AE244" t="s">
        <v>68</v>
      </c>
      <c r="AF244">
        <v>3.9500000578700565</v>
      </c>
      <c r="AG244">
        <v>0.3840205415691173</v>
      </c>
      <c r="AH244">
        <v>9.722038884632099E-2</v>
      </c>
      <c r="AI244">
        <v>-5.1847216435198789</v>
      </c>
      <c r="AJ244">
        <v>0.21377581896375528</v>
      </c>
      <c r="AK244">
        <v>-4.1231879676885422E-2</v>
      </c>
      <c r="AL244">
        <v>2.9680561342611327</v>
      </c>
      <c r="AM244">
        <v>0.2899610770595421</v>
      </c>
      <c r="AN244">
        <v>9.7693932979379103E-2</v>
      </c>
      <c r="AO244">
        <v>6.7673617476830259</v>
      </c>
      <c r="AP244">
        <v>0.45652545022450491</v>
      </c>
      <c r="AQ244">
        <v>6.7459885734763289E-2</v>
      </c>
      <c r="AR244">
        <v>13.776389467595436</v>
      </c>
      <c r="AS244">
        <v>0.79603020279966386</v>
      </c>
      <c r="AT244">
        <v>5.7782208079415226E-2</v>
      </c>
    </row>
    <row r="245" spans="1:46">
      <c r="A245" t="s">
        <v>325</v>
      </c>
      <c r="B245">
        <v>1</v>
      </c>
      <c r="C245" t="s">
        <v>49</v>
      </c>
      <c r="D245">
        <v>40760.666666608799</v>
      </c>
      <c r="E245" t="s">
        <v>66</v>
      </c>
      <c r="F245">
        <v>40764.649999363428</v>
      </c>
      <c r="G245" t="s">
        <v>101</v>
      </c>
      <c r="H245" t="s">
        <v>312</v>
      </c>
      <c r="I245" t="s">
        <v>66</v>
      </c>
      <c r="J245">
        <v>110.545</v>
      </c>
      <c r="K245">
        <v>181.375</v>
      </c>
      <c r="L245">
        <v>168.518</v>
      </c>
      <c r="M245">
        <v>70.83</v>
      </c>
      <c r="N245">
        <v>57.972999999999999</v>
      </c>
      <c r="O245">
        <v>1.215184824949253</v>
      </c>
      <c r="P245">
        <v>58.287429653310483</v>
      </c>
      <c r="Q245" t="s">
        <v>313</v>
      </c>
      <c r="R245" t="s">
        <v>66</v>
      </c>
      <c r="S245">
        <v>303</v>
      </c>
      <c r="T245">
        <v>307</v>
      </c>
      <c r="U245">
        <v>990</v>
      </c>
      <c r="V245">
        <v>2324</v>
      </c>
      <c r="W245">
        <v>1024.9956331877729</v>
      </c>
      <c r="AE245" t="s">
        <v>54</v>
      </c>
      <c r="AF245">
        <v>3.9506945601824555</v>
      </c>
      <c r="AG245">
        <v>0.22639768037719971</v>
      </c>
      <c r="AH245">
        <v>5.7305791912889349E-2</v>
      </c>
      <c r="AI245">
        <v>-5.184721585646912</v>
      </c>
      <c r="AJ245">
        <v>0.10507728940766409</v>
      </c>
      <c r="AK245">
        <v>-2.026671783081932E-2</v>
      </c>
      <c r="AL245">
        <v>2.9673617476801155</v>
      </c>
      <c r="AM245">
        <v>0.16057636792461336</v>
      </c>
      <c r="AN245">
        <v>5.4114186802519788E-2</v>
      </c>
      <c r="AO245">
        <v>6.7666674189822515</v>
      </c>
      <c r="AP245">
        <v>0.28042020602730738</v>
      </c>
      <c r="AQ245">
        <v>4.1441405150289524E-2</v>
      </c>
      <c r="AR245">
        <v>13.776389525461127</v>
      </c>
      <c r="AS245">
        <v>0.47867776637945791</v>
      </c>
      <c r="AT245">
        <v>3.4746242148189804E-2</v>
      </c>
    </row>
    <row r="246" spans="1:46">
      <c r="A246" t="s">
        <v>326</v>
      </c>
      <c r="B246">
        <v>1</v>
      </c>
      <c r="C246" t="s">
        <v>49</v>
      </c>
      <c r="D246">
        <v>40760.666666608799</v>
      </c>
      <c r="E246" t="s">
        <v>66</v>
      </c>
      <c r="F246">
        <v>40764.651388194441</v>
      </c>
      <c r="G246" t="s">
        <v>101</v>
      </c>
      <c r="H246" t="s">
        <v>312</v>
      </c>
      <c r="I246" t="s">
        <v>66</v>
      </c>
      <c r="J246">
        <v>113.438</v>
      </c>
      <c r="K246">
        <v>183.631</v>
      </c>
      <c r="L246">
        <v>169.511</v>
      </c>
      <c r="M246">
        <v>70.192999999999998</v>
      </c>
      <c r="N246">
        <v>56.072999999999993</v>
      </c>
      <c r="O246">
        <v>1.2727859795203746</v>
      </c>
      <c r="P246">
        <v>55.149099007557346</v>
      </c>
      <c r="Q246" t="s">
        <v>313</v>
      </c>
      <c r="R246" t="s">
        <v>66</v>
      </c>
      <c r="S246">
        <v>303</v>
      </c>
      <c r="T246">
        <v>306</v>
      </c>
      <c r="U246">
        <v>990</v>
      </c>
      <c r="V246">
        <v>2324</v>
      </c>
      <c r="W246">
        <v>1024.9956331877729</v>
      </c>
      <c r="AE246" t="s">
        <v>68</v>
      </c>
      <c r="AF246">
        <v>3.9520833912029047</v>
      </c>
      <c r="AG246">
        <v>0.35628126956393791</v>
      </c>
      <c r="AH246">
        <v>9.0150240846890564E-2</v>
      </c>
      <c r="AI246">
        <v>-5.1854159722206532</v>
      </c>
      <c r="AJ246">
        <v>0.15419550600653195</v>
      </c>
      <c r="AK246">
        <v>-2.9736381195373564E-2</v>
      </c>
      <c r="AL246">
        <v>2.9666673611136503</v>
      </c>
      <c r="AM246">
        <v>0.22264971723153348</v>
      </c>
      <c r="AN246">
        <v>7.5050448914486159E-2</v>
      </c>
      <c r="AO246">
        <v>6.7659730902814772</v>
      </c>
      <c r="AP246">
        <v>0.39171498380862674</v>
      </c>
      <c r="AQ246">
        <v>5.789484802581895E-2</v>
      </c>
      <c r="AR246">
        <v>13.775695138894662</v>
      </c>
      <c r="AS246">
        <v>0.67155144288618507</v>
      </c>
      <c r="AT246">
        <v>4.8749005847995935E-2</v>
      </c>
    </row>
    <row r="247" spans="1:46">
      <c r="A247" t="s">
        <v>327</v>
      </c>
      <c r="B247">
        <v>1</v>
      </c>
      <c r="C247" t="s">
        <v>49</v>
      </c>
      <c r="D247">
        <v>40760.666666608799</v>
      </c>
      <c r="E247" t="s">
        <v>66</v>
      </c>
      <c r="F247">
        <v>40764.652777025462</v>
      </c>
      <c r="G247" t="s">
        <v>101</v>
      </c>
      <c r="H247" t="s">
        <v>312</v>
      </c>
      <c r="I247" t="s">
        <v>66</v>
      </c>
      <c r="J247">
        <v>111.155</v>
      </c>
      <c r="K247">
        <v>181.126</v>
      </c>
      <c r="L247">
        <v>165.994</v>
      </c>
      <c r="M247">
        <v>69.971000000000004</v>
      </c>
      <c r="N247">
        <v>54.838999999999999</v>
      </c>
      <c r="O247">
        <v>1.2721329445985787</v>
      </c>
      <c r="P247">
        <v>55.002899105076899</v>
      </c>
      <c r="Q247" t="s">
        <v>313</v>
      </c>
      <c r="R247" t="s">
        <v>66</v>
      </c>
      <c r="S247">
        <v>304</v>
      </c>
      <c r="T247">
        <v>308</v>
      </c>
      <c r="U247">
        <v>990</v>
      </c>
      <c r="V247">
        <v>2324</v>
      </c>
      <c r="W247">
        <v>1029.8775510204082</v>
      </c>
      <c r="AE247" t="s">
        <v>68</v>
      </c>
      <c r="AF247">
        <v>3.9527778356423369</v>
      </c>
      <c r="AG247">
        <v>0.33753748748025525</v>
      </c>
      <c r="AH247">
        <v>8.5392476257245692E-2</v>
      </c>
      <c r="AI247">
        <v>-5.1861103587943944</v>
      </c>
      <c r="AJ247">
        <v>0.22131117740529596</v>
      </c>
      <c r="AK247">
        <v>-4.2673827221976775E-2</v>
      </c>
      <c r="AL247">
        <v>2.9666674189793412</v>
      </c>
      <c r="AM247">
        <v>0.23147617834820816</v>
      </c>
      <c r="AN247">
        <v>7.8025658308488705E-2</v>
      </c>
      <c r="AO247">
        <v>6.7659729745355435</v>
      </c>
      <c r="AP247">
        <v>0.39571818241900675</v>
      </c>
      <c r="AQ247">
        <v>5.8486515377512455E-2</v>
      </c>
      <c r="AR247">
        <v>13.775695196760353</v>
      </c>
      <c r="AS247">
        <v>0.68213270905918788</v>
      </c>
      <c r="AT247">
        <v>4.9517116872592089E-2</v>
      </c>
    </row>
    <row r="248" spans="1:46">
      <c r="A248" t="s">
        <v>328</v>
      </c>
      <c r="B248">
        <v>1</v>
      </c>
      <c r="C248" t="s">
        <v>49</v>
      </c>
      <c r="D248">
        <v>40760.666666608799</v>
      </c>
      <c r="E248" t="s">
        <v>66</v>
      </c>
      <c r="F248">
        <v>40764.654165856482</v>
      </c>
      <c r="G248" t="s">
        <v>101</v>
      </c>
      <c r="H248" t="s">
        <v>312</v>
      </c>
      <c r="I248" t="s">
        <v>66</v>
      </c>
      <c r="J248">
        <v>108.96899999999999</v>
      </c>
      <c r="K248">
        <v>179.92599999999999</v>
      </c>
      <c r="L248">
        <v>165.10499999999999</v>
      </c>
      <c r="M248">
        <v>70.956999999999994</v>
      </c>
      <c r="N248">
        <v>56.135999999999996</v>
      </c>
      <c r="O248">
        <v>1.2720703451354214</v>
      </c>
      <c r="P248">
        <v>55.780720202581321</v>
      </c>
      <c r="Q248" t="s">
        <v>313</v>
      </c>
      <c r="R248" t="s">
        <v>66</v>
      </c>
      <c r="S248">
        <v>303</v>
      </c>
      <c r="T248">
        <v>308</v>
      </c>
      <c r="U248">
        <v>990</v>
      </c>
      <c r="V248">
        <v>2324</v>
      </c>
      <c r="W248">
        <v>1024.9956331877729</v>
      </c>
      <c r="AE248" t="s">
        <v>68</v>
      </c>
      <c r="AF248">
        <v>3.9534721643503872</v>
      </c>
      <c r="AG248">
        <v>0.35689072279746781</v>
      </c>
      <c r="AH248">
        <v>9.0272729378407079E-2</v>
      </c>
      <c r="AI248">
        <v>-5.1868047453681356</v>
      </c>
      <c r="AJ248">
        <v>0.16195786358715897</v>
      </c>
      <c r="AK248">
        <v>-3.1224977907986382E-2</v>
      </c>
      <c r="AL248">
        <v>2.9659730324056</v>
      </c>
      <c r="AM248">
        <v>0.21120709416581407</v>
      </c>
      <c r="AN248">
        <v>7.1210052100342661E-2</v>
      </c>
      <c r="AO248">
        <v>6.7652785879618023</v>
      </c>
      <c r="AP248">
        <v>0.4068199904166796</v>
      </c>
      <c r="AQ248">
        <v>6.0133516325636426E-2</v>
      </c>
      <c r="AR248">
        <v>13.775695138887386</v>
      </c>
      <c r="AS248">
        <v>0.61677095306380891</v>
      </c>
      <c r="AT248">
        <v>4.4772401453827708E-2</v>
      </c>
    </row>
    <row r="249" spans="1:46">
      <c r="A249" t="s">
        <v>329</v>
      </c>
      <c r="B249">
        <v>1</v>
      </c>
      <c r="C249" t="s">
        <v>49</v>
      </c>
      <c r="D249">
        <v>40760.666666608799</v>
      </c>
      <c r="E249" t="s">
        <v>66</v>
      </c>
      <c r="F249">
        <v>40764.655554687502</v>
      </c>
      <c r="G249" t="s">
        <v>101</v>
      </c>
      <c r="H249" t="s">
        <v>312</v>
      </c>
      <c r="I249" t="s">
        <v>66</v>
      </c>
      <c r="J249">
        <v>113.602</v>
      </c>
      <c r="K249">
        <v>183.958</v>
      </c>
      <c r="L249">
        <v>168.22800000000001</v>
      </c>
      <c r="M249">
        <v>70.355999999999995</v>
      </c>
      <c r="N249">
        <v>54.626000000000005</v>
      </c>
      <c r="O249">
        <v>1.2854353792831128</v>
      </c>
      <c r="P249">
        <v>54.733206455883867</v>
      </c>
      <c r="Q249" t="s">
        <v>313</v>
      </c>
      <c r="R249" t="s">
        <v>66</v>
      </c>
      <c r="S249">
        <v>310</v>
      </c>
      <c r="T249">
        <v>313</v>
      </c>
      <c r="U249">
        <v>990</v>
      </c>
      <c r="V249">
        <v>2324</v>
      </c>
      <c r="W249">
        <v>1059.4705882352941</v>
      </c>
      <c r="AE249" t="s">
        <v>54</v>
      </c>
      <c r="AF249">
        <v>3.9541665509241284</v>
      </c>
      <c r="AG249">
        <v>0.10570591162295789</v>
      </c>
      <c r="AH249">
        <v>2.673279192002E-2</v>
      </c>
      <c r="AI249">
        <v>-5.1868046875024447</v>
      </c>
      <c r="AJ249">
        <v>0.11165184499373872</v>
      </c>
      <c r="AK249">
        <v>-2.1526132507507512E-2</v>
      </c>
      <c r="AL249">
        <v>2.9652786458318587</v>
      </c>
      <c r="AM249">
        <v>7.900118153482974E-2</v>
      </c>
      <c r="AN249">
        <v>2.6642076840190949E-2</v>
      </c>
      <c r="AO249">
        <v>6.7645841435150942</v>
      </c>
      <c r="AP249">
        <v>8.4212818465131165E-2</v>
      </c>
      <c r="AQ249">
        <v>1.2449075461033661E-2</v>
      </c>
      <c r="AR249">
        <v>13.775000868052302</v>
      </c>
      <c r="AS249">
        <v>0.10155655659252798</v>
      </c>
      <c r="AT249">
        <v>7.3725263297850837E-3</v>
      </c>
    </row>
    <row r="250" spans="1:46">
      <c r="A250" t="s">
        <v>330</v>
      </c>
      <c r="B250">
        <v>1</v>
      </c>
      <c r="C250" t="s">
        <v>49</v>
      </c>
      <c r="D250">
        <v>40760.666666608799</v>
      </c>
      <c r="E250" t="s">
        <v>66</v>
      </c>
      <c r="F250">
        <v>40764.656943518516</v>
      </c>
      <c r="G250" t="s">
        <v>101</v>
      </c>
      <c r="H250" t="s">
        <v>312</v>
      </c>
      <c r="I250" t="s">
        <v>66</v>
      </c>
      <c r="J250">
        <v>115.608</v>
      </c>
      <c r="K250">
        <v>186.209</v>
      </c>
      <c r="L250">
        <v>170.98500000000001</v>
      </c>
      <c r="M250">
        <v>70.600999999999999</v>
      </c>
      <c r="N250">
        <v>55.37700000000001</v>
      </c>
      <c r="O250">
        <v>1.2731612452207459</v>
      </c>
      <c r="P250">
        <v>55.453305906871918</v>
      </c>
      <c r="Q250" t="s">
        <v>313</v>
      </c>
      <c r="R250" t="s">
        <v>66</v>
      </c>
      <c r="S250">
        <v>303</v>
      </c>
      <c r="T250">
        <v>307</v>
      </c>
      <c r="U250">
        <v>990</v>
      </c>
      <c r="V250">
        <v>2324</v>
      </c>
      <c r="W250">
        <v>1024.9956331877729</v>
      </c>
      <c r="AE250" t="s">
        <v>68</v>
      </c>
      <c r="AF250">
        <v>3.9548609374978696</v>
      </c>
      <c r="AG250">
        <v>0.36305063092174805</v>
      </c>
      <c r="AH250">
        <v>9.179858322690862E-2</v>
      </c>
      <c r="AI250">
        <v>-5.1861101851827698</v>
      </c>
      <c r="AJ250">
        <v>0.15080542631736887</v>
      </c>
      <c r="AK250">
        <v>-2.9078716211667639E-2</v>
      </c>
      <c r="AL250">
        <v>2.9652787037048256</v>
      </c>
      <c r="AM250">
        <v>0.17955514965041433</v>
      </c>
      <c r="AN250">
        <v>6.0552537414468914E-2</v>
      </c>
      <c r="AO250">
        <v>6.7645842592610279</v>
      </c>
      <c r="AP250">
        <v>0.36128499983439266</v>
      </c>
      <c r="AQ250">
        <v>5.3408308033088187E-2</v>
      </c>
      <c r="AR250">
        <v>13.775000925925269</v>
      </c>
      <c r="AS250">
        <v>0.60961229509498716</v>
      </c>
      <c r="AT250">
        <v>4.4254973075730619E-2</v>
      </c>
    </row>
    <row r="251" spans="1:46">
      <c r="A251" t="s">
        <v>331</v>
      </c>
      <c r="B251">
        <v>1</v>
      </c>
      <c r="C251" t="s">
        <v>49</v>
      </c>
      <c r="D251">
        <v>40760.666666608799</v>
      </c>
      <c r="E251" t="s">
        <v>66</v>
      </c>
      <c r="F251">
        <v>40764.658332349536</v>
      </c>
      <c r="G251" t="s">
        <v>101</v>
      </c>
      <c r="H251" t="s">
        <v>312</v>
      </c>
      <c r="I251" t="s">
        <v>66</v>
      </c>
      <c r="J251">
        <v>115.304</v>
      </c>
      <c r="K251">
        <v>185.68600000000001</v>
      </c>
      <c r="L251">
        <v>170.25399999999999</v>
      </c>
      <c r="M251">
        <v>70.382000000000005</v>
      </c>
      <c r="N251">
        <v>54.949999999999989</v>
      </c>
      <c r="O251">
        <v>1.2849242910063734</v>
      </c>
      <c r="P251">
        <v>54.775211654591487</v>
      </c>
      <c r="Q251" t="s">
        <v>313</v>
      </c>
      <c r="R251" t="s">
        <v>66</v>
      </c>
      <c r="S251">
        <v>301</v>
      </c>
      <c r="T251">
        <v>304</v>
      </c>
      <c r="U251">
        <v>990</v>
      </c>
      <c r="V251">
        <v>2324</v>
      </c>
      <c r="W251">
        <v>1015.2743105950653</v>
      </c>
      <c r="AE251" t="s">
        <v>54</v>
      </c>
      <c r="AF251">
        <v>3.9555553240716108</v>
      </c>
      <c r="AG251">
        <v>0.34741983478477168</v>
      </c>
      <c r="AH251">
        <v>8.783086224847908E-2</v>
      </c>
      <c r="AI251">
        <v>-5.186804571756511</v>
      </c>
      <c r="AJ251">
        <v>0.17420083416424295</v>
      </c>
      <c r="AK251">
        <v>-3.3585386099335889E-2</v>
      </c>
      <c r="AL251">
        <v>2.9652787615777925</v>
      </c>
      <c r="AM251">
        <v>0.18980953162985872</v>
      </c>
      <c r="AN251">
        <v>6.4010687321978163E-2</v>
      </c>
      <c r="AO251">
        <v>6.7638898726872867</v>
      </c>
      <c r="AP251">
        <v>0.23248432767327265</v>
      </c>
      <c r="AQ251">
        <v>3.4371394574599548E-2</v>
      </c>
      <c r="AR251">
        <v>13.775000925925269</v>
      </c>
      <c r="AS251">
        <v>0.27223652864912845</v>
      </c>
      <c r="AT251">
        <v>1.9763086050815802E-2</v>
      </c>
    </row>
    <row r="252" spans="1:46">
      <c r="A252" t="s">
        <v>332</v>
      </c>
      <c r="B252">
        <v>1</v>
      </c>
      <c r="C252" t="s">
        <v>49</v>
      </c>
      <c r="D252">
        <v>40760.666666608799</v>
      </c>
      <c r="E252" t="s">
        <v>66</v>
      </c>
      <c r="F252">
        <v>40764.659721180557</v>
      </c>
      <c r="G252" t="s">
        <v>101</v>
      </c>
      <c r="H252" t="s">
        <v>312</v>
      </c>
      <c r="I252" t="s">
        <v>66</v>
      </c>
      <c r="J252">
        <v>116.505</v>
      </c>
      <c r="K252">
        <v>186.261</v>
      </c>
      <c r="L252">
        <v>171.351</v>
      </c>
      <c r="M252">
        <v>69.756</v>
      </c>
      <c r="N252">
        <v>54.846000000000004</v>
      </c>
      <c r="O252">
        <v>1.2899533618785046</v>
      </c>
      <c r="P252">
        <v>54.076373659290503</v>
      </c>
      <c r="Q252" t="s">
        <v>313</v>
      </c>
      <c r="R252" t="s">
        <v>66</v>
      </c>
      <c r="S252">
        <v>303</v>
      </c>
      <c r="T252">
        <v>308</v>
      </c>
      <c r="U252">
        <v>990</v>
      </c>
      <c r="V252">
        <v>2324</v>
      </c>
      <c r="W252">
        <v>1024.9956331877729</v>
      </c>
      <c r="AE252" t="s">
        <v>54</v>
      </c>
      <c r="AF252">
        <v>3.956249710645352</v>
      </c>
      <c r="AG252">
        <v>0.20803695929018887</v>
      </c>
      <c r="AH252">
        <v>5.258438534109957E-2</v>
      </c>
      <c r="AI252">
        <v>-5.1868045138908201</v>
      </c>
      <c r="AJ252">
        <v>0.12498606935551304</v>
      </c>
      <c r="AK252">
        <v>-2.4096930782871596E-2</v>
      </c>
      <c r="AL252">
        <v>2.9645843749967753</v>
      </c>
      <c r="AM252">
        <v>0.11888990110549114</v>
      </c>
      <c r="AN252">
        <v>4.0103395979620399E-2</v>
      </c>
      <c r="AO252">
        <v>6.7631955439792364</v>
      </c>
      <c r="AP252">
        <v>0.1279322579617852</v>
      </c>
      <c r="AQ252">
        <v>1.8915948404844462E-2</v>
      </c>
      <c r="AR252">
        <v>13.775000983798236</v>
      </c>
      <c r="AS252">
        <v>0.12926682853767965</v>
      </c>
      <c r="AT252">
        <v>9.3841611111113252E-3</v>
      </c>
    </row>
    <row r="253" spans="1:46">
      <c r="A253" t="s">
        <v>333</v>
      </c>
      <c r="B253">
        <v>1</v>
      </c>
      <c r="C253" t="s">
        <v>49</v>
      </c>
      <c r="D253">
        <v>40760.666666608799</v>
      </c>
      <c r="E253" t="s">
        <v>66</v>
      </c>
      <c r="F253">
        <v>40764.661110011577</v>
      </c>
      <c r="G253" t="s">
        <v>101</v>
      </c>
      <c r="H253" t="s">
        <v>312</v>
      </c>
      <c r="I253" t="s">
        <v>66</v>
      </c>
      <c r="J253">
        <v>111.735</v>
      </c>
      <c r="K253">
        <v>182.60899999999998</v>
      </c>
      <c r="L253">
        <v>167.286</v>
      </c>
      <c r="M253">
        <v>70.873999999999995</v>
      </c>
      <c r="N253">
        <v>55.551000000000002</v>
      </c>
      <c r="O253">
        <v>1.2961441558275866</v>
      </c>
      <c r="P253">
        <v>54.68064619305175</v>
      </c>
      <c r="Q253" t="s">
        <v>313</v>
      </c>
      <c r="R253" t="s">
        <v>66</v>
      </c>
      <c r="S253">
        <v>302</v>
      </c>
      <c r="T253">
        <v>305</v>
      </c>
      <c r="U253">
        <v>990</v>
      </c>
      <c r="V253">
        <v>2324</v>
      </c>
      <c r="W253">
        <v>1020.1279069767442</v>
      </c>
      <c r="AE253" t="s">
        <v>68</v>
      </c>
      <c r="AF253">
        <v>3.9569440972190932</v>
      </c>
      <c r="AG253">
        <v>0.39265643511071502</v>
      </c>
      <c r="AH253">
        <v>9.9232242221129849E-2</v>
      </c>
      <c r="AI253">
        <v>-5.1868044560178532</v>
      </c>
      <c r="AJ253">
        <v>0.16366532720115171</v>
      </c>
      <c r="AK253">
        <v>-3.1554173400785007E-2</v>
      </c>
      <c r="AL253">
        <v>2.9638899884230341</v>
      </c>
      <c r="AM253">
        <v>0.23515239237116967</v>
      </c>
      <c r="AN253">
        <v>7.9339109511377223E-2</v>
      </c>
      <c r="AO253">
        <v>6.7631955439792364</v>
      </c>
      <c r="AP253">
        <v>0.39672964139148237</v>
      </c>
      <c r="AQ253">
        <v>5.8660087352444053E-2</v>
      </c>
      <c r="AR253">
        <v>13.774306655090186</v>
      </c>
      <c r="AS253">
        <v>0.77384461417804129</v>
      </c>
      <c r="AT253">
        <v>5.6180295208693727E-2</v>
      </c>
    </row>
    <row r="254" spans="1:46">
      <c r="A254" t="s">
        <v>334</v>
      </c>
      <c r="B254">
        <v>1</v>
      </c>
      <c r="C254" t="s">
        <v>49</v>
      </c>
      <c r="D254">
        <v>40760.666666608799</v>
      </c>
      <c r="E254" t="s">
        <v>66</v>
      </c>
      <c r="F254">
        <v>40764.66249884259</v>
      </c>
      <c r="G254" t="s">
        <v>101</v>
      </c>
      <c r="H254" t="s">
        <v>312</v>
      </c>
      <c r="I254" t="s">
        <v>66</v>
      </c>
      <c r="J254">
        <v>111.729</v>
      </c>
      <c r="K254">
        <v>182.36799999999999</v>
      </c>
      <c r="L254">
        <v>165.596</v>
      </c>
      <c r="M254">
        <v>70.638999999999996</v>
      </c>
      <c r="N254">
        <v>53.867000000000004</v>
      </c>
      <c r="O254">
        <v>1.3442053777416363</v>
      </c>
      <c r="P254">
        <v>52.550749438808751</v>
      </c>
      <c r="Q254" t="s">
        <v>313</v>
      </c>
      <c r="R254" t="s">
        <v>66</v>
      </c>
      <c r="S254">
        <v>302</v>
      </c>
      <c r="T254">
        <v>307</v>
      </c>
      <c r="U254">
        <v>990</v>
      </c>
      <c r="V254">
        <v>2324</v>
      </c>
      <c r="W254">
        <v>1020.1279069767442</v>
      </c>
      <c r="AE254" t="s">
        <v>68</v>
      </c>
      <c r="AF254">
        <v>3.9583333912014496</v>
      </c>
      <c r="AG254">
        <v>0.32676647739704745</v>
      </c>
      <c r="AH254">
        <v>8.2551529925038974E-2</v>
      </c>
      <c r="AI254">
        <v>-5.1868043981448864</v>
      </c>
      <c r="AJ254">
        <v>0.17007368782050836</v>
      </c>
      <c r="AK254">
        <v>-3.2789686050497091E-2</v>
      </c>
      <c r="AL254">
        <v>2.9638900462960009</v>
      </c>
      <c r="AM254">
        <v>0.27155805248041093</v>
      </c>
      <c r="AN254">
        <v>9.1622174992550542E-2</v>
      </c>
      <c r="AO254">
        <v>6.7625011574127711</v>
      </c>
      <c r="AP254">
        <v>0.44430816221620223</v>
      </c>
      <c r="AQ254">
        <v>6.5701750265753409E-2</v>
      </c>
      <c r="AR254">
        <v>13.773612268523721</v>
      </c>
      <c r="AS254">
        <v>0.69953536013042084</v>
      </c>
      <c r="AT254">
        <v>5.0788082784139404E-2</v>
      </c>
    </row>
    <row r="255" spans="1:46">
      <c r="A255" t="s">
        <v>335</v>
      </c>
      <c r="B255">
        <v>1</v>
      </c>
      <c r="C255" t="s">
        <v>49</v>
      </c>
      <c r="D255">
        <v>40760.666666608799</v>
      </c>
      <c r="E255" t="s">
        <v>66</v>
      </c>
      <c r="F255">
        <v>40764.663887673611</v>
      </c>
      <c r="G255" t="s">
        <v>101</v>
      </c>
      <c r="H255" t="s">
        <v>312</v>
      </c>
      <c r="I255" t="s">
        <v>66</v>
      </c>
      <c r="J255">
        <v>110.895</v>
      </c>
      <c r="K255">
        <v>181.66899999999998</v>
      </c>
      <c r="L255">
        <v>165.51499999999999</v>
      </c>
      <c r="M255">
        <v>70.774000000000001</v>
      </c>
      <c r="N255">
        <v>54.61999999999999</v>
      </c>
      <c r="O255">
        <v>1.331766510396212</v>
      </c>
      <c r="P255">
        <v>53.142949193807347</v>
      </c>
      <c r="Q255" t="s">
        <v>313</v>
      </c>
      <c r="R255" t="s">
        <v>66</v>
      </c>
      <c r="S255">
        <v>306</v>
      </c>
      <c r="T255">
        <v>309</v>
      </c>
      <c r="U255">
        <v>990</v>
      </c>
      <c r="V255">
        <v>2324</v>
      </c>
      <c r="W255">
        <v>1039.6842105263158</v>
      </c>
      <c r="AE255" t="s">
        <v>54</v>
      </c>
      <c r="AF255">
        <v>3.9590278356481576</v>
      </c>
      <c r="AG255">
        <v>0.18079123719483614</v>
      </c>
      <c r="AH255">
        <v>4.5665563542378496E-2</v>
      </c>
      <c r="AI255">
        <v>-5.1874987847186276</v>
      </c>
      <c r="AJ255">
        <v>0.16553206948255347</v>
      </c>
      <c r="AK255">
        <v>-3.1909804002302436E-2</v>
      </c>
      <c r="AL255">
        <v>2.9638901041689678</v>
      </c>
      <c r="AM255">
        <v>0.14584608144444841</v>
      </c>
      <c r="AN255">
        <v>4.9207654912475765E-2</v>
      </c>
      <c r="AO255">
        <v>6.761806770831754</v>
      </c>
      <c r="AP255">
        <v>0.18602353914418934</v>
      </c>
      <c r="AQ255">
        <v>2.7510922072874765E-2</v>
      </c>
      <c r="AR255">
        <v>13.773612326389411</v>
      </c>
      <c r="AS255">
        <v>0.21211681525443057</v>
      </c>
      <c r="AT255">
        <v>1.5400231270342025E-2</v>
      </c>
    </row>
    <row r="256" spans="1:46">
      <c r="A256" t="s">
        <v>336</v>
      </c>
      <c r="B256">
        <v>1</v>
      </c>
      <c r="C256" t="s">
        <v>49</v>
      </c>
      <c r="D256">
        <v>40760.666666608799</v>
      </c>
      <c r="E256" t="s">
        <v>66</v>
      </c>
      <c r="F256">
        <v>40764.665276504631</v>
      </c>
      <c r="G256" t="s">
        <v>101</v>
      </c>
      <c r="H256" t="s">
        <v>312</v>
      </c>
      <c r="I256" t="s">
        <v>66</v>
      </c>
      <c r="J256">
        <v>115.21599999999999</v>
      </c>
      <c r="K256">
        <v>185.62799999999999</v>
      </c>
      <c r="L256">
        <v>172.23</v>
      </c>
      <c r="M256">
        <v>70.412000000000006</v>
      </c>
      <c r="N256">
        <v>57.013999999999996</v>
      </c>
      <c r="O256">
        <v>1.242453101481888</v>
      </c>
      <c r="P256">
        <v>56.67175679791761</v>
      </c>
      <c r="Q256" t="s">
        <v>313</v>
      </c>
      <c r="R256" t="s">
        <v>66</v>
      </c>
      <c r="S256">
        <v>302</v>
      </c>
      <c r="T256">
        <v>306</v>
      </c>
      <c r="U256">
        <v>990</v>
      </c>
      <c r="V256">
        <v>2324</v>
      </c>
      <c r="W256">
        <v>1020.1279069767442</v>
      </c>
      <c r="AE256" t="s">
        <v>68</v>
      </c>
      <c r="AF256">
        <v>3.9597222800875898</v>
      </c>
      <c r="AG256">
        <v>0.36968647351809281</v>
      </c>
      <c r="AH256">
        <v>9.3361717658116988E-2</v>
      </c>
      <c r="AI256">
        <v>-5.1881931712996447</v>
      </c>
      <c r="AJ256">
        <v>0.20873521400281178</v>
      </c>
      <c r="AK256">
        <v>-4.0232737508214926E-2</v>
      </c>
      <c r="AL256">
        <v>2.9631957175879506</v>
      </c>
      <c r="AM256">
        <v>0.23557080570126709</v>
      </c>
      <c r="AN256">
        <v>7.9498901912905831E-2</v>
      </c>
      <c r="AO256">
        <v>6.7618068287047208</v>
      </c>
      <c r="AP256">
        <v>0.39545006687440448</v>
      </c>
      <c r="AQ256">
        <v>5.8482899155839409E-2</v>
      </c>
      <c r="AR256">
        <v>13.77291793981567</v>
      </c>
      <c r="AS256">
        <v>0.65900648664440897</v>
      </c>
      <c r="AT256">
        <v>4.7847993397195018E-2</v>
      </c>
    </row>
    <row r="257" spans="1:46">
      <c r="A257" t="s">
        <v>337</v>
      </c>
      <c r="B257">
        <v>1</v>
      </c>
      <c r="C257" t="s">
        <v>49</v>
      </c>
      <c r="D257">
        <v>40760.666666608799</v>
      </c>
      <c r="E257" t="s">
        <v>66</v>
      </c>
      <c r="F257">
        <v>40764.666665335651</v>
      </c>
      <c r="G257" t="s">
        <v>101</v>
      </c>
      <c r="H257" t="s">
        <v>312</v>
      </c>
      <c r="I257" t="s">
        <v>66</v>
      </c>
      <c r="J257">
        <v>110.55500000000001</v>
      </c>
      <c r="K257">
        <v>180.923</v>
      </c>
      <c r="L257">
        <v>164.72499999999999</v>
      </c>
      <c r="M257">
        <v>70.367999999999995</v>
      </c>
      <c r="N257">
        <v>54.169999999999987</v>
      </c>
      <c r="O257">
        <v>1.299401580174582</v>
      </c>
      <c r="P257">
        <v>54.154159171136037</v>
      </c>
      <c r="Q257" t="s">
        <v>313</v>
      </c>
      <c r="R257" t="s">
        <v>66</v>
      </c>
      <c r="S257">
        <v>305</v>
      </c>
      <c r="T257">
        <v>313</v>
      </c>
      <c r="U257">
        <v>990</v>
      </c>
      <c r="V257">
        <v>2324</v>
      </c>
      <c r="W257">
        <v>1034.7737226277372</v>
      </c>
      <c r="AE257" t="s">
        <v>68</v>
      </c>
      <c r="AF257">
        <v>3.9604167245342978</v>
      </c>
      <c r="AG257">
        <v>0.40533677016769371</v>
      </c>
      <c r="AH257">
        <v>0.10234699991460038</v>
      </c>
      <c r="AI257">
        <v>-5.188887557873386</v>
      </c>
      <c r="AJ257">
        <v>0.19451712235792223</v>
      </c>
      <c r="AK257">
        <v>-3.7487249470798546E-2</v>
      </c>
      <c r="AL257">
        <v>2.9625013310142094</v>
      </c>
      <c r="AM257">
        <v>0.29285254870699901</v>
      </c>
      <c r="AN257">
        <v>9.8853136584664839E-2</v>
      </c>
      <c r="AO257">
        <v>6.7611124421237037</v>
      </c>
      <c r="AP257">
        <v>0.49215857529253376</v>
      </c>
      <c r="AQ257">
        <v>7.279254405328954E-2</v>
      </c>
      <c r="AR257">
        <v>13.772223553234653</v>
      </c>
      <c r="AS257">
        <v>0.71112568518748831</v>
      </c>
      <c r="AT257">
        <v>5.1634776507855022E-2</v>
      </c>
    </row>
    <row r="258" spans="1:46">
      <c r="A258" t="s">
        <v>338</v>
      </c>
      <c r="B258">
        <v>1</v>
      </c>
      <c r="C258" t="s">
        <v>49</v>
      </c>
      <c r="D258">
        <v>40760.666666608799</v>
      </c>
      <c r="E258" t="s">
        <v>66</v>
      </c>
      <c r="F258">
        <v>40764.668054166665</v>
      </c>
      <c r="G258" t="s">
        <v>101</v>
      </c>
      <c r="H258" t="s">
        <v>312</v>
      </c>
      <c r="I258" t="s">
        <v>66</v>
      </c>
      <c r="J258">
        <v>111.568</v>
      </c>
      <c r="K258">
        <v>181.82499999999999</v>
      </c>
      <c r="L258">
        <v>165.858</v>
      </c>
      <c r="M258">
        <v>70.257000000000005</v>
      </c>
      <c r="N258">
        <v>54.290000000000006</v>
      </c>
      <c r="O258">
        <v>1.2922293737725523</v>
      </c>
      <c r="P258">
        <v>54.368830662694769</v>
      </c>
      <c r="Q258" t="s">
        <v>313</v>
      </c>
      <c r="R258" t="s">
        <v>66</v>
      </c>
      <c r="S258">
        <v>302</v>
      </c>
      <c r="T258">
        <v>312</v>
      </c>
      <c r="U258">
        <v>990</v>
      </c>
      <c r="V258">
        <v>2324</v>
      </c>
      <c r="W258">
        <v>1020.1279069767442</v>
      </c>
      <c r="AE258" t="s">
        <v>54</v>
      </c>
      <c r="AF258">
        <v>3.9611111689810059</v>
      </c>
      <c r="AG258">
        <v>0.18658070226460161</v>
      </c>
      <c r="AH258">
        <v>4.7103121903190465E-2</v>
      </c>
      <c r="AI258">
        <v>-5.1895819444398512</v>
      </c>
      <c r="AJ258">
        <v>0.12312935645912665</v>
      </c>
      <c r="AK258">
        <v>-2.372625729343154E-2</v>
      </c>
      <c r="AL258">
        <v>2.9625013888944522</v>
      </c>
      <c r="AM258">
        <v>0.13740101523080389</v>
      </c>
      <c r="AN258">
        <v>4.6380067785243902E-2</v>
      </c>
      <c r="AO258">
        <v>6.7604180555572384</v>
      </c>
      <c r="AP258">
        <v>0.15796338094459131</v>
      </c>
      <c r="AQ258">
        <v>2.3365919037320677E-2</v>
      </c>
      <c r="AR258">
        <v>13.771529166668188</v>
      </c>
      <c r="AS258">
        <v>0.1451791846578131</v>
      </c>
      <c r="AT258">
        <v>1.0541979971926168E-2</v>
      </c>
    </row>
    <row r="259" spans="1:46">
      <c r="A259" t="s">
        <v>339</v>
      </c>
      <c r="B259">
        <v>1</v>
      </c>
      <c r="C259" t="s">
        <v>49</v>
      </c>
      <c r="D259">
        <v>40780.666666666664</v>
      </c>
      <c r="E259" t="s">
        <v>124</v>
      </c>
      <c r="F259">
        <v>40784.567361111112</v>
      </c>
      <c r="G259" t="s">
        <v>66</v>
      </c>
      <c r="H259" t="s">
        <v>340</v>
      </c>
      <c r="I259" t="s">
        <v>340</v>
      </c>
      <c r="J259">
        <v>111.21599999999999</v>
      </c>
      <c r="K259">
        <v>200.83600000000001</v>
      </c>
      <c r="L259" t="s">
        <v>340</v>
      </c>
      <c r="M259">
        <v>89.62</v>
      </c>
      <c r="N259" t="s">
        <v>340</v>
      </c>
      <c r="O259">
        <v>1.2458197063938548</v>
      </c>
      <c r="P259">
        <v>71.936572796246523</v>
      </c>
      <c r="Q259" t="s">
        <v>341</v>
      </c>
      <c r="R259" t="s">
        <v>124</v>
      </c>
      <c r="S259">
        <v>300</v>
      </c>
      <c r="T259">
        <v>306</v>
      </c>
      <c r="U259">
        <v>990</v>
      </c>
      <c r="V259">
        <v>2324</v>
      </c>
      <c r="W259">
        <v>1010.4347826086956</v>
      </c>
      <c r="AE259" t="s">
        <v>54</v>
      </c>
      <c r="AF259">
        <v>3.796527777776646</v>
      </c>
      <c r="AG259">
        <v>0.12307353696185595</v>
      </c>
      <c r="AH259">
        <v>3.2417394041544798E-2</v>
      </c>
      <c r="AI259">
        <v>0.85347222221753327</v>
      </c>
      <c r="AJ259">
        <v>4.194576955734549E-2</v>
      </c>
      <c r="AK259">
        <v>4.9147199481618678E-2</v>
      </c>
      <c r="AL259">
        <v>2.8777777777795563</v>
      </c>
      <c r="AM259">
        <v>9.7600110145314639E-2</v>
      </c>
      <c r="AN259">
        <v>3.3915096189470612E-2</v>
      </c>
      <c r="AO259">
        <v>6.8430555555532919</v>
      </c>
      <c r="AP259">
        <v>0.20319439897231681</v>
      </c>
      <c r="AQ259">
        <v>2.9693518826895981E-2</v>
      </c>
      <c r="AR259">
        <v>14.101388888884685</v>
      </c>
      <c r="AS259">
        <v>0.31855461520896855</v>
      </c>
      <c r="AT259">
        <v>2.2590300694427828E-2</v>
      </c>
    </row>
    <row r="260" spans="1:46">
      <c r="A260" t="s">
        <v>342</v>
      </c>
      <c r="B260">
        <v>1</v>
      </c>
      <c r="C260" t="s">
        <v>49</v>
      </c>
      <c r="D260">
        <v>40780.666666666664</v>
      </c>
      <c r="E260" t="s">
        <v>124</v>
      </c>
      <c r="F260">
        <v>40784.569444444445</v>
      </c>
      <c r="G260" t="s">
        <v>66</v>
      </c>
      <c r="H260" t="s">
        <v>340</v>
      </c>
      <c r="I260" t="s">
        <v>340</v>
      </c>
      <c r="J260">
        <v>101.276</v>
      </c>
      <c r="K260">
        <v>191.261</v>
      </c>
      <c r="L260" t="s">
        <v>340</v>
      </c>
      <c r="M260">
        <v>89.984999999999999</v>
      </c>
      <c r="N260" t="s">
        <v>340</v>
      </c>
      <c r="O260">
        <v>1.2702900582221979</v>
      </c>
      <c r="P260">
        <v>70.838151820172641</v>
      </c>
      <c r="Q260" t="s">
        <v>341</v>
      </c>
      <c r="R260" t="s">
        <v>124</v>
      </c>
      <c r="S260">
        <v>299</v>
      </c>
      <c r="T260">
        <v>305</v>
      </c>
      <c r="U260">
        <v>990</v>
      </c>
      <c r="V260">
        <v>2324</v>
      </c>
      <c r="W260">
        <v>1005.6092619392185</v>
      </c>
      <c r="AE260" t="s">
        <v>54</v>
      </c>
      <c r="AF260">
        <v>3.797222222223354</v>
      </c>
      <c r="AG260">
        <v>0.1020836121473314</v>
      </c>
      <c r="AH260">
        <v>2.6883760331403328E-2</v>
      </c>
      <c r="AI260">
        <v>0.85277777777810115</v>
      </c>
      <c r="AJ260">
        <v>4.1999497790607708E-2</v>
      </c>
      <c r="AK260">
        <v>4.9250225422192317E-2</v>
      </c>
      <c r="AL260">
        <v>2.8770833333328483</v>
      </c>
      <c r="AM260">
        <v>8.901953314894466E-2</v>
      </c>
      <c r="AN260">
        <v>3.0940894939537032E-2</v>
      </c>
      <c r="AO260">
        <v>6.8416666666671517</v>
      </c>
      <c r="AP260">
        <v>0.17546050457597098</v>
      </c>
      <c r="AQ260">
        <v>2.5645871557996375E-2</v>
      </c>
      <c r="AR260">
        <v>14.101388888884685</v>
      </c>
      <c r="AS260">
        <v>0.31747104855102815</v>
      </c>
      <c r="AT260">
        <v>2.2513459564346344E-2</v>
      </c>
    </row>
    <row r="261" spans="1:46">
      <c r="A261" t="s">
        <v>343</v>
      </c>
      <c r="B261">
        <v>1</v>
      </c>
      <c r="C261" t="s">
        <v>49</v>
      </c>
      <c r="D261">
        <v>40780.666666608799</v>
      </c>
      <c r="E261" t="s">
        <v>124</v>
      </c>
      <c r="F261">
        <v>40784.571527777778</v>
      </c>
      <c r="G261" t="s">
        <v>66</v>
      </c>
      <c r="H261" t="s">
        <v>340</v>
      </c>
      <c r="I261" t="s">
        <v>340</v>
      </c>
      <c r="J261">
        <v>104.86</v>
      </c>
      <c r="K261">
        <v>193.68299999999999</v>
      </c>
      <c r="L261" t="s">
        <v>340</v>
      </c>
      <c r="M261">
        <v>88.822999999999993</v>
      </c>
      <c r="N261" t="s">
        <v>340</v>
      </c>
      <c r="O261">
        <v>1.2590941841355969</v>
      </c>
      <c r="P261">
        <v>70.545159463967693</v>
      </c>
      <c r="Q261" t="s">
        <v>341</v>
      </c>
      <c r="R261" t="s">
        <v>124</v>
      </c>
      <c r="S261">
        <v>306</v>
      </c>
      <c r="T261">
        <v>320</v>
      </c>
      <c r="U261">
        <v>990</v>
      </c>
      <c r="V261">
        <v>2324</v>
      </c>
      <c r="W261">
        <v>1039.6842105263158</v>
      </c>
      <c r="AE261" t="s">
        <v>54</v>
      </c>
      <c r="AF261">
        <v>3.7993056134218932</v>
      </c>
      <c r="AG261">
        <v>4.1710523586173456E-2</v>
      </c>
      <c r="AH261">
        <v>1.0978459705589817E-2</v>
      </c>
      <c r="AI261">
        <v>0.85138888889196096</v>
      </c>
      <c r="AJ261">
        <v>3.4966090011513434E-2</v>
      </c>
      <c r="AK261">
        <v>4.1069469507665303E-2</v>
      </c>
      <c r="AL261">
        <v>2.8770833333328483</v>
      </c>
      <c r="AM261">
        <v>4.0660583181541574E-2</v>
      </c>
      <c r="AN261">
        <v>1.4132570548257239E-2</v>
      </c>
      <c r="AO261">
        <v>6.8402778356467024</v>
      </c>
      <c r="AP261">
        <v>4.3455786756121162E-2</v>
      </c>
      <c r="AQ261">
        <v>6.3529271471489445E-3</v>
      </c>
      <c r="AR261">
        <v>14.101388831018994</v>
      </c>
      <c r="AS261">
        <v>3.6438742843632056E-2</v>
      </c>
      <c r="AT261">
        <v>2.5840534773055343E-3</v>
      </c>
    </row>
    <row r="262" spans="1:46">
      <c r="A262" t="s">
        <v>344</v>
      </c>
      <c r="B262">
        <v>1</v>
      </c>
      <c r="C262" t="s">
        <v>49</v>
      </c>
      <c r="D262">
        <v>40780.666666608799</v>
      </c>
      <c r="E262" t="s">
        <v>124</v>
      </c>
      <c r="F262">
        <v>40784.572222222225</v>
      </c>
      <c r="G262" t="s">
        <v>66</v>
      </c>
      <c r="H262" t="s">
        <v>340</v>
      </c>
      <c r="I262" t="s">
        <v>340</v>
      </c>
      <c r="J262">
        <v>110.68</v>
      </c>
      <c r="K262">
        <v>200.267</v>
      </c>
      <c r="L262" t="s">
        <v>340</v>
      </c>
      <c r="M262">
        <v>89.587000000000003</v>
      </c>
      <c r="N262" t="s">
        <v>340</v>
      </c>
      <c r="O262">
        <v>1.2967183278153425</v>
      </c>
      <c r="P262">
        <v>69.087478813484879</v>
      </c>
      <c r="Q262" t="s">
        <v>341</v>
      </c>
      <c r="R262" t="s">
        <v>124</v>
      </c>
      <c r="S262">
        <v>299</v>
      </c>
      <c r="T262">
        <v>303</v>
      </c>
      <c r="U262">
        <v>990</v>
      </c>
      <c r="V262">
        <v>2324</v>
      </c>
      <c r="W262">
        <v>1005.6092619392185</v>
      </c>
      <c r="AE262" t="s">
        <v>54</v>
      </c>
      <c r="AF262">
        <v>3.8006945023153094</v>
      </c>
      <c r="AG262">
        <v>0.12348131941373568</v>
      </c>
      <c r="AH262">
        <v>3.2489146217490841E-2</v>
      </c>
      <c r="AI262">
        <v>0.85208333333139308</v>
      </c>
      <c r="AJ262">
        <v>4.1471429785961807E-2</v>
      </c>
      <c r="AK262">
        <v>4.8670626643782383E-2</v>
      </c>
      <c r="AL262">
        <v>2.8770833333328483</v>
      </c>
      <c r="AM262">
        <v>8.9683177587744203E-2</v>
      </c>
      <c r="AN262">
        <v>3.1171560638757766E-2</v>
      </c>
      <c r="AO262">
        <v>6.8402778935123933</v>
      </c>
      <c r="AP262">
        <v>0.18716559376279732</v>
      </c>
      <c r="AQ262">
        <v>2.7362279234344124E-2</v>
      </c>
      <c r="AR262">
        <v>14.102777719905134</v>
      </c>
      <c r="AS262">
        <v>0.29504109058241318</v>
      </c>
      <c r="AT262">
        <v>2.092077861838397E-2</v>
      </c>
    </row>
    <row r="263" spans="1:46">
      <c r="A263" t="s">
        <v>345</v>
      </c>
      <c r="B263">
        <v>1</v>
      </c>
      <c r="C263" t="s">
        <v>49</v>
      </c>
      <c r="D263">
        <v>40780.666666608799</v>
      </c>
      <c r="E263" t="s">
        <v>124</v>
      </c>
      <c r="F263">
        <v>40784.574305555558</v>
      </c>
      <c r="G263" t="s">
        <v>66</v>
      </c>
      <c r="H263" t="s">
        <v>340</v>
      </c>
      <c r="I263" t="s">
        <v>340</v>
      </c>
      <c r="J263">
        <v>106.34399999999999</v>
      </c>
      <c r="K263">
        <v>195.87</v>
      </c>
      <c r="L263" t="s">
        <v>340</v>
      </c>
      <c r="M263">
        <v>89.525999999999996</v>
      </c>
      <c r="N263" t="s">
        <v>340</v>
      </c>
      <c r="O263">
        <v>1.3022660964575699</v>
      </c>
      <c r="P263">
        <v>68.74631862376593</v>
      </c>
      <c r="Q263" t="s">
        <v>341</v>
      </c>
      <c r="R263" t="s">
        <v>124</v>
      </c>
      <c r="S263">
        <v>306</v>
      </c>
      <c r="T263">
        <v>318</v>
      </c>
      <c r="U263">
        <v>990</v>
      </c>
      <c r="V263">
        <v>2324</v>
      </c>
      <c r="W263">
        <v>1039.6842105263158</v>
      </c>
      <c r="AE263" t="s">
        <v>54</v>
      </c>
      <c r="AF263">
        <v>3.8034722800875898</v>
      </c>
      <c r="AG263">
        <v>8.8661207642436735E-2</v>
      </c>
      <c r="AH263">
        <v>2.3310596505884084E-2</v>
      </c>
      <c r="AI263">
        <v>0.85069444444525288</v>
      </c>
      <c r="AJ263">
        <v>4.6990736082690651E-2</v>
      </c>
      <c r="AK263">
        <v>5.5238089762457331E-2</v>
      </c>
      <c r="AL263">
        <v>2.8763888888861402</v>
      </c>
      <c r="AM263">
        <v>8.0561882254113107E-2</v>
      </c>
      <c r="AN263">
        <v>2.8007993830524804E-2</v>
      </c>
      <c r="AO263">
        <v>6.8395833333343035</v>
      </c>
      <c r="AP263">
        <v>9.7189019386900041E-2</v>
      </c>
      <c r="AQ263">
        <v>1.4209786568902042E-2</v>
      </c>
      <c r="AR263">
        <v>14.102777719905134</v>
      </c>
      <c r="AS263">
        <v>8.7033312706021229E-2</v>
      </c>
      <c r="AT263">
        <v>6.171359602667458E-3</v>
      </c>
    </row>
    <row r="264" spans="1:46">
      <c r="A264" t="s">
        <v>346</v>
      </c>
      <c r="B264">
        <v>1</v>
      </c>
      <c r="C264" t="s">
        <v>49</v>
      </c>
      <c r="D264">
        <v>40780.666666608799</v>
      </c>
      <c r="E264" t="s">
        <v>124</v>
      </c>
      <c r="F264">
        <v>40784.575694444444</v>
      </c>
      <c r="G264" t="s">
        <v>66</v>
      </c>
      <c r="H264" t="s">
        <v>340</v>
      </c>
      <c r="I264" t="s">
        <v>340</v>
      </c>
      <c r="J264">
        <v>109.645</v>
      </c>
      <c r="K264">
        <v>200.571</v>
      </c>
      <c r="L264" t="s">
        <v>340</v>
      </c>
      <c r="M264">
        <v>90.926000000000002</v>
      </c>
      <c r="N264" t="s">
        <v>340</v>
      </c>
      <c r="O264">
        <v>1.2838877827308359</v>
      </c>
      <c r="P264">
        <v>70.820831246325852</v>
      </c>
      <c r="Q264" t="s">
        <v>341</v>
      </c>
      <c r="R264" t="s">
        <v>124</v>
      </c>
      <c r="S264">
        <v>299</v>
      </c>
      <c r="T264">
        <v>304</v>
      </c>
      <c r="U264">
        <v>990</v>
      </c>
      <c r="V264">
        <v>2324</v>
      </c>
      <c r="W264">
        <v>1005.6092619392185</v>
      </c>
      <c r="AE264" t="s">
        <v>54</v>
      </c>
      <c r="AF264">
        <v>3.8048611689810059</v>
      </c>
      <c r="AG264">
        <v>0.16989772376288481</v>
      </c>
      <c r="AH264">
        <v>4.4652804982208E-2</v>
      </c>
      <c r="AI264">
        <v>0.84999999999854481</v>
      </c>
      <c r="AJ264">
        <v>5.0905331389878697E-2</v>
      </c>
      <c r="AK264">
        <v>5.9888625164665699E-2</v>
      </c>
      <c r="AL264">
        <v>2.8756944444467081</v>
      </c>
      <c r="AM264">
        <v>0.11482987812628756</v>
      </c>
      <c r="AN264">
        <v>3.9931181961295324E-2</v>
      </c>
      <c r="AO264">
        <v>6.8395833333343035</v>
      </c>
      <c r="AP264">
        <v>0.24930101827803872</v>
      </c>
      <c r="AQ264">
        <v>3.6449737670862507E-2</v>
      </c>
      <c r="AR264">
        <v>14.103472164351842</v>
      </c>
      <c r="AS264">
        <v>0.40953604504123425</v>
      </c>
      <c r="AT264">
        <v>2.9037958898971275E-2</v>
      </c>
    </row>
    <row r="265" spans="1:46">
      <c r="A265" t="s">
        <v>347</v>
      </c>
      <c r="B265">
        <v>1</v>
      </c>
      <c r="C265" t="s">
        <v>49</v>
      </c>
      <c r="D265">
        <v>40780.666666608799</v>
      </c>
      <c r="E265" t="s">
        <v>124</v>
      </c>
      <c r="F265">
        <v>40784.577083217591</v>
      </c>
      <c r="G265" t="s">
        <v>66</v>
      </c>
      <c r="H265" t="s">
        <v>340</v>
      </c>
      <c r="I265" t="s">
        <v>340</v>
      </c>
      <c r="J265">
        <v>109.051</v>
      </c>
      <c r="K265">
        <v>199.13200000000001</v>
      </c>
      <c r="L265" t="s">
        <v>340</v>
      </c>
      <c r="M265">
        <v>90.081000000000003</v>
      </c>
      <c r="N265" t="s">
        <v>340</v>
      </c>
      <c r="O265">
        <v>1.2784500236317748</v>
      </c>
      <c r="P265">
        <v>70.46110394217925</v>
      </c>
      <c r="Q265" t="s">
        <v>341</v>
      </c>
      <c r="R265" t="s">
        <v>124</v>
      </c>
      <c r="S265">
        <v>300</v>
      </c>
      <c r="T265">
        <v>304</v>
      </c>
      <c r="U265">
        <v>990</v>
      </c>
      <c r="V265">
        <v>2324</v>
      </c>
      <c r="W265">
        <v>1010.4347826086956</v>
      </c>
      <c r="AE265" t="s">
        <v>54</v>
      </c>
      <c r="AF265">
        <v>3.805555613420438</v>
      </c>
      <c r="AG265">
        <v>0.13116234562924384</v>
      </c>
      <c r="AH265">
        <v>3.4466017305513755E-2</v>
      </c>
      <c r="AI265">
        <v>0.85000011574447853</v>
      </c>
      <c r="AJ265">
        <v>4.1717703194827198E-2</v>
      </c>
      <c r="AK265">
        <v>4.9079644134269858E-2</v>
      </c>
      <c r="AL265">
        <v>2.8750001157386578</v>
      </c>
      <c r="AM265">
        <v>8.9889399147413521E-2</v>
      </c>
      <c r="AN265">
        <v>3.126587670564971E-2</v>
      </c>
      <c r="AO265">
        <v>6.8388890046335291</v>
      </c>
      <c r="AP265">
        <v>0.15719504047180799</v>
      </c>
      <c r="AQ265">
        <v>2.2985464505317191E-2</v>
      </c>
      <c r="AR265">
        <v>14.104166724537208</v>
      </c>
      <c r="AS265">
        <v>0.28795390355516182</v>
      </c>
      <c r="AT265">
        <v>2.0416229414971714E-2</v>
      </c>
    </row>
    <row r="266" spans="1:46">
      <c r="A266" t="s">
        <v>348</v>
      </c>
      <c r="B266">
        <v>1</v>
      </c>
      <c r="C266" t="s">
        <v>49</v>
      </c>
      <c r="D266">
        <v>40780.666666608799</v>
      </c>
      <c r="E266" t="s">
        <v>124</v>
      </c>
      <c r="F266">
        <v>40784.578472048612</v>
      </c>
      <c r="G266" t="s">
        <v>66</v>
      </c>
      <c r="H266" t="s">
        <v>340</v>
      </c>
      <c r="I266" t="s">
        <v>340</v>
      </c>
      <c r="J266">
        <v>109.119</v>
      </c>
      <c r="K266">
        <v>200.21199999999999</v>
      </c>
      <c r="L266" t="s">
        <v>340</v>
      </c>
      <c r="M266">
        <v>91.093000000000004</v>
      </c>
      <c r="N266" t="s">
        <v>340</v>
      </c>
      <c r="O266">
        <v>1.344347804927686</v>
      </c>
      <c r="P266">
        <v>67.759994598198489</v>
      </c>
      <c r="Q266" t="s">
        <v>341</v>
      </c>
      <c r="R266" t="s">
        <v>124</v>
      </c>
      <c r="S266">
        <v>299</v>
      </c>
      <c r="T266">
        <v>303</v>
      </c>
      <c r="U266">
        <v>990</v>
      </c>
      <c r="V266">
        <v>2324</v>
      </c>
      <c r="W266">
        <v>1005.6092619392185</v>
      </c>
      <c r="AE266" t="s">
        <v>54</v>
      </c>
      <c r="AF266">
        <v>3.8062500578671461</v>
      </c>
      <c r="AG266">
        <v>6.9047384328055308E-2</v>
      </c>
      <c r="AH266">
        <v>1.8140527626486633E-2</v>
      </c>
      <c r="AI266">
        <v>0.8500002314831363</v>
      </c>
      <c r="AJ266">
        <v>4.9786569671776158E-2</v>
      </c>
      <c r="AK266">
        <v>5.8572418956763433E-2</v>
      </c>
      <c r="AL266">
        <v>2.8750001736116246</v>
      </c>
      <c r="AM266">
        <v>6.0945854228147162E-2</v>
      </c>
      <c r="AN266">
        <v>2.1198556712289145E-2</v>
      </c>
      <c r="AO266">
        <v>6.8381946180525119</v>
      </c>
      <c r="AP266">
        <v>5.0831858884565921E-2</v>
      </c>
      <c r="AQ266">
        <v>7.4335203549738419E-3</v>
      </c>
      <c r="AR266">
        <v>14.104861226849607</v>
      </c>
      <c r="AS266">
        <v>6.4752030413671766E-2</v>
      </c>
      <c r="AT266">
        <v>4.5907598360777676E-3</v>
      </c>
    </row>
    <row r="267" spans="1:46">
      <c r="A267" t="s">
        <v>349</v>
      </c>
      <c r="B267">
        <v>1</v>
      </c>
      <c r="C267" t="s">
        <v>49</v>
      </c>
      <c r="D267">
        <v>40780.666666608799</v>
      </c>
      <c r="E267" t="s">
        <v>124</v>
      </c>
      <c r="F267">
        <v>40784.579860879632</v>
      </c>
      <c r="G267" t="s">
        <v>66</v>
      </c>
      <c r="H267" t="s">
        <v>340</v>
      </c>
      <c r="I267" t="s">
        <v>340</v>
      </c>
      <c r="J267">
        <v>110.133</v>
      </c>
      <c r="K267">
        <v>199.608</v>
      </c>
      <c r="L267" t="s">
        <v>340</v>
      </c>
      <c r="M267">
        <v>89.474999999999994</v>
      </c>
      <c r="N267" t="s">
        <v>340</v>
      </c>
      <c r="O267">
        <v>1.3220788883520866</v>
      </c>
      <c r="P267">
        <v>67.677504563685048</v>
      </c>
      <c r="Q267" t="s">
        <v>341</v>
      </c>
      <c r="R267" t="s">
        <v>124</v>
      </c>
      <c r="S267">
        <v>299</v>
      </c>
      <c r="T267">
        <v>303</v>
      </c>
      <c r="U267">
        <v>990</v>
      </c>
      <c r="V267">
        <v>2324</v>
      </c>
      <c r="W267">
        <v>1005.6092619392185</v>
      </c>
      <c r="AE267" t="s">
        <v>54</v>
      </c>
      <c r="AF267">
        <v>3.8069445023138542</v>
      </c>
      <c r="AG267">
        <v>0.16212018161604852</v>
      </c>
      <c r="AH267">
        <v>4.2585380878946921E-2</v>
      </c>
      <c r="AI267">
        <v>0.85208356480870862</v>
      </c>
      <c r="AJ267">
        <v>5.0666029564846629E-2</v>
      </c>
      <c r="AK267">
        <v>5.9461338837372216E-2</v>
      </c>
      <c r="AL267">
        <v>2.8743057870378834</v>
      </c>
      <c r="AM267">
        <v>0.11906955334114426</v>
      </c>
      <c r="AN267">
        <v>4.1425499638245315E-2</v>
      </c>
      <c r="AO267">
        <v>6.8375002314787707</v>
      </c>
      <c r="AP267">
        <v>0.23549428677141951</v>
      </c>
      <c r="AQ267">
        <v>3.4441576423974517E-2</v>
      </c>
      <c r="AR267">
        <v>14.105555729162006</v>
      </c>
      <c r="AS267">
        <v>0.3469226384902851</v>
      </c>
      <c r="AT267">
        <v>2.4594751539852685E-2</v>
      </c>
    </row>
    <row r="268" spans="1:46">
      <c r="A268" t="s">
        <v>350</v>
      </c>
      <c r="B268">
        <v>1</v>
      </c>
      <c r="C268" t="s">
        <v>49</v>
      </c>
      <c r="D268">
        <v>40780.666666608799</v>
      </c>
      <c r="E268" t="s">
        <v>124</v>
      </c>
      <c r="F268">
        <v>40784.581249710645</v>
      </c>
      <c r="G268" t="s">
        <v>66</v>
      </c>
      <c r="H268" t="s">
        <v>340</v>
      </c>
      <c r="I268" t="s">
        <v>340</v>
      </c>
      <c r="J268">
        <v>107.28100000000001</v>
      </c>
      <c r="K268">
        <v>197.13800000000001</v>
      </c>
      <c r="L268" t="s">
        <v>340</v>
      </c>
      <c r="M268">
        <v>89.856999999999999</v>
      </c>
      <c r="N268" t="s">
        <v>340</v>
      </c>
      <c r="O268">
        <v>1.2474824766550094</v>
      </c>
      <c r="P268">
        <v>72.030671116873648</v>
      </c>
      <c r="Q268" t="s">
        <v>341</v>
      </c>
      <c r="R268" t="s">
        <v>124</v>
      </c>
      <c r="S268">
        <v>302</v>
      </c>
      <c r="T268">
        <v>307</v>
      </c>
      <c r="U268">
        <v>990</v>
      </c>
      <c r="V268">
        <v>2324</v>
      </c>
      <c r="W268">
        <v>1020.1279069767442</v>
      </c>
      <c r="AE268" t="s">
        <v>54</v>
      </c>
      <c r="AF268">
        <v>3.8083333911999944</v>
      </c>
      <c r="AG268">
        <v>4.465575026080381E-2</v>
      </c>
      <c r="AH268">
        <v>1.1725798577401575E-2</v>
      </c>
      <c r="AI268">
        <v>0.85138917824224336</v>
      </c>
      <c r="AJ268">
        <v>3.6200853814043678E-2</v>
      </c>
      <c r="AK268">
        <v>4.2519748593449411E-2</v>
      </c>
      <c r="AL268">
        <v>2.8937502893531928</v>
      </c>
      <c r="AM268">
        <v>4.3791277804134394E-2</v>
      </c>
      <c r="AN268">
        <v>1.5133053451520367E-2</v>
      </c>
      <c r="AO268">
        <v>6.8375002893517376</v>
      </c>
      <c r="AP268">
        <v>4.1582557282029468E-2</v>
      </c>
      <c r="AQ268">
        <v>6.0815437692613109E-3</v>
      </c>
      <c r="AR268">
        <v>14.106250231481681</v>
      </c>
      <c r="AS268">
        <v>2.9425092684689572E-2</v>
      </c>
      <c r="AT268">
        <v>2.085961343505732E-3</v>
      </c>
    </row>
    <row r="269" spans="1:46">
      <c r="A269" t="s">
        <v>351</v>
      </c>
      <c r="B269">
        <v>1</v>
      </c>
      <c r="C269" t="s">
        <v>49</v>
      </c>
      <c r="D269">
        <v>40780.666666608799</v>
      </c>
      <c r="E269" t="s">
        <v>124</v>
      </c>
      <c r="F269">
        <v>40784.582638541666</v>
      </c>
      <c r="G269" t="s">
        <v>66</v>
      </c>
      <c r="H269" t="s">
        <v>340</v>
      </c>
      <c r="I269" t="s">
        <v>340</v>
      </c>
      <c r="J269">
        <v>107.43600000000001</v>
      </c>
      <c r="K269">
        <v>197.04900000000001</v>
      </c>
      <c r="L269" t="s">
        <v>340</v>
      </c>
      <c r="M269">
        <v>89.613</v>
      </c>
      <c r="N269" t="s">
        <v>340</v>
      </c>
      <c r="O269">
        <v>1.2573245032871656</v>
      </c>
      <c r="P269">
        <v>71.272769890123513</v>
      </c>
      <c r="Q269" t="s">
        <v>341</v>
      </c>
      <c r="R269" t="s">
        <v>124</v>
      </c>
      <c r="S269">
        <v>300</v>
      </c>
      <c r="T269">
        <v>304</v>
      </c>
      <c r="U269">
        <v>990</v>
      </c>
      <c r="V269">
        <v>2324</v>
      </c>
      <c r="W269">
        <v>1010.4347826086956</v>
      </c>
      <c r="AE269" t="s">
        <v>54</v>
      </c>
      <c r="AF269">
        <v>3.8097222800934105</v>
      </c>
      <c r="AG269">
        <v>0.16091661819416067</v>
      </c>
      <c r="AH269">
        <v>4.223841171703864E-2</v>
      </c>
      <c r="AI269">
        <v>0.85138923611521022</v>
      </c>
      <c r="AJ269">
        <v>5.1209138602551545E-2</v>
      </c>
      <c r="AK269">
        <v>6.014774022304166E-2</v>
      </c>
      <c r="AL269">
        <v>2.8763892361093895</v>
      </c>
      <c r="AM269">
        <v>0.12078744549675291</v>
      </c>
      <c r="AN269">
        <v>4.199273310455378E-2</v>
      </c>
      <c r="AO269">
        <v>6.8368059027779964</v>
      </c>
      <c r="AP269">
        <v>0.21031654379587186</v>
      </c>
      <c r="AQ269">
        <v>3.076239793650044E-2</v>
      </c>
      <c r="AR269">
        <v>14.10694473379408</v>
      </c>
      <c r="AS269">
        <v>0.30271959976747392</v>
      </c>
      <c r="AT269">
        <v>2.1458905913361234E-2</v>
      </c>
    </row>
    <row r="270" spans="1:46">
      <c r="A270" t="s">
        <v>352</v>
      </c>
      <c r="B270">
        <v>1</v>
      </c>
      <c r="C270" t="s">
        <v>49</v>
      </c>
      <c r="D270">
        <v>40780.666666608799</v>
      </c>
      <c r="E270" t="s">
        <v>124</v>
      </c>
      <c r="F270">
        <v>40784.584027372686</v>
      </c>
      <c r="G270" t="s">
        <v>66</v>
      </c>
      <c r="H270" t="s">
        <v>340</v>
      </c>
      <c r="I270" t="s">
        <v>340</v>
      </c>
      <c r="J270">
        <v>110.483</v>
      </c>
      <c r="K270">
        <v>200.27100000000002</v>
      </c>
      <c r="L270" t="s">
        <v>340</v>
      </c>
      <c r="M270">
        <v>89.787999999999997</v>
      </c>
      <c r="N270" t="s">
        <v>340</v>
      </c>
      <c r="O270">
        <v>1.21585958233362</v>
      </c>
      <c r="P270">
        <v>73.847343315474276</v>
      </c>
      <c r="Q270" t="s">
        <v>341</v>
      </c>
      <c r="R270" t="s">
        <v>124</v>
      </c>
      <c r="S270">
        <v>300</v>
      </c>
      <c r="T270">
        <v>304</v>
      </c>
      <c r="U270">
        <v>990</v>
      </c>
      <c r="V270">
        <v>2324</v>
      </c>
      <c r="W270">
        <v>1010.4347826086956</v>
      </c>
      <c r="AE270" t="s">
        <v>54</v>
      </c>
      <c r="AF270">
        <v>3.8104167245328426</v>
      </c>
      <c r="AG270">
        <v>0.12019901269287764</v>
      </c>
      <c r="AH270">
        <v>3.1544847029195751E-2</v>
      </c>
      <c r="AI270">
        <v>0.85069484953419305</v>
      </c>
      <c r="AJ270">
        <v>3.8585536420532966E-2</v>
      </c>
      <c r="AK270">
        <v>4.5357670193561045E-2</v>
      </c>
      <c r="AL270">
        <v>2.8763892939823563</v>
      </c>
      <c r="AM270">
        <v>8.5667782388101077E-2</v>
      </c>
      <c r="AN270">
        <v>2.9783097360056632E-2</v>
      </c>
      <c r="AO270">
        <v>6.8368059606436873</v>
      </c>
      <c r="AP270">
        <v>0.1576064957596591</v>
      </c>
      <c r="AQ270">
        <v>2.3052650121551849E-2</v>
      </c>
      <c r="AR270">
        <v>14.107639236106479</v>
      </c>
      <c r="AS270">
        <v>0.32991961461342828</v>
      </c>
      <c r="AT270">
        <v>2.3385883994612392E-2</v>
      </c>
    </row>
    <row r="271" spans="1:46">
      <c r="A271" t="s">
        <v>353</v>
      </c>
      <c r="B271">
        <v>1</v>
      </c>
      <c r="C271" t="s">
        <v>49</v>
      </c>
      <c r="D271">
        <v>40780.666666608799</v>
      </c>
      <c r="E271" t="s">
        <v>124</v>
      </c>
      <c r="F271">
        <v>40784.586111111108</v>
      </c>
      <c r="G271" t="s">
        <v>66</v>
      </c>
      <c r="H271" t="s">
        <v>340</v>
      </c>
      <c r="I271" t="s">
        <v>340</v>
      </c>
      <c r="J271">
        <v>108.587</v>
      </c>
      <c r="K271">
        <v>199.75700000000001</v>
      </c>
      <c r="L271" t="s">
        <v>340</v>
      </c>
      <c r="M271">
        <v>91.17</v>
      </c>
      <c r="N271" t="s">
        <v>340</v>
      </c>
      <c r="O271">
        <v>1.3102462063843079</v>
      </c>
      <c r="P271">
        <v>69.582342277172728</v>
      </c>
      <c r="Q271" t="s">
        <v>341</v>
      </c>
      <c r="R271" t="s">
        <v>124</v>
      </c>
      <c r="S271">
        <v>300</v>
      </c>
      <c r="T271">
        <v>304</v>
      </c>
      <c r="U271">
        <v>990</v>
      </c>
      <c r="V271">
        <v>2324</v>
      </c>
      <c r="W271">
        <v>1010.4347826086956</v>
      </c>
      <c r="AE271" t="s">
        <v>54</v>
      </c>
      <c r="AF271">
        <v>3.8125000578656909</v>
      </c>
      <c r="AG271">
        <v>0.1095563619649744</v>
      </c>
      <c r="AH271">
        <v>2.8736094505479457E-2</v>
      </c>
      <c r="AI271">
        <v>0.85000000000582077</v>
      </c>
      <c r="AJ271">
        <v>4.1599098454405938E-2</v>
      </c>
      <c r="AK271">
        <v>4.8940115828377727E-2</v>
      </c>
      <c r="AL271">
        <v>2.875</v>
      </c>
      <c r="AM271">
        <v>7.6203157912965738E-2</v>
      </c>
      <c r="AN271">
        <v>2.650544623059678E-2</v>
      </c>
      <c r="AO271">
        <v>6.8354166666686069</v>
      </c>
      <c r="AP271">
        <v>0.14018104135178369</v>
      </c>
      <c r="AQ271">
        <v>2.0508046281267015E-2</v>
      </c>
      <c r="AR271">
        <v>14.107638831024815</v>
      </c>
      <c r="AS271">
        <v>0.24469855460153142</v>
      </c>
      <c r="AT271">
        <v>1.7345110512994037E-2</v>
      </c>
    </row>
    <row r="272" spans="1:46">
      <c r="A272" t="s">
        <v>354</v>
      </c>
      <c r="B272">
        <v>1</v>
      </c>
      <c r="C272" t="s">
        <v>49</v>
      </c>
      <c r="D272">
        <v>40780.666666608799</v>
      </c>
      <c r="E272" t="s">
        <v>124</v>
      </c>
      <c r="F272">
        <v>40784.587500000001</v>
      </c>
      <c r="G272" t="s">
        <v>66</v>
      </c>
      <c r="H272" t="s">
        <v>340</v>
      </c>
      <c r="I272" t="s">
        <v>340</v>
      </c>
      <c r="J272">
        <v>110.60299999999999</v>
      </c>
      <c r="K272">
        <v>200.643</v>
      </c>
      <c r="L272" t="s">
        <v>340</v>
      </c>
      <c r="M272">
        <v>90.04</v>
      </c>
      <c r="N272" t="s">
        <v>340</v>
      </c>
      <c r="O272">
        <v>1.2952194251930649</v>
      </c>
      <c r="P272">
        <v>69.517178517129395</v>
      </c>
      <c r="Q272" t="s">
        <v>341</v>
      </c>
      <c r="R272" t="s">
        <v>124</v>
      </c>
      <c r="S272">
        <v>299</v>
      </c>
      <c r="T272">
        <v>303</v>
      </c>
      <c r="U272">
        <v>990</v>
      </c>
      <c r="V272">
        <v>2324</v>
      </c>
      <c r="W272">
        <v>1005.6092619392185</v>
      </c>
      <c r="AE272" t="s">
        <v>54</v>
      </c>
      <c r="AF272">
        <v>3.813194502312399</v>
      </c>
      <c r="AG272">
        <v>6.9406929091782671E-2</v>
      </c>
      <c r="AH272">
        <v>1.8201780436243913E-2</v>
      </c>
      <c r="AI272">
        <v>0.84930555555183673</v>
      </c>
      <c r="AJ272">
        <v>3.4807055453202743E-2</v>
      </c>
      <c r="AK272">
        <v>4.0982959814252998E-2</v>
      </c>
      <c r="AL272">
        <v>2.875</v>
      </c>
      <c r="AM272">
        <v>5.397288555956218E-2</v>
      </c>
      <c r="AN272">
        <v>1.8773177585934671E-2</v>
      </c>
      <c r="AO272">
        <v>6.834722164348932</v>
      </c>
      <c r="AP272">
        <v>8.8589793465673125E-2</v>
      </c>
      <c r="AQ272">
        <v>1.2961725632063362E-2</v>
      </c>
      <c r="AR272">
        <v>14.108333275464247</v>
      </c>
      <c r="AS272">
        <v>0.10922980804219026</v>
      </c>
      <c r="AT272">
        <v>7.7422191487460422E-3</v>
      </c>
    </row>
    <row r="273" spans="1:46">
      <c r="A273" t="s">
        <v>355</v>
      </c>
      <c r="B273">
        <v>1</v>
      </c>
      <c r="C273" t="s">
        <v>49</v>
      </c>
      <c r="D273">
        <v>40780.666666608799</v>
      </c>
      <c r="E273" t="s">
        <v>124</v>
      </c>
      <c r="F273">
        <v>40784.588888888888</v>
      </c>
      <c r="G273" t="s">
        <v>66</v>
      </c>
      <c r="H273" t="s">
        <v>340</v>
      </c>
      <c r="I273" t="s">
        <v>340</v>
      </c>
      <c r="J273">
        <v>106.724</v>
      </c>
      <c r="K273">
        <v>196.197</v>
      </c>
      <c r="L273" t="s">
        <v>340</v>
      </c>
      <c r="M273">
        <v>89.472999999999999</v>
      </c>
      <c r="N273" t="s">
        <v>340</v>
      </c>
      <c r="O273">
        <v>1.2151735467518772</v>
      </c>
      <c r="P273">
        <v>73.629812168935601</v>
      </c>
      <c r="Q273" t="s">
        <v>341</v>
      </c>
      <c r="R273" t="s">
        <v>124</v>
      </c>
      <c r="S273">
        <v>300</v>
      </c>
      <c r="T273">
        <v>304</v>
      </c>
      <c r="U273">
        <v>990</v>
      </c>
      <c r="V273">
        <v>2324</v>
      </c>
      <c r="W273">
        <v>1010.4347826086956</v>
      </c>
      <c r="AE273" t="s">
        <v>54</v>
      </c>
      <c r="AF273">
        <v>3.8145833911985392</v>
      </c>
      <c r="AG273">
        <v>8.9767627189774699E-2</v>
      </c>
      <c r="AH273">
        <v>2.3532747349788514E-2</v>
      </c>
      <c r="AI273">
        <v>0.84999999999854481</v>
      </c>
      <c r="AJ273">
        <v>3.2049829153187617E-2</v>
      </c>
      <c r="AK273">
        <v>3.7705681356755866E-2</v>
      </c>
      <c r="AL273">
        <v>2.8743055555532919</v>
      </c>
      <c r="AM273">
        <v>6.1610042808241658E-2</v>
      </c>
      <c r="AN273">
        <v>2.143475758490888E-2</v>
      </c>
      <c r="AO273">
        <v>6.8340277199094999</v>
      </c>
      <c r="AP273">
        <v>8.0846555649300433E-2</v>
      </c>
      <c r="AQ273">
        <v>1.1830001130046784E-2</v>
      </c>
      <c r="AR273">
        <v>14.109027719910955</v>
      </c>
      <c r="AS273">
        <v>0.18310178998547677</v>
      </c>
      <c r="AT273">
        <v>1.2977633442953669E-2</v>
      </c>
    </row>
    <row r="274" spans="1:46">
      <c r="A274" t="s">
        <v>356</v>
      </c>
      <c r="B274">
        <v>1</v>
      </c>
      <c r="C274" t="s">
        <v>49</v>
      </c>
      <c r="D274">
        <v>40780.666666608799</v>
      </c>
      <c r="E274" t="s">
        <v>124</v>
      </c>
      <c r="F274">
        <v>40784.59097222222</v>
      </c>
      <c r="G274" t="s">
        <v>66</v>
      </c>
      <c r="H274" t="s">
        <v>340</v>
      </c>
      <c r="I274" t="s">
        <v>340</v>
      </c>
      <c r="J274">
        <v>103.209</v>
      </c>
      <c r="K274">
        <v>193.59700000000001</v>
      </c>
      <c r="L274" t="s">
        <v>340</v>
      </c>
      <c r="M274">
        <v>90.388000000000005</v>
      </c>
      <c r="N274" t="s">
        <v>340</v>
      </c>
      <c r="O274">
        <v>1.2370942483962077</v>
      </c>
      <c r="P274">
        <v>73.064764561940777</v>
      </c>
      <c r="Q274" t="s">
        <v>341</v>
      </c>
      <c r="R274" t="s">
        <v>124</v>
      </c>
      <c r="S274">
        <v>301</v>
      </c>
      <c r="T274">
        <v>306</v>
      </c>
      <c r="U274">
        <v>990</v>
      </c>
      <c r="V274">
        <v>2324</v>
      </c>
      <c r="W274">
        <v>1015.2743105950653</v>
      </c>
      <c r="AE274" t="s">
        <v>54</v>
      </c>
      <c r="AF274">
        <v>3.8180556134248036</v>
      </c>
      <c r="AG274">
        <v>3.112623399518382E-2</v>
      </c>
      <c r="AH274">
        <v>8.1523783691729735E-3</v>
      </c>
      <c r="AI274">
        <v>0.84861111111240461</v>
      </c>
      <c r="AJ274">
        <v>3.2553119334556638E-2</v>
      </c>
      <c r="AK274">
        <v>3.8360467955556553E-2</v>
      </c>
      <c r="AL274">
        <v>2.8736111111138598</v>
      </c>
      <c r="AM274">
        <v>2.7510524457577606E-2</v>
      </c>
      <c r="AN274">
        <v>9.573502952845302E-3</v>
      </c>
      <c r="AO274">
        <v>6.8333333333357587</v>
      </c>
      <c r="AP274">
        <v>2.7044622109841328E-2</v>
      </c>
      <c r="AQ274">
        <v>3.9577495770485461E-3</v>
      </c>
      <c r="AR274">
        <v>14.109027719910955</v>
      </c>
      <c r="AS274">
        <v>3.2320741548724552E-2</v>
      </c>
      <c r="AT274">
        <v>2.2907844672466582E-3</v>
      </c>
    </row>
    <row r="275" spans="1:46">
      <c r="A275" t="s">
        <v>357</v>
      </c>
      <c r="B275">
        <v>1</v>
      </c>
      <c r="C275" t="s">
        <v>49</v>
      </c>
      <c r="D275">
        <v>40780.666666608799</v>
      </c>
      <c r="E275" t="s">
        <v>124</v>
      </c>
      <c r="F275">
        <v>40784.592361111114</v>
      </c>
      <c r="G275" t="s">
        <v>66</v>
      </c>
      <c r="H275" t="s">
        <v>340</v>
      </c>
      <c r="I275" t="s">
        <v>340</v>
      </c>
      <c r="J275">
        <v>104.354</v>
      </c>
      <c r="K275">
        <v>195.28800000000001</v>
      </c>
      <c r="L275" t="s">
        <v>340</v>
      </c>
      <c r="M275">
        <v>90.933999999999997</v>
      </c>
      <c r="N275" t="s">
        <v>340</v>
      </c>
      <c r="O275">
        <v>1.2560615311405763</v>
      </c>
      <c r="P275">
        <v>72.396134859274511</v>
      </c>
      <c r="Q275" t="s">
        <v>341</v>
      </c>
      <c r="R275" t="s">
        <v>124</v>
      </c>
      <c r="S275">
        <v>300</v>
      </c>
      <c r="T275">
        <v>304</v>
      </c>
      <c r="U275">
        <v>990</v>
      </c>
      <c r="V275">
        <v>2324</v>
      </c>
      <c r="W275">
        <v>1010.4347826086956</v>
      </c>
      <c r="AE275" t="s">
        <v>54</v>
      </c>
      <c r="AF275">
        <v>3.8187500578715117</v>
      </c>
      <c r="AG275">
        <v>8.4062359567630363E-2</v>
      </c>
      <c r="AH275">
        <v>2.20130561816567E-2</v>
      </c>
      <c r="AI275">
        <v>0.84861111110512866</v>
      </c>
      <c r="AJ275">
        <v>3.4958509945070826E-2</v>
      </c>
      <c r="AK275">
        <v>4.1194970802992531E-2</v>
      </c>
      <c r="AL275">
        <v>2.8729166666671517</v>
      </c>
      <c r="AM275">
        <v>6.7984053775953276E-2</v>
      </c>
      <c r="AN275">
        <v>2.3663775063417016E-2</v>
      </c>
      <c r="AO275">
        <v>6.8326388888890506</v>
      </c>
      <c r="AP275">
        <v>0.13052144229179088</v>
      </c>
      <c r="AQ275">
        <v>1.9102640197192239E-2</v>
      </c>
      <c r="AR275">
        <v>14.109722164350387</v>
      </c>
      <c r="AS275">
        <v>0.22046061085750157</v>
      </c>
      <c r="AT275">
        <v>1.5624730826700272E-2</v>
      </c>
    </row>
    <row r="276" spans="1:46">
      <c r="A276" t="s">
        <v>358</v>
      </c>
      <c r="B276">
        <v>1</v>
      </c>
      <c r="C276" t="s">
        <v>49</v>
      </c>
      <c r="D276">
        <v>40780.666666608799</v>
      </c>
      <c r="E276" t="s">
        <v>124</v>
      </c>
      <c r="F276">
        <v>40784.593750057873</v>
      </c>
      <c r="G276" t="s">
        <v>66</v>
      </c>
      <c r="H276" t="s">
        <v>340</v>
      </c>
      <c r="I276" t="s">
        <v>340</v>
      </c>
      <c r="J276">
        <v>106.875</v>
      </c>
      <c r="K276">
        <v>198.595</v>
      </c>
      <c r="L276" t="s">
        <v>340</v>
      </c>
      <c r="M276">
        <v>91.72</v>
      </c>
      <c r="N276" t="s">
        <v>340</v>
      </c>
      <c r="O276">
        <v>1.3139855402780773</v>
      </c>
      <c r="P276">
        <v>69.802899033873231</v>
      </c>
      <c r="Q276" t="s">
        <v>341</v>
      </c>
      <c r="R276" t="s">
        <v>124</v>
      </c>
      <c r="S276">
        <v>302</v>
      </c>
      <c r="T276">
        <v>315</v>
      </c>
      <c r="U276">
        <v>990</v>
      </c>
      <c r="V276">
        <v>2324</v>
      </c>
      <c r="W276">
        <v>1020.1279069767442</v>
      </c>
      <c r="AE276" t="s">
        <v>54</v>
      </c>
      <c r="AF276">
        <v>3.8194445023109438</v>
      </c>
      <c r="AG276">
        <v>8.7370634431908262E-2</v>
      </c>
      <c r="AH276">
        <v>2.287522030469219E-2</v>
      </c>
      <c r="AI276">
        <v>0.84861105323943775</v>
      </c>
      <c r="AJ276">
        <v>4.2317025537075413E-2</v>
      </c>
      <c r="AK276">
        <v>4.9866220072831834E-2</v>
      </c>
      <c r="AL276">
        <v>2.8729166087941849</v>
      </c>
      <c r="AM276">
        <v>7.4196700607458199E-2</v>
      </c>
      <c r="AN276">
        <v>2.5826263240755844E-2</v>
      </c>
      <c r="AO276">
        <v>6.8326388310160837</v>
      </c>
      <c r="AP276">
        <v>9.7072601633669098E-2</v>
      </c>
      <c r="AQ276">
        <v>1.4207190521035253E-2</v>
      </c>
      <c r="AR276">
        <v>14.110416550924128</v>
      </c>
      <c r="AS276">
        <v>0.1085723212791221</v>
      </c>
      <c r="AT276">
        <v>7.6944802364471241E-3</v>
      </c>
    </row>
    <row r="277" spans="1:46">
      <c r="A277" t="s">
        <v>359</v>
      </c>
      <c r="B277">
        <v>1</v>
      </c>
      <c r="C277" t="s">
        <v>49</v>
      </c>
      <c r="D277">
        <v>40780.666666608799</v>
      </c>
      <c r="E277" t="s">
        <v>124</v>
      </c>
      <c r="F277">
        <v>40784.595139004632</v>
      </c>
      <c r="G277" t="s">
        <v>66</v>
      </c>
      <c r="H277" t="s">
        <v>340</v>
      </c>
      <c r="I277" t="s">
        <v>340</v>
      </c>
      <c r="J277">
        <v>108.601</v>
      </c>
      <c r="K277">
        <v>200.14400000000001</v>
      </c>
      <c r="L277" t="s">
        <v>340</v>
      </c>
      <c r="M277">
        <v>91.543000000000006</v>
      </c>
      <c r="N277" t="s">
        <v>340</v>
      </c>
      <c r="O277">
        <v>1.2353393883906456</v>
      </c>
      <c r="P277">
        <v>74.103522368260954</v>
      </c>
      <c r="Q277" t="s">
        <v>341</v>
      </c>
      <c r="R277" t="s">
        <v>124</v>
      </c>
      <c r="S277">
        <v>302</v>
      </c>
      <c r="T277">
        <v>314</v>
      </c>
      <c r="U277">
        <v>990</v>
      </c>
      <c r="V277">
        <v>2324</v>
      </c>
      <c r="W277">
        <v>1020.1279069767442</v>
      </c>
      <c r="AE277" t="s">
        <v>54</v>
      </c>
      <c r="AF277">
        <v>3.8208333912043599</v>
      </c>
      <c r="AG277">
        <v>5.136908957467673E-2</v>
      </c>
      <c r="AH277">
        <v>1.3444472531288455E-2</v>
      </c>
      <c r="AI277">
        <v>0.84791655092703877</v>
      </c>
      <c r="AJ277">
        <v>3.449247472717562E-2</v>
      </c>
      <c r="AK277">
        <v>4.0679091225975628E-2</v>
      </c>
      <c r="AL277">
        <v>2.8722221064817859</v>
      </c>
      <c r="AM277">
        <v>4.6246991073144443E-2</v>
      </c>
      <c r="AN277">
        <v>1.6101467560178644E-2</v>
      </c>
      <c r="AO277">
        <v>6.8319443287036847</v>
      </c>
      <c r="AP277">
        <v>5.6979081585403026E-2</v>
      </c>
      <c r="AQ277">
        <v>8.3400974662529818E-3</v>
      </c>
      <c r="AR277">
        <v>14.11111093749787</v>
      </c>
      <c r="AS277">
        <v>5.6580756628923312E-2</v>
      </c>
      <c r="AT277">
        <v>4.0096599679171688E-3</v>
      </c>
    </row>
    <row r="278" spans="1:46">
      <c r="A278" t="s">
        <v>360</v>
      </c>
      <c r="B278">
        <v>1</v>
      </c>
      <c r="C278" t="s">
        <v>49</v>
      </c>
      <c r="D278">
        <v>40780.666666608799</v>
      </c>
      <c r="E278" t="s">
        <v>124</v>
      </c>
      <c r="F278">
        <v>40784.596527951391</v>
      </c>
      <c r="G278" t="s">
        <v>66</v>
      </c>
      <c r="H278" t="s">
        <v>340</v>
      </c>
      <c r="I278" t="s">
        <v>340</v>
      </c>
      <c r="J278">
        <v>108.919</v>
      </c>
      <c r="K278">
        <v>199.863</v>
      </c>
      <c r="L278" t="s">
        <v>340</v>
      </c>
      <c r="M278">
        <v>90.944000000000003</v>
      </c>
      <c r="N278" t="s">
        <v>340</v>
      </c>
      <c r="O278">
        <v>1.252633100261491</v>
      </c>
      <c r="P278">
        <v>72.602264766127576</v>
      </c>
      <c r="Q278" t="s">
        <v>341</v>
      </c>
      <c r="R278" t="s">
        <v>124</v>
      </c>
      <c r="S278">
        <v>301</v>
      </c>
      <c r="T278">
        <v>310</v>
      </c>
      <c r="U278">
        <v>990</v>
      </c>
      <c r="V278">
        <v>2324</v>
      </c>
      <c r="W278">
        <v>1015.2743105950653</v>
      </c>
      <c r="AE278" t="s">
        <v>54</v>
      </c>
      <c r="AF278">
        <v>3.8215278356437921</v>
      </c>
      <c r="AG278">
        <v>0.10345370762830551</v>
      </c>
      <c r="AH278">
        <v>2.7071295062509267E-2</v>
      </c>
      <c r="AI278">
        <v>0.84791649305407191</v>
      </c>
      <c r="AJ278">
        <v>3.6546308889747518E-2</v>
      </c>
      <c r="AK278">
        <v>4.3101306778587395E-2</v>
      </c>
      <c r="AL278">
        <v>2.8715276041621109</v>
      </c>
      <c r="AM278">
        <v>7.666549872008771E-2</v>
      </c>
      <c r="AN278">
        <v>2.6698506609849602E-2</v>
      </c>
      <c r="AO278">
        <v>6.8312498263840098</v>
      </c>
      <c r="AP278">
        <v>0.14011245202434275</v>
      </c>
      <c r="AQ278">
        <v>2.0510514998762469E-2</v>
      </c>
      <c r="AR278">
        <v>14.111805324071611</v>
      </c>
      <c r="AS278">
        <v>0.22433006058142349</v>
      </c>
      <c r="AT278">
        <v>1.5896623814584954E-2</v>
      </c>
    </row>
    <row r="279" spans="1:46">
      <c r="A279" t="s">
        <v>361</v>
      </c>
      <c r="B279">
        <v>1</v>
      </c>
      <c r="C279" t="s">
        <v>49</v>
      </c>
      <c r="D279">
        <v>40780.666666608799</v>
      </c>
      <c r="E279" t="s">
        <v>124</v>
      </c>
      <c r="F279">
        <v>40784.59791689815</v>
      </c>
      <c r="G279" t="s">
        <v>66</v>
      </c>
      <c r="H279" t="s">
        <v>340</v>
      </c>
      <c r="I279" t="s">
        <v>340</v>
      </c>
      <c r="J279">
        <v>108.157</v>
      </c>
      <c r="K279">
        <v>199.22199999999998</v>
      </c>
      <c r="L279" t="s">
        <v>340</v>
      </c>
      <c r="M279">
        <v>91.064999999999998</v>
      </c>
      <c r="N279" t="s">
        <v>340</v>
      </c>
      <c r="O279">
        <v>1.2994332129338082</v>
      </c>
      <c r="P279">
        <v>70.080554424491808</v>
      </c>
      <c r="Q279" t="s">
        <v>341</v>
      </c>
      <c r="R279" t="s">
        <v>124</v>
      </c>
      <c r="S279">
        <v>299</v>
      </c>
      <c r="T279">
        <v>304</v>
      </c>
      <c r="U279">
        <v>990</v>
      </c>
      <c r="V279">
        <v>2324</v>
      </c>
      <c r="W279">
        <v>1005.6092619392185</v>
      </c>
      <c r="AE279" t="s">
        <v>54</v>
      </c>
      <c r="AF279">
        <v>3.8229167245372082</v>
      </c>
      <c r="AG279">
        <v>9.7114074818541979E-2</v>
      </c>
      <c r="AH279">
        <v>2.5403136352727732E-2</v>
      </c>
      <c r="AI279">
        <v>0.84861087962781312</v>
      </c>
      <c r="AJ279">
        <v>3.546950253822833E-2</v>
      </c>
      <c r="AK279">
        <v>4.1797133868687462E-2</v>
      </c>
      <c r="AL279">
        <v>2.870833101849712</v>
      </c>
      <c r="AM279">
        <v>6.5869735475007782E-2</v>
      </c>
      <c r="AN279">
        <v>2.2944467037309527E-2</v>
      </c>
      <c r="AO279">
        <v>6.8305553240716108</v>
      </c>
      <c r="AP279">
        <v>0.13684697107878729</v>
      </c>
      <c r="AQ279">
        <v>2.0034530808428395E-2</v>
      </c>
      <c r="AR279">
        <v>14.112499710645352</v>
      </c>
      <c r="AS279">
        <v>0.20212366486211614</v>
      </c>
      <c r="AT279">
        <v>1.4322314898589514E-2</v>
      </c>
    </row>
    <row r="280" spans="1:46">
      <c r="A280" t="s">
        <v>362</v>
      </c>
      <c r="B280">
        <v>1</v>
      </c>
      <c r="C280" t="s">
        <v>49</v>
      </c>
      <c r="D280">
        <v>40780.666666608799</v>
      </c>
      <c r="E280" t="s">
        <v>124</v>
      </c>
      <c r="F280">
        <v>40784.599305844909</v>
      </c>
      <c r="G280" t="s">
        <v>66</v>
      </c>
      <c r="H280" t="s">
        <v>340</v>
      </c>
      <c r="I280" t="s">
        <v>340</v>
      </c>
      <c r="J280">
        <v>111.44499999999999</v>
      </c>
      <c r="K280">
        <v>201.61699999999999</v>
      </c>
      <c r="L280" t="s">
        <v>340</v>
      </c>
      <c r="M280">
        <v>90.171999999999997</v>
      </c>
      <c r="N280" t="s">
        <v>340</v>
      </c>
      <c r="O280">
        <v>1.2706586009164089</v>
      </c>
      <c r="P280">
        <v>70.964773649639056</v>
      </c>
      <c r="Q280" t="s">
        <v>341</v>
      </c>
      <c r="R280" t="s">
        <v>124</v>
      </c>
      <c r="S280">
        <v>300</v>
      </c>
      <c r="T280">
        <v>305</v>
      </c>
      <c r="U280">
        <v>990</v>
      </c>
      <c r="V280">
        <v>2324</v>
      </c>
      <c r="W280">
        <v>1010.4347826086956</v>
      </c>
      <c r="AE280" t="s">
        <v>54</v>
      </c>
      <c r="AF280">
        <v>3.8243056134233484</v>
      </c>
      <c r="AG280">
        <v>0.13047871021185556</v>
      </c>
      <c r="AH280">
        <v>3.4118274897768128E-2</v>
      </c>
      <c r="AI280">
        <v>0.84791637731541414</v>
      </c>
      <c r="AJ280">
        <v>4.3629958555484238E-2</v>
      </c>
      <c r="AK280">
        <v>5.1455496936644786E-2</v>
      </c>
      <c r="AL280">
        <v>2.870138599537313</v>
      </c>
      <c r="AM280">
        <v>7.9400692355046223E-2</v>
      </c>
      <c r="AN280">
        <v>2.7664410481029099E-2</v>
      </c>
      <c r="AO280">
        <v>6.8305552661986439</v>
      </c>
      <c r="AP280">
        <v>0.18829395204237695</v>
      </c>
      <c r="AQ280">
        <v>2.7566419522898719E-2</v>
      </c>
      <c r="AR280">
        <v>14.113194097219093</v>
      </c>
      <c r="AS280">
        <v>0.2892353746931256</v>
      </c>
      <c r="AT280">
        <v>2.0493969876749403E-2</v>
      </c>
    </row>
    <row r="281" spans="1:46">
      <c r="A281" t="s">
        <v>363</v>
      </c>
      <c r="B281">
        <v>1</v>
      </c>
      <c r="C281" t="s">
        <v>49</v>
      </c>
      <c r="D281">
        <v>40780.666666608799</v>
      </c>
      <c r="E281" t="s">
        <v>124</v>
      </c>
      <c r="F281">
        <v>40784.601388888892</v>
      </c>
      <c r="G281" t="s">
        <v>66</v>
      </c>
      <c r="H281" t="s">
        <v>340</v>
      </c>
      <c r="I281" t="s">
        <v>340</v>
      </c>
      <c r="J281">
        <v>105.372</v>
      </c>
      <c r="K281">
        <v>195.38800000000001</v>
      </c>
      <c r="L281" t="s">
        <v>340</v>
      </c>
      <c r="M281">
        <v>90.016000000000005</v>
      </c>
      <c r="N281" t="s">
        <v>340</v>
      </c>
      <c r="O281">
        <v>1.2509773749541779</v>
      </c>
      <c r="P281">
        <v>71.956537186211861</v>
      </c>
      <c r="Q281" t="s">
        <v>341</v>
      </c>
      <c r="R281" t="s">
        <v>124</v>
      </c>
      <c r="S281">
        <v>301</v>
      </c>
      <c r="T281">
        <v>306</v>
      </c>
      <c r="U281">
        <v>990</v>
      </c>
      <c r="V281">
        <v>2324</v>
      </c>
      <c r="W281">
        <v>1015.2743105950653</v>
      </c>
      <c r="AE281" t="s">
        <v>54</v>
      </c>
      <c r="AF281">
        <v>3.8256945023094886</v>
      </c>
      <c r="AG281">
        <v>9.3930427460688595E-2</v>
      </c>
      <c r="AH281">
        <v>2.4552516517977283E-2</v>
      </c>
      <c r="AI281">
        <v>0.84652777777228039</v>
      </c>
      <c r="AJ281">
        <v>4.0081938717008325E-2</v>
      </c>
      <c r="AK281">
        <v>4.7348639666010509E-2</v>
      </c>
      <c r="AL281">
        <v>2.8694444444408873</v>
      </c>
      <c r="AM281">
        <v>6.5916861978735281E-2</v>
      </c>
      <c r="AN281">
        <v>2.2971994494069815E-2</v>
      </c>
      <c r="AO281">
        <v>6.8291666666627862</v>
      </c>
      <c r="AP281">
        <v>0.11405462478063674</v>
      </c>
      <c r="AQ281">
        <v>1.6701104299797664E-2</v>
      </c>
      <c r="AR281">
        <v>14.113194386569376</v>
      </c>
      <c r="AS281">
        <v>0.18034418808517783</v>
      </c>
      <c r="AT281">
        <v>1.2778410269527632E-2</v>
      </c>
    </row>
    <row r="282" spans="1:46">
      <c r="A282" t="s">
        <v>364</v>
      </c>
      <c r="B282">
        <v>1</v>
      </c>
      <c r="C282" t="s">
        <v>49</v>
      </c>
      <c r="D282">
        <v>40780.666666608799</v>
      </c>
      <c r="E282" t="s">
        <v>124</v>
      </c>
      <c r="F282">
        <v>40784.602777777778</v>
      </c>
      <c r="G282" t="s">
        <v>66</v>
      </c>
      <c r="H282" t="s">
        <v>340</v>
      </c>
      <c r="I282" t="s">
        <v>340</v>
      </c>
      <c r="J282">
        <v>110.012</v>
      </c>
      <c r="K282">
        <v>200.762</v>
      </c>
      <c r="L282" t="s">
        <v>340</v>
      </c>
      <c r="M282">
        <v>90.75</v>
      </c>
      <c r="N282" t="s">
        <v>340</v>
      </c>
      <c r="O282">
        <v>1.2731570308767108</v>
      </c>
      <c r="P282">
        <v>71.279502684369177</v>
      </c>
      <c r="Q282" t="s">
        <v>341</v>
      </c>
      <c r="R282" t="s">
        <v>124</v>
      </c>
      <c r="S282">
        <v>300</v>
      </c>
      <c r="T282">
        <v>305</v>
      </c>
      <c r="U282">
        <v>990</v>
      </c>
      <c r="V282">
        <v>2324</v>
      </c>
      <c r="W282">
        <v>1010.4347826086956</v>
      </c>
      <c r="AE282" t="s">
        <v>54</v>
      </c>
      <c r="AF282">
        <v>3.8270833912029047</v>
      </c>
      <c r="AG282">
        <v>0.12008165815007851</v>
      </c>
      <c r="AH282">
        <v>3.1376807316533334E-2</v>
      </c>
      <c r="AI282">
        <v>0.84583333333284827</v>
      </c>
      <c r="AJ282">
        <v>4.2243781876106862E-2</v>
      </c>
      <c r="AK282">
        <v>4.9943387439760893E-2</v>
      </c>
      <c r="AL282">
        <v>2.8694444444408873</v>
      </c>
      <c r="AM282">
        <v>9.5182279656299107E-2</v>
      </c>
      <c r="AN282">
        <v>3.3170978389458039E-2</v>
      </c>
      <c r="AO282">
        <v>6.8284721643503872</v>
      </c>
      <c r="AP282">
        <v>0.19834328947294907</v>
      </c>
      <c r="AQ282">
        <v>2.9046510654088323E-2</v>
      </c>
      <c r="AR282">
        <v>14.113888831016084</v>
      </c>
      <c r="AS282">
        <v>0.31562691838022988</v>
      </c>
      <c r="AT282">
        <v>2.2362859886399383E-2</v>
      </c>
    </row>
    <row r="283" spans="1:46">
      <c r="A283" t="s">
        <v>365</v>
      </c>
      <c r="B283">
        <v>1</v>
      </c>
      <c r="C283" t="s">
        <v>49</v>
      </c>
      <c r="D283">
        <v>40780.666666608799</v>
      </c>
      <c r="E283" t="s">
        <v>124</v>
      </c>
      <c r="F283">
        <v>40784.604166666664</v>
      </c>
      <c r="G283" t="s">
        <v>66</v>
      </c>
      <c r="H283" t="s">
        <v>340</v>
      </c>
      <c r="I283" t="s">
        <v>340</v>
      </c>
      <c r="J283">
        <v>108.967</v>
      </c>
      <c r="K283">
        <v>199.66399999999999</v>
      </c>
      <c r="L283" t="s">
        <v>340</v>
      </c>
      <c r="M283">
        <v>90.697000000000003</v>
      </c>
      <c r="N283" t="s">
        <v>340</v>
      </c>
      <c r="O283">
        <v>1.2749194919333611</v>
      </c>
      <c r="P283">
        <v>71.139393956917132</v>
      </c>
      <c r="Q283" t="s">
        <v>341</v>
      </c>
      <c r="R283" t="s">
        <v>124</v>
      </c>
      <c r="S283">
        <v>300</v>
      </c>
      <c r="T283">
        <v>304</v>
      </c>
      <c r="U283">
        <v>990</v>
      </c>
      <c r="V283">
        <v>2324</v>
      </c>
      <c r="W283">
        <v>1010.4347826086956</v>
      </c>
      <c r="AE283" t="s">
        <v>54</v>
      </c>
      <c r="AF283">
        <v>3.8277778356423369</v>
      </c>
      <c r="AG283">
        <v>0.12803486525448296</v>
      </c>
      <c r="AH283">
        <v>3.3448875758223702E-2</v>
      </c>
      <c r="AI283">
        <v>0.84583333333284827</v>
      </c>
      <c r="AJ283">
        <v>4.5918576775400795E-2</v>
      </c>
      <c r="AK283">
        <v>5.4287972542376897E-2</v>
      </c>
      <c r="AL283">
        <v>2.8694444444481633</v>
      </c>
      <c r="AM283">
        <v>0.10184956092900957</v>
      </c>
      <c r="AN283">
        <v>3.549452268576566E-2</v>
      </c>
      <c r="AO283">
        <v>6.8277777199109551</v>
      </c>
      <c r="AP283">
        <v>0.18805343222256141</v>
      </c>
      <c r="AQ283">
        <v>2.7542406905568379E-2</v>
      </c>
      <c r="AR283">
        <v>14.114583275462792</v>
      </c>
      <c r="AS283">
        <v>0.34481685938446294</v>
      </c>
      <c r="AT283">
        <v>2.4429829252125546E-2</v>
      </c>
    </row>
    <row r="284" spans="1:46">
      <c r="A284" t="s">
        <v>366</v>
      </c>
      <c r="B284">
        <v>1</v>
      </c>
      <c r="C284" t="s">
        <v>49</v>
      </c>
      <c r="D284">
        <v>40781.666666666664</v>
      </c>
      <c r="E284" t="s">
        <v>124</v>
      </c>
      <c r="F284">
        <v>40785.616666666669</v>
      </c>
      <c r="G284" t="s">
        <v>101</v>
      </c>
      <c r="H284" t="s">
        <v>340</v>
      </c>
      <c r="I284" t="s">
        <v>340</v>
      </c>
      <c r="J284">
        <v>108.542</v>
      </c>
      <c r="K284">
        <v>198.03399999999999</v>
      </c>
      <c r="L284" t="s">
        <v>340</v>
      </c>
      <c r="M284">
        <v>89.492000000000004</v>
      </c>
      <c r="N284" t="s">
        <v>340</v>
      </c>
      <c r="O284">
        <v>1.2692799774518679</v>
      </c>
      <c r="P284">
        <v>70.506114954762694</v>
      </c>
      <c r="Q284" t="s">
        <v>312</v>
      </c>
      <c r="R284" t="s">
        <v>124</v>
      </c>
      <c r="S284">
        <v>300</v>
      </c>
      <c r="T284">
        <v>313</v>
      </c>
      <c r="U284">
        <v>982</v>
      </c>
      <c r="V284">
        <v>2324</v>
      </c>
      <c r="W284">
        <v>1022.2873900293255</v>
      </c>
      <c r="AE284" t="s">
        <v>54</v>
      </c>
      <c r="AF284">
        <v>3.8263888888905058</v>
      </c>
      <c r="AG284">
        <v>0.11677686786758741</v>
      </c>
      <c r="AH284">
        <v>3.0518818462659678E-2</v>
      </c>
      <c r="AI284">
        <v>0.80763888888759539</v>
      </c>
      <c r="AJ284">
        <v>3.6745256452911691E-2</v>
      </c>
      <c r="AK284">
        <v>4.5497136106859487E-2</v>
      </c>
      <c r="AL284">
        <v>2.9402777777722804</v>
      </c>
      <c r="AM284">
        <v>8.7461234367985918E-2</v>
      </c>
      <c r="AN284">
        <v>2.9745908712833065E-2</v>
      </c>
      <c r="AO284">
        <v>6.7909722222175333</v>
      </c>
      <c r="AP284">
        <v>0.16676324143188276</v>
      </c>
      <c r="AQ284">
        <v>2.4556607798555782E-2</v>
      </c>
      <c r="AR284">
        <v>14.125</v>
      </c>
      <c r="AS284">
        <v>0.30688054418381394</v>
      </c>
      <c r="AT284">
        <v>2.1726056225402756E-2</v>
      </c>
    </row>
    <row r="285" spans="1:46">
      <c r="A285" t="s">
        <v>367</v>
      </c>
      <c r="B285">
        <v>1</v>
      </c>
      <c r="C285" t="s">
        <v>49</v>
      </c>
      <c r="D285">
        <v>40781.666666666664</v>
      </c>
      <c r="E285" t="s">
        <v>124</v>
      </c>
      <c r="F285">
        <v>40785.618055555555</v>
      </c>
      <c r="G285" t="s">
        <v>101</v>
      </c>
      <c r="H285" t="s">
        <v>340</v>
      </c>
      <c r="I285" t="s">
        <v>340</v>
      </c>
      <c r="J285">
        <v>111.143</v>
      </c>
      <c r="K285">
        <v>200.37700000000001</v>
      </c>
      <c r="L285" t="s">
        <v>340</v>
      </c>
      <c r="M285">
        <v>89.233999999999995</v>
      </c>
      <c r="N285" t="s">
        <v>340</v>
      </c>
      <c r="O285">
        <v>1.2977147441702594</v>
      </c>
      <c r="P285">
        <v>68.762415161627032</v>
      </c>
      <c r="Q285" t="s">
        <v>312</v>
      </c>
      <c r="R285" t="s">
        <v>124</v>
      </c>
      <c r="S285">
        <v>298</v>
      </c>
      <c r="T285">
        <v>302</v>
      </c>
      <c r="U285">
        <v>982</v>
      </c>
      <c r="V285">
        <v>2324</v>
      </c>
      <c r="W285">
        <v>1012.5029239766081</v>
      </c>
      <c r="AE285" t="s">
        <v>54</v>
      </c>
      <c r="AF285">
        <v>3.8270833333372138</v>
      </c>
      <c r="AG285">
        <v>8.8247965136130868E-2</v>
      </c>
      <c r="AH285">
        <v>2.3058804172727199E-2</v>
      </c>
      <c r="AI285">
        <v>0.80763888888759539</v>
      </c>
      <c r="AJ285">
        <v>3.3918077484593488E-2</v>
      </c>
      <c r="AK285">
        <v>4.1996587771189038E-2</v>
      </c>
      <c r="AL285">
        <v>2.9409722222262644</v>
      </c>
      <c r="AM285">
        <v>6.0362115435214615E-2</v>
      </c>
      <c r="AN285">
        <v>2.052454456353945E-2</v>
      </c>
      <c r="AO285">
        <v>6.7902777777781012</v>
      </c>
      <c r="AP285">
        <v>8.2722108185393051E-2</v>
      </c>
      <c r="AQ285">
        <v>1.2182433604720835E-2</v>
      </c>
      <c r="AR285">
        <v>14.125694444446708</v>
      </c>
      <c r="AS285">
        <v>8.1090593491689816E-2</v>
      </c>
      <c r="AT285">
        <v>5.7406447386074734E-3</v>
      </c>
    </row>
    <row r="286" spans="1:46">
      <c r="A286" t="s">
        <v>368</v>
      </c>
      <c r="B286">
        <v>1</v>
      </c>
      <c r="C286" t="s">
        <v>49</v>
      </c>
      <c r="D286">
        <v>40781.666666608799</v>
      </c>
      <c r="E286" t="s">
        <v>124</v>
      </c>
      <c r="F286">
        <v>40785.619444328702</v>
      </c>
      <c r="G286" t="s">
        <v>101</v>
      </c>
      <c r="H286" t="s">
        <v>340</v>
      </c>
      <c r="I286" t="s">
        <v>340</v>
      </c>
      <c r="J286">
        <v>105.59399999999999</v>
      </c>
      <c r="K286">
        <v>195.34299999999999</v>
      </c>
      <c r="L286" t="s">
        <v>340</v>
      </c>
      <c r="M286">
        <v>89.748999999999995</v>
      </c>
      <c r="N286" t="s">
        <v>340</v>
      </c>
      <c r="O286">
        <v>1.3164501680014842</v>
      </c>
      <c r="P286">
        <v>68.17500744160246</v>
      </c>
      <c r="Q286" t="s">
        <v>312</v>
      </c>
      <c r="R286" t="s">
        <v>124</v>
      </c>
      <c r="S286">
        <v>298</v>
      </c>
      <c r="T286">
        <v>302</v>
      </c>
      <c r="U286">
        <v>982</v>
      </c>
      <c r="V286">
        <v>2324</v>
      </c>
      <c r="W286">
        <v>1012.5029239766081</v>
      </c>
      <c r="AE286" t="s">
        <v>54</v>
      </c>
      <c r="AF286">
        <v>3.8277778935153037</v>
      </c>
      <c r="AG286">
        <v>0.18767066649139458</v>
      </c>
      <c r="AH286">
        <v>4.9028619661901043E-2</v>
      </c>
      <c r="AI286">
        <v>0.80694456018682104</v>
      </c>
      <c r="AJ286">
        <v>4.4565912153932435E-2</v>
      </c>
      <c r="AK286">
        <v>5.5227972716756016E-2</v>
      </c>
      <c r="AL286">
        <v>2.9416668402773212</v>
      </c>
      <c r="AM286">
        <v>0.1489083248631993</v>
      </c>
      <c r="AN286">
        <v>5.0620390733697493E-2</v>
      </c>
      <c r="AO286">
        <v>6.7895833912043599</v>
      </c>
      <c r="AP286">
        <v>0.26545949057543461</v>
      </c>
      <c r="AQ286">
        <v>3.909805289663678E-2</v>
      </c>
      <c r="AR286">
        <v>14.126389004632074</v>
      </c>
      <c r="AS286">
        <v>0.40073757568428509</v>
      </c>
      <c r="AT286">
        <v>2.836801220417209E-2</v>
      </c>
    </row>
    <row r="287" spans="1:46">
      <c r="A287" t="s">
        <v>369</v>
      </c>
      <c r="B287">
        <v>1</v>
      </c>
      <c r="C287" t="s">
        <v>49</v>
      </c>
      <c r="D287">
        <v>40781.666666608799</v>
      </c>
      <c r="E287" t="s">
        <v>124</v>
      </c>
      <c r="F287">
        <v>40785.620833159723</v>
      </c>
      <c r="G287" t="s">
        <v>101</v>
      </c>
      <c r="H287" t="s">
        <v>340</v>
      </c>
      <c r="I287" t="s">
        <v>340</v>
      </c>
      <c r="J287">
        <v>110.173</v>
      </c>
      <c r="K287">
        <v>199.26900000000001</v>
      </c>
      <c r="L287" t="s">
        <v>340</v>
      </c>
      <c r="M287">
        <v>89.096000000000004</v>
      </c>
      <c r="N287" t="s">
        <v>340</v>
      </c>
      <c r="O287">
        <v>1.2137792169852724</v>
      </c>
      <c r="P287">
        <v>73.403794325373653</v>
      </c>
      <c r="Q287" t="s">
        <v>312</v>
      </c>
      <c r="R287" t="s">
        <v>124</v>
      </c>
      <c r="S287">
        <v>302</v>
      </c>
      <c r="T287">
        <v>316</v>
      </c>
      <c r="U287">
        <v>982</v>
      </c>
      <c r="V287">
        <v>2324</v>
      </c>
      <c r="W287">
        <v>1032.129411764706</v>
      </c>
      <c r="AE287" t="s">
        <v>54</v>
      </c>
      <c r="AF287">
        <v>3.8284723958277027</v>
      </c>
      <c r="AG287">
        <v>0.10603614947634746</v>
      </c>
      <c r="AH287">
        <v>2.7696725616176945E-2</v>
      </c>
      <c r="AI287">
        <v>0.80694461805251194</v>
      </c>
      <c r="AJ287">
        <v>3.6476833634863967E-2</v>
      </c>
      <c r="AK287">
        <v>4.5203639529683606E-2</v>
      </c>
      <c r="AL287">
        <v>2.9416668402773212</v>
      </c>
      <c r="AM287">
        <v>7.7807715468913463E-2</v>
      </c>
      <c r="AN287">
        <v>2.6450213329249159E-2</v>
      </c>
      <c r="AO287">
        <v>6.7888890046306187</v>
      </c>
      <c r="AP287">
        <v>0.13385206862355115</v>
      </c>
      <c r="AQ287">
        <v>1.9716343650964432E-2</v>
      </c>
      <c r="AR287">
        <v>14.127083506944473</v>
      </c>
      <c r="AS287">
        <v>0.25220853031877799</v>
      </c>
      <c r="AT287">
        <v>1.785283779166446E-2</v>
      </c>
    </row>
    <row r="288" spans="1:46">
      <c r="A288" t="s">
        <v>370</v>
      </c>
      <c r="B288">
        <v>1</v>
      </c>
      <c r="C288" t="s">
        <v>49</v>
      </c>
      <c r="D288">
        <v>40781.666666608799</v>
      </c>
      <c r="E288" t="s">
        <v>124</v>
      </c>
      <c r="F288">
        <v>40785.622221990743</v>
      </c>
      <c r="G288" t="s">
        <v>101</v>
      </c>
      <c r="H288" t="s">
        <v>340</v>
      </c>
      <c r="I288" t="s">
        <v>340</v>
      </c>
      <c r="J288">
        <v>107.063</v>
      </c>
      <c r="K288">
        <v>196.33100000000002</v>
      </c>
      <c r="L288" t="s">
        <v>340</v>
      </c>
      <c r="M288">
        <v>89.268000000000001</v>
      </c>
      <c r="N288" t="s">
        <v>340</v>
      </c>
      <c r="O288">
        <v>1.3777281047191003</v>
      </c>
      <c r="P288">
        <v>64.793626328905077</v>
      </c>
      <c r="Q288" t="s">
        <v>312</v>
      </c>
      <c r="R288" t="s">
        <v>124</v>
      </c>
      <c r="S288">
        <v>297</v>
      </c>
      <c r="T288">
        <v>303</v>
      </c>
      <c r="U288">
        <v>982</v>
      </c>
      <c r="V288">
        <v>2324</v>
      </c>
      <c r="W288">
        <v>1007.6321167883211</v>
      </c>
      <c r="AE288" t="s">
        <v>54</v>
      </c>
      <c r="AF288">
        <v>3.8291668981473777</v>
      </c>
      <c r="AG288">
        <v>0.11315489371307405</v>
      </c>
      <c r="AH288">
        <v>2.9550786560862755E-2</v>
      </c>
      <c r="AI288">
        <v>0.8069446759254788</v>
      </c>
      <c r="AJ288">
        <v>3.2925284903119495E-2</v>
      </c>
      <c r="AK288">
        <v>4.0802406763955329E-2</v>
      </c>
      <c r="AL288">
        <v>2.9423613425897202</v>
      </c>
      <c r="AM288">
        <v>8.4745744840978798E-2</v>
      </c>
      <c r="AN288">
        <v>2.8801950193646102E-2</v>
      </c>
      <c r="AO288">
        <v>6.7888891203692765</v>
      </c>
      <c r="AP288">
        <v>0.17351346562286135</v>
      </c>
      <c r="AQ288">
        <v>2.5558447419954802E-2</v>
      </c>
      <c r="AR288">
        <v>14.127083564810164</v>
      </c>
      <c r="AS288">
        <v>0.33530080242138854</v>
      </c>
      <c r="AT288">
        <v>2.3734608837212907E-2</v>
      </c>
    </row>
    <row r="289" spans="1:46">
      <c r="A289" t="s">
        <v>371</v>
      </c>
      <c r="B289">
        <v>1</v>
      </c>
      <c r="C289" t="s">
        <v>49</v>
      </c>
      <c r="D289">
        <v>40781.666666608799</v>
      </c>
      <c r="E289" t="s">
        <v>124</v>
      </c>
      <c r="F289">
        <v>40785.623610821756</v>
      </c>
      <c r="G289" t="s">
        <v>101</v>
      </c>
      <c r="H289" t="s">
        <v>340</v>
      </c>
      <c r="I289" t="s">
        <v>340</v>
      </c>
      <c r="J289">
        <v>111.908</v>
      </c>
      <c r="K289">
        <v>201.07999999999998</v>
      </c>
      <c r="L289" t="s">
        <v>340</v>
      </c>
      <c r="M289">
        <v>89.171999999999997</v>
      </c>
      <c r="N289" t="s">
        <v>340</v>
      </c>
      <c r="O289">
        <v>1.2266767888711061</v>
      </c>
      <c r="P289">
        <v>72.693965361538929</v>
      </c>
      <c r="Q289" t="s">
        <v>312</v>
      </c>
      <c r="R289" t="s">
        <v>124</v>
      </c>
      <c r="S289">
        <v>299</v>
      </c>
      <c r="T289">
        <v>305</v>
      </c>
      <c r="U289">
        <v>982</v>
      </c>
      <c r="V289">
        <v>2324</v>
      </c>
      <c r="W289">
        <v>1017.3879941434847</v>
      </c>
      <c r="AE289" t="s">
        <v>54</v>
      </c>
      <c r="AF289">
        <v>3.8305556134218932</v>
      </c>
      <c r="AG289">
        <v>7.9670204783364645E-2</v>
      </c>
      <c r="AH289">
        <v>2.0798602819968995E-2</v>
      </c>
      <c r="AI289">
        <v>0.80694473379844567</v>
      </c>
      <c r="AJ289">
        <v>2.450793459767784E-2</v>
      </c>
      <c r="AK289">
        <v>3.0371267784739395E-2</v>
      </c>
      <c r="AL289">
        <v>2.9416669560232549</v>
      </c>
      <c r="AM289">
        <v>5.236323402540629E-2</v>
      </c>
      <c r="AN289">
        <v>1.7800531062222784E-2</v>
      </c>
      <c r="AO289">
        <v>6.7881947338028112</v>
      </c>
      <c r="AP289">
        <v>0.11721188924057696</v>
      </c>
      <c r="AQ289">
        <v>1.7267019264621736E-2</v>
      </c>
      <c r="AR289">
        <v>14.127778067129839</v>
      </c>
      <c r="AS289">
        <v>0.21021062449774766</v>
      </c>
      <c r="AT289">
        <v>1.487924169667067E-2</v>
      </c>
    </row>
    <row r="290" spans="1:46">
      <c r="A290" t="s">
        <v>372</v>
      </c>
      <c r="B290">
        <v>1</v>
      </c>
      <c r="C290" t="s">
        <v>49</v>
      </c>
      <c r="D290">
        <v>40781.666666608799</v>
      </c>
      <c r="E290" t="s">
        <v>124</v>
      </c>
      <c r="F290">
        <v>40785.624999652777</v>
      </c>
      <c r="G290" t="s">
        <v>101</v>
      </c>
      <c r="H290" t="s">
        <v>340</v>
      </c>
      <c r="I290" t="s">
        <v>340</v>
      </c>
      <c r="J290">
        <v>108.55200000000001</v>
      </c>
      <c r="K290">
        <v>197.553</v>
      </c>
      <c r="L290" t="s">
        <v>340</v>
      </c>
      <c r="M290">
        <v>89.001000000000005</v>
      </c>
      <c r="N290" t="s">
        <v>340</v>
      </c>
      <c r="O290">
        <v>1.2771209587633592</v>
      </c>
      <c r="P290">
        <v>69.68877880305088</v>
      </c>
      <c r="Q290" t="s">
        <v>312</v>
      </c>
      <c r="R290" t="s">
        <v>124</v>
      </c>
      <c r="S290">
        <v>300</v>
      </c>
      <c r="T290">
        <v>311</v>
      </c>
      <c r="U290">
        <v>982</v>
      </c>
      <c r="V290">
        <v>2324</v>
      </c>
      <c r="W290">
        <v>1022.2873900293255</v>
      </c>
      <c r="AE290" t="s">
        <v>54</v>
      </c>
      <c r="AF290">
        <v>3.8312500578686013</v>
      </c>
      <c r="AG290">
        <v>0.18955776608982941</v>
      </c>
      <c r="AH290">
        <v>4.9476740809573802E-2</v>
      </c>
      <c r="AI290">
        <v>0.80625034722470446</v>
      </c>
      <c r="AJ290">
        <v>5.1044140696869383E-2</v>
      </c>
      <c r="AK290">
        <v>6.3310534838930399E-2</v>
      </c>
      <c r="AL290">
        <v>2.9409726273152046</v>
      </c>
      <c r="AM290">
        <v>0.12135700297963591</v>
      </c>
      <c r="AN290">
        <v>4.1264240901970568E-2</v>
      </c>
      <c r="AO290">
        <v>6.7881947916685021</v>
      </c>
      <c r="AP290">
        <v>0.23022084896611825</v>
      </c>
      <c r="AQ290">
        <v>3.3914885478637122E-2</v>
      </c>
      <c r="AR290">
        <v>14.128472569442238</v>
      </c>
      <c r="AS290">
        <v>0.4121124286784284</v>
      </c>
      <c r="AT290">
        <v>2.9168930091549007E-2</v>
      </c>
    </row>
    <row r="291" spans="1:46">
      <c r="A291" t="s">
        <v>373</v>
      </c>
      <c r="B291">
        <v>1</v>
      </c>
      <c r="C291" t="s">
        <v>49</v>
      </c>
      <c r="D291">
        <v>40781.666666608799</v>
      </c>
      <c r="E291" t="s">
        <v>124</v>
      </c>
      <c r="F291">
        <v>40785.626388483797</v>
      </c>
      <c r="G291" t="s">
        <v>101</v>
      </c>
      <c r="H291" t="s">
        <v>340</v>
      </c>
      <c r="I291" t="s">
        <v>340</v>
      </c>
      <c r="J291">
        <v>108.163</v>
      </c>
      <c r="K291">
        <v>198.839</v>
      </c>
      <c r="L291" t="s">
        <v>340</v>
      </c>
      <c r="M291">
        <v>90.676000000000002</v>
      </c>
      <c r="N291" t="s">
        <v>340</v>
      </c>
      <c r="O291">
        <v>1.2160815842041939</v>
      </c>
      <c r="P291">
        <v>74.564076273993209</v>
      </c>
      <c r="Q291" t="s">
        <v>312</v>
      </c>
      <c r="R291" t="s">
        <v>124</v>
      </c>
      <c r="S291">
        <v>301</v>
      </c>
      <c r="T291">
        <v>316</v>
      </c>
      <c r="U291">
        <v>982</v>
      </c>
      <c r="V291">
        <v>2324</v>
      </c>
      <c r="W291">
        <v>1027.2011747430249</v>
      </c>
      <c r="AE291" t="s">
        <v>54</v>
      </c>
      <c r="AF291">
        <v>3.8319445601810003</v>
      </c>
      <c r="AG291">
        <v>4.8274635771740355E-2</v>
      </c>
      <c r="AH291">
        <v>1.2597947338116009E-2</v>
      </c>
      <c r="AI291">
        <v>0.80625040509039536</v>
      </c>
      <c r="AJ291">
        <v>3.0034436493708988E-2</v>
      </c>
      <c r="AK291">
        <v>3.725199553895614E-2</v>
      </c>
      <c r="AL291">
        <v>2.9402782986071543</v>
      </c>
      <c r="AM291">
        <v>2.3583764246700559E-2</v>
      </c>
      <c r="AN291">
        <v>8.020929263013123E-3</v>
      </c>
      <c r="AO291">
        <v>6.7875004050947609</v>
      </c>
      <c r="AP291">
        <v>4.4336283314676678E-2</v>
      </c>
      <c r="AQ291">
        <v>6.5320487172858882E-3</v>
      </c>
      <c r="AR291">
        <v>14.128472627315205</v>
      </c>
      <c r="AS291">
        <v>6.4807508340028741E-2</v>
      </c>
      <c r="AT291">
        <v>4.5870144671359241E-3</v>
      </c>
    </row>
    <row r="292" spans="1:46">
      <c r="A292" t="s">
        <v>374</v>
      </c>
      <c r="B292">
        <v>1</v>
      </c>
      <c r="C292" t="s">
        <v>49</v>
      </c>
      <c r="D292">
        <v>40781.666666608799</v>
      </c>
      <c r="E292" t="s">
        <v>124</v>
      </c>
      <c r="F292">
        <v>40785.627777314818</v>
      </c>
      <c r="G292" t="s">
        <v>101</v>
      </c>
      <c r="H292" t="s">
        <v>340</v>
      </c>
      <c r="I292" t="s">
        <v>340</v>
      </c>
      <c r="J292">
        <v>111.41800000000001</v>
      </c>
      <c r="K292">
        <v>202.38900000000001</v>
      </c>
      <c r="L292" t="s">
        <v>340</v>
      </c>
      <c r="M292">
        <v>90.971000000000004</v>
      </c>
      <c r="N292" t="s">
        <v>340</v>
      </c>
      <c r="O292">
        <v>1.2440174742962204</v>
      </c>
      <c r="P292">
        <v>73.126786302953775</v>
      </c>
      <c r="Q292" t="s">
        <v>312</v>
      </c>
      <c r="R292" t="s">
        <v>124</v>
      </c>
      <c r="S292">
        <v>298</v>
      </c>
      <c r="T292">
        <v>302</v>
      </c>
      <c r="U292">
        <v>982</v>
      </c>
      <c r="V292">
        <v>2324</v>
      </c>
      <c r="W292">
        <v>1012.5029239766081</v>
      </c>
      <c r="AE292" t="s">
        <v>54</v>
      </c>
      <c r="AF292">
        <v>3.8333333912014496</v>
      </c>
      <c r="AG292">
        <v>0.11060987038403704</v>
      </c>
      <c r="AH292">
        <v>2.8854748360243591E-2</v>
      </c>
      <c r="AI292">
        <v>0.80555601851665415</v>
      </c>
      <c r="AJ292">
        <v>3.0666231276415132E-2</v>
      </c>
      <c r="AK292">
        <v>3.8068403154486688E-2</v>
      </c>
      <c r="AL292">
        <v>2.9402782407414634</v>
      </c>
      <c r="AM292">
        <v>7.7470222757419313E-2</v>
      </c>
      <c r="AN292">
        <v>2.6347922344207565E-2</v>
      </c>
      <c r="AO292">
        <v>6.7868060185137438</v>
      </c>
      <c r="AP292">
        <v>0.15355740122281972</v>
      </c>
      <c r="AQ292">
        <v>2.2625871551939177E-2</v>
      </c>
      <c r="AR292">
        <v>14.128472743053862</v>
      </c>
      <c r="AS292">
        <v>0.24798038901254638</v>
      </c>
      <c r="AT292">
        <v>1.7551818481899521E-2</v>
      </c>
    </row>
    <row r="293" spans="1:46">
      <c r="A293" t="s">
        <v>375</v>
      </c>
      <c r="B293">
        <v>1</v>
      </c>
      <c r="C293" t="s">
        <v>49</v>
      </c>
      <c r="D293">
        <v>40781.666666608799</v>
      </c>
      <c r="E293" t="s">
        <v>124</v>
      </c>
      <c r="F293">
        <v>40785.629166145831</v>
      </c>
      <c r="G293" t="s">
        <v>101</v>
      </c>
      <c r="H293" t="s">
        <v>340</v>
      </c>
      <c r="I293" t="s">
        <v>340</v>
      </c>
      <c r="J293">
        <v>109.85899999999999</v>
      </c>
      <c r="K293">
        <v>201.65699999999998</v>
      </c>
      <c r="L293" t="s">
        <v>340</v>
      </c>
      <c r="M293">
        <v>91.798000000000002</v>
      </c>
      <c r="N293" t="s">
        <v>340</v>
      </c>
      <c r="O293">
        <v>1.2497767297942139</v>
      </c>
      <c r="P293">
        <v>73.451519628722238</v>
      </c>
      <c r="Q293" t="s">
        <v>312</v>
      </c>
      <c r="R293" t="s">
        <v>124</v>
      </c>
      <c r="S293">
        <v>297</v>
      </c>
      <c r="T293">
        <v>301</v>
      </c>
      <c r="U293">
        <v>982</v>
      </c>
      <c r="V293">
        <v>2324</v>
      </c>
      <c r="W293">
        <v>1007.6321167883211</v>
      </c>
      <c r="AE293" t="s">
        <v>54</v>
      </c>
      <c r="AF293">
        <v>3.8340278356481576</v>
      </c>
      <c r="AG293">
        <v>0.14942122173504843</v>
      </c>
      <c r="AH293">
        <v>3.8972388344642304E-2</v>
      </c>
      <c r="AI293">
        <v>0.80555607638962101</v>
      </c>
      <c r="AJ293">
        <v>3.8393774519268724E-2</v>
      </c>
      <c r="AK293">
        <v>4.766120651878606E-2</v>
      </c>
      <c r="AL293">
        <v>2.9395838541677222</v>
      </c>
      <c r="AM293">
        <v>6.6269971125472921E-2</v>
      </c>
      <c r="AN293">
        <v>2.2543997522477818E-2</v>
      </c>
      <c r="AO293">
        <v>6.7861116319472785</v>
      </c>
      <c r="AP293">
        <v>0.10307201695693793</v>
      </c>
      <c r="AQ293">
        <v>1.5188671001476197E-2</v>
      </c>
      <c r="AR293">
        <v>14.12777829861443</v>
      </c>
      <c r="AS293">
        <v>0.12514050551542805</v>
      </c>
      <c r="AT293">
        <v>8.8577625490981193E-3</v>
      </c>
    </row>
    <row r="294" spans="1:46">
      <c r="A294" t="s">
        <v>376</v>
      </c>
      <c r="B294">
        <v>1</v>
      </c>
      <c r="C294" t="s">
        <v>49</v>
      </c>
      <c r="D294">
        <v>40781.666666608799</v>
      </c>
      <c r="E294" t="s">
        <v>124</v>
      </c>
      <c r="F294">
        <v>40785.630554976851</v>
      </c>
      <c r="G294" t="s">
        <v>101</v>
      </c>
      <c r="H294" t="s">
        <v>340</v>
      </c>
      <c r="I294" t="s">
        <v>340</v>
      </c>
      <c r="J294">
        <v>103.60599999999999</v>
      </c>
      <c r="K294">
        <v>194.36099999999999</v>
      </c>
      <c r="L294" t="s">
        <v>340</v>
      </c>
      <c r="M294">
        <v>90.754999999999995</v>
      </c>
      <c r="N294" t="s">
        <v>340</v>
      </c>
      <c r="O294">
        <v>1.3449976576038425</v>
      </c>
      <c r="P294">
        <v>67.475953944546646</v>
      </c>
      <c r="Q294" t="s">
        <v>312</v>
      </c>
      <c r="R294" t="s">
        <v>124</v>
      </c>
      <c r="S294">
        <v>298</v>
      </c>
      <c r="T294">
        <v>302</v>
      </c>
      <c r="U294">
        <v>982</v>
      </c>
      <c r="V294">
        <v>2324</v>
      </c>
      <c r="W294">
        <v>1012.5029239766081</v>
      </c>
      <c r="AE294" t="s">
        <v>54</v>
      </c>
      <c r="AF294">
        <v>3.8354167245342978</v>
      </c>
      <c r="AG294">
        <v>0.20115055126316794</v>
      </c>
      <c r="AH294">
        <v>5.2445553041590792E-2</v>
      </c>
      <c r="AI294">
        <v>0.8048616898158798</v>
      </c>
      <c r="AJ294">
        <v>4.5116372821038482E-2</v>
      </c>
      <c r="AK294">
        <v>5.6054814624559045E-2</v>
      </c>
      <c r="AL294">
        <v>2.9388893518553232</v>
      </c>
      <c r="AM294">
        <v>0.15035465940236564</v>
      </c>
      <c r="AN294">
        <v>5.116036754069922E-2</v>
      </c>
      <c r="AO294">
        <v>6.7854172453735373</v>
      </c>
      <c r="AP294">
        <v>0.29934356686746239</v>
      </c>
      <c r="AQ294">
        <v>4.4115719939191965E-2</v>
      </c>
      <c r="AR294">
        <v>14.127083912040689</v>
      </c>
      <c r="AS294">
        <v>0.57999477300256452</v>
      </c>
      <c r="AT294">
        <v>4.105551978127827E-2</v>
      </c>
    </row>
    <row r="295" spans="1:46">
      <c r="A295" t="s">
        <v>377</v>
      </c>
      <c r="B295">
        <v>1</v>
      </c>
      <c r="C295" t="s">
        <v>49</v>
      </c>
      <c r="D295">
        <v>40781.666666608799</v>
      </c>
      <c r="E295" t="s">
        <v>124</v>
      </c>
      <c r="F295">
        <v>40785.631943807872</v>
      </c>
      <c r="G295" t="s">
        <v>101</v>
      </c>
      <c r="H295" t="s">
        <v>340</v>
      </c>
      <c r="I295" t="s">
        <v>340</v>
      </c>
      <c r="J295">
        <v>111.78700000000001</v>
      </c>
      <c r="K295">
        <v>200.51</v>
      </c>
      <c r="L295" t="s">
        <v>340</v>
      </c>
      <c r="M295">
        <v>88.722999999999999</v>
      </c>
      <c r="N295" t="s">
        <v>340</v>
      </c>
      <c r="O295">
        <v>1.304577798573898</v>
      </c>
      <c r="P295">
        <v>68.008975851794915</v>
      </c>
      <c r="Q295" t="s">
        <v>312</v>
      </c>
      <c r="R295" t="s">
        <v>124</v>
      </c>
      <c r="S295">
        <v>298</v>
      </c>
      <c r="T295">
        <v>303</v>
      </c>
      <c r="U295">
        <v>982</v>
      </c>
      <c r="V295">
        <v>2324</v>
      </c>
      <c r="W295">
        <v>1012.5029239766081</v>
      </c>
      <c r="AE295" t="s">
        <v>54</v>
      </c>
      <c r="AF295">
        <v>3.8361111689810059</v>
      </c>
      <c r="AG295">
        <v>8.7832474012670386E-2</v>
      </c>
      <c r="AH295">
        <v>2.2896227492802693E-2</v>
      </c>
      <c r="AI295">
        <v>0.80416730324213859</v>
      </c>
      <c r="AJ295">
        <v>4.4645578967472122E-2</v>
      </c>
      <c r="AK295">
        <v>5.5517774457473967E-2</v>
      </c>
      <c r="AL295">
        <v>2.9381949074086151</v>
      </c>
      <c r="AM295">
        <v>7.1848507825102173E-2</v>
      </c>
      <c r="AN295">
        <v>2.4453281722031858E-2</v>
      </c>
      <c r="AO295">
        <v>6.7847228587925201</v>
      </c>
      <c r="AP295">
        <v>8.2523946621027397E-2</v>
      </c>
      <c r="AQ295">
        <v>1.2163200817271734E-2</v>
      </c>
      <c r="AR295">
        <v>14.126389525459672</v>
      </c>
      <c r="AS295">
        <v>8.189548070098801E-2</v>
      </c>
      <c r="AT295">
        <v>5.7973398336064316E-3</v>
      </c>
    </row>
    <row r="296" spans="1:46">
      <c r="A296" t="s">
        <v>378</v>
      </c>
      <c r="B296">
        <v>1</v>
      </c>
      <c r="C296" t="s">
        <v>49</v>
      </c>
      <c r="D296">
        <v>40781.666666608799</v>
      </c>
      <c r="E296" t="s">
        <v>124</v>
      </c>
      <c r="F296">
        <v>40785.633332638892</v>
      </c>
      <c r="G296" t="s">
        <v>101</v>
      </c>
      <c r="H296" t="s">
        <v>340</v>
      </c>
      <c r="I296" t="s">
        <v>340</v>
      </c>
      <c r="J296">
        <v>108.324</v>
      </c>
      <c r="K296">
        <v>197.59300000000002</v>
      </c>
      <c r="L296" t="s">
        <v>340</v>
      </c>
      <c r="M296">
        <v>89.269000000000005</v>
      </c>
      <c r="N296" t="s">
        <v>340</v>
      </c>
      <c r="O296">
        <v>1.3216126207810124</v>
      </c>
      <c r="P296">
        <v>67.545511140205463</v>
      </c>
      <c r="Q296" t="s">
        <v>312</v>
      </c>
      <c r="R296" t="s">
        <v>124</v>
      </c>
      <c r="S296">
        <v>296</v>
      </c>
      <c r="T296">
        <v>301</v>
      </c>
      <c r="U296">
        <v>982</v>
      </c>
      <c r="V296">
        <v>2324</v>
      </c>
      <c r="W296">
        <v>1002.7755102040817</v>
      </c>
      <c r="AE296" t="s">
        <v>54</v>
      </c>
      <c r="AF296">
        <v>3.836805613420438</v>
      </c>
      <c r="AG296">
        <v>0.14455432406627852</v>
      </c>
      <c r="AH296">
        <v>3.7675696563999536E-2</v>
      </c>
      <c r="AI296">
        <v>0.80347291666112142</v>
      </c>
      <c r="AJ296">
        <v>4.0354550195497212E-2</v>
      </c>
      <c r="AK296">
        <v>5.0225153030910984E-2</v>
      </c>
      <c r="AL296">
        <v>2.937500462961907</v>
      </c>
      <c r="AM296">
        <v>8.9305101160086192E-2</v>
      </c>
      <c r="AN296">
        <v>3.0401731773699564E-2</v>
      </c>
      <c r="AO296">
        <v>6.7840284722187789</v>
      </c>
      <c r="AP296">
        <v>0.17822231827397914</v>
      </c>
      <c r="AQ296">
        <v>2.627086826121322E-2</v>
      </c>
      <c r="AR296">
        <v>14.125695138885931</v>
      </c>
      <c r="AS296">
        <v>0.38017828743753401</v>
      </c>
      <c r="AT296">
        <v>2.6913952460361396E-2</v>
      </c>
    </row>
    <row r="297" spans="1:46">
      <c r="A297" t="s">
        <v>379</v>
      </c>
      <c r="B297">
        <v>1</v>
      </c>
      <c r="C297" t="s">
        <v>49</v>
      </c>
      <c r="D297">
        <v>40781.666666608799</v>
      </c>
      <c r="E297" t="s">
        <v>124</v>
      </c>
      <c r="F297">
        <v>40785.634721469905</v>
      </c>
      <c r="G297" t="s">
        <v>101</v>
      </c>
      <c r="H297" t="s">
        <v>340</v>
      </c>
      <c r="I297" t="s">
        <v>340</v>
      </c>
      <c r="J297">
        <v>109.244</v>
      </c>
      <c r="K297">
        <v>199.69200000000001</v>
      </c>
      <c r="L297" t="s">
        <v>340</v>
      </c>
      <c r="M297">
        <v>90.447999999999993</v>
      </c>
      <c r="N297" t="s">
        <v>340</v>
      </c>
      <c r="O297">
        <v>1.2697208267912137</v>
      </c>
      <c r="P297">
        <v>71.234556519464576</v>
      </c>
      <c r="Q297" t="s">
        <v>312</v>
      </c>
      <c r="R297" t="s">
        <v>124</v>
      </c>
      <c r="S297">
        <v>297</v>
      </c>
      <c r="T297">
        <v>302</v>
      </c>
      <c r="U297">
        <v>982</v>
      </c>
      <c r="V297">
        <v>2324</v>
      </c>
      <c r="W297">
        <v>1007.6321167883211</v>
      </c>
      <c r="AE297" t="s">
        <v>54</v>
      </c>
      <c r="AF297">
        <v>3.8374999421284883</v>
      </c>
      <c r="AG297">
        <v>0.16348461738787598</v>
      </c>
      <c r="AH297">
        <v>4.2601855336367359E-2</v>
      </c>
      <c r="AI297">
        <v>0.80486186342750443</v>
      </c>
      <c r="AJ297">
        <v>4.0405849944944644E-2</v>
      </c>
      <c r="AK297">
        <v>5.0202217027498761E-2</v>
      </c>
      <c r="AL297">
        <v>2.9381951967588975</v>
      </c>
      <c r="AM297">
        <v>0.10675689159690717</v>
      </c>
      <c r="AN297">
        <v>3.633417266309262E-2</v>
      </c>
      <c r="AO297">
        <v>6.7833340856523137</v>
      </c>
      <c r="AP297">
        <v>0.19067270775446862</v>
      </c>
      <c r="AQ297">
        <v>2.8108995568678782E-2</v>
      </c>
      <c r="AR297">
        <v>14.125695196758898</v>
      </c>
      <c r="AS297">
        <v>0.39038462334170737</v>
      </c>
      <c r="AT297">
        <v>2.7636489242050193E-2</v>
      </c>
    </row>
    <row r="298" spans="1:46">
      <c r="A298" t="s">
        <v>380</v>
      </c>
      <c r="B298">
        <v>1</v>
      </c>
      <c r="C298" t="s">
        <v>49</v>
      </c>
      <c r="D298">
        <v>40781.666666608799</v>
      </c>
      <c r="E298" t="s">
        <v>124</v>
      </c>
      <c r="F298">
        <v>40785.636110300926</v>
      </c>
      <c r="G298" t="s">
        <v>101</v>
      </c>
      <c r="H298" t="s">
        <v>340</v>
      </c>
      <c r="I298" t="s">
        <v>340</v>
      </c>
      <c r="J298">
        <v>106.44799999999999</v>
      </c>
      <c r="K298">
        <v>196.40100000000001</v>
      </c>
      <c r="L298" t="s">
        <v>340</v>
      </c>
      <c r="M298">
        <v>89.953000000000003</v>
      </c>
      <c r="N298" t="s">
        <v>340</v>
      </c>
      <c r="O298">
        <v>1.2678781691992529</v>
      </c>
      <c r="P298">
        <v>70.947668463138811</v>
      </c>
      <c r="Q298" t="s">
        <v>312</v>
      </c>
      <c r="R298" t="s">
        <v>124</v>
      </c>
      <c r="S298">
        <v>298</v>
      </c>
      <c r="T298">
        <v>302</v>
      </c>
      <c r="U298">
        <v>982</v>
      </c>
      <c r="V298">
        <v>2324</v>
      </c>
      <c r="W298">
        <v>1012.5029239766081</v>
      </c>
      <c r="AE298" t="s">
        <v>54</v>
      </c>
      <c r="AF298">
        <v>3.8388889467605622</v>
      </c>
      <c r="AG298">
        <v>0.15494977656989989</v>
      </c>
      <c r="AH298">
        <v>4.0363182868484358E-2</v>
      </c>
      <c r="AI298">
        <v>0.80416747685376322</v>
      </c>
      <c r="AJ298">
        <v>4.211531805803604E-2</v>
      </c>
      <c r="AK298">
        <v>5.2371327205134724E-2</v>
      </c>
      <c r="AL298">
        <v>2.9375008101851563</v>
      </c>
      <c r="AM298">
        <v>0.10358603667684149</v>
      </c>
      <c r="AN298">
        <v>3.5263321908773286E-2</v>
      </c>
      <c r="AO298">
        <v>6.7826396990712965</v>
      </c>
      <c r="AP298">
        <v>0.20521555900305286</v>
      </c>
      <c r="AQ298">
        <v>3.0256001808728204E-2</v>
      </c>
      <c r="AR298">
        <v>14.125695254631864</v>
      </c>
      <c r="AS298">
        <v>0.29649617958115621</v>
      </c>
      <c r="AT298">
        <v>2.0989846817198898E-2</v>
      </c>
    </row>
    <row r="299" spans="1:46">
      <c r="A299" t="s">
        <v>381</v>
      </c>
      <c r="B299">
        <v>1</v>
      </c>
      <c r="C299" t="s">
        <v>49</v>
      </c>
      <c r="D299">
        <v>40781.666666608799</v>
      </c>
      <c r="E299" t="s">
        <v>124</v>
      </c>
      <c r="F299">
        <v>40785.637499131946</v>
      </c>
      <c r="G299" t="s">
        <v>101</v>
      </c>
      <c r="H299" t="s">
        <v>340</v>
      </c>
      <c r="I299" t="s">
        <v>340</v>
      </c>
      <c r="J299">
        <v>106.28100000000001</v>
      </c>
      <c r="K299">
        <v>198.06</v>
      </c>
      <c r="L299" t="s">
        <v>340</v>
      </c>
      <c r="M299">
        <v>91.778999999999996</v>
      </c>
      <c r="N299" t="s">
        <v>340</v>
      </c>
      <c r="O299">
        <v>1.2734352576255419</v>
      </c>
      <c r="P299">
        <v>72.071979671060703</v>
      </c>
      <c r="Q299" t="s">
        <v>312</v>
      </c>
      <c r="R299" t="s">
        <v>124</v>
      </c>
      <c r="S299">
        <v>296</v>
      </c>
      <c r="T299">
        <v>301</v>
      </c>
      <c r="U299">
        <v>982</v>
      </c>
      <c r="V299">
        <v>2324</v>
      </c>
      <c r="W299">
        <v>1002.7755102040817</v>
      </c>
      <c r="AE299" t="s">
        <v>54</v>
      </c>
      <c r="AF299">
        <v>3.8416667245328426</v>
      </c>
      <c r="AG299">
        <v>0.14620084430822047</v>
      </c>
      <c r="AH299">
        <v>3.8056618335625902E-2</v>
      </c>
      <c r="AI299">
        <v>0.80416753471945412</v>
      </c>
      <c r="AJ299">
        <v>3.7562058054182876E-2</v>
      </c>
      <c r="AK299">
        <v>4.6709244569649234E-2</v>
      </c>
      <c r="AL299">
        <v>2.9368064236114151</v>
      </c>
      <c r="AM299">
        <v>9.2988685787567429E-2</v>
      </c>
      <c r="AN299">
        <v>3.1663198854359108E-2</v>
      </c>
      <c r="AO299">
        <v>6.7826397569442634</v>
      </c>
      <c r="AP299">
        <v>0.19345164905020612</v>
      </c>
      <c r="AQ299">
        <v>2.8521586872153237E-2</v>
      </c>
      <c r="AR299">
        <v>14.125000868050847</v>
      </c>
      <c r="AS299">
        <v>0.34348117104122816</v>
      </c>
      <c r="AT299">
        <v>2.4317249552751795E-2</v>
      </c>
    </row>
    <row r="300" spans="1:46">
      <c r="A300" t="s">
        <v>382</v>
      </c>
      <c r="B300">
        <v>1</v>
      </c>
      <c r="C300" t="s">
        <v>49</v>
      </c>
      <c r="D300">
        <v>40781.666666608799</v>
      </c>
      <c r="E300" t="s">
        <v>124</v>
      </c>
      <c r="F300">
        <v>40785.638887962959</v>
      </c>
      <c r="G300" t="s">
        <v>101</v>
      </c>
      <c r="H300" t="s">
        <v>340</v>
      </c>
      <c r="I300" t="s">
        <v>340</v>
      </c>
      <c r="J300">
        <v>110.48399999999999</v>
      </c>
      <c r="K300">
        <v>201.50099999999998</v>
      </c>
      <c r="L300" t="s">
        <v>340</v>
      </c>
      <c r="M300">
        <v>91.016999999999996</v>
      </c>
      <c r="N300" t="s">
        <v>340</v>
      </c>
      <c r="O300">
        <v>1.3608057330773458</v>
      </c>
      <c r="P300">
        <v>66.884638848612752</v>
      </c>
      <c r="Q300" t="s">
        <v>312</v>
      </c>
      <c r="R300" t="s">
        <v>124</v>
      </c>
      <c r="S300">
        <v>297</v>
      </c>
      <c r="T300">
        <v>300</v>
      </c>
      <c r="U300">
        <v>982</v>
      </c>
      <c r="V300">
        <v>2324</v>
      </c>
      <c r="W300">
        <v>1007.6321167883211</v>
      </c>
      <c r="AE300" t="s">
        <v>54</v>
      </c>
      <c r="AF300">
        <v>3.8430556134262588</v>
      </c>
      <c r="AG300">
        <v>0.25645497124049094</v>
      </c>
      <c r="AH300">
        <v>6.6732047890363383E-2</v>
      </c>
      <c r="AI300">
        <v>0.80555648148583714</v>
      </c>
      <c r="AJ300">
        <v>6.5245534076776884E-2</v>
      </c>
      <c r="AK300">
        <v>8.0994362997902331E-2</v>
      </c>
      <c r="AL300">
        <v>2.9361120949106407</v>
      </c>
      <c r="AM300">
        <v>0.17357838623719565</v>
      </c>
      <c r="AN300">
        <v>5.9118446648569946E-2</v>
      </c>
      <c r="AO300">
        <v>6.7819453703705221</v>
      </c>
      <c r="AP300">
        <v>0.35607643291190966</v>
      </c>
      <c r="AQ300">
        <v>5.2503583185373834E-2</v>
      </c>
      <c r="AR300">
        <v>14.12500092593109</v>
      </c>
      <c r="AS300">
        <v>0.50334751101592434</v>
      </c>
      <c r="AT300">
        <v>3.5635219682843645E-2</v>
      </c>
    </row>
    <row r="301" spans="1:46">
      <c r="A301" t="s">
        <v>383</v>
      </c>
      <c r="B301">
        <v>1</v>
      </c>
      <c r="C301" t="s">
        <v>49</v>
      </c>
      <c r="D301">
        <v>40781.666666608799</v>
      </c>
      <c r="E301" t="s">
        <v>124</v>
      </c>
      <c r="F301">
        <v>40785.64027679398</v>
      </c>
      <c r="G301" t="s">
        <v>101</v>
      </c>
      <c r="H301" t="s">
        <v>340</v>
      </c>
      <c r="I301" t="s">
        <v>340</v>
      </c>
      <c r="J301">
        <v>106.947</v>
      </c>
      <c r="K301">
        <v>196.94400000000002</v>
      </c>
      <c r="L301" t="s">
        <v>340</v>
      </c>
      <c r="M301">
        <v>89.997</v>
      </c>
      <c r="N301" t="s">
        <v>340</v>
      </c>
      <c r="O301">
        <v>1.301216908833376</v>
      </c>
      <c r="P301">
        <v>69.163718507691428</v>
      </c>
      <c r="Q301" t="s">
        <v>312</v>
      </c>
      <c r="R301" t="s">
        <v>124</v>
      </c>
      <c r="S301">
        <v>299</v>
      </c>
      <c r="T301">
        <v>303</v>
      </c>
      <c r="U301">
        <v>982</v>
      </c>
      <c r="V301">
        <v>2324</v>
      </c>
      <c r="W301">
        <v>1017.3879941434847</v>
      </c>
      <c r="AE301" t="s">
        <v>54</v>
      </c>
      <c r="AF301">
        <v>3.844444502312399</v>
      </c>
      <c r="AG301">
        <v>9.271121881043555E-2</v>
      </c>
      <c r="AH301">
        <v>2.4115634587694161E-2</v>
      </c>
      <c r="AI301">
        <v>0.80555653935152804</v>
      </c>
      <c r="AJ301">
        <v>4.065064487669829E-2</v>
      </c>
      <c r="AK301">
        <v>5.0462807873699347E-2</v>
      </c>
      <c r="AL301">
        <v>2.9361120949106407</v>
      </c>
      <c r="AM301">
        <v>6.2421605957065716E-2</v>
      </c>
      <c r="AN301">
        <v>2.1259953278100402E-2</v>
      </c>
      <c r="AO301">
        <v>6.781945428243489</v>
      </c>
      <c r="AP301">
        <v>9.2446493085070969E-2</v>
      </c>
      <c r="AQ301">
        <v>1.3631264666341385E-2</v>
      </c>
      <c r="AR301">
        <v>14.125001041669748</v>
      </c>
      <c r="AS301">
        <v>0.10566916870708409</v>
      </c>
      <c r="AT301">
        <v>7.4810025426088542E-3</v>
      </c>
    </row>
    <row r="302" spans="1:46">
      <c r="A302" t="s">
        <v>384</v>
      </c>
      <c r="B302">
        <v>1</v>
      </c>
      <c r="C302" t="s">
        <v>49</v>
      </c>
      <c r="D302">
        <v>40781.666666608799</v>
      </c>
      <c r="E302" t="s">
        <v>124</v>
      </c>
      <c r="F302">
        <v>40785.641665625</v>
      </c>
      <c r="G302" t="s">
        <v>101</v>
      </c>
      <c r="H302" t="s">
        <v>340</v>
      </c>
      <c r="I302" t="s">
        <v>340</v>
      </c>
      <c r="J302">
        <v>101.07899999999999</v>
      </c>
      <c r="K302">
        <v>191.01400000000001</v>
      </c>
      <c r="L302" t="s">
        <v>340</v>
      </c>
      <c r="M302">
        <v>89.935000000000002</v>
      </c>
      <c r="N302" t="s">
        <v>340</v>
      </c>
      <c r="O302">
        <v>1.2982737573616174</v>
      </c>
      <c r="P302">
        <v>69.272755064207743</v>
      </c>
      <c r="Q302" t="s">
        <v>312</v>
      </c>
      <c r="R302" t="s">
        <v>124</v>
      </c>
      <c r="S302">
        <v>298</v>
      </c>
      <c r="T302">
        <v>302</v>
      </c>
      <c r="U302">
        <v>982</v>
      </c>
      <c r="V302">
        <v>2324</v>
      </c>
      <c r="W302">
        <v>1012.5029239766081</v>
      </c>
      <c r="AE302" t="s">
        <v>54</v>
      </c>
      <c r="AF302">
        <v>3.8451389467591071</v>
      </c>
      <c r="AG302">
        <v>0.18196123208152132</v>
      </c>
      <c r="AH302">
        <v>4.7322407486701662E-2</v>
      </c>
      <c r="AI302">
        <v>0.80486215277778683</v>
      </c>
      <c r="AJ302">
        <v>4.8600353019886265E-2</v>
      </c>
      <c r="AK302">
        <v>6.0383449329992615E-2</v>
      </c>
      <c r="AL302">
        <v>2.9361121527763316</v>
      </c>
      <c r="AM302">
        <v>0.10975469093476162</v>
      </c>
      <c r="AN302">
        <v>3.7380959998745168E-2</v>
      </c>
      <c r="AO302">
        <v>6.7812510416697478</v>
      </c>
      <c r="AP302">
        <v>0.19698161345702431</v>
      </c>
      <c r="AQ302">
        <v>2.9047975402562522E-2</v>
      </c>
      <c r="AR302">
        <v>14.125001157408406</v>
      </c>
      <c r="AS302">
        <v>0.38386784631910409</v>
      </c>
      <c r="AT302">
        <v>2.7176482468305476E-2</v>
      </c>
    </row>
    <row r="303" spans="1:46">
      <c r="A303" t="s">
        <v>385</v>
      </c>
      <c r="B303">
        <v>1</v>
      </c>
      <c r="C303" t="s">
        <v>49</v>
      </c>
      <c r="D303">
        <v>40781.666666608799</v>
      </c>
      <c r="E303" t="s">
        <v>124</v>
      </c>
      <c r="F303">
        <v>40785.643054456021</v>
      </c>
      <c r="G303" t="s">
        <v>101</v>
      </c>
      <c r="H303" t="s">
        <v>340</v>
      </c>
      <c r="I303" t="s">
        <v>340</v>
      </c>
      <c r="J303">
        <v>103.806</v>
      </c>
      <c r="K303">
        <v>194.68799999999999</v>
      </c>
      <c r="L303" t="s">
        <v>340</v>
      </c>
      <c r="M303">
        <v>90.882000000000005</v>
      </c>
      <c r="N303" t="s">
        <v>340</v>
      </c>
      <c r="O303">
        <v>1.2484456161691511</v>
      </c>
      <c r="P303">
        <v>72.796122492600801</v>
      </c>
      <c r="Q303" t="s">
        <v>312</v>
      </c>
      <c r="R303" t="s">
        <v>124</v>
      </c>
      <c r="S303">
        <v>300</v>
      </c>
      <c r="T303">
        <v>304</v>
      </c>
      <c r="U303">
        <v>982</v>
      </c>
      <c r="V303">
        <v>2324</v>
      </c>
      <c r="W303">
        <v>1022.2873900293255</v>
      </c>
      <c r="AE303" t="s">
        <v>54</v>
      </c>
      <c r="AF303">
        <v>3.845833449071506</v>
      </c>
      <c r="AG303">
        <v>0.16977599915465652</v>
      </c>
      <c r="AH303">
        <v>4.4145437238226032E-2</v>
      </c>
      <c r="AI303">
        <v>0.80416776620404562</v>
      </c>
      <c r="AJ303">
        <v>3.7665631925829217E-2</v>
      </c>
      <c r="AK303">
        <v>4.6838027472332337E-2</v>
      </c>
      <c r="AL303">
        <v>2.9354177662025904</v>
      </c>
      <c r="AM303">
        <v>8.2298354843762023E-2</v>
      </c>
      <c r="AN303">
        <v>2.8036334654411889E-2</v>
      </c>
      <c r="AO303">
        <v>6.7812510995354387</v>
      </c>
      <c r="AP303">
        <v>0.18932726527627208</v>
      </c>
      <c r="AQ303">
        <v>2.7919223532253845E-2</v>
      </c>
      <c r="AR303">
        <v>14.124306655088731</v>
      </c>
      <c r="AS303">
        <v>0.39357330661591888</v>
      </c>
      <c r="AT303">
        <v>2.7864964718400644E-2</v>
      </c>
    </row>
    <row r="304" spans="1:46">
      <c r="A304" t="s">
        <v>386</v>
      </c>
      <c r="B304">
        <v>1</v>
      </c>
      <c r="C304" t="s">
        <v>49</v>
      </c>
      <c r="D304">
        <v>40781.666666608799</v>
      </c>
      <c r="E304" t="s">
        <v>124</v>
      </c>
      <c r="F304">
        <v>40785.644443287034</v>
      </c>
      <c r="G304" t="s">
        <v>101</v>
      </c>
      <c r="H304" t="s">
        <v>340</v>
      </c>
      <c r="I304" t="s">
        <v>340</v>
      </c>
      <c r="J304">
        <v>107.782</v>
      </c>
      <c r="K304">
        <v>197.762</v>
      </c>
      <c r="L304" t="s">
        <v>340</v>
      </c>
      <c r="M304">
        <v>89.98</v>
      </c>
      <c r="N304" t="s">
        <v>340</v>
      </c>
      <c r="O304">
        <v>1.2955206371974954</v>
      </c>
      <c r="P304">
        <v>69.45470216101468</v>
      </c>
      <c r="Q304" t="s">
        <v>312</v>
      </c>
      <c r="R304" t="s">
        <v>124</v>
      </c>
      <c r="S304">
        <v>298</v>
      </c>
      <c r="T304">
        <v>302</v>
      </c>
      <c r="U304">
        <v>982</v>
      </c>
      <c r="V304">
        <v>2324</v>
      </c>
      <c r="W304">
        <v>1012.5029239766081</v>
      </c>
      <c r="AE304" t="s">
        <v>54</v>
      </c>
      <c r="AF304">
        <v>3.846527951383905</v>
      </c>
      <c r="AG304">
        <v>0.1561093465650811</v>
      </c>
      <c r="AH304">
        <v>4.0584482561452861E-2</v>
      </c>
      <c r="AI304">
        <v>0.80347337963030441</v>
      </c>
      <c r="AJ304">
        <v>4.0988753686162303E-2</v>
      </c>
      <c r="AK304">
        <v>5.1014451412219934E-2</v>
      </c>
      <c r="AL304">
        <v>2.9354178240755573</v>
      </c>
      <c r="AM304">
        <v>7.0144917621066741E-2</v>
      </c>
      <c r="AN304">
        <v>2.3896059036555478E-2</v>
      </c>
      <c r="AO304">
        <v>6.7812511574084056</v>
      </c>
      <c r="AP304">
        <v>0.20632360334427977</v>
      </c>
      <c r="AQ304">
        <v>3.0425595300193922E-2</v>
      </c>
      <c r="AR304">
        <v>14.123612037037674</v>
      </c>
      <c r="AS304">
        <v>0.3733830259926354</v>
      </c>
      <c r="AT304">
        <v>2.6436794285589128E-2</v>
      </c>
    </row>
    <row r="305" spans="1:46">
      <c r="A305" t="s">
        <v>387</v>
      </c>
      <c r="B305">
        <v>1</v>
      </c>
      <c r="C305" t="s">
        <v>49</v>
      </c>
      <c r="D305">
        <v>40781.666666608799</v>
      </c>
      <c r="E305" t="s">
        <v>124</v>
      </c>
      <c r="F305">
        <v>40785.645832118054</v>
      </c>
      <c r="G305" t="s">
        <v>101</v>
      </c>
      <c r="H305" t="s">
        <v>340</v>
      </c>
      <c r="I305" t="s">
        <v>340</v>
      </c>
      <c r="J305">
        <v>105.495</v>
      </c>
      <c r="K305">
        <v>194.916</v>
      </c>
      <c r="L305" t="s">
        <v>340</v>
      </c>
      <c r="M305">
        <v>89.421000000000006</v>
      </c>
      <c r="N305" t="s">
        <v>340</v>
      </c>
      <c r="O305">
        <v>1.2936732244416578</v>
      </c>
      <c r="P305">
        <v>69.121783082890673</v>
      </c>
      <c r="Q305" t="s">
        <v>312</v>
      </c>
      <c r="R305" t="s">
        <v>124</v>
      </c>
      <c r="S305">
        <v>300</v>
      </c>
      <c r="T305">
        <v>304</v>
      </c>
      <c r="U305">
        <v>982</v>
      </c>
      <c r="V305">
        <v>2324</v>
      </c>
      <c r="W305">
        <v>1022.2873900293255</v>
      </c>
      <c r="AE305" t="s">
        <v>54</v>
      </c>
      <c r="AF305">
        <v>3.84722245370358</v>
      </c>
      <c r="AG305">
        <v>0.13108828634747099</v>
      </c>
      <c r="AH305">
        <v>3.4073487541973847E-2</v>
      </c>
      <c r="AI305">
        <v>0.80277899305656319</v>
      </c>
      <c r="AJ305">
        <v>3.5813457982931937E-2</v>
      </c>
      <c r="AK305">
        <v>4.4611852443439001E-2</v>
      </c>
      <c r="AL305">
        <v>2.9347234375018161</v>
      </c>
      <c r="AM305">
        <v>5.8774782236471299E-2</v>
      </c>
      <c r="AN305">
        <v>2.0027366628626288E-2</v>
      </c>
      <c r="AO305">
        <v>6.7812512152813724</v>
      </c>
      <c r="AP305">
        <v>0.10641800011504392</v>
      </c>
      <c r="AQ305">
        <v>1.5692974163121067E-2</v>
      </c>
      <c r="AR305">
        <v>14.123612326387956</v>
      </c>
      <c r="AS305">
        <v>0.13105956517391157</v>
      </c>
      <c r="AT305">
        <v>9.2794649233642196E-3</v>
      </c>
    </row>
    <row r="306" spans="1:46">
      <c r="A306" t="s">
        <v>388</v>
      </c>
      <c r="B306">
        <v>1</v>
      </c>
      <c r="C306" t="s">
        <v>49</v>
      </c>
      <c r="D306">
        <v>40781.666666608799</v>
      </c>
      <c r="E306" t="s">
        <v>124</v>
      </c>
      <c r="F306">
        <v>40785.647220949075</v>
      </c>
      <c r="G306" t="s">
        <v>101</v>
      </c>
      <c r="H306" t="s">
        <v>340</v>
      </c>
      <c r="I306" t="s">
        <v>340</v>
      </c>
      <c r="J306">
        <v>105.89100000000001</v>
      </c>
      <c r="K306">
        <v>195.78700000000001</v>
      </c>
      <c r="L306" t="s">
        <v>340</v>
      </c>
      <c r="M306">
        <v>89.896000000000001</v>
      </c>
      <c r="N306" t="s">
        <v>340</v>
      </c>
      <c r="O306">
        <v>1.3099964067586989</v>
      </c>
      <c r="P306">
        <v>68.623088991845478</v>
      </c>
      <c r="Q306" t="s">
        <v>312</v>
      </c>
      <c r="R306" t="s">
        <v>124</v>
      </c>
      <c r="S306">
        <v>299</v>
      </c>
      <c r="T306">
        <v>303</v>
      </c>
      <c r="U306">
        <v>982</v>
      </c>
      <c r="V306">
        <v>2324</v>
      </c>
      <c r="W306">
        <v>1017.3879941434847</v>
      </c>
      <c r="AE306" t="s">
        <v>54</v>
      </c>
      <c r="AF306">
        <v>3.8479169560159789</v>
      </c>
      <c r="AG306">
        <v>0.17820001657336854</v>
      </c>
      <c r="AH306">
        <v>4.6310775053178807E-2</v>
      </c>
      <c r="AI306">
        <v>0.80347349536896218</v>
      </c>
      <c r="AJ306">
        <v>4.2859277304872614E-2</v>
      </c>
      <c r="AK306">
        <v>5.3342490513879681E-2</v>
      </c>
      <c r="AL306">
        <v>2.9375012731470633</v>
      </c>
      <c r="AM306">
        <v>0.10533021701575557</v>
      </c>
      <c r="AN306">
        <v>3.5857079613419558E-2</v>
      </c>
      <c r="AO306">
        <v>6.7805568287003553</v>
      </c>
      <c r="AP306">
        <v>0.2096972289991427</v>
      </c>
      <c r="AQ306">
        <v>3.0926254922242994E-2</v>
      </c>
      <c r="AR306">
        <v>14.122917939814215</v>
      </c>
      <c r="AS306">
        <v>0.35712836962644823</v>
      </c>
      <c r="AT306">
        <v>2.5287151787497124E-2</v>
      </c>
    </row>
    <row r="307" spans="1:46">
      <c r="A307" t="s">
        <v>389</v>
      </c>
      <c r="B307">
        <v>1</v>
      </c>
      <c r="C307" t="s">
        <v>49</v>
      </c>
      <c r="D307">
        <v>40781.666666608799</v>
      </c>
      <c r="E307" t="s">
        <v>124</v>
      </c>
      <c r="F307">
        <v>40785.648609780095</v>
      </c>
      <c r="G307" t="s">
        <v>101</v>
      </c>
      <c r="H307" t="s">
        <v>340</v>
      </c>
      <c r="I307" t="s">
        <v>340</v>
      </c>
      <c r="J307">
        <v>106.16</v>
      </c>
      <c r="K307">
        <v>196.262</v>
      </c>
      <c r="L307" t="s">
        <v>340</v>
      </c>
      <c r="M307">
        <v>90.102000000000004</v>
      </c>
      <c r="N307" t="s">
        <v>340</v>
      </c>
      <c r="O307">
        <v>1.2581209505281448</v>
      </c>
      <c r="P307">
        <v>71.616325888362496</v>
      </c>
      <c r="Q307" t="s">
        <v>312</v>
      </c>
      <c r="R307" t="s">
        <v>124</v>
      </c>
      <c r="S307">
        <v>300</v>
      </c>
      <c r="T307">
        <v>304</v>
      </c>
      <c r="U307">
        <v>982</v>
      </c>
      <c r="V307">
        <v>2324</v>
      </c>
      <c r="W307">
        <v>1022.2873900293255</v>
      </c>
      <c r="AE307" t="s">
        <v>54</v>
      </c>
      <c r="AF307">
        <v>3.8486114583283779</v>
      </c>
      <c r="AG307">
        <v>0.14496495674261745</v>
      </c>
      <c r="AH307">
        <v>3.7666820439593594E-2</v>
      </c>
      <c r="AI307">
        <v>0.80277910879522096</v>
      </c>
      <c r="AJ307">
        <v>3.4956425106711306E-2</v>
      </c>
      <c r="AK307">
        <v>4.3544263576032166E-2</v>
      </c>
      <c r="AL307">
        <v>2.9340291087937658</v>
      </c>
      <c r="AM307">
        <v>0.10458156153607857</v>
      </c>
      <c r="AN307">
        <v>3.5644350365383395E-2</v>
      </c>
      <c r="AO307">
        <v>6.7805568865733221</v>
      </c>
      <c r="AP307">
        <v>0.18929689979786909</v>
      </c>
      <c r="AQ307">
        <v>2.7917603666552781E-2</v>
      </c>
      <c r="AR307">
        <v>14.122223611106165</v>
      </c>
      <c r="AS307">
        <v>0.36952234636542136</v>
      </c>
      <c r="AT307">
        <v>2.6166017232216694E-2</v>
      </c>
    </row>
    <row r="308" spans="1:46">
      <c r="A308" t="s">
        <v>390</v>
      </c>
      <c r="B308">
        <v>1</v>
      </c>
      <c r="C308" t="s">
        <v>49</v>
      </c>
      <c r="D308">
        <v>40781.666666608799</v>
      </c>
      <c r="E308" t="s">
        <v>124</v>
      </c>
      <c r="F308">
        <v>40785.649998611108</v>
      </c>
      <c r="G308" t="s">
        <v>101</v>
      </c>
      <c r="H308" t="s">
        <v>340</v>
      </c>
      <c r="I308" t="s">
        <v>340</v>
      </c>
      <c r="J308">
        <v>105.76600000000001</v>
      </c>
      <c r="K308">
        <v>196.20100000000002</v>
      </c>
      <c r="L308" t="s">
        <v>340</v>
      </c>
      <c r="M308">
        <v>90.435000000000002</v>
      </c>
      <c r="N308" t="s">
        <v>340</v>
      </c>
      <c r="O308">
        <v>1.2668584718175468</v>
      </c>
      <c r="P308">
        <v>71.385243112637497</v>
      </c>
      <c r="Q308" t="s">
        <v>312</v>
      </c>
      <c r="R308" t="s">
        <v>124</v>
      </c>
      <c r="S308">
        <v>299</v>
      </c>
      <c r="T308">
        <v>303</v>
      </c>
      <c r="U308">
        <v>982</v>
      </c>
      <c r="V308">
        <v>2324</v>
      </c>
      <c r="W308">
        <v>1017.3879941434847</v>
      </c>
      <c r="AE308" t="s">
        <v>54</v>
      </c>
      <c r="AF308">
        <v>3.8500000578715117</v>
      </c>
      <c r="AG308">
        <v>7.7321299325728024E-2</v>
      </c>
      <c r="AH308">
        <v>2.0083454068433294E-2</v>
      </c>
      <c r="AI308">
        <v>0.80277916666818783</v>
      </c>
      <c r="AJ308">
        <v>3.6440465192241332E-2</v>
      </c>
      <c r="AK308">
        <v>4.5392888486981933E-2</v>
      </c>
      <c r="AL308">
        <v>2.9333347222273005</v>
      </c>
      <c r="AM308">
        <v>5.4852008891756732E-2</v>
      </c>
      <c r="AN308">
        <v>1.8699539631845095E-2</v>
      </c>
      <c r="AO308">
        <v>6.7798624999995809</v>
      </c>
      <c r="AP308">
        <v>7.3186724960343313E-2</v>
      </c>
      <c r="AQ308">
        <v>1.0794721126032842E-2</v>
      </c>
      <c r="AR308">
        <v>14.122223611113441</v>
      </c>
      <c r="AS308">
        <v>7.2924266083490619E-2</v>
      </c>
      <c r="AT308">
        <v>5.1637948875206232E-3</v>
      </c>
    </row>
    <row r="309" spans="1:46">
      <c r="A309" t="s">
        <v>70</v>
      </c>
      <c r="B309">
        <v>2</v>
      </c>
      <c r="C309" t="s">
        <v>49</v>
      </c>
      <c r="D309">
        <v>40830.666666666664</v>
      </c>
      <c r="E309" t="s">
        <v>50</v>
      </c>
      <c r="F309">
        <v>40834.67291666667</v>
      </c>
      <c r="G309" t="s">
        <v>101</v>
      </c>
      <c r="H309" t="s">
        <v>391</v>
      </c>
      <c r="I309" t="s">
        <v>392</v>
      </c>
      <c r="J309">
        <v>109.23</v>
      </c>
      <c r="K309">
        <v>201.54599999999999</v>
      </c>
      <c r="L309">
        <v>157.505</v>
      </c>
      <c r="M309">
        <v>92.315999999999988</v>
      </c>
      <c r="N309">
        <v>48.274999999999991</v>
      </c>
      <c r="Q309" t="s">
        <v>393</v>
      </c>
      <c r="R309" t="s">
        <v>50</v>
      </c>
      <c r="S309">
        <v>307</v>
      </c>
      <c r="T309">
        <v>310</v>
      </c>
      <c r="U309">
        <v>1009</v>
      </c>
      <c r="V309">
        <v>2324</v>
      </c>
      <c r="W309">
        <v>1016.3361823361823</v>
      </c>
      <c r="Y309">
        <v>324</v>
      </c>
      <c r="Z309">
        <v>327</v>
      </c>
      <c r="AA309">
        <v>1100</v>
      </c>
      <c r="AB309">
        <v>2325.6172839506171</v>
      </c>
      <c r="AC309">
        <v>1017.0434560866659</v>
      </c>
      <c r="AE309" t="s">
        <v>68</v>
      </c>
      <c r="AF309">
        <v>3.8069444444481633</v>
      </c>
      <c r="AG309">
        <v>0.37857094884354786</v>
      </c>
      <c r="AH309">
        <v>9.9442204730787381E-2</v>
      </c>
      <c r="AI309">
        <v>0.96527748842345318</v>
      </c>
      <c r="AJ309">
        <v>0.16764052986594993</v>
      </c>
      <c r="AK309">
        <v>0.17367081681325658</v>
      </c>
      <c r="AL309">
        <v>3.1034722222175333</v>
      </c>
      <c r="AM309">
        <v>0.29183787583924781</v>
      </c>
      <c r="AN309">
        <v>9.4035923295849588E-2</v>
      </c>
      <c r="AO309">
        <v>7.0666663194424473</v>
      </c>
      <c r="AP309">
        <v>0.43402685527189389</v>
      </c>
      <c r="AQ309">
        <v>6.1418897631795664E-2</v>
      </c>
      <c r="AR309">
        <v>13.964583333327028</v>
      </c>
      <c r="AS309">
        <v>0.66575149033958969</v>
      </c>
      <c r="AT309">
        <v>4.7674282465037646E-2</v>
      </c>
    </row>
    <row r="310" spans="1:46">
      <c r="A310" t="s">
        <v>83</v>
      </c>
      <c r="B310">
        <v>2</v>
      </c>
      <c r="C310" t="s">
        <v>49</v>
      </c>
      <c r="D310">
        <v>40830.666666666664</v>
      </c>
      <c r="E310" t="s">
        <v>50</v>
      </c>
      <c r="F310">
        <v>40834.674305555556</v>
      </c>
      <c r="G310" t="s">
        <v>101</v>
      </c>
      <c r="H310" t="s">
        <v>391</v>
      </c>
      <c r="I310" t="s">
        <v>392</v>
      </c>
      <c r="J310">
        <v>108.343</v>
      </c>
      <c r="K310">
        <v>222.68299999999999</v>
      </c>
      <c r="L310">
        <v>171.48699999999999</v>
      </c>
      <c r="M310">
        <v>114.33999999999999</v>
      </c>
      <c r="N310">
        <v>63.143999999999991</v>
      </c>
      <c r="Q310" t="s">
        <v>393</v>
      </c>
      <c r="R310" t="s">
        <v>50</v>
      </c>
      <c r="S310">
        <v>302</v>
      </c>
      <c r="T310">
        <v>307</v>
      </c>
      <c r="U310">
        <v>1009</v>
      </c>
      <c r="V310">
        <v>2324</v>
      </c>
      <c r="W310">
        <v>992.71287128712868</v>
      </c>
      <c r="Y310">
        <v>324</v>
      </c>
      <c r="Z310">
        <v>327</v>
      </c>
      <c r="AA310">
        <v>1100</v>
      </c>
      <c r="AB310">
        <v>2325.6172839506171</v>
      </c>
      <c r="AC310">
        <v>993.40370544991003</v>
      </c>
      <c r="AE310" t="s">
        <v>68</v>
      </c>
      <c r="AF310">
        <v>3.8090277777810115</v>
      </c>
      <c r="AG310">
        <v>0.63317051945329361</v>
      </c>
      <c r="AH310">
        <v>0.16622890574511737</v>
      </c>
      <c r="AI310">
        <v>0.9645829861110542</v>
      </c>
      <c r="AJ310">
        <v>0.16992624843577214</v>
      </c>
      <c r="AK310">
        <v>0.17616550455743599</v>
      </c>
      <c r="AL310">
        <v>3.1027777199051343</v>
      </c>
      <c r="AM310">
        <v>0.30368437790758457</v>
      </c>
      <c r="AN310">
        <v>9.787500276264377E-2</v>
      </c>
      <c r="AO310">
        <v>7.0659718171300483</v>
      </c>
      <c r="AP310">
        <v>0.76692359937567967</v>
      </c>
      <c r="AQ310">
        <v>0.10853759669921488</v>
      </c>
      <c r="AR310">
        <v>13.964583333334303</v>
      </c>
      <c r="AS310">
        <v>1.2713664315983599</v>
      </c>
      <c r="AT310">
        <v>9.1042203068353034E-2</v>
      </c>
    </row>
    <row r="311" spans="1:46">
      <c r="A311" t="s">
        <v>94</v>
      </c>
      <c r="B311">
        <v>2</v>
      </c>
      <c r="C311" t="s">
        <v>49</v>
      </c>
      <c r="D311">
        <v>40830.666666608799</v>
      </c>
      <c r="E311" t="s">
        <v>50</v>
      </c>
      <c r="F311">
        <v>40834.675694444442</v>
      </c>
      <c r="G311" t="s">
        <v>101</v>
      </c>
      <c r="H311" t="s">
        <v>391</v>
      </c>
      <c r="I311" t="s">
        <v>392</v>
      </c>
      <c r="J311">
        <v>99.76</v>
      </c>
      <c r="K311">
        <v>184.46</v>
      </c>
      <c r="L311">
        <v>144.78399999999999</v>
      </c>
      <c r="M311">
        <v>84.7</v>
      </c>
      <c r="N311">
        <v>45.023999999999987</v>
      </c>
      <c r="Q311" t="s">
        <v>393</v>
      </c>
      <c r="R311" t="s">
        <v>50</v>
      </c>
      <c r="S311">
        <v>306</v>
      </c>
      <c r="T311">
        <v>309</v>
      </c>
      <c r="U311">
        <v>1009</v>
      </c>
      <c r="V311">
        <v>2324</v>
      </c>
      <c r="W311">
        <v>1011.5846372688478</v>
      </c>
      <c r="Y311">
        <v>324</v>
      </c>
      <c r="Z311">
        <v>327</v>
      </c>
      <c r="AA311">
        <v>1100</v>
      </c>
      <c r="AB311">
        <v>2325.6172839506171</v>
      </c>
      <c r="AC311">
        <v>1012.2886043938676</v>
      </c>
      <c r="AE311" t="s">
        <v>68</v>
      </c>
      <c r="AF311">
        <v>3.8111111689795507</v>
      </c>
      <c r="AG311">
        <v>0.55301286115446291</v>
      </c>
      <c r="AH311">
        <v>0.14510541325996942</v>
      </c>
      <c r="AI311">
        <v>0.96388848379865522</v>
      </c>
      <c r="AJ311">
        <v>0.21674961412009092</v>
      </c>
      <c r="AK311">
        <v>0.22487001117171487</v>
      </c>
      <c r="AL311">
        <v>3.1020832754657022</v>
      </c>
      <c r="AM311">
        <v>0.47736945741046566</v>
      </c>
      <c r="AN311">
        <v>0.15388673192172775</v>
      </c>
      <c r="AO311">
        <v>7.0652773148176493</v>
      </c>
      <c r="AP311">
        <v>0.85897948655957956</v>
      </c>
      <c r="AQ311">
        <v>0.121577603862496</v>
      </c>
      <c r="AR311">
        <v>13.964583333334303</v>
      </c>
      <c r="AS311">
        <v>1.8079881169926408</v>
      </c>
      <c r="AT311">
        <v>0.1294695354552301</v>
      </c>
    </row>
    <row r="312" spans="1:46">
      <c r="A312" t="s">
        <v>96</v>
      </c>
      <c r="B312">
        <v>2</v>
      </c>
      <c r="C312" t="s">
        <v>49</v>
      </c>
      <c r="D312">
        <v>40830.666666608799</v>
      </c>
      <c r="E312" t="s">
        <v>50</v>
      </c>
      <c r="F312">
        <v>40834.677083333336</v>
      </c>
      <c r="G312" t="s">
        <v>101</v>
      </c>
      <c r="H312" t="s">
        <v>391</v>
      </c>
      <c r="I312" t="s">
        <v>392</v>
      </c>
      <c r="J312">
        <v>108.1</v>
      </c>
      <c r="K312">
        <v>211.107</v>
      </c>
      <c r="L312">
        <v>163.46899999999999</v>
      </c>
      <c r="M312">
        <v>103.00700000000001</v>
      </c>
      <c r="N312">
        <v>55.369</v>
      </c>
      <c r="Q312" t="s">
        <v>393</v>
      </c>
      <c r="R312" t="s">
        <v>50</v>
      </c>
      <c r="S312">
        <v>305</v>
      </c>
      <c r="T312">
        <v>308</v>
      </c>
      <c r="U312">
        <v>1009</v>
      </c>
      <c r="V312">
        <v>2324</v>
      </c>
      <c r="W312">
        <v>1006.8465909090909</v>
      </c>
      <c r="Y312">
        <v>324</v>
      </c>
      <c r="Z312">
        <v>327</v>
      </c>
      <c r="AA312">
        <v>1100</v>
      </c>
      <c r="AB312">
        <v>2325.6172839506171</v>
      </c>
      <c r="AC312">
        <v>1007.5472608024691</v>
      </c>
      <c r="AE312" t="s">
        <v>68</v>
      </c>
      <c r="AF312">
        <v>3.8125000578656909</v>
      </c>
      <c r="AG312">
        <v>0.81347493965283602</v>
      </c>
      <c r="AH312">
        <v>0.21337047273600163</v>
      </c>
      <c r="AI312">
        <v>0.96319398147898028</v>
      </c>
      <c r="AJ312">
        <v>0.19413414171973847</v>
      </c>
      <c r="AK312">
        <v>0.20155248626205732</v>
      </c>
      <c r="AL312">
        <v>3.1013888310189941</v>
      </c>
      <c r="AM312">
        <v>0.49924949579763733</v>
      </c>
      <c r="AN312">
        <v>0.16097610554481931</v>
      </c>
      <c r="AO312">
        <v>7.0652777777722804</v>
      </c>
      <c r="AP312">
        <v>1.0794530076257318</v>
      </c>
      <c r="AQ312">
        <v>0.15278281216652873</v>
      </c>
      <c r="AR312">
        <v>13.964583333334303</v>
      </c>
      <c r="AS312">
        <v>2.3164767584171999</v>
      </c>
      <c r="AT312">
        <v>0.16588226824409649</v>
      </c>
    </row>
    <row r="313" spans="1:46">
      <c r="A313" t="s">
        <v>97</v>
      </c>
      <c r="B313">
        <v>2</v>
      </c>
      <c r="C313" t="s">
        <v>49</v>
      </c>
      <c r="D313">
        <v>40830.666666608799</v>
      </c>
      <c r="E313" t="s">
        <v>50</v>
      </c>
      <c r="F313">
        <v>40834.678472222222</v>
      </c>
      <c r="G313" t="s">
        <v>101</v>
      </c>
      <c r="H313" t="s">
        <v>394</v>
      </c>
      <c r="I313" t="s">
        <v>124</v>
      </c>
      <c r="J313">
        <v>106.401</v>
      </c>
      <c r="K313">
        <v>189.38900000000001</v>
      </c>
      <c r="L313">
        <v>157.07</v>
      </c>
      <c r="M313">
        <v>82.988000000000014</v>
      </c>
      <c r="N313">
        <v>50.668999999999997</v>
      </c>
      <c r="Q313" t="s">
        <v>393</v>
      </c>
      <c r="R313" t="s">
        <v>50</v>
      </c>
      <c r="S313">
        <v>309</v>
      </c>
      <c r="T313">
        <v>316</v>
      </c>
      <c r="U313">
        <v>1009</v>
      </c>
      <c r="V313">
        <v>2324</v>
      </c>
      <c r="W313">
        <v>1025.8800000000001</v>
      </c>
      <c r="Y313">
        <v>324</v>
      </c>
      <c r="Z313">
        <v>327</v>
      </c>
      <c r="AA313">
        <v>1100</v>
      </c>
      <c r="AB313">
        <v>2325.6172839506171</v>
      </c>
      <c r="AC313">
        <v>1026.5939153439153</v>
      </c>
      <c r="AE313" t="s">
        <v>54</v>
      </c>
      <c r="AF313">
        <v>3.813194502312399</v>
      </c>
      <c r="AG313">
        <v>0.31334277764161039</v>
      </c>
      <c r="AH313">
        <v>8.2173300483778869E-2</v>
      </c>
      <c r="AI313">
        <v>0.96180555555474712</v>
      </c>
      <c r="AJ313">
        <v>0.12685978306884957</v>
      </c>
      <c r="AK313">
        <v>0.131897536187218</v>
      </c>
      <c r="AL313">
        <v>3.100694386572286</v>
      </c>
      <c r="AM313">
        <v>0.2220855917154457</v>
      </c>
      <c r="AN313">
        <v>7.162446988558388E-2</v>
      </c>
      <c r="AO313">
        <v>7.0645833333328483</v>
      </c>
      <c r="AP313">
        <v>0.25286216714599213</v>
      </c>
      <c r="AQ313">
        <v>3.5792934305539537E-2</v>
      </c>
      <c r="AR313">
        <v>13.964583333334303</v>
      </c>
      <c r="AS313">
        <v>0.27887999471447555</v>
      </c>
      <c r="AT313">
        <v>1.9970520283893626E-2</v>
      </c>
    </row>
    <row r="314" spans="1:46">
      <c r="A314" t="s">
        <v>98</v>
      </c>
      <c r="B314">
        <v>2</v>
      </c>
      <c r="C314" t="s">
        <v>49</v>
      </c>
      <c r="D314">
        <v>40830.666666608799</v>
      </c>
      <c r="E314" t="s">
        <v>50</v>
      </c>
      <c r="F314">
        <v>40834.679861111108</v>
      </c>
      <c r="G314" t="s">
        <v>101</v>
      </c>
      <c r="H314" t="s">
        <v>391</v>
      </c>
      <c r="I314" t="s">
        <v>392</v>
      </c>
      <c r="J314">
        <v>111.146</v>
      </c>
      <c r="K314">
        <v>234.90100000000001</v>
      </c>
      <c r="L314">
        <v>188.59700000000001</v>
      </c>
      <c r="M314">
        <v>123.75500000000001</v>
      </c>
      <c r="N314">
        <v>77.451000000000008</v>
      </c>
      <c r="Q314" t="s">
        <v>393</v>
      </c>
      <c r="R314" t="s">
        <v>50</v>
      </c>
      <c r="S314">
        <v>301</v>
      </c>
      <c r="T314">
        <v>304</v>
      </c>
      <c r="U314">
        <v>1009</v>
      </c>
      <c r="V314">
        <v>2324</v>
      </c>
      <c r="W314">
        <v>988.0282485875706</v>
      </c>
      <c r="Y314">
        <v>324</v>
      </c>
      <c r="Z314">
        <v>327</v>
      </c>
      <c r="AA314">
        <v>1100</v>
      </c>
      <c r="AB314">
        <v>2325.6172839506171</v>
      </c>
      <c r="AC314">
        <v>988.71582269651935</v>
      </c>
      <c r="AE314" t="s">
        <v>68</v>
      </c>
      <c r="AF314">
        <v>3.8145833911985392</v>
      </c>
      <c r="AG314">
        <v>0.7552712412721706</v>
      </c>
      <c r="AH314">
        <v>0.19799573474126225</v>
      </c>
      <c r="AI314">
        <v>0.961111111115315</v>
      </c>
      <c r="AJ314">
        <v>0.18176348969653303</v>
      </c>
      <c r="AK314">
        <v>0.18911808176435166</v>
      </c>
      <c r="AL314">
        <v>3.0999999421328539</v>
      </c>
      <c r="AM314">
        <v>0.4366980881711981</v>
      </c>
      <c r="AN314">
        <v>0.14087035365256884</v>
      </c>
      <c r="AO314">
        <v>7.0638888310204493</v>
      </c>
      <c r="AP314">
        <v>0.87343479344029451</v>
      </c>
      <c r="AQ314">
        <v>0.12364786795690812</v>
      </c>
      <c r="AR314">
        <v>13.964583333334303</v>
      </c>
      <c r="AS314">
        <v>1.7433127598344349</v>
      </c>
      <c r="AT314">
        <v>0.12483815078628534</v>
      </c>
    </row>
    <row r="315" spans="1:46">
      <c r="A315" t="s">
        <v>100</v>
      </c>
      <c r="B315">
        <v>2</v>
      </c>
      <c r="C315" t="s">
        <v>49</v>
      </c>
      <c r="D315">
        <v>40830.666666608799</v>
      </c>
      <c r="E315" t="s">
        <v>50</v>
      </c>
      <c r="F315">
        <v>40834.681250000001</v>
      </c>
      <c r="G315" t="s">
        <v>101</v>
      </c>
      <c r="H315" t="s">
        <v>391</v>
      </c>
      <c r="I315" t="s">
        <v>392</v>
      </c>
      <c r="J315">
        <v>110.27</v>
      </c>
      <c r="K315">
        <v>214.119</v>
      </c>
      <c r="L315">
        <v>171.92500000000001</v>
      </c>
      <c r="M315">
        <v>103.849</v>
      </c>
      <c r="N315">
        <v>61.655000000000015</v>
      </c>
      <c r="Q315" t="s">
        <v>393</v>
      </c>
      <c r="R315" t="s">
        <v>50</v>
      </c>
      <c r="S315">
        <v>301</v>
      </c>
      <c r="T315">
        <v>305</v>
      </c>
      <c r="U315">
        <v>1009</v>
      </c>
      <c r="V315">
        <v>2324</v>
      </c>
      <c r="W315">
        <v>988.0282485875706</v>
      </c>
      <c r="Y315">
        <v>324</v>
      </c>
      <c r="Z315">
        <v>327</v>
      </c>
      <c r="AA315">
        <v>1100</v>
      </c>
      <c r="AB315">
        <v>2325.6172839506171</v>
      </c>
      <c r="AC315">
        <v>988.71582269651935</v>
      </c>
      <c r="AE315" t="s">
        <v>68</v>
      </c>
      <c r="AF315">
        <v>3.8159722222189885</v>
      </c>
      <c r="AG315">
        <v>0.46336969540030337</v>
      </c>
      <c r="AH315">
        <v>0.12142900116050998</v>
      </c>
      <c r="AI315">
        <v>0.96041672453429783</v>
      </c>
      <c r="AJ315">
        <v>0.14659690386199134</v>
      </c>
      <c r="AK315">
        <v>0.15263884948804446</v>
      </c>
      <c r="AL315">
        <v>3.0993054976861458</v>
      </c>
      <c r="AM315">
        <v>0.27304390970076264</v>
      </c>
      <c r="AN315">
        <v>8.8098417501795007E-2</v>
      </c>
      <c r="AO315">
        <v>7.0638888888861402</v>
      </c>
      <c r="AP315">
        <v>1.1126273064675842</v>
      </c>
      <c r="AQ315">
        <v>0.15750917433286912</v>
      </c>
      <c r="AR315">
        <v>13.964583333334303</v>
      </c>
      <c r="AS315">
        <v>0.49577476813162014</v>
      </c>
      <c r="AT315">
        <v>3.550229579340014E-2</v>
      </c>
    </row>
    <row r="316" spans="1:46">
      <c r="A316" t="s">
        <v>103</v>
      </c>
      <c r="B316">
        <v>2</v>
      </c>
      <c r="C316" t="s">
        <v>49</v>
      </c>
      <c r="D316">
        <v>40830.666666608799</v>
      </c>
      <c r="E316" t="s">
        <v>50</v>
      </c>
      <c r="F316">
        <v>40834.682638888888</v>
      </c>
      <c r="G316" t="s">
        <v>101</v>
      </c>
      <c r="H316" t="s">
        <v>394</v>
      </c>
      <c r="I316" t="s">
        <v>124</v>
      </c>
      <c r="J316">
        <v>110.563</v>
      </c>
      <c r="K316">
        <v>187.126</v>
      </c>
      <c r="L316">
        <v>157.524</v>
      </c>
      <c r="M316">
        <v>76.563000000000002</v>
      </c>
      <c r="N316">
        <v>46.960999999999999</v>
      </c>
      <c r="Q316" t="s">
        <v>393</v>
      </c>
      <c r="R316" t="s">
        <v>50</v>
      </c>
      <c r="S316">
        <v>307</v>
      </c>
      <c r="T316">
        <v>311</v>
      </c>
      <c r="U316">
        <v>1009</v>
      </c>
      <c r="V316">
        <v>2324</v>
      </c>
      <c r="W316">
        <v>1016.3361823361823</v>
      </c>
      <c r="Y316">
        <v>324</v>
      </c>
      <c r="Z316">
        <v>327</v>
      </c>
      <c r="AA316">
        <v>1100</v>
      </c>
      <c r="AB316">
        <v>2325.6172839506171</v>
      </c>
      <c r="AC316">
        <v>1017.0434560866659</v>
      </c>
      <c r="AE316" t="s">
        <v>54</v>
      </c>
      <c r="AF316">
        <v>3.8166667245313874</v>
      </c>
      <c r="AG316">
        <v>0.18165089484521074</v>
      </c>
      <c r="AH316">
        <v>4.7594120198565133E-2</v>
      </c>
      <c r="AI316">
        <v>0.95972233796783257</v>
      </c>
      <c r="AJ316">
        <v>8.6570430415257874E-2</v>
      </c>
      <c r="AK316">
        <v>9.0203621391752462E-2</v>
      </c>
      <c r="AL316">
        <v>3.0986110532394378</v>
      </c>
      <c r="AM316">
        <v>0.13081717248183786</v>
      </c>
      <c r="AN316">
        <v>4.2218003561652326E-2</v>
      </c>
      <c r="AO316">
        <v>7.0631944444467081</v>
      </c>
      <c r="AP316">
        <v>0.13820668592246585</v>
      </c>
      <c r="AQ316">
        <v>1.9567164263915745E-2</v>
      </c>
      <c r="AR316">
        <v>13.964583333334303</v>
      </c>
      <c r="AS316">
        <v>0.12688440517233529</v>
      </c>
      <c r="AT316">
        <v>9.0861576134143984E-3</v>
      </c>
    </row>
    <row r="317" spans="1:46">
      <c r="A317" t="s">
        <v>105</v>
      </c>
      <c r="B317">
        <v>2</v>
      </c>
      <c r="C317" t="s">
        <v>49</v>
      </c>
      <c r="D317">
        <v>40830.666666608799</v>
      </c>
      <c r="E317" t="s">
        <v>50</v>
      </c>
      <c r="F317">
        <v>40834.684027777781</v>
      </c>
      <c r="G317" t="s">
        <v>101</v>
      </c>
      <c r="H317" t="s">
        <v>391</v>
      </c>
      <c r="I317" t="s">
        <v>392</v>
      </c>
      <c r="J317">
        <v>110.914</v>
      </c>
      <c r="K317">
        <v>223.13200000000001</v>
      </c>
      <c r="L317">
        <v>179.35300000000001</v>
      </c>
      <c r="M317">
        <v>112.218</v>
      </c>
      <c r="N317">
        <v>68.439000000000007</v>
      </c>
      <c r="Q317" t="s">
        <v>393</v>
      </c>
      <c r="R317" t="s">
        <v>50</v>
      </c>
      <c r="S317">
        <v>304</v>
      </c>
      <c r="T317">
        <v>307</v>
      </c>
      <c r="U317">
        <v>1009</v>
      </c>
      <c r="V317">
        <v>2324</v>
      </c>
      <c r="W317">
        <v>1002.1219858156028</v>
      </c>
      <c r="Y317">
        <v>324</v>
      </c>
      <c r="Z317">
        <v>327</v>
      </c>
      <c r="AA317">
        <v>1100</v>
      </c>
      <c r="AB317">
        <v>2325.6172839506171</v>
      </c>
      <c r="AC317">
        <v>1002.8193678311882</v>
      </c>
      <c r="AE317" t="s">
        <v>68</v>
      </c>
      <c r="AF317">
        <v>3.8187499999985448</v>
      </c>
      <c r="AG317">
        <v>0.57404568090078256</v>
      </c>
      <c r="AH317">
        <v>0.15032292789551588</v>
      </c>
      <c r="AI317">
        <v>0.9590279513868154</v>
      </c>
      <c r="AJ317">
        <v>0.14609332352752533</v>
      </c>
      <c r="AK317">
        <v>0.15233479203214575</v>
      </c>
      <c r="AL317">
        <v>3.0979166087927297</v>
      </c>
      <c r="AM317">
        <v>0.34402361308528273</v>
      </c>
      <c r="AN317">
        <v>0.11104999150359637</v>
      </c>
      <c r="AO317">
        <v>7.0638888888861402</v>
      </c>
      <c r="AP317">
        <v>0.68570526274069743</v>
      </c>
      <c r="AQ317">
        <v>9.7071920796990618E-2</v>
      </c>
      <c r="AR317">
        <v>13.964583333327028</v>
      </c>
      <c r="AS317">
        <v>1.3140727086469497</v>
      </c>
      <c r="AT317">
        <v>9.4100387908521654E-2</v>
      </c>
    </row>
    <row r="318" spans="1:46">
      <c r="A318" t="s">
        <v>108</v>
      </c>
      <c r="B318">
        <v>2</v>
      </c>
      <c r="C318" t="s">
        <v>49</v>
      </c>
      <c r="D318">
        <v>40830.666666608799</v>
      </c>
      <c r="E318" t="s">
        <v>50</v>
      </c>
      <c r="F318">
        <v>40834.685416666667</v>
      </c>
      <c r="G318" t="s">
        <v>101</v>
      </c>
      <c r="H318" t="s">
        <v>391</v>
      </c>
      <c r="I318" t="s">
        <v>392</v>
      </c>
      <c r="J318">
        <v>110.42100000000001</v>
      </c>
      <c r="K318">
        <v>248.96700000000001</v>
      </c>
      <c r="L318">
        <v>194.86600000000001</v>
      </c>
      <c r="M318">
        <v>138.54599999999999</v>
      </c>
      <c r="N318">
        <v>84.445000000000007</v>
      </c>
      <c r="Q318" t="s">
        <v>393</v>
      </c>
      <c r="R318" t="s">
        <v>50</v>
      </c>
      <c r="S318">
        <v>300</v>
      </c>
      <c r="T318">
        <v>303</v>
      </c>
      <c r="U318">
        <v>1009</v>
      </c>
      <c r="V318">
        <v>2324</v>
      </c>
      <c r="W318">
        <v>983.35684062059238</v>
      </c>
      <c r="Y318">
        <v>324</v>
      </c>
      <c r="Z318">
        <v>327</v>
      </c>
      <c r="AA318">
        <v>1100</v>
      </c>
      <c r="AB318">
        <v>2325.6172839506171</v>
      </c>
      <c r="AC318">
        <v>984.04116387191141</v>
      </c>
      <c r="AE318" t="s">
        <v>68</v>
      </c>
      <c r="AF318">
        <v>3.8194445023109438</v>
      </c>
      <c r="AG318">
        <v>0.76987798587923639</v>
      </c>
      <c r="AH318">
        <v>0.20156805143088843</v>
      </c>
      <c r="AI318">
        <v>0.95833356481307419</v>
      </c>
      <c r="AJ318">
        <v>0.1521152073873088</v>
      </c>
      <c r="AK318">
        <v>0.15872887371630287</v>
      </c>
      <c r="AL318">
        <v>3.0972221643532976</v>
      </c>
      <c r="AM318">
        <v>0.39816856299653708</v>
      </c>
      <c r="AN318">
        <v>0.12855666848156982</v>
      </c>
      <c r="AO318">
        <v>7.0645833333328483</v>
      </c>
      <c r="AP318">
        <v>0.827590918892389</v>
      </c>
      <c r="AQ318">
        <v>0.11714645858695782</v>
      </c>
      <c r="AR318">
        <v>13.964583333334303</v>
      </c>
      <c r="AS318">
        <v>1.5971325810457457</v>
      </c>
      <c r="AT318">
        <v>0.11437022809218331</v>
      </c>
    </row>
    <row r="319" spans="1:46">
      <c r="A319" t="s">
        <v>113</v>
      </c>
      <c r="B319">
        <v>2</v>
      </c>
      <c r="C319" t="s">
        <v>49</v>
      </c>
      <c r="D319">
        <v>40830.666666608799</v>
      </c>
      <c r="E319" t="s">
        <v>50</v>
      </c>
      <c r="F319">
        <v>40834.686805555553</v>
      </c>
      <c r="G319" t="s">
        <v>101</v>
      </c>
      <c r="H319" t="s">
        <v>391</v>
      </c>
      <c r="I319" t="s">
        <v>392</v>
      </c>
      <c r="J319">
        <v>115.637</v>
      </c>
      <c r="K319">
        <v>263.26600000000002</v>
      </c>
      <c r="L319">
        <v>198.119</v>
      </c>
      <c r="M319">
        <v>147.62900000000002</v>
      </c>
      <c r="N319">
        <v>82.481999999999999</v>
      </c>
      <c r="Q319" t="s">
        <v>393</v>
      </c>
      <c r="R319" t="s">
        <v>50</v>
      </c>
      <c r="S319">
        <v>296</v>
      </c>
      <c r="T319">
        <v>299</v>
      </c>
      <c r="U319">
        <v>1009</v>
      </c>
      <c r="V319">
        <v>2324</v>
      </c>
      <c r="W319">
        <v>964.8022440392707</v>
      </c>
      <c r="Y319">
        <v>324</v>
      </c>
      <c r="Z319">
        <v>327</v>
      </c>
      <c r="AA319">
        <v>1100</v>
      </c>
      <c r="AB319">
        <v>2325.6172839506171</v>
      </c>
      <c r="AC319">
        <v>965.47365504822255</v>
      </c>
      <c r="AE319" t="s">
        <v>68</v>
      </c>
      <c r="AF319">
        <v>3.8208333912043599</v>
      </c>
      <c r="AG319">
        <v>0.4444945963969073</v>
      </c>
      <c r="AH319">
        <v>0.11633446185330754</v>
      </c>
      <c r="AI319">
        <v>0.95763917824660894</v>
      </c>
      <c r="AJ319">
        <v>0.18206175300412758</v>
      </c>
      <c r="AK319">
        <v>0.19011518862195451</v>
      </c>
      <c r="AL319">
        <v>3.0965277199065895</v>
      </c>
      <c r="AM319">
        <v>0.36532030920698999</v>
      </c>
      <c r="AN319">
        <v>0.1179774063892476</v>
      </c>
      <c r="AO319">
        <v>7.0645833333328483</v>
      </c>
      <c r="AP319">
        <v>0.78011306638502043</v>
      </c>
      <c r="AQ319">
        <v>0.11042591326005176</v>
      </c>
      <c r="AR319">
        <v>13.964583333334303</v>
      </c>
      <c r="AS319">
        <v>1.5267658515429279</v>
      </c>
      <c r="AT319">
        <v>0.10933128580345434</v>
      </c>
    </row>
    <row r="320" spans="1:46">
      <c r="A320" t="s">
        <v>116</v>
      </c>
      <c r="B320">
        <v>2</v>
      </c>
      <c r="C320" t="s">
        <v>49</v>
      </c>
      <c r="D320">
        <v>40830.666666608799</v>
      </c>
      <c r="E320" t="s">
        <v>50</v>
      </c>
      <c r="F320">
        <v>40834.688194444447</v>
      </c>
      <c r="G320" t="s">
        <v>101</v>
      </c>
      <c r="H320" t="s">
        <v>394</v>
      </c>
      <c r="I320" t="s">
        <v>124</v>
      </c>
      <c r="J320">
        <v>111.91200000000001</v>
      </c>
      <c r="K320">
        <v>221.02099999999999</v>
      </c>
      <c r="L320">
        <v>172.20099999999999</v>
      </c>
      <c r="M320">
        <v>109.10899999999998</v>
      </c>
      <c r="N320">
        <v>60.288999999999987</v>
      </c>
      <c r="Q320" t="s">
        <v>393</v>
      </c>
      <c r="R320" t="s">
        <v>50</v>
      </c>
      <c r="S320">
        <v>303</v>
      </c>
      <c r="T320">
        <v>306</v>
      </c>
      <c r="U320">
        <v>1009</v>
      </c>
      <c r="V320">
        <v>2324</v>
      </c>
      <c r="W320">
        <v>997.41076487252121</v>
      </c>
      <c r="Y320">
        <v>324</v>
      </c>
      <c r="Z320">
        <v>327</v>
      </c>
      <c r="AA320">
        <v>1100</v>
      </c>
      <c r="AB320">
        <v>2325.6172839506171</v>
      </c>
      <c r="AC320">
        <v>998.10486832441495</v>
      </c>
      <c r="AE320" t="s">
        <v>54</v>
      </c>
      <c r="AF320">
        <v>3.8229166666642413</v>
      </c>
      <c r="AG320">
        <v>0.32631358566638774</v>
      </c>
      <c r="AH320">
        <v>8.5357232217964846E-2</v>
      </c>
      <c r="AI320">
        <v>0.95694479166559177</v>
      </c>
      <c r="AJ320">
        <v>9.4955531922679484E-2</v>
      </c>
      <c r="AK320">
        <v>9.922780577279329E-2</v>
      </c>
      <c r="AL320">
        <v>3.0958332754598814</v>
      </c>
      <c r="AM320">
        <v>0.19051537954449066</v>
      </c>
      <c r="AN320">
        <v>6.1539289293991419E-2</v>
      </c>
      <c r="AO320">
        <v>7.0638888888861402</v>
      </c>
      <c r="AP320">
        <v>0.31068829896412448</v>
      </c>
      <c r="AQ320">
        <v>4.3982614088528639E-2</v>
      </c>
      <c r="AR320">
        <v>13.964583333334303</v>
      </c>
      <c r="AS320">
        <v>0.41722973681428616</v>
      </c>
      <c r="AT320">
        <v>2.9877707544508941E-2</v>
      </c>
    </row>
    <row r="321" spans="1:46">
      <c r="A321" t="s">
        <v>117</v>
      </c>
      <c r="B321">
        <v>2</v>
      </c>
      <c r="C321" t="s">
        <v>49</v>
      </c>
      <c r="D321">
        <v>40830.666666608799</v>
      </c>
      <c r="E321" t="s">
        <v>50</v>
      </c>
      <c r="F321">
        <v>40834.689583333333</v>
      </c>
      <c r="G321" t="s">
        <v>101</v>
      </c>
      <c r="H321" t="s">
        <v>391</v>
      </c>
      <c r="I321" t="s">
        <v>392</v>
      </c>
      <c r="J321">
        <v>111.73399999999999</v>
      </c>
      <c r="K321">
        <v>242.36</v>
      </c>
      <c r="L321">
        <v>189.28399999999999</v>
      </c>
      <c r="M321">
        <v>130.62600000000003</v>
      </c>
      <c r="N321">
        <v>77.55</v>
      </c>
      <c r="Q321" t="s">
        <v>393</v>
      </c>
      <c r="R321" t="s">
        <v>50</v>
      </c>
      <c r="S321">
        <v>299</v>
      </c>
      <c r="T321">
        <v>303</v>
      </c>
      <c r="U321">
        <v>1009</v>
      </c>
      <c r="V321">
        <v>2324</v>
      </c>
      <c r="W321">
        <v>978.69859154929577</v>
      </c>
      <c r="Y321">
        <v>324</v>
      </c>
      <c r="Z321">
        <v>327</v>
      </c>
      <c r="AA321">
        <v>1100</v>
      </c>
      <c r="AB321">
        <v>2325.6172839506171</v>
      </c>
      <c r="AC321">
        <v>979.37967310033025</v>
      </c>
      <c r="AE321" t="s">
        <v>68</v>
      </c>
      <c r="AF321">
        <v>3.8243055555503815</v>
      </c>
      <c r="AG321">
        <v>0.56638208859079198</v>
      </c>
      <c r="AH321">
        <v>0.14810063692969747</v>
      </c>
      <c r="AI321">
        <v>0.95555555555620231</v>
      </c>
      <c r="AJ321">
        <v>0.15694344549833927</v>
      </c>
      <c r="AK321">
        <v>0.16424314063768575</v>
      </c>
      <c r="AL321">
        <v>3.0951388310204493</v>
      </c>
      <c r="AM321">
        <v>0.33658300498874083</v>
      </c>
      <c r="AN321">
        <v>0.10874568908360449</v>
      </c>
      <c r="AO321">
        <v>7.0631944444467081</v>
      </c>
      <c r="AP321">
        <v>0.81449603005995896</v>
      </c>
      <c r="AQ321">
        <v>0.11531553271909989</v>
      </c>
      <c r="AR321">
        <v>13.964583333334303</v>
      </c>
      <c r="AS321">
        <v>1.2868338805779278</v>
      </c>
      <c r="AT321">
        <v>9.2149822866979328E-2</v>
      </c>
    </row>
    <row r="322" spans="1:46">
      <c r="A322" t="s">
        <v>121</v>
      </c>
      <c r="B322">
        <v>2</v>
      </c>
      <c r="C322" t="s">
        <v>49</v>
      </c>
      <c r="D322">
        <v>40830.666666608799</v>
      </c>
      <c r="E322" t="s">
        <v>50</v>
      </c>
      <c r="F322">
        <v>40834.690972222219</v>
      </c>
      <c r="G322" t="s">
        <v>101</v>
      </c>
      <c r="H322" t="s">
        <v>394</v>
      </c>
      <c r="I322" t="s">
        <v>124</v>
      </c>
      <c r="J322">
        <v>110.124</v>
      </c>
      <c r="K322">
        <v>215.83500000000001</v>
      </c>
      <c r="L322">
        <v>165.43299999999999</v>
      </c>
      <c r="M322">
        <v>105.71100000000001</v>
      </c>
      <c r="N322">
        <v>55.308999999999997</v>
      </c>
      <c r="Q322" t="s">
        <v>393</v>
      </c>
      <c r="R322" t="s">
        <v>50</v>
      </c>
      <c r="S322">
        <v>301</v>
      </c>
      <c r="T322">
        <v>304</v>
      </c>
      <c r="U322">
        <v>1009</v>
      </c>
      <c r="V322">
        <v>2324</v>
      </c>
      <c r="W322">
        <v>988.0282485875706</v>
      </c>
      <c r="Y322">
        <v>324</v>
      </c>
      <c r="Z322">
        <v>327</v>
      </c>
      <c r="AA322">
        <v>1100</v>
      </c>
      <c r="AB322">
        <v>2325.6172839506171</v>
      </c>
      <c r="AC322">
        <v>988.71582269651935</v>
      </c>
      <c r="AE322" t="s">
        <v>54</v>
      </c>
      <c r="AF322">
        <v>3.8256944444437977</v>
      </c>
      <c r="AG322">
        <v>0.17574434888241361</v>
      </c>
      <c r="AH322">
        <v>4.5937894788658264E-2</v>
      </c>
      <c r="AI322">
        <v>0.95486111111677019</v>
      </c>
      <c r="AJ322">
        <v>7.7696634472853063E-2</v>
      </c>
      <c r="AK322">
        <v>8.1369566283814782E-2</v>
      </c>
      <c r="AL322">
        <v>3.0958333333401242</v>
      </c>
      <c r="AM322">
        <v>0.10263152885405757</v>
      </c>
      <c r="AN322">
        <v>3.3151503263687467E-2</v>
      </c>
      <c r="AO322">
        <v>7.0625</v>
      </c>
      <c r="AP322">
        <v>0.12224775769594845</v>
      </c>
      <c r="AQ322">
        <v>1.7309417018895355E-2</v>
      </c>
      <c r="AR322">
        <v>13.964583333334303</v>
      </c>
      <c r="AS322">
        <v>0.14996593549765311</v>
      </c>
      <c r="AT322">
        <v>1.0739019698473592E-2</v>
      </c>
    </row>
    <row r="323" spans="1:46">
      <c r="A323" t="s">
        <v>339</v>
      </c>
      <c r="B323">
        <v>2</v>
      </c>
      <c r="C323" t="s">
        <v>49</v>
      </c>
      <c r="D323">
        <v>40830.666666608799</v>
      </c>
      <c r="E323" t="s">
        <v>50</v>
      </c>
      <c r="F323">
        <v>40834.604861111111</v>
      </c>
      <c r="G323" t="s">
        <v>101</v>
      </c>
      <c r="H323" t="s">
        <v>395</v>
      </c>
      <c r="I323" t="s">
        <v>124</v>
      </c>
      <c r="J323">
        <v>113.774</v>
      </c>
      <c r="K323">
        <v>312.89</v>
      </c>
      <c r="L323">
        <v>277.923</v>
      </c>
      <c r="M323">
        <v>199.11599999999999</v>
      </c>
      <c r="N323">
        <v>164.149</v>
      </c>
      <c r="Q323" t="s">
        <v>393</v>
      </c>
      <c r="R323" t="s">
        <v>50</v>
      </c>
      <c r="S323">
        <v>297</v>
      </c>
      <c r="T323">
        <v>301</v>
      </c>
      <c r="U323">
        <v>1009</v>
      </c>
      <c r="V323">
        <v>2324</v>
      </c>
      <c r="W323">
        <v>969.42134831460669</v>
      </c>
      <c r="Y323">
        <v>324</v>
      </c>
      <c r="Z323">
        <v>327</v>
      </c>
      <c r="AA323">
        <v>1100</v>
      </c>
      <c r="AB323">
        <v>2325.6172839506171</v>
      </c>
      <c r="AC323">
        <v>970.09597378277147</v>
      </c>
      <c r="AE323" t="s">
        <v>68</v>
      </c>
      <c r="AF323">
        <v>3.7375000578686013</v>
      </c>
      <c r="AG323">
        <v>8.642699309731601E-2</v>
      </c>
      <c r="AH323">
        <v>2.3124278731544171E-2</v>
      </c>
      <c r="AI323">
        <v>0.98888888888905058</v>
      </c>
      <c r="AJ323">
        <v>2.7828093381664361E-2</v>
      </c>
      <c r="AK323">
        <v>2.8140768588195315E-2</v>
      </c>
      <c r="AL323">
        <v>3.1270833333328483</v>
      </c>
      <c r="AM323">
        <v>6.3266927313344976E-2</v>
      </c>
      <c r="AN323">
        <v>2.0231928787748366E-2</v>
      </c>
      <c r="AO323">
        <v>7.0895833333343035</v>
      </c>
      <c r="AP323">
        <v>0.11860172347051036</v>
      </c>
      <c r="AQ323">
        <v>1.672901183245289E-2</v>
      </c>
      <c r="AR323">
        <v>14.052083333335759</v>
      </c>
      <c r="AS323">
        <v>0.23426126699350988</v>
      </c>
      <c r="AT323">
        <v>1.66709278216257E-2</v>
      </c>
    </row>
    <row r="324" spans="1:46">
      <c r="A324" t="s">
        <v>342</v>
      </c>
      <c r="B324">
        <v>2</v>
      </c>
      <c r="C324" t="s">
        <v>49</v>
      </c>
      <c r="D324">
        <v>40830.666666608799</v>
      </c>
      <c r="E324" t="s">
        <v>50</v>
      </c>
      <c r="F324">
        <v>40834.606249999997</v>
      </c>
      <c r="G324" t="s">
        <v>101</v>
      </c>
      <c r="H324" t="s">
        <v>395</v>
      </c>
      <c r="I324" t="s">
        <v>124</v>
      </c>
      <c r="J324">
        <v>113.601</v>
      </c>
      <c r="K324">
        <v>317.89999999999998</v>
      </c>
      <c r="L324">
        <v>277.56400000000002</v>
      </c>
      <c r="M324">
        <v>204.29899999999998</v>
      </c>
      <c r="N324">
        <v>163.96300000000002</v>
      </c>
      <c r="Q324" t="s">
        <v>393</v>
      </c>
      <c r="R324" t="s">
        <v>50</v>
      </c>
      <c r="S324">
        <v>292</v>
      </c>
      <c r="T324">
        <v>295</v>
      </c>
      <c r="U324">
        <v>1009</v>
      </c>
      <c r="V324">
        <v>2324</v>
      </c>
      <c r="W324">
        <v>946.45467224546724</v>
      </c>
      <c r="Y324">
        <v>324</v>
      </c>
      <c r="Z324">
        <v>327</v>
      </c>
      <c r="AA324">
        <v>1100</v>
      </c>
      <c r="AB324">
        <v>2325.6172839506171</v>
      </c>
      <c r="AC324">
        <v>947.1133150817019</v>
      </c>
      <c r="AE324" t="s">
        <v>68</v>
      </c>
      <c r="AF324">
        <v>3.7395833912014496</v>
      </c>
      <c r="AG324">
        <v>8.6394917167676513E-2</v>
      </c>
      <c r="AH324">
        <v>2.3102818717974795E-2</v>
      </c>
      <c r="AI324">
        <v>0.98819444444961846</v>
      </c>
      <c r="AJ324">
        <v>3.0508521178759927E-2</v>
      </c>
      <c r="AK324">
        <v>3.087299402472542E-2</v>
      </c>
      <c r="AL324">
        <v>3.1256944444467081</v>
      </c>
      <c r="AM324">
        <v>6.0619239825049923E-2</v>
      </c>
      <c r="AN324">
        <v>1.9393847000224101E-2</v>
      </c>
      <c r="AO324">
        <v>7.0888888888948713</v>
      </c>
      <c r="AP324">
        <v>0.14861938532510408</v>
      </c>
      <c r="AQ324">
        <v>2.0965117052112976E-2</v>
      </c>
      <c r="AR324">
        <v>14.052083333335759</v>
      </c>
      <c r="AS324">
        <v>0.29721063170750994</v>
      </c>
      <c r="AT324">
        <v>2.115064539949298E-2</v>
      </c>
    </row>
    <row r="325" spans="1:46">
      <c r="A325" t="s">
        <v>343</v>
      </c>
      <c r="B325">
        <v>2</v>
      </c>
      <c r="C325" t="s">
        <v>49</v>
      </c>
      <c r="D325">
        <v>40830.666666608799</v>
      </c>
      <c r="E325" t="s">
        <v>50</v>
      </c>
      <c r="F325">
        <v>40834.607638831018</v>
      </c>
      <c r="G325" t="s">
        <v>101</v>
      </c>
      <c r="H325" t="s">
        <v>394</v>
      </c>
      <c r="I325" t="s">
        <v>124</v>
      </c>
      <c r="J325">
        <v>111.57599999999999</v>
      </c>
      <c r="K325">
        <v>341.99</v>
      </c>
      <c r="L325">
        <v>295.00599999999997</v>
      </c>
      <c r="M325">
        <v>230.41400000000002</v>
      </c>
      <c r="N325">
        <v>183.42999999999998</v>
      </c>
      <c r="Q325" t="s">
        <v>393</v>
      </c>
      <c r="R325" t="s">
        <v>50</v>
      </c>
      <c r="S325">
        <v>293</v>
      </c>
      <c r="T325">
        <v>297</v>
      </c>
      <c r="U325">
        <v>1009</v>
      </c>
      <c r="V325">
        <v>2324</v>
      </c>
      <c r="W325">
        <v>951.02234636871503</v>
      </c>
      <c r="Y325">
        <v>324</v>
      </c>
      <c r="Z325">
        <v>327</v>
      </c>
      <c r="AA325">
        <v>1100</v>
      </c>
      <c r="AB325">
        <v>2325.6172839506171</v>
      </c>
      <c r="AC325">
        <v>951.6841678736464</v>
      </c>
      <c r="AE325" t="s">
        <v>54</v>
      </c>
      <c r="AF325">
        <v>3.7423611689810059</v>
      </c>
      <c r="AG325">
        <v>3.4267438086998753E-2</v>
      </c>
      <c r="AH325">
        <v>9.1566357547284271E-3</v>
      </c>
      <c r="AI325">
        <v>0.98819450231530936</v>
      </c>
      <c r="AJ325">
        <v>1.7524572165206628E-2</v>
      </c>
      <c r="AK325">
        <v>1.773393003517738E-2</v>
      </c>
      <c r="AL325">
        <v>3.1250000578729669</v>
      </c>
      <c r="AM325">
        <v>2.6553690181045895E-2</v>
      </c>
      <c r="AN325">
        <v>8.4971807005724282E-3</v>
      </c>
      <c r="AO325">
        <v>7.0881945023138542</v>
      </c>
      <c r="AP325">
        <v>2.9527579839837604E-2</v>
      </c>
      <c r="AQ325">
        <v>4.1657406311577209E-3</v>
      </c>
      <c r="AR325">
        <v>14.05208339120145</v>
      </c>
      <c r="AS325">
        <v>3.2692036816322857E-2</v>
      </c>
      <c r="AT325">
        <v>2.326490379127169E-3</v>
      </c>
    </row>
    <row r="326" spans="1:46">
      <c r="A326" t="s">
        <v>344</v>
      </c>
      <c r="B326">
        <v>2</v>
      </c>
      <c r="C326" t="s">
        <v>49</v>
      </c>
      <c r="D326">
        <v>40830.666666608799</v>
      </c>
      <c r="E326" t="s">
        <v>50</v>
      </c>
      <c r="F326">
        <v>40834.609027719911</v>
      </c>
      <c r="G326" t="s">
        <v>101</v>
      </c>
      <c r="H326" t="s">
        <v>394</v>
      </c>
      <c r="I326" t="s">
        <v>124</v>
      </c>
      <c r="J326">
        <v>111.9</v>
      </c>
      <c r="K326">
        <v>330.7</v>
      </c>
      <c r="L326">
        <v>283.834</v>
      </c>
      <c r="M326">
        <v>218.79999999999998</v>
      </c>
      <c r="N326">
        <v>171.934</v>
      </c>
      <c r="Q326" t="s">
        <v>393</v>
      </c>
      <c r="R326" t="s">
        <v>50</v>
      </c>
      <c r="S326">
        <v>307</v>
      </c>
      <c r="T326">
        <v>311</v>
      </c>
      <c r="U326">
        <v>1009</v>
      </c>
      <c r="V326">
        <v>2324</v>
      </c>
      <c r="W326">
        <v>1016.3361823361823</v>
      </c>
      <c r="Y326">
        <v>324</v>
      </c>
      <c r="Z326">
        <v>327</v>
      </c>
      <c r="AA326">
        <v>1100</v>
      </c>
      <c r="AB326">
        <v>2325.6172839506171</v>
      </c>
      <c r="AC326">
        <v>1017.0434560866659</v>
      </c>
      <c r="AE326" t="s">
        <v>54</v>
      </c>
      <c r="AF326">
        <v>3.7444445023138542</v>
      </c>
      <c r="AG326">
        <v>2.1586356829630136E-2</v>
      </c>
      <c r="AH326">
        <v>5.7649023283135835E-3</v>
      </c>
      <c r="AI326">
        <v>0.98819450230803341</v>
      </c>
      <c r="AJ326">
        <v>1.7744168792269446E-2</v>
      </c>
      <c r="AK326">
        <v>1.7956150080602605E-2</v>
      </c>
      <c r="AL326">
        <v>3.1243056712919497</v>
      </c>
      <c r="AM326">
        <v>2.2190890929418509E-2</v>
      </c>
      <c r="AN326">
        <v>7.1026632039630829E-3</v>
      </c>
      <c r="AO326">
        <v>7.0875000578671461</v>
      </c>
      <c r="AP326">
        <v>1.9079641152333991E-2</v>
      </c>
      <c r="AQ326">
        <v>2.6920128390200905E-3</v>
      </c>
      <c r="AR326">
        <v>14.05208339120145</v>
      </c>
      <c r="AS326">
        <v>1.7373416453433068E-2</v>
      </c>
      <c r="AT326">
        <v>1.2363587640186675E-3</v>
      </c>
    </row>
    <row r="327" spans="1:46">
      <c r="A327" t="s">
        <v>345</v>
      </c>
      <c r="B327">
        <v>2</v>
      </c>
      <c r="C327" t="s">
        <v>49</v>
      </c>
      <c r="D327">
        <v>40830.666666608799</v>
      </c>
      <c r="E327" t="s">
        <v>50</v>
      </c>
      <c r="F327">
        <v>40834.610416608797</v>
      </c>
      <c r="G327" t="s">
        <v>101</v>
      </c>
      <c r="H327" t="s">
        <v>394</v>
      </c>
      <c r="I327" t="s">
        <v>124</v>
      </c>
      <c r="J327">
        <v>112.85599999999999</v>
      </c>
      <c r="K327">
        <v>312.87</v>
      </c>
      <c r="L327">
        <v>270.40800000000002</v>
      </c>
      <c r="M327">
        <v>200.01400000000001</v>
      </c>
      <c r="N327">
        <v>157.55200000000002</v>
      </c>
      <c r="Q327" t="s">
        <v>393</v>
      </c>
      <c r="R327" t="s">
        <v>50</v>
      </c>
      <c r="S327">
        <v>297</v>
      </c>
      <c r="T327">
        <v>300</v>
      </c>
      <c r="U327">
        <v>1009</v>
      </c>
      <c r="V327">
        <v>2324</v>
      </c>
      <c r="W327">
        <v>969.42134831460669</v>
      </c>
      <c r="Y327">
        <v>324</v>
      </c>
      <c r="Z327">
        <v>327</v>
      </c>
      <c r="AA327">
        <v>1100</v>
      </c>
      <c r="AB327">
        <v>2325.6172839506171</v>
      </c>
      <c r="AC327">
        <v>970.09597378277147</v>
      </c>
      <c r="AE327" t="s">
        <v>54</v>
      </c>
      <c r="AF327">
        <v>3.7451389467605622</v>
      </c>
      <c r="AG327">
        <v>8.6646742904247551E-2</v>
      </c>
      <c r="AH327">
        <v>2.3135788587815814E-2</v>
      </c>
      <c r="AI327">
        <v>0.9881944444423425</v>
      </c>
      <c r="AJ327">
        <v>3.2279753752360953E-2</v>
      </c>
      <c r="AK327">
        <v>3.2665386790933691E-2</v>
      </c>
      <c r="AL327">
        <v>3.1236112847182085</v>
      </c>
      <c r="AM327">
        <v>5.2909336020973488E-2</v>
      </c>
      <c r="AN327">
        <v>1.693851481451112E-2</v>
      </c>
      <c r="AO327">
        <v>7.0875000578671461</v>
      </c>
      <c r="AP327">
        <v>7.9716386371018799E-2</v>
      </c>
      <c r="AQ327">
        <v>1.1247461830004978E-2</v>
      </c>
      <c r="AR327">
        <v>14.05208339120145</v>
      </c>
      <c r="AS327">
        <v>7.7815077771131627E-2</v>
      </c>
      <c r="AT327">
        <v>5.5376185583879073E-3</v>
      </c>
    </row>
    <row r="328" spans="1:46">
      <c r="A328" t="s">
        <v>346</v>
      </c>
      <c r="B328">
        <v>2</v>
      </c>
      <c r="C328" t="s">
        <v>49</v>
      </c>
      <c r="D328">
        <v>40830.666666608799</v>
      </c>
      <c r="E328" t="s">
        <v>50</v>
      </c>
      <c r="F328">
        <v>40834.611805497683</v>
      </c>
      <c r="G328" t="s">
        <v>101</v>
      </c>
      <c r="H328" t="s">
        <v>395</v>
      </c>
      <c r="I328" t="s">
        <v>124</v>
      </c>
      <c r="J328">
        <v>113.824</v>
      </c>
      <c r="K328">
        <v>301.83999999999997</v>
      </c>
      <c r="L328">
        <v>263.45</v>
      </c>
      <c r="M328">
        <v>188.01599999999996</v>
      </c>
      <c r="N328">
        <v>149.62599999999998</v>
      </c>
      <c r="Q328" t="s">
        <v>393</v>
      </c>
      <c r="R328" t="s">
        <v>50</v>
      </c>
      <c r="S328">
        <v>297</v>
      </c>
      <c r="T328">
        <v>301</v>
      </c>
      <c r="U328">
        <v>1009</v>
      </c>
      <c r="V328">
        <v>2324</v>
      </c>
      <c r="W328">
        <v>969.42134831460669</v>
      </c>
      <c r="Y328">
        <v>324</v>
      </c>
      <c r="Z328">
        <v>327</v>
      </c>
      <c r="AA328">
        <v>1100</v>
      </c>
      <c r="AB328">
        <v>2325.6172839506171</v>
      </c>
      <c r="AC328">
        <v>970.09597378277147</v>
      </c>
      <c r="AE328" t="s">
        <v>68</v>
      </c>
      <c r="AF328">
        <v>3.7458333911999944</v>
      </c>
      <c r="AG328">
        <v>0.10627325751990271</v>
      </c>
      <c r="AH328">
        <v>2.8371058298953762E-2</v>
      </c>
      <c r="AI328">
        <v>0.98888894676201744</v>
      </c>
      <c r="AJ328">
        <v>3.7035347942667038E-2</v>
      </c>
      <c r="AK328">
        <v>3.7451473255853705E-2</v>
      </c>
      <c r="AL328">
        <v>3.1229168981517432</v>
      </c>
      <c r="AM328">
        <v>8.1146904202668138E-2</v>
      </c>
      <c r="AN328">
        <v>2.5984330306929988E-2</v>
      </c>
      <c r="AO328">
        <v>7.086805613427714</v>
      </c>
      <c r="AP328">
        <v>0.1448997634405631</v>
      </c>
      <c r="AQ328">
        <v>2.0446414272463534E-2</v>
      </c>
      <c r="AR328">
        <v>14.052083391208726</v>
      </c>
      <c r="AS328">
        <v>0.32517417665494064</v>
      </c>
      <c r="AT328">
        <v>2.3140638124762081E-2</v>
      </c>
    </row>
    <row r="329" spans="1:46">
      <c r="A329" t="s">
        <v>347</v>
      </c>
      <c r="B329">
        <v>2</v>
      </c>
      <c r="C329" t="s">
        <v>49</v>
      </c>
      <c r="D329">
        <v>40830.666666608799</v>
      </c>
      <c r="E329" t="s">
        <v>50</v>
      </c>
      <c r="F329">
        <v>40834.613194386577</v>
      </c>
      <c r="G329" t="s">
        <v>101</v>
      </c>
      <c r="H329" t="s">
        <v>395</v>
      </c>
      <c r="I329" t="s">
        <v>124</v>
      </c>
      <c r="J329">
        <v>102.286</v>
      </c>
      <c r="K329">
        <v>295.62</v>
      </c>
      <c r="L329">
        <v>258.02699999999999</v>
      </c>
      <c r="M329">
        <v>193.334</v>
      </c>
      <c r="N329">
        <v>155.74099999999999</v>
      </c>
      <c r="Q329" t="s">
        <v>393</v>
      </c>
      <c r="R329" t="s">
        <v>50</v>
      </c>
      <c r="S329">
        <v>298</v>
      </c>
      <c r="T329">
        <v>302</v>
      </c>
      <c r="U329">
        <v>1009</v>
      </c>
      <c r="V329">
        <v>2324</v>
      </c>
      <c r="W329">
        <v>974.05344585091416</v>
      </c>
      <c r="Y329">
        <v>324</v>
      </c>
      <c r="Z329">
        <v>327</v>
      </c>
      <c r="AA329">
        <v>1100</v>
      </c>
      <c r="AB329">
        <v>2325.6172839506171</v>
      </c>
      <c r="AC329">
        <v>974.7312948203712</v>
      </c>
      <c r="AE329" t="s">
        <v>54</v>
      </c>
      <c r="AF329">
        <v>3.7465278356467024</v>
      </c>
      <c r="AG329">
        <v>5.2937433650204292E-2</v>
      </c>
      <c r="AH329">
        <v>1.4129731840379229E-2</v>
      </c>
      <c r="AI329">
        <v>0.98888894675474148</v>
      </c>
      <c r="AJ329">
        <v>2.2141058243147306E-2</v>
      </c>
      <c r="AK329">
        <v>2.238983286829942E-2</v>
      </c>
      <c r="AL329">
        <v>3.1222225115707261</v>
      </c>
      <c r="AM329">
        <v>4.2895526696649512E-2</v>
      </c>
      <c r="AN329">
        <v>1.3738779519294943E-2</v>
      </c>
      <c r="AO329">
        <v>7.086111111108039</v>
      </c>
      <c r="AP329">
        <v>5.0137317806531356E-2</v>
      </c>
      <c r="AQ329">
        <v>7.0754348923399114E-3</v>
      </c>
      <c r="AR329">
        <v>14.05208339120145</v>
      </c>
      <c r="AS329">
        <v>7.49959437513565E-2</v>
      </c>
      <c r="AT329">
        <v>5.3369981990225267E-3</v>
      </c>
    </row>
    <row r="330" spans="1:46">
      <c r="A330" t="s">
        <v>348</v>
      </c>
      <c r="B330">
        <v>2</v>
      </c>
      <c r="C330" t="s">
        <v>49</v>
      </c>
      <c r="D330">
        <v>40830.666666608799</v>
      </c>
      <c r="E330" t="s">
        <v>50</v>
      </c>
      <c r="F330">
        <v>40834.614583275463</v>
      </c>
      <c r="G330" t="s">
        <v>101</v>
      </c>
      <c r="H330" t="s">
        <v>394</v>
      </c>
      <c r="I330" t="s">
        <v>124</v>
      </c>
      <c r="J330">
        <v>112.212</v>
      </c>
      <c r="K330">
        <v>308.37</v>
      </c>
      <c r="L330">
        <v>260.36200000000002</v>
      </c>
      <c r="M330">
        <v>196.15800000000002</v>
      </c>
      <c r="N330">
        <v>148.15000000000003</v>
      </c>
      <c r="Q330" t="s">
        <v>393</v>
      </c>
      <c r="R330" t="s">
        <v>50</v>
      </c>
      <c r="S330">
        <v>312</v>
      </c>
      <c r="T330">
        <v>317</v>
      </c>
      <c r="U330">
        <v>1009</v>
      </c>
      <c r="V330">
        <v>2324</v>
      </c>
      <c r="W330">
        <v>1040.2984218077474</v>
      </c>
      <c r="Y330">
        <v>324</v>
      </c>
      <c r="Z330">
        <v>327</v>
      </c>
      <c r="AA330">
        <v>1100</v>
      </c>
      <c r="AB330">
        <v>2325.6172839506171</v>
      </c>
      <c r="AC330">
        <v>1041.0223710080238</v>
      </c>
      <c r="AE330" t="s">
        <v>54</v>
      </c>
      <c r="AF330">
        <v>3.7472222800934105</v>
      </c>
      <c r="AG330">
        <v>3.1225098175985979E-2</v>
      </c>
      <c r="AH330">
        <v>8.3328652110831285E-3</v>
      </c>
      <c r="AI330">
        <v>0.98888883101608371</v>
      </c>
      <c r="AJ330">
        <v>2.7858659451283015E-2</v>
      </c>
      <c r="AK330">
        <v>2.8171679745495993E-2</v>
      </c>
      <c r="AL330">
        <v>3.1215281249969848</v>
      </c>
      <c r="AM330">
        <v>3.5214058915434596E-2</v>
      </c>
      <c r="AN330">
        <v>1.1281032079590379E-2</v>
      </c>
      <c r="AO330">
        <v>7.0847222800948657</v>
      </c>
      <c r="AP330">
        <v>3.2455012342410307E-2</v>
      </c>
      <c r="AQ330">
        <v>4.5809858254564819E-3</v>
      </c>
      <c r="AR330">
        <v>14.05208339120145</v>
      </c>
      <c r="AS330">
        <v>3.1563521241574001E-2</v>
      </c>
      <c r="AT330">
        <v>2.2461808945239492E-3</v>
      </c>
    </row>
    <row r="331" spans="1:46">
      <c r="A331" t="s">
        <v>349</v>
      </c>
      <c r="B331">
        <v>2</v>
      </c>
      <c r="C331" t="s">
        <v>49</v>
      </c>
      <c r="D331">
        <v>40830.666666608799</v>
      </c>
      <c r="E331" t="s">
        <v>50</v>
      </c>
      <c r="F331">
        <v>40834.615972164349</v>
      </c>
      <c r="G331" t="s">
        <v>101</v>
      </c>
      <c r="H331" t="s">
        <v>395</v>
      </c>
      <c r="I331" t="s">
        <v>124</v>
      </c>
      <c r="J331">
        <v>111.59099999999999</v>
      </c>
      <c r="K331">
        <v>328.82</v>
      </c>
      <c r="L331">
        <v>278.82600000000002</v>
      </c>
      <c r="M331">
        <v>217.22899999999998</v>
      </c>
      <c r="N331">
        <v>167.23500000000001</v>
      </c>
      <c r="Q331" t="s">
        <v>393</v>
      </c>
      <c r="R331" t="s">
        <v>50</v>
      </c>
      <c r="S331">
        <v>294</v>
      </c>
      <c r="T331">
        <v>298</v>
      </c>
      <c r="U331">
        <v>1009</v>
      </c>
      <c r="V331">
        <v>2324</v>
      </c>
      <c r="W331">
        <v>955.60279720279721</v>
      </c>
      <c r="Y331">
        <v>324</v>
      </c>
      <c r="Z331">
        <v>327</v>
      </c>
      <c r="AA331">
        <v>1100</v>
      </c>
      <c r="AB331">
        <v>2325.6172839506171</v>
      </c>
      <c r="AC331">
        <v>956.26780626780624</v>
      </c>
      <c r="AE331" t="s">
        <v>68</v>
      </c>
      <c r="AF331">
        <v>3.7479167245328426</v>
      </c>
      <c r="AG331">
        <v>0.11947675177285232</v>
      </c>
      <c r="AH331">
        <v>3.187817674570783E-2</v>
      </c>
      <c r="AI331">
        <v>0.98888877315039281</v>
      </c>
      <c r="AJ331">
        <v>3.6810892935908182E-2</v>
      </c>
      <c r="AK331">
        <v>3.7224502831229821E-2</v>
      </c>
      <c r="AL331">
        <v>3.1201389467605622</v>
      </c>
      <c r="AM331">
        <v>8.8031834103271298E-2</v>
      </c>
      <c r="AN331">
        <v>2.8214074951587984E-2</v>
      </c>
      <c r="AO331">
        <v>7.0847222800948657</v>
      </c>
      <c r="AP331">
        <v>0.19712782236734422</v>
      </c>
      <c r="AQ331">
        <v>2.7824354233502099E-2</v>
      </c>
      <c r="AR331">
        <v>14.052083391208726</v>
      </c>
      <c r="AS331">
        <v>0.3841500650934605</v>
      </c>
      <c r="AT331">
        <v>2.7337587914813596E-2</v>
      </c>
    </row>
    <row r="332" spans="1:46">
      <c r="A332" t="s">
        <v>350</v>
      </c>
      <c r="B332">
        <v>2</v>
      </c>
      <c r="C332" t="s">
        <v>49</v>
      </c>
      <c r="D332">
        <v>40830.666666608799</v>
      </c>
      <c r="E332" t="s">
        <v>50</v>
      </c>
      <c r="F332">
        <v>40834.617361053242</v>
      </c>
      <c r="G332" t="s">
        <v>101</v>
      </c>
      <c r="H332" t="s">
        <v>395</v>
      </c>
      <c r="I332" t="s">
        <v>124</v>
      </c>
      <c r="J332">
        <v>115.616</v>
      </c>
      <c r="K332">
        <v>341.2</v>
      </c>
      <c r="L332">
        <v>299.66300000000001</v>
      </c>
      <c r="M332">
        <v>225.584</v>
      </c>
      <c r="N332">
        <v>184.04700000000003</v>
      </c>
      <c r="Q332" t="s">
        <v>393</v>
      </c>
      <c r="R332" t="s">
        <v>50</v>
      </c>
      <c r="S332">
        <v>291</v>
      </c>
      <c r="T332">
        <v>294</v>
      </c>
      <c r="U332">
        <v>1009</v>
      </c>
      <c r="V332">
        <v>2324</v>
      </c>
      <c r="W332">
        <v>941.89972144846797</v>
      </c>
      <c r="Y332">
        <v>324</v>
      </c>
      <c r="Z332">
        <v>327</v>
      </c>
      <c r="AA332">
        <v>1100</v>
      </c>
      <c r="AB332">
        <v>2325.6172839506171</v>
      </c>
      <c r="AC332">
        <v>942.55519447023619</v>
      </c>
      <c r="AE332" t="s">
        <v>68</v>
      </c>
      <c r="AF332">
        <v>3.7486111689795507</v>
      </c>
      <c r="AG332">
        <v>9.967440301012348E-2</v>
      </c>
      <c r="AH332">
        <v>2.6589688425128634E-2</v>
      </c>
      <c r="AI332">
        <v>0.98819450231530936</v>
      </c>
      <c r="AJ332">
        <v>2.722313939898462E-2</v>
      </c>
      <c r="AK332">
        <v>2.7548361517091665E-2</v>
      </c>
      <c r="AL332">
        <v>3.1201393518495024</v>
      </c>
      <c r="AM332">
        <v>8.3621157038276564E-2</v>
      </c>
      <c r="AN332">
        <v>2.6800455879866087E-2</v>
      </c>
      <c r="AO332">
        <v>7.0840277777751908</v>
      </c>
      <c r="AP332">
        <v>0.15788635376270185</v>
      </c>
      <c r="AQ332">
        <v>2.2287653114241125E-2</v>
      </c>
      <c r="AR332">
        <v>14.05208339120145</v>
      </c>
      <c r="AS332">
        <v>0.32185331652013932</v>
      </c>
      <c r="AT332">
        <v>2.2904313016080168E-2</v>
      </c>
    </row>
    <row r="333" spans="1:46">
      <c r="A333" t="s">
        <v>351</v>
      </c>
      <c r="B333">
        <v>2</v>
      </c>
      <c r="C333" t="s">
        <v>49</v>
      </c>
      <c r="D333">
        <v>40830.666666608799</v>
      </c>
      <c r="E333" t="s">
        <v>50</v>
      </c>
      <c r="F333">
        <v>40834.618749942128</v>
      </c>
      <c r="G333" t="s">
        <v>101</v>
      </c>
      <c r="H333" t="s">
        <v>395</v>
      </c>
      <c r="I333" t="s">
        <v>124</v>
      </c>
      <c r="J333">
        <v>108.619</v>
      </c>
      <c r="K333">
        <v>311.63</v>
      </c>
      <c r="L333">
        <v>273.86200000000002</v>
      </c>
      <c r="M333">
        <v>203.011</v>
      </c>
      <c r="N333">
        <v>165.24300000000002</v>
      </c>
      <c r="Q333" t="s">
        <v>393</v>
      </c>
      <c r="R333" t="s">
        <v>50</v>
      </c>
      <c r="S333">
        <v>296</v>
      </c>
      <c r="T333">
        <v>301</v>
      </c>
      <c r="U333">
        <v>1009</v>
      </c>
      <c r="V333">
        <v>2324</v>
      </c>
      <c r="W333">
        <v>964.8022440392707</v>
      </c>
      <c r="Y333">
        <v>324</v>
      </c>
      <c r="Z333">
        <v>327</v>
      </c>
      <c r="AA333">
        <v>1100</v>
      </c>
      <c r="AB333">
        <v>2325.6172839506171</v>
      </c>
      <c r="AC333">
        <v>965.47365504822255</v>
      </c>
      <c r="AE333" t="s">
        <v>68</v>
      </c>
      <c r="AF333">
        <v>3.7493056134262588</v>
      </c>
      <c r="AG333">
        <v>0.15321777517520102</v>
      </c>
      <c r="AH333">
        <v>4.0865640460603786E-2</v>
      </c>
      <c r="AI333">
        <v>0.98750028935319278</v>
      </c>
      <c r="AJ333">
        <v>4.3514586921220871E-2</v>
      </c>
      <c r="AK333">
        <v>4.4065391565325705E-2</v>
      </c>
      <c r="AL333">
        <v>3.1194449652757612</v>
      </c>
      <c r="AM333">
        <v>0.11279911045440853</v>
      </c>
      <c r="AN333">
        <v>3.6159993752105518E-2</v>
      </c>
      <c r="AO333">
        <v>7.0833333333357587</v>
      </c>
      <c r="AP333">
        <v>0.25139912373167383</v>
      </c>
      <c r="AQ333">
        <v>3.5491640997400625E-2</v>
      </c>
      <c r="AR333">
        <v>14.05208339120145</v>
      </c>
      <c r="AS333">
        <v>0.46957107125193326</v>
      </c>
      <c r="AT333">
        <v>3.3416473428128798E-2</v>
      </c>
    </row>
    <row r="334" spans="1:46">
      <c r="A334" t="s">
        <v>352</v>
      </c>
      <c r="B334">
        <v>2</v>
      </c>
      <c r="C334" t="s">
        <v>49</v>
      </c>
      <c r="D334">
        <v>40830.666666608799</v>
      </c>
      <c r="E334" t="s">
        <v>50</v>
      </c>
      <c r="F334">
        <v>40834.620138831022</v>
      </c>
      <c r="G334" t="s">
        <v>101</v>
      </c>
      <c r="H334" t="s">
        <v>395</v>
      </c>
      <c r="I334" t="s">
        <v>124</v>
      </c>
      <c r="J334">
        <v>108.282</v>
      </c>
      <c r="K334">
        <v>338.66</v>
      </c>
      <c r="L334">
        <v>302.62299999999999</v>
      </c>
      <c r="M334">
        <v>230.37800000000004</v>
      </c>
      <c r="N334">
        <v>194.34100000000001</v>
      </c>
      <c r="Q334" t="s">
        <v>393</v>
      </c>
      <c r="R334" t="s">
        <v>50</v>
      </c>
      <c r="S334">
        <v>294</v>
      </c>
      <c r="T334">
        <v>300</v>
      </c>
      <c r="U334">
        <v>1009</v>
      </c>
      <c r="V334">
        <v>2324</v>
      </c>
      <c r="W334">
        <v>955.60279720279721</v>
      </c>
      <c r="Y334">
        <v>324</v>
      </c>
      <c r="Z334">
        <v>327</v>
      </c>
      <c r="AA334">
        <v>1100</v>
      </c>
      <c r="AB334">
        <v>2325.6172839506171</v>
      </c>
      <c r="AC334">
        <v>956.26780626780624</v>
      </c>
      <c r="AE334" t="s">
        <v>68</v>
      </c>
      <c r="AF334">
        <v>3.7500000578656909</v>
      </c>
      <c r="AG334">
        <v>9.025865501891632E-2</v>
      </c>
      <c r="AH334">
        <v>2.4068974300306266E-2</v>
      </c>
      <c r="AI334">
        <v>0.98750005786860129</v>
      </c>
      <c r="AJ334">
        <v>2.7653231086655173E-2</v>
      </c>
      <c r="AK334">
        <v>2.800327034546338E-2</v>
      </c>
      <c r="AL334">
        <v>3.11875057870202</v>
      </c>
      <c r="AM334">
        <v>7.3838740841386821E-2</v>
      </c>
      <c r="AN334">
        <v>2.3675744173205882E-2</v>
      </c>
      <c r="AO334">
        <v>7.0840278356481576</v>
      </c>
      <c r="AP334">
        <v>0.14648059772665903</v>
      </c>
      <c r="AQ334">
        <v>2.067758641341599E-2</v>
      </c>
      <c r="AR334">
        <v>14.05208339120145</v>
      </c>
      <c r="AS334">
        <v>0.31358891952604873</v>
      </c>
      <c r="AT334">
        <v>2.2316186916624677E-2</v>
      </c>
    </row>
    <row r="335" spans="1:46">
      <c r="A335" t="s">
        <v>353</v>
      </c>
      <c r="B335">
        <v>2</v>
      </c>
      <c r="C335" t="s">
        <v>49</v>
      </c>
      <c r="D335">
        <v>40830.666666608799</v>
      </c>
      <c r="E335" t="s">
        <v>50</v>
      </c>
      <c r="F335">
        <v>40834.621527719908</v>
      </c>
      <c r="G335" t="s">
        <v>101</v>
      </c>
      <c r="H335" t="s">
        <v>395</v>
      </c>
      <c r="I335" t="s">
        <v>124</v>
      </c>
      <c r="J335">
        <v>110.51</v>
      </c>
      <c r="K335">
        <v>349.13</v>
      </c>
      <c r="L335">
        <v>296.649</v>
      </c>
      <c r="M335">
        <v>238.62</v>
      </c>
      <c r="N335">
        <v>186.13900000000001</v>
      </c>
      <c r="Q335" t="s">
        <v>393</v>
      </c>
      <c r="R335" t="s">
        <v>50</v>
      </c>
      <c r="S335">
        <v>294</v>
      </c>
      <c r="T335">
        <v>297</v>
      </c>
      <c r="U335">
        <v>1009</v>
      </c>
      <c r="V335">
        <v>2324</v>
      </c>
      <c r="W335">
        <v>955.60279720279721</v>
      </c>
      <c r="Y335">
        <v>324</v>
      </c>
      <c r="Z335">
        <v>327</v>
      </c>
      <c r="AA335">
        <v>1100</v>
      </c>
      <c r="AB335">
        <v>2325.6172839506171</v>
      </c>
      <c r="AC335">
        <v>956.26780626780624</v>
      </c>
      <c r="AE335" t="s">
        <v>68</v>
      </c>
      <c r="AF335">
        <v>3.7513889467591071</v>
      </c>
      <c r="AG335">
        <v>0.10059951073784874</v>
      </c>
      <c r="AH335">
        <v>2.6816603707477061E-2</v>
      </c>
      <c r="AI335">
        <v>0.98680561342189321</v>
      </c>
      <c r="AJ335">
        <v>3.1174837510571426E-2</v>
      </c>
      <c r="AK335">
        <v>3.1591670220103535E-2</v>
      </c>
      <c r="AL335">
        <v>3.1180561921282788</v>
      </c>
      <c r="AM335">
        <v>7.3002865680193457E-2</v>
      </c>
      <c r="AN335">
        <v>2.3412941006160697E-2</v>
      </c>
      <c r="AO335">
        <v>7.0840278356481576</v>
      </c>
      <c r="AP335">
        <v>0.16309110969042737</v>
      </c>
      <c r="AQ335">
        <v>2.302236996722716E-2</v>
      </c>
      <c r="AR335">
        <v>14.05208339120145</v>
      </c>
      <c r="AS335">
        <v>0.32012819681069504</v>
      </c>
      <c r="AT335">
        <v>2.278154689938288E-2</v>
      </c>
    </row>
    <row r="336" spans="1:46">
      <c r="A336" t="s">
        <v>354</v>
      </c>
      <c r="B336">
        <v>2</v>
      </c>
      <c r="C336" t="s">
        <v>49</v>
      </c>
      <c r="D336">
        <v>40830.666666608799</v>
      </c>
      <c r="E336" t="s">
        <v>50</v>
      </c>
      <c r="F336">
        <v>40834.622916608794</v>
      </c>
      <c r="G336" t="s">
        <v>101</v>
      </c>
      <c r="H336" t="s">
        <v>395</v>
      </c>
      <c r="I336" t="s">
        <v>124</v>
      </c>
      <c r="J336">
        <v>110.148</v>
      </c>
      <c r="K336">
        <v>343.82</v>
      </c>
      <c r="L336">
        <v>290.221</v>
      </c>
      <c r="M336">
        <v>233.672</v>
      </c>
      <c r="N336">
        <v>180.07300000000001</v>
      </c>
      <c r="Q336" t="s">
        <v>393</v>
      </c>
      <c r="R336" t="s">
        <v>50</v>
      </c>
      <c r="S336">
        <v>291</v>
      </c>
      <c r="T336">
        <v>295</v>
      </c>
      <c r="U336">
        <v>1009</v>
      </c>
      <c r="V336">
        <v>2324</v>
      </c>
      <c r="W336">
        <v>941.89972144846797</v>
      </c>
      <c r="Y336">
        <v>324</v>
      </c>
      <c r="Z336">
        <v>327</v>
      </c>
      <c r="AA336">
        <v>1100</v>
      </c>
      <c r="AB336">
        <v>2325.6172839506171</v>
      </c>
      <c r="AC336">
        <v>942.55519447023619</v>
      </c>
      <c r="AE336" t="s">
        <v>68</v>
      </c>
      <c r="AF336">
        <v>3.7527778935182141</v>
      </c>
      <c r="AG336">
        <v>7.0176673350939037E-2</v>
      </c>
      <c r="AH336">
        <v>1.8699927185178735E-2</v>
      </c>
      <c r="AI336">
        <v>0.98611105324380333</v>
      </c>
      <c r="AJ336">
        <v>2.4550794968281175E-2</v>
      </c>
      <c r="AK336">
        <v>2.4896582273894567E-2</v>
      </c>
      <c r="AL336">
        <v>3.1173618055545376</v>
      </c>
      <c r="AM336">
        <v>5.438604349208663E-2</v>
      </c>
      <c r="AN336">
        <v>1.7446176249154392E-2</v>
      </c>
      <c r="AO336">
        <v>7.0833333912087255</v>
      </c>
      <c r="AP336">
        <v>9.3945017411818016E-2</v>
      </c>
      <c r="AQ336">
        <v>1.3262825879184955E-2</v>
      </c>
      <c r="AR336">
        <v>14.052083391208726</v>
      </c>
      <c r="AS336">
        <v>0.17935091934723396</v>
      </c>
      <c r="AT336">
        <v>1.2763297395419643E-2</v>
      </c>
    </row>
    <row r="337" spans="1:46">
      <c r="A337" t="s">
        <v>355</v>
      </c>
      <c r="B337">
        <v>2</v>
      </c>
      <c r="C337" t="s">
        <v>49</v>
      </c>
      <c r="D337">
        <v>40830.666666608799</v>
      </c>
      <c r="E337" t="s">
        <v>50</v>
      </c>
      <c r="F337">
        <v>40834.624305497688</v>
      </c>
      <c r="G337" t="s">
        <v>101</v>
      </c>
      <c r="H337" t="s">
        <v>395</v>
      </c>
      <c r="I337" t="s">
        <v>124</v>
      </c>
      <c r="J337">
        <v>109.65600000000001</v>
      </c>
      <c r="K337">
        <v>332.12</v>
      </c>
      <c r="L337">
        <v>296.79599999999999</v>
      </c>
      <c r="M337">
        <v>222.464</v>
      </c>
      <c r="N337">
        <v>187.14</v>
      </c>
      <c r="Q337" t="s">
        <v>393</v>
      </c>
      <c r="R337" t="s">
        <v>50</v>
      </c>
      <c r="S337">
        <v>294</v>
      </c>
      <c r="T337">
        <v>298</v>
      </c>
      <c r="U337">
        <v>1009</v>
      </c>
      <c r="V337">
        <v>2324</v>
      </c>
      <c r="W337">
        <v>955.60279720279721</v>
      </c>
      <c r="Y337">
        <v>324</v>
      </c>
      <c r="Z337">
        <v>327</v>
      </c>
      <c r="AA337">
        <v>1100</v>
      </c>
      <c r="AB337">
        <v>2325.6172839506171</v>
      </c>
      <c r="AC337">
        <v>956.26780626780624</v>
      </c>
      <c r="AE337" t="s">
        <v>68</v>
      </c>
      <c r="AF337">
        <v>3.7534722800919553</v>
      </c>
      <c r="AG337">
        <v>5.808063317009881E-2</v>
      </c>
      <c r="AH337">
        <v>1.5473840976035104E-2</v>
      </c>
      <c r="AI337">
        <v>0.98611116898246109</v>
      </c>
      <c r="AJ337">
        <v>1.9388154641995742E-2</v>
      </c>
      <c r="AK337">
        <v>1.9661226088739877E-2</v>
      </c>
      <c r="AL337">
        <v>3.1173611689810059</v>
      </c>
      <c r="AM337">
        <v>5.0996989820262885E-2</v>
      </c>
      <c r="AN337">
        <v>1.6359025167729486E-2</v>
      </c>
      <c r="AO337">
        <v>7.0826389467547415</v>
      </c>
      <c r="AP337">
        <v>9.508177249115933E-2</v>
      </c>
      <c r="AQ337">
        <v>1.342462508762016E-2</v>
      </c>
      <c r="AR337">
        <v>14.05208339120145</v>
      </c>
      <c r="AS337">
        <v>0.19002206334486149</v>
      </c>
      <c r="AT337">
        <v>1.3522696816889205E-2</v>
      </c>
    </row>
    <row r="338" spans="1:46">
      <c r="A338" t="s">
        <v>356</v>
      </c>
      <c r="B338">
        <v>2</v>
      </c>
      <c r="C338" t="s">
        <v>49</v>
      </c>
      <c r="D338">
        <v>40830.666666608799</v>
      </c>
      <c r="E338" t="s">
        <v>101</v>
      </c>
      <c r="F338">
        <v>40834.625694386574</v>
      </c>
      <c r="G338" t="s">
        <v>101</v>
      </c>
      <c r="H338" t="s">
        <v>395</v>
      </c>
      <c r="I338" t="s">
        <v>124</v>
      </c>
      <c r="J338">
        <v>107.17100000000001</v>
      </c>
      <c r="K338">
        <v>337.59</v>
      </c>
      <c r="L338">
        <v>292.447</v>
      </c>
      <c r="M338">
        <v>230.41899999999998</v>
      </c>
      <c r="N338">
        <v>185.27600000000001</v>
      </c>
      <c r="Q338" t="s">
        <v>393</v>
      </c>
      <c r="R338" t="s">
        <v>50</v>
      </c>
      <c r="S338">
        <v>292</v>
      </c>
      <c r="T338">
        <v>297</v>
      </c>
      <c r="U338">
        <v>1009</v>
      </c>
      <c r="V338">
        <v>2324</v>
      </c>
      <c r="W338">
        <v>946.45467224546724</v>
      </c>
      <c r="Y338">
        <v>324</v>
      </c>
      <c r="Z338">
        <v>327</v>
      </c>
      <c r="AA338">
        <v>1100</v>
      </c>
      <c r="AB338">
        <v>2325.6172839506171</v>
      </c>
      <c r="AC338">
        <v>947.1133150817019</v>
      </c>
      <c r="AE338" t="s">
        <v>54</v>
      </c>
      <c r="AF338">
        <v>3.7541666666656965</v>
      </c>
      <c r="AG338">
        <v>6.7657733190199257E-2</v>
      </c>
      <c r="AH338">
        <v>1.8022037697726988E-2</v>
      </c>
      <c r="AI338">
        <v>0.98541672453575302</v>
      </c>
      <c r="AJ338">
        <v>3.0224984812440077E-2</v>
      </c>
      <c r="AK338">
        <v>3.0672287226177933E-2</v>
      </c>
      <c r="AL338">
        <v>3.1173611689810059</v>
      </c>
      <c r="AM338">
        <v>6.4142803179246727E-2</v>
      </c>
      <c r="AN338">
        <v>2.0575993509348019E-2</v>
      </c>
      <c r="AO338">
        <v>7.0819445023153094</v>
      </c>
      <c r="AP338">
        <v>9.0027074937174698E-2</v>
      </c>
      <c r="AQ338">
        <v>1.2712197180836708E-2</v>
      </c>
      <c r="AR338">
        <v>14.05208339120145</v>
      </c>
      <c r="AS338">
        <v>0.14906678496798817</v>
      </c>
      <c r="AT338">
        <v>1.0608162563376518E-2</v>
      </c>
    </row>
    <row r="339" spans="1:46">
      <c r="A339" t="s">
        <v>357</v>
      </c>
      <c r="B339">
        <v>2</v>
      </c>
      <c r="C339" t="s">
        <v>49</v>
      </c>
      <c r="D339">
        <v>40830.666666608799</v>
      </c>
      <c r="E339" t="s">
        <v>101</v>
      </c>
      <c r="F339">
        <v>40834.62708327546</v>
      </c>
      <c r="G339" t="s">
        <v>101</v>
      </c>
      <c r="H339" t="s">
        <v>395</v>
      </c>
      <c r="I339" t="s">
        <v>124</v>
      </c>
      <c r="J339">
        <v>108.035</v>
      </c>
      <c r="K339">
        <v>326.41000000000003</v>
      </c>
      <c r="L339">
        <v>284.709</v>
      </c>
      <c r="M339">
        <v>218.37500000000003</v>
      </c>
      <c r="N339">
        <v>176.67400000000001</v>
      </c>
      <c r="Q339" t="s">
        <v>393</v>
      </c>
      <c r="R339" t="s">
        <v>50</v>
      </c>
      <c r="S339">
        <v>294</v>
      </c>
      <c r="T339">
        <v>298</v>
      </c>
      <c r="U339">
        <v>1009</v>
      </c>
      <c r="V339">
        <v>2324</v>
      </c>
      <c r="W339">
        <v>955.60279720279721</v>
      </c>
      <c r="Y339">
        <v>324</v>
      </c>
      <c r="Z339">
        <v>327</v>
      </c>
      <c r="AA339">
        <v>1100</v>
      </c>
      <c r="AB339">
        <v>2325.6172839506171</v>
      </c>
      <c r="AC339">
        <v>956.26780626780624</v>
      </c>
      <c r="AE339" t="s">
        <v>68</v>
      </c>
      <c r="AF339">
        <v>3.7548610532394378</v>
      </c>
      <c r="AG339">
        <v>6.8491848735897878E-2</v>
      </c>
      <c r="AH339">
        <v>1.8240847734380953E-2</v>
      </c>
      <c r="AI339">
        <v>0.98472216435766313</v>
      </c>
      <c r="AJ339">
        <v>2.228251408254275E-2</v>
      </c>
      <c r="AK339">
        <v>2.2628224375428468E-2</v>
      </c>
      <c r="AL339">
        <v>3.1166667245415738</v>
      </c>
      <c r="AM339">
        <v>5.2646625604763964E-2</v>
      </c>
      <c r="AN339">
        <v>1.6891965121008466E-2</v>
      </c>
      <c r="AO339">
        <v>7.0812500578758772</v>
      </c>
      <c r="AP339">
        <v>0.12785217737837204</v>
      </c>
      <c r="AQ339">
        <v>1.8055029314516701E-2</v>
      </c>
      <c r="AR339">
        <v>14.052083391208726</v>
      </c>
      <c r="AS339">
        <v>0.25567089253523539</v>
      </c>
      <c r="AT339">
        <v>1.8194518593249196E-2</v>
      </c>
    </row>
    <row r="340" spans="1:46">
      <c r="A340" t="s">
        <v>358</v>
      </c>
      <c r="B340">
        <v>2</v>
      </c>
      <c r="C340" t="s">
        <v>49</v>
      </c>
      <c r="D340">
        <v>40830.666666608799</v>
      </c>
      <c r="E340" t="s">
        <v>101</v>
      </c>
      <c r="F340">
        <v>40834.628472164353</v>
      </c>
      <c r="G340" t="s">
        <v>101</v>
      </c>
      <c r="H340" t="s">
        <v>395</v>
      </c>
      <c r="I340" t="s">
        <v>124</v>
      </c>
      <c r="J340">
        <v>110.01</v>
      </c>
      <c r="K340">
        <v>353.58</v>
      </c>
      <c r="L340">
        <v>297.428</v>
      </c>
      <c r="M340">
        <v>243.57</v>
      </c>
      <c r="N340">
        <v>187.41800000000001</v>
      </c>
      <c r="Q340" t="s">
        <v>393</v>
      </c>
      <c r="R340" t="s">
        <v>50</v>
      </c>
      <c r="S340">
        <v>292</v>
      </c>
      <c r="T340">
        <v>295</v>
      </c>
      <c r="U340">
        <v>1009</v>
      </c>
      <c r="V340">
        <v>2324</v>
      </c>
      <c r="W340">
        <v>946.45467224546724</v>
      </c>
      <c r="Y340">
        <v>324</v>
      </c>
      <c r="Z340">
        <v>327</v>
      </c>
      <c r="AA340">
        <v>1100</v>
      </c>
      <c r="AB340">
        <v>2325.6172839506171</v>
      </c>
      <c r="AC340">
        <v>947.1133150817019</v>
      </c>
      <c r="AE340" t="s">
        <v>68</v>
      </c>
      <c r="AF340">
        <v>3.755555439813179</v>
      </c>
      <c r="AG340">
        <v>0.10603181298104673</v>
      </c>
      <c r="AH340">
        <v>2.8233323853241083E-2</v>
      </c>
      <c r="AI340">
        <v>0.98402766203798819</v>
      </c>
      <c r="AJ340">
        <v>3.0472054772067936E-2</v>
      </c>
      <c r="AK340">
        <v>3.0966664807936636E-2</v>
      </c>
      <c r="AL340">
        <v>3.1159723379605566</v>
      </c>
      <c r="AM340">
        <v>6.8982258811862998E-2</v>
      </c>
      <c r="AN340">
        <v>2.2138277022386136E-2</v>
      </c>
      <c r="AO340">
        <v>7.0805556134218932</v>
      </c>
      <c r="AP340">
        <v>0.16135453026938276</v>
      </c>
      <c r="AQ340">
        <v>2.2788399537957062E-2</v>
      </c>
      <c r="AR340">
        <v>14.05208339120145</v>
      </c>
      <c r="AS340">
        <v>0.35963241725246803</v>
      </c>
      <c r="AT340">
        <v>2.5592818320281797E-2</v>
      </c>
    </row>
    <row r="341" spans="1:46">
      <c r="A341" t="s">
        <v>359</v>
      </c>
      <c r="B341">
        <v>2</v>
      </c>
      <c r="C341" t="s">
        <v>49</v>
      </c>
      <c r="D341">
        <v>40830.666666608799</v>
      </c>
      <c r="E341" t="s">
        <v>101</v>
      </c>
      <c r="F341">
        <v>40834.629861111112</v>
      </c>
      <c r="G341" t="s">
        <v>101</v>
      </c>
      <c r="H341" t="s">
        <v>395</v>
      </c>
      <c r="I341" t="s">
        <v>124</v>
      </c>
      <c r="J341">
        <v>108.739</v>
      </c>
      <c r="K341">
        <v>338.26</v>
      </c>
      <c r="L341">
        <v>296.96800000000002</v>
      </c>
      <c r="M341">
        <v>229.52099999999999</v>
      </c>
      <c r="N341">
        <v>188.22900000000001</v>
      </c>
      <c r="Q341" t="s">
        <v>393</v>
      </c>
      <c r="R341" t="s">
        <v>50</v>
      </c>
      <c r="S341">
        <v>292</v>
      </c>
      <c r="T341">
        <v>296</v>
      </c>
      <c r="U341">
        <v>1009</v>
      </c>
      <c r="V341">
        <v>2324</v>
      </c>
      <c r="W341">
        <v>946.45467224546724</v>
      </c>
      <c r="Y341">
        <v>324</v>
      </c>
      <c r="Z341">
        <v>327</v>
      </c>
      <c r="AA341">
        <v>1100</v>
      </c>
      <c r="AB341">
        <v>2325.6172839506171</v>
      </c>
      <c r="AC341">
        <v>947.1133150817019</v>
      </c>
      <c r="AE341" t="s">
        <v>68</v>
      </c>
      <c r="AF341">
        <v>3.7576389467576519</v>
      </c>
      <c r="AG341">
        <v>7.3331588214228291E-2</v>
      </c>
      <c r="AH341">
        <v>1.9515336426216202E-2</v>
      </c>
      <c r="AI341">
        <v>0.98333310185262235</v>
      </c>
      <c r="AJ341">
        <v>2.1018264316126106E-2</v>
      </c>
      <c r="AK341">
        <v>2.1374511115843868E-2</v>
      </c>
      <c r="AL341">
        <v>3.1152778935138485</v>
      </c>
      <c r="AM341">
        <v>5.2446638468811514E-2</v>
      </c>
      <c r="AN341">
        <v>1.6835300175951501E-2</v>
      </c>
      <c r="AO341">
        <v>7.0805555555562023</v>
      </c>
      <c r="AP341">
        <v>0.10760811619244183</v>
      </c>
      <c r="AQ341">
        <v>1.5197693930669094E-2</v>
      </c>
      <c r="AR341">
        <v>14.052083333328483</v>
      </c>
      <c r="AS341">
        <v>0.23976392577698177</v>
      </c>
      <c r="AT341">
        <v>1.7062518068642101E-2</v>
      </c>
    </row>
    <row r="342" spans="1:46">
      <c r="A342" t="s">
        <v>360</v>
      </c>
      <c r="B342">
        <v>2</v>
      </c>
      <c r="C342" t="s">
        <v>49</v>
      </c>
      <c r="D342">
        <v>40830.666666608799</v>
      </c>
      <c r="E342" t="s">
        <v>101</v>
      </c>
      <c r="F342">
        <v>40834.631250057872</v>
      </c>
      <c r="G342" t="s">
        <v>101</v>
      </c>
      <c r="H342" t="s">
        <v>395</v>
      </c>
      <c r="I342" t="s">
        <v>124</v>
      </c>
      <c r="J342">
        <v>108.578</v>
      </c>
      <c r="K342">
        <v>329.5</v>
      </c>
      <c r="L342">
        <v>288.38099999999997</v>
      </c>
      <c r="M342">
        <v>220.922</v>
      </c>
      <c r="N342">
        <v>179.80299999999997</v>
      </c>
      <c r="Q342" t="s">
        <v>393</v>
      </c>
      <c r="R342" t="s">
        <v>50</v>
      </c>
      <c r="S342">
        <v>294</v>
      </c>
      <c r="T342">
        <v>299</v>
      </c>
      <c r="U342">
        <v>1009</v>
      </c>
      <c r="V342">
        <v>2324</v>
      </c>
      <c r="W342">
        <v>955.60279720279721</v>
      </c>
      <c r="Y342">
        <v>324</v>
      </c>
      <c r="Z342">
        <v>327</v>
      </c>
      <c r="AA342">
        <v>1100</v>
      </c>
      <c r="AB342">
        <v>2325.6172839506171</v>
      </c>
      <c r="AC342">
        <v>956.26780626780624</v>
      </c>
      <c r="AE342" t="s">
        <v>68</v>
      </c>
      <c r="AF342">
        <v>3.7590278356437921</v>
      </c>
      <c r="AG342">
        <v>7.9547458094011703E-2</v>
      </c>
      <c r="AH342">
        <v>2.1161710307044845E-2</v>
      </c>
      <c r="AI342">
        <v>0.98333327546424698</v>
      </c>
      <c r="AJ342">
        <v>2.0212723585274366E-2</v>
      </c>
      <c r="AK342">
        <v>2.0555313330296511E-2</v>
      </c>
      <c r="AL342">
        <v>3.1145834490744164</v>
      </c>
      <c r="AM342">
        <v>6.0356538591987238E-2</v>
      </c>
      <c r="AN342">
        <v>1.9378687255890939E-2</v>
      </c>
      <c r="AO342">
        <v>7.0798610532365274</v>
      </c>
      <c r="AP342">
        <v>0.12042806545754862</v>
      </c>
      <c r="AQ342">
        <v>1.7009947589648734E-2</v>
      </c>
      <c r="AR342">
        <v>14.052083275462792</v>
      </c>
      <c r="AS342">
        <v>0.26370521011389797</v>
      </c>
      <c r="AT342">
        <v>1.8766271516079746E-2</v>
      </c>
    </row>
    <row r="343" spans="1:46">
      <c r="A343" t="s">
        <v>361</v>
      </c>
      <c r="B343">
        <v>2</v>
      </c>
      <c r="C343" t="s">
        <v>49</v>
      </c>
      <c r="D343">
        <v>40830.666666608799</v>
      </c>
      <c r="E343" t="s">
        <v>101</v>
      </c>
      <c r="F343">
        <v>40834.632639004631</v>
      </c>
      <c r="G343" t="s">
        <v>101</v>
      </c>
      <c r="H343" t="s">
        <v>394</v>
      </c>
      <c r="I343" t="s">
        <v>124</v>
      </c>
      <c r="J343">
        <v>103.285</v>
      </c>
      <c r="K343">
        <v>340.33</v>
      </c>
      <c r="L343">
        <v>286.59699999999998</v>
      </c>
      <c r="M343">
        <v>237.04499999999999</v>
      </c>
      <c r="N343">
        <v>183.31199999999998</v>
      </c>
      <c r="Q343" t="s">
        <v>393</v>
      </c>
      <c r="R343" t="s">
        <v>50</v>
      </c>
      <c r="S343">
        <v>293</v>
      </c>
      <c r="T343">
        <v>297</v>
      </c>
      <c r="U343">
        <v>1009</v>
      </c>
      <c r="V343">
        <v>2324</v>
      </c>
      <c r="W343">
        <v>951.02234636871503</v>
      </c>
      <c r="Y343">
        <v>324</v>
      </c>
      <c r="Z343">
        <v>327</v>
      </c>
      <c r="AA343">
        <v>1100</v>
      </c>
      <c r="AB343">
        <v>2325.6172839506171</v>
      </c>
      <c r="AC343">
        <v>951.6841678736464</v>
      </c>
      <c r="AE343" t="s">
        <v>54</v>
      </c>
      <c r="AF343">
        <v>3.7604166087912745</v>
      </c>
      <c r="AG343">
        <v>3.6301090272760052E-2</v>
      </c>
      <c r="AH343">
        <v>9.6534756781718536E-3</v>
      </c>
      <c r="AI343">
        <v>0.98263877314457204</v>
      </c>
      <c r="AJ343">
        <v>1.8045097552453877E-2</v>
      </c>
      <c r="AK343">
        <v>1.8363917693484874E-2</v>
      </c>
      <c r="AL343">
        <v>3.1131943287036847</v>
      </c>
      <c r="AM343">
        <v>3.1286527577385675E-2</v>
      </c>
      <c r="AN343">
        <v>1.0049654558638875E-2</v>
      </c>
      <c r="AO343">
        <v>7.0791664351854706</v>
      </c>
      <c r="AP343">
        <v>3.4621799064976068E-2</v>
      </c>
      <c r="AQ343">
        <v>4.8906604163021054E-3</v>
      </c>
      <c r="AR343">
        <v>14.052083217589825</v>
      </c>
      <c r="AS343">
        <v>3.1639400593202249E-2</v>
      </c>
      <c r="AT343">
        <v>2.2515807872242983E-3</v>
      </c>
    </row>
    <row r="344" spans="1:46">
      <c r="A344" t="s">
        <v>362</v>
      </c>
      <c r="B344">
        <v>2</v>
      </c>
      <c r="C344" t="s">
        <v>49</v>
      </c>
      <c r="D344">
        <v>40830.666666608799</v>
      </c>
      <c r="E344" t="s">
        <v>101</v>
      </c>
      <c r="F344">
        <v>40834.63402795139</v>
      </c>
      <c r="G344" t="s">
        <v>101</v>
      </c>
      <c r="H344" t="s">
        <v>395</v>
      </c>
      <c r="I344" t="s">
        <v>124</v>
      </c>
      <c r="J344">
        <v>107.262</v>
      </c>
      <c r="K344">
        <v>319.97000000000003</v>
      </c>
      <c r="L344">
        <v>277.98399999999998</v>
      </c>
      <c r="M344">
        <v>212.70800000000003</v>
      </c>
      <c r="N344">
        <v>170.72199999999998</v>
      </c>
      <c r="Q344" t="s">
        <v>393</v>
      </c>
      <c r="R344" t="s">
        <v>50</v>
      </c>
      <c r="S344">
        <v>293</v>
      </c>
      <c r="T344">
        <v>297</v>
      </c>
      <c r="U344">
        <v>1009</v>
      </c>
      <c r="V344">
        <v>2324</v>
      </c>
      <c r="W344">
        <v>951.02234636871503</v>
      </c>
      <c r="Y344">
        <v>324</v>
      </c>
      <c r="Z344">
        <v>327</v>
      </c>
      <c r="AA344">
        <v>1100</v>
      </c>
      <c r="AB344">
        <v>2325.6172839506171</v>
      </c>
      <c r="AC344">
        <v>951.6841678736464</v>
      </c>
      <c r="AE344" t="s">
        <v>68</v>
      </c>
      <c r="AF344">
        <v>3.7618054398117238</v>
      </c>
      <c r="AG344">
        <v>9.8205030008366195E-2</v>
      </c>
      <c r="AH344">
        <v>2.610582380711356E-2</v>
      </c>
      <c r="AI344">
        <v>0.98194415509351529</v>
      </c>
      <c r="AJ344">
        <v>2.7852940584850879E-2</v>
      </c>
      <c r="AK344">
        <v>2.8365096365585381E-2</v>
      </c>
      <c r="AL344">
        <v>3.1124998263912858</v>
      </c>
      <c r="AM344">
        <v>7.0562454256299881E-2</v>
      </c>
      <c r="AN344">
        <v>2.2670669298674902E-2</v>
      </c>
      <c r="AO344">
        <v>7.0784718750001048</v>
      </c>
      <c r="AP344">
        <v>0.16062493981053833</v>
      </c>
      <c r="AQ344">
        <v>2.2692036169252413E-2</v>
      </c>
      <c r="AR344">
        <v>14.052083159724134</v>
      </c>
      <c r="AS344">
        <v>0.30935996296917834</v>
      </c>
      <c r="AT344">
        <v>2.2015238555936043E-2</v>
      </c>
    </row>
    <row r="345" spans="1:46">
      <c r="A345" t="s">
        <v>363</v>
      </c>
      <c r="B345">
        <v>2</v>
      </c>
      <c r="C345" t="s">
        <v>49</v>
      </c>
      <c r="D345">
        <v>40830.666666608799</v>
      </c>
      <c r="E345" t="s">
        <v>101</v>
      </c>
      <c r="F345">
        <v>40834.635416898149</v>
      </c>
      <c r="G345" t="s">
        <v>101</v>
      </c>
      <c r="H345" t="s">
        <v>395</v>
      </c>
      <c r="I345" t="s">
        <v>124</v>
      </c>
      <c r="J345">
        <v>109.824</v>
      </c>
      <c r="K345">
        <v>330.33</v>
      </c>
      <c r="L345">
        <v>282.05599999999998</v>
      </c>
      <c r="M345">
        <v>220.50599999999997</v>
      </c>
      <c r="N345">
        <v>172.23199999999997</v>
      </c>
      <c r="Q345" t="s">
        <v>393</v>
      </c>
      <c r="R345" t="s">
        <v>50</v>
      </c>
      <c r="S345">
        <v>293</v>
      </c>
      <c r="T345">
        <v>297</v>
      </c>
      <c r="U345">
        <v>1009</v>
      </c>
      <c r="V345">
        <v>2324</v>
      </c>
      <c r="W345">
        <v>951.02234636871503</v>
      </c>
      <c r="Y345">
        <v>324</v>
      </c>
      <c r="Z345">
        <v>327</v>
      </c>
      <c r="AA345">
        <v>1100</v>
      </c>
      <c r="AB345">
        <v>2325.6172839506171</v>
      </c>
      <c r="AC345">
        <v>951.6841678736464</v>
      </c>
      <c r="AE345" t="s">
        <v>54</v>
      </c>
      <c r="AF345">
        <v>3.7631942708321731</v>
      </c>
      <c r="AG345">
        <v>7.6463741659163698E-2</v>
      </c>
      <c r="AH345">
        <v>2.0318839835567381E-2</v>
      </c>
      <c r="AI345">
        <v>0.98124959490814945</v>
      </c>
      <c r="AJ345">
        <v>2.5834526703972314E-2</v>
      </c>
      <c r="AK345">
        <v>2.6328190949613153E-2</v>
      </c>
      <c r="AL345">
        <v>3.1118053240716108</v>
      </c>
      <c r="AM345">
        <v>5.9000803686229265E-2</v>
      </c>
      <c r="AN345">
        <v>1.8960313239978089E-2</v>
      </c>
      <c r="AO345">
        <v>7.0784719907387625</v>
      </c>
      <c r="AP345">
        <v>0.10016245518237335</v>
      </c>
      <c r="AQ345">
        <v>1.4150293356168192E-2</v>
      </c>
      <c r="AR345">
        <v>14.052083101851167</v>
      </c>
      <c r="AS345">
        <v>0.14820009984521934</v>
      </c>
      <c r="AT345">
        <v>1.0546486152341075E-2</v>
      </c>
    </row>
    <row r="346" spans="1:46">
      <c r="A346" t="s">
        <v>364</v>
      </c>
      <c r="B346">
        <v>2</v>
      </c>
      <c r="C346" t="s">
        <v>49</v>
      </c>
      <c r="D346">
        <v>40830.666666608799</v>
      </c>
      <c r="E346" t="s">
        <v>101</v>
      </c>
      <c r="F346">
        <v>40834.636805844908</v>
      </c>
      <c r="G346" t="s">
        <v>101</v>
      </c>
      <c r="H346" t="s">
        <v>395</v>
      </c>
      <c r="I346" t="s">
        <v>124</v>
      </c>
      <c r="J346">
        <v>107.904</v>
      </c>
      <c r="K346">
        <v>314.14</v>
      </c>
      <c r="L346">
        <v>272.25900000000001</v>
      </c>
      <c r="M346">
        <v>206.23599999999999</v>
      </c>
      <c r="N346">
        <v>164.35500000000002</v>
      </c>
      <c r="Q346" t="s">
        <v>393</v>
      </c>
      <c r="R346" t="s">
        <v>50</v>
      </c>
      <c r="S346">
        <v>296</v>
      </c>
      <c r="T346">
        <v>300</v>
      </c>
      <c r="U346">
        <v>1009</v>
      </c>
      <c r="V346">
        <v>2324</v>
      </c>
      <c r="W346">
        <v>964.8022440392707</v>
      </c>
      <c r="Y346">
        <v>324</v>
      </c>
      <c r="Z346">
        <v>327</v>
      </c>
      <c r="AA346">
        <v>1100</v>
      </c>
      <c r="AB346">
        <v>2325.6172839506171</v>
      </c>
      <c r="AC346">
        <v>965.47365504822255</v>
      </c>
      <c r="AE346" t="s">
        <v>68</v>
      </c>
      <c r="AF346">
        <v>3.7638889467561967</v>
      </c>
      <c r="AG346">
        <v>0.10518637741514884</v>
      </c>
      <c r="AH346">
        <v>2.7946195783964563E-2</v>
      </c>
      <c r="AI346">
        <v>0.98124971064680722</v>
      </c>
      <c r="AJ346">
        <v>3.2783666229400335E-2</v>
      </c>
      <c r="AK346">
        <v>3.3410115563540323E-2</v>
      </c>
      <c r="AL346">
        <v>3.1111108217592118</v>
      </c>
      <c r="AM346">
        <v>7.705928230047987E-2</v>
      </c>
      <c r="AN346">
        <v>2.4769057328824388E-2</v>
      </c>
      <c r="AO346">
        <v>7.0777774884263636</v>
      </c>
      <c r="AP346">
        <v>0.16440857675580389</v>
      </c>
      <c r="AQ346">
        <v>2.3228842249512091E-2</v>
      </c>
      <c r="AR346">
        <v>14.0520830439782</v>
      </c>
      <c r="AS346">
        <v>0.3174541544613253</v>
      </c>
      <c r="AT346">
        <v>2.259125237644858E-2</v>
      </c>
    </row>
    <row r="347" spans="1:46">
      <c r="A347" t="s">
        <v>365</v>
      </c>
      <c r="B347">
        <v>2</v>
      </c>
      <c r="C347" t="s">
        <v>49</v>
      </c>
      <c r="D347">
        <v>40830.666666608799</v>
      </c>
      <c r="E347" t="s">
        <v>101</v>
      </c>
      <c r="F347">
        <v>40834.638194791667</v>
      </c>
      <c r="G347" t="s">
        <v>101</v>
      </c>
      <c r="H347" t="s">
        <v>394</v>
      </c>
      <c r="I347" t="s">
        <v>124</v>
      </c>
      <c r="J347">
        <v>104.419</v>
      </c>
      <c r="K347">
        <v>339.95</v>
      </c>
      <c r="L347">
        <v>290.51400000000001</v>
      </c>
      <c r="M347">
        <v>235.53100000000001</v>
      </c>
      <c r="N347">
        <v>186.09500000000003</v>
      </c>
      <c r="Q347" t="s">
        <v>393</v>
      </c>
      <c r="R347" t="s">
        <v>50</v>
      </c>
      <c r="S347">
        <v>297</v>
      </c>
      <c r="T347">
        <v>299</v>
      </c>
      <c r="U347">
        <v>1009</v>
      </c>
      <c r="V347">
        <v>2324</v>
      </c>
      <c r="W347">
        <v>969.42134831460669</v>
      </c>
      <c r="Y347">
        <v>324</v>
      </c>
      <c r="Z347">
        <v>327</v>
      </c>
      <c r="AA347">
        <v>1100</v>
      </c>
      <c r="AB347">
        <v>2325.6172839506171</v>
      </c>
      <c r="AC347">
        <v>970.09597378277147</v>
      </c>
      <c r="AE347" t="s">
        <v>54</v>
      </c>
      <c r="AF347">
        <v>3.7652778356423369</v>
      </c>
      <c r="AG347">
        <v>2.488899769264024E-2</v>
      </c>
      <c r="AH347">
        <v>6.6101357666198107E-3</v>
      </c>
      <c r="AI347">
        <v>0.98055520833440823</v>
      </c>
      <c r="AJ347">
        <v>1.7340741714002444E-2</v>
      </c>
      <c r="AK347">
        <v>1.7684615375668438E-2</v>
      </c>
      <c r="AL347">
        <v>3.1104163194468128</v>
      </c>
      <c r="AM347">
        <v>2.0094819967297402E-2</v>
      </c>
      <c r="AN347">
        <v>6.4604920703577274E-3</v>
      </c>
      <c r="AO347">
        <v>7.0777774305533967</v>
      </c>
      <c r="AP347">
        <v>2.0122072244394152E-2</v>
      </c>
      <c r="AQ347">
        <v>2.8429930782410671E-3</v>
      </c>
      <c r="AR347">
        <v>14.052082986112509</v>
      </c>
      <c r="AS347">
        <v>3.9523478094884608E-2</v>
      </c>
      <c r="AT347">
        <v>2.8126419502322287E-3</v>
      </c>
    </row>
    <row r="348" spans="1:46">
      <c r="A348" t="s">
        <v>366</v>
      </c>
      <c r="B348">
        <v>2</v>
      </c>
      <c r="C348" t="s">
        <v>49</v>
      </c>
      <c r="D348">
        <v>40830.666666608799</v>
      </c>
      <c r="E348" t="s">
        <v>101</v>
      </c>
      <c r="F348">
        <v>40834.639583738426</v>
      </c>
      <c r="G348" t="s">
        <v>101</v>
      </c>
      <c r="H348" t="s">
        <v>394</v>
      </c>
      <c r="I348" t="s">
        <v>124</v>
      </c>
      <c r="J348">
        <v>104.39</v>
      </c>
      <c r="K348">
        <v>322.99</v>
      </c>
      <c r="L348">
        <v>279.67</v>
      </c>
      <c r="M348">
        <v>218.60000000000002</v>
      </c>
      <c r="N348">
        <v>175.28000000000003</v>
      </c>
      <c r="Q348" t="s">
        <v>393</v>
      </c>
      <c r="R348" t="s">
        <v>50</v>
      </c>
      <c r="S348">
        <v>307</v>
      </c>
      <c r="T348">
        <v>311</v>
      </c>
      <c r="U348">
        <v>1009</v>
      </c>
      <c r="V348">
        <v>2324</v>
      </c>
      <c r="W348">
        <v>1016.3361823361823</v>
      </c>
      <c r="Y348">
        <v>324</v>
      </c>
      <c r="Z348">
        <v>327</v>
      </c>
      <c r="AA348">
        <v>1100</v>
      </c>
      <c r="AB348">
        <v>2325.6172839506171</v>
      </c>
      <c r="AC348">
        <v>1017.0434560866659</v>
      </c>
      <c r="AE348" t="s">
        <v>54</v>
      </c>
      <c r="AF348">
        <v>3.7659722800890449</v>
      </c>
      <c r="AG348">
        <v>3.4102907993903017E-2</v>
      </c>
      <c r="AH348">
        <v>9.0555387712775905E-3</v>
      </c>
      <c r="AI348">
        <v>0.98055515046144137</v>
      </c>
      <c r="AJ348">
        <v>1.8605561943133946E-2</v>
      </c>
      <c r="AK348">
        <v>1.8974518602424675E-2</v>
      </c>
      <c r="AL348">
        <v>3.110416261573846</v>
      </c>
      <c r="AM348">
        <v>2.6609728524091124E-2</v>
      </c>
      <c r="AN348">
        <v>8.5550377461783237E-3</v>
      </c>
      <c r="AO348">
        <v>7.0777772569417721</v>
      </c>
      <c r="AP348">
        <v>2.545215574456635E-2</v>
      </c>
      <c r="AQ348">
        <v>3.5960662253962964E-3</v>
      </c>
      <c r="AR348">
        <v>14.052082928239543</v>
      </c>
      <c r="AS348">
        <v>2.4012058037488571E-2</v>
      </c>
      <c r="AT348">
        <v>1.7087899466657092E-3</v>
      </c>
    </row>
    <row r="349" spans="1:46">
      <c r="A349" t="s">
        <v>367</v>
      </c>
      <c r="B349">
        <v>2</v>
      </c>
      <c r="C349" t="s">
        <v>49</v>
      </c>
      <c r="D349">
        <v>40830.666666608799</v>
      </c>
      <c r="E349" t="s">
        <v>101</v>
      </c>
      <c r="F349">
        <v>40834.640972685185</v>
      </c>
      <c r="G349" t="s">
        <v>101</v>
      </c>
      <c r="H349" t="s">
        <v>395</v>
      </c>
      <c r="I349" t="s">
        <v>124</v>
      </c>
      <c r="J349">
        <v>111.288</v>
      </c>
      <c r="K349">
        <v>325.16000000000003</v>
      </c>
      <c r="L349">
        <v>277.42899999999997</v>
      </c>
      <c r="M349">
        <v>213.87200000000001</v>
      </c>
      <c r="N349">
        <v>166.14099999999996</v>
      </c>
      <c r="Q349" t="s">
        <v>393</v>
      </c>
      <c r="R349" t="s">
        <v>50</v>
      </c>
      <c r="S349">
        <v>293</v>
      </c>
      <c r="T349">
        <v>297</v>
      </c>
      <c r="U349">
        <v>1009</v>
      </c>
      <c r="V349">
        <v>2324</v>
      </c>
      <c r="W349">
        <v>951.02234636871503</v>
      </c>
      <c r="Y349">
        <v>324</v>
      </c>
      <c r="Z349">
        <v>327</v>
      </c>
      <c r="AA349">
        <v>1100</v>
      </c>
      <c r="AB349">
        <v>2325.6172839506171</v>
      </c>
      <c r="AC349">
        <v>951.6841678736464</v>
      </c>
      <c r="AE349" t="s">
        <v>68</v>
      </c>
      <c r="AF349">
        <v>3.7673611689824611</v>
      </c>
      <c r="AG349">
        <v>8.9110606473957313E-2</v>
      </c>
      <c r="AH349">
        <v>2.3653321908083873E-2</v>
      </c>
      <c r="AI349">
        <v>0.97986064814904239</v>
      </c>
      <c r="AJ349">
        <v>2.6728986702954715E-2</v>
      </c>
      <c r="AK349">
        <v>2.7278355094110366E-2</v>
      </c>
      <c r="AL349">
        <v>3.1104162037008791</v>
      </c>
      <c r="AM349">
        <v>5.9049693281986032E-2</v>
      </c>
      <c r="AN349">
        <v>1.8984498991397581E-2</v>
      </c>
      <c r="AO349">
        <v>7.0770828703680309</v>
      </c>
      <c r="AP349">
        <v>0.14028361493628838</v>
      </c>
      <c r="AQ349">
        <v>1.9822237142885567E-2</v>
      </c>
      <c r="AR349">
        <v>14.052082870373852</v>
      </c>
      <c r="AS349">
        <v>0.27450131318224874</v>
      </c>
      <c r="AT349">
        <v>1.9534564072418235E-2</v>
      </c>
    </row>
    <row r="350" spans="1:46">
      <c r="A350" t="s">
        <v>368</v>
      </c>
      <c r="B350">
        <v>2</v>
      </c>
      <c r="C350" t="s">
        <v>49</v>
      </c>
      <c r="D350">
        <v>40830.666666608799</v>
      </c>
      <c r="E350" t="s">
        <v>101</v>
      </c>
      <c r="F350">
        <v>40834.642361631944</v>
      </c>
      <c r="G350" t="s">
        <v>101</v>
      </c>
      <c r="H350" t="s">
        <v>395</v>
      </c>
      <c r="I350" t="s">
        <v>124</v>
      </c>
      <c r="J350">
        <v>109.55800000000001</v>
      </c>
      <c r="K350">
        <v>339.9</v>
      </c>
      <c r="L350">
        <v>286.37200000000001</v>
      </c>
      <c r="M350">
        <v>230.202</v>
      </c>
      <c r="N350">
        <v>176.81400000000002</v>
      </c>
      <c r="Q350" t="s">
        <v>393</v>
      </c>
      <c r="R350" t="s">
        <v>50</v>
      </c>
      <c r="S350">
        <v>292</v>
      </c>
      <c r="T350">
        <v>294</v>
      </c>
      <c r="U350">
        <v>1009</v>
      </c>
      <c r="V350">
        <v>2324</v>
      </c>
      <c r="W350">
        <v>946.45467224546724</v>
      </c>
      <c r="Y350">
        <v>324</v>
      </c>
      <c r="Z350">
        <v>327</v>
      </c>
      <c r="AA350">
        <v>1100</v>
      </c>
      <c r="AB350">
        <v>2325.6172839506171</v>
      </c>
      <c r="AC350">
        <v>947.1133150817019</v>
      </c>
      <c r="AE350" t="s">
        <v>68</v>
      </c>
      <c r="AF350">
        <v>3.7694445023153094</v>
      </c>
      <c r="AG350">
        <v>0.1287402302108733</v>
      </c>
      <c r="AH350">
        <v>3.4153634608971445E-2</v>
      </c>
      <c r="AI350">
        <v>0.97916620370233431</v>
      </c>
      <c r="AJ350">
        <v>3.8660046133102928E-2</v>
      </c>
      <c r="AK350">
        <v>3.948261897410784E-2</v>
      </c>
      <c r="AL350">
        <v>3.1104161458351882</v>
      </c>
      <c r="AM350">
        <v>9.961862741058107E-2</v>
      </c>
      <c r="AN350">
        <v>3.2027427437312295E-2</v>
      </c>
      <c r="AO350">
        <v>7.0763884259285987</v>
      </c>
      <c r="AP350">
        <v>0.20127353993089311</v>
      </c>
      <c r="AQ350">
        <v>2.8442975118975467E-2</v>
      </c>
      <c r="AR350">
        <v>14.052082812500885</v>
      </c>
      <c r="AS350">
        <v>0.40102297955652405</v>
      </c>
      <c r="AT350">
        <v>2.8538330218191545E-2</v>
      </c>
    </row>
    <row r="351" spans="1:46">
      <c r="A351" t="s">
        <v>369</v>
      </c>
      <c r="B351">
        <v>2</v>
      </c>
      <c r="C351" t="s">
        <v>49</v>
      </c>
      <c r="D351">
        <v>40830.666666608799</v>
      </c>
      <c r="E351" t="s">
        <v>101</v>
      </c>
      <c r="F351">
        <v>40834.643750578703</v>
      </c>
      <c r="G351" t="s">
        <v>101</v>
      </c>
      <c r="H351" t="s">
        <v>395</v>
      </c>
      <c r="I351" t="s">
        <v>124</v>
      </c>
      <c r="J351">
        <v>109.42100000000001</v>
      </c>
      <c r="K351">
        <v>339.76</v>
      </c>
      <c r="L351">
        <v>302.43200000000002</v>
      </c>
      <c r="M351">
        <v>196.959</v>
      </c>
      <c r="N351">
        <v>193.01100000000002</v>
      </c>
      <c r="Q351" t="s">
        <v>393</v>
      </c>
      <c r="R351" t="s">
        <v>50</v>
      </c>
      <c r="S351">
        <v>295</v>
      </c>
      <c r="T351">
        <v>307</v>
      </c>
      <c r="U351">
        <v>1009</v>
      </c>
      <c r="V351">
        <v>2324</v>
      </c>
      <c r="W351">
        <v>960.1960784313726</v>
      </c>
      <c r="Y351">
        <v>324</v>
      </c>
      <c r="Z351">
        <v>327</v>
      </c>
      <c r="AA351">
        <v>1100</v>
      </c>
      <c r="AB351">
        <v>2325.6172839506171</v>
      </c>
      <c r="AC351">
        <v>960.86428398519888</v>
      </c>
      <c r="AE351" t="s">
        <v>68</v>
      </c>
      <c r="AF351">
        <v>3.7715278356481576</v>
      </c>
      <c r="AG351">
        <v>6.4290432688314206E-2</v>
      </c>
      <c r="AH351">
        <v>1.7046256978576837E-2</v>
      </c>
      <c r="AI351">
        <v>0.9784717592629022</v>
      </c>
      <c r="AJ351">
        <v>1.9432402105091711E-2</v>
      </c>
      <c r="AK351">
        <v>1.985995193129584E-2</v>
      </c>
      <c r="AL351">
        <v>3.1097216435155133</v>
      </c>
      <c r="AM351">
        <v>5.5590997238291376E-2</v>
      </c>
      <c r="AN351">
        <v>1.7876518740579699E-2</v>
      </c>
      <c r="AO351">
        <v>7.0756940393548575</v>
      </c>
      <c r="AP351">
        <v>9.3563982665768916E-2</v>
      </c>
      <c r="AQ351">
        <v>1.3223294018278358E-2</v>
      </c>
      <c r="AR351">
        <v>14.052082754627918</v>
      </c>
      <c r="AS351">
        <v>0.19360620720520616</v>
      </c>
      <c r="AT351">
        <v>1.3777758826636843E-2</v>
      </c>
    </row>
    <row r="352" spans="1:46">
      <c r="A352" t="s">
        <v>370</v>
      </c>
      <c r="B352">
        <v>2</v>
      </c>
      <c r="C352" t="s">
        <v>49</v>
      </c>
      <c r="D352">
        <v>40830.666666608799</v>
      </c>
      <c r="E352" t="s">
        <v>101</v>
      </c>
      <c r="F352">
        <v>40834.645139525463</v>
      </c>
      <c r="G352" t="s">
        <v>101</v>
      </c>
      <c r="H352" t="s">
        <v>394</v>
      </c>
      <c r="I352" t="s">
        <v>124</v>
      </c>
      <c r="J352">
        <v>107.033</v>
      </c>
      <c r="K352">
        <v>306.38</v>
      </c>
      <c r="L352">
        <v>254.75</v>
      </c>
      <c r="M352">
        <v>224.27699999999999</v>
      </c>
      <c r="N352">
        <v>147.71699999999998</v>
      </c>
      <c r="Q352" t="s">
        <v>393</v>
      </c>
      <c r="R352" t="s">
        <v>50</v>
      </c>
      <c r="S352">
        <v>293</v>
      </c>
      <c r="T352">
        <v>297</v>
      </c>
      <c r="U352">
        <v>1009</v>
      </c>
      <c r="V352">
        <v>2324</v>
      </c>
      <c r="W352">
        <v>951.02234636871503</v>
      </c>
      <c r="Y352">
        <v>324</v>
      </c>
      <c r="Z352">
        <v>327</v>
      </c>
      <c r="AA352">
        <v>1100</v>
      </c>
      <c r="AB352">
        <v>2325.6172839506171</v>
      </c>
      <c r="AC352">
        <v>951.6841678736464</v>
      </c>
      <c r="AE352" t="s">
        <v>54</v>
      </c>
      <c r="AF352">
        <v>3.7722222800875898</v>
      </c>
      <c r="AG352">
        <v>3.6180094975401783E-2</v>
      </c>
      <c r="AH352">
        <v>9.5911885061454264E-3</v>
      </c>
      <c r="AI352">
        <v>0.97777731481619412</v>
      </c>
      <c r="AJ352">
        <v>1.3708674818462165E-2</v>
      </c>
      <c r="AK352">
        <v>1.402024224814335E-2</v>
      </c>
      <c r="AL352">
        <v>3.1097215856498224</v>
      </c>
      <c r="AM352">
        <v>2.5114093654151598E-2</v>
      </c>
      <c r="AN352">
        <v>8.0759942530043687E-3</v>
      </c>
      <c r="AO352">
        <v>7.0749996527811163</v>
      </c>
      <c r="AP352">
        <v>3.1309020020974847E-2</v>
      </c>
      <c r="AQ352">
        <v>4.4253034003567141E-3</v>
      </c>
      <c r="AR352">
        <v>14.052082696762227</v>
      </c>
      <c r="AS352">
        <v>2.2418248914294212E-2</v>
      </c>
      <c r="AT352">
        <v>1.595368416061176E-3</v>
      </c>
    </row>
    <row r="353" spans="1:46">
      <c r="A353" t="s">
        <v>371</v>
      </c>
      <c r="B353">
        <v>2</v>
      </c>
      <c r="C353" t="s">
        <v>49</v>
      </c>
      <c r="D353">
        <v>40830.666666608799</v>
      </c>
      <c r="E353" t="s">
        <v>101</v>
      </c>
      <c r="F353">
        <v>40834.646528472222</v>
      </c>
      <c r="G353" t="s">
        <v>101</v>
      </c>
      <c r="H353" t="s">
        <v>394</v>
      </c>
      <c r="I353" t="s">
        <v>124</v>
      </c>
      <c r="J353">
        <v>109.63500000000001</v>
      </c>
      <c r="K353">
        <v>331.31</v>
      </c>
      <c r="L353">
        <v>292.82900000000001</v>
      </c>
      <c r="M353">
        <v>236.70499999999998</v>
      </c>
      <c r="N353">
        <v>183.19400000000002</v>
      </c>
      <c r="Q353" t="s">
        <v>393</v>
      </c>
      <c r="R353" t="s">
        <v>50</v>
      </c>
      <c r="S353">
        <v>298</v>
      </c>
      <c r="T353">
        <v>302</v>
      </c>
      <c r="U353">
        <v>1009</v>
      </c>
      <c r="V353">
        <v>2324</v>
      </c>
      <c r="W353">
        <v>974.05344585091416</v>
      </c>
      <c r="Y353">
        <v>324</v>
      </c>
      <c r="Z353">
        <v>327</v>
      </c>
      <c r="AA353">
        <v>1100</v>
      </c>
      <c r="AB353">
        <v>2325.6172839506171</v>
      </c>
      <c r="AC353">
        <v>974.7312948203712</v>
      </c>
      <c r="AE353" t="s">
        <v>54</v>
      </c>
      <c r="AF353">
        <v>3.7729169560188893</v>
      </c>
      <c r="AG353">
        <v>3.162710529195021E-2</v>
      </c>
      <c r="AH353">
        <v>8.3826666901575635E-3</v>
      </c>
      <c r="AI353">
        <v>0.97708287036948605</v>
      </c>
      <c r="AJ353">
        <v>1.3022275706410076E-2</v>
      </c>
      <c r="AK353">
        <v>1.3327708530480811E-2</v>
      </c>
      <c r="AL353">
        <v>3.1090270833374234</v>
      </c>
      <c r="AM353">
        <v>2.5340411033784489E-2</v>
      </c>
      <c r="AN353">
        <v>8.1505919229827081E-3</v>
      </c>
      <c r="AO353">
        <v>7.0743052662073751</v>
      </c>
      <c r="AP353">
        <v>3.0249507510832267E-2</v>
      </c>
      <c r="AQ353">
        <v>4.275968646041961E-3</v>
      </c>
      <c r="AR353">
        <v>14.05208263888926</v>
      </c>
      <c r="AS353">
        <v>3.1116824608024202E-2</v>
      </c>
      <c r="AT353">
        <v>2.2143923721248352E-3</v>
      </c>
    </row>
    <row r="354" spans="1:46">
      <c r="A354" t="s">
        <v>372</v>
      </c>
      <c r="B354">
        <v>2</v>
      </c>
      <c r="C354" t="s">
        <v>49</v>
      </c>
      <c r="D354">
        <v>40830.666666608799</v>
      </c>
      <c r="E354" t="s">
        <v>101</v>
      </c>
      <c r="F354">
        <v>40834.647222222222</v>
      </c>
      <c r="G354" t="s">
        <v>396</v>
      </c>
      <c r="H354" t="s">
        <v>394</v>
      </c>
      <c r="I354" t="s">
        <v>124</v>
      </c>
      <c r="J354">
        <v>112.134</v>
      </c>
      <c r="K354">
        <v>346.34</v>
      </c>
      <c r="L354">
        <v>295.02199999999999</v>
      </c>
      <c r="M354">
        <v>230.916</v>
      </c>
      <c r="N354">
        <v>182.88799999999998</v>
      </c>
      <c r="Q354" t="s">
        <v>393</v>
      </c>
      <c r="R354" t="s">
        <v>50</v>
      </c>
      <c r="S354">
        <v>303</v>
      </c>
      <c r="T354">
        <v>308</v>
      </c>
      <c r="U354">
        <v>1009</v>
      </c>
      <c r="V354">
        <v>2324</v>
      </c>
      <c r="W354">
        <v>997.41076487252121</v>
      </c>
      <c r="Y354">
        <v>324</v>
      </c>
      <c r="Z354">
        <v>327</v>
      </c>
      <c r="AA354">
        <v>1100</v>
      </c>
      <c r="AB354">
        <v>2325.6172839506171</v>
      </c>
      <c r="AC354">
        <v>998.10486832441495</v>
      </c>
      <c r="AE354" t="s">
        <v>54</v>
      </c>
      <c r="AF354">
        <v>3.7743059027779964</v>
      </c>
      <c r="AG354">
        <v>2.3997404479317499E-2</v>
      </c>
      <c r="AH354">
        <v>6.3580973819993567E-3</v>
      </c>
      <c r="AI354">
        <v>0.97708362268895144</v>
      </c>
      <c r="AJ354">
        <v>1.5927238442723153E-2</v>
      </c>
      <c r="AK354">
        <v>1.6300793578845493E-2</v>
      </c>
      <c r="AL354">
        <v>3.109027777776646</v>
      </c>
      <c r="AM354">
        <v>2.0187263336413731E-2</v>
      </c>
      <c r="AN354">
        <v>6.4931112808680712E-3</v>
      </c>
      <c r="AO354">
        <v>7.0743060763925314</v>
      </c>
      <c r="AP354">
        <v>1.8553965849901058E-2</v>
      </c>
      <c r="AQ354">
        <v>2.6227259111415856E-3</v>
      </c>
      <c r="AR354">
        <v>14.052777777775191</v>
      </c>
      <c r="AS354">
        <v>1.6685130059431477E-2</v>
      </c>
      <c r="AT354">
        <v>1.1873190000783627E-3</v>
      </c>
    </row>
    <row r="355" spans="1:46">
      <c r="A355" t="s">
        <v>373</v>
      </c>
      <c r="B355">
        <v>2</v>
      </c>
      <c r="C355" t="s">
        <v>49</v>
      </c>
      <c r="D355">
        <v>40830.666666608799</v>
      </c>
      <c r="E355" t="s">
        <v>101</v>
      </c>
      <c r="F355">
        <v>40834.647916666669</v>
      </c>
      <c r="G355" t="s">
        <v>101</v>
      </c>
      <c r="H355" t="s">
        <v>395</v>
      </c>
      <c r="I355" t="s">
        <v>124</v>
      </c>
      <c r="J355">
        <v>107.123</v>
      </c>
      <c r="K355">
        <v>343.05</v>
      </c>
      <c r="L355">
        <v>303.17099999999999</v>
      </c>
      <c r="M355">
        <v>207.77699999999999</v>
      </c>
      <c r="N355">
        <v>196.048</v>
      </c>
      <c r="Q355" t="s">
        <v>393</v>
      </c>
      <c r="R355" t="s">
        <v>50</v>
      </c>
      <c r="S355">
        <v>296</v>
      </c>
      <c r="T355">
        <v>299</v>
      </c>
      <c r="U355">
        <v>1009</v>
      </c>
      <c r="V355">
        <v>2324</v>
      </c>
      <c r="W355">
        <v>964.8022440392707</v>
      </c>
      <c r="Y355">
        <v>324</v>
      </c>
      <c r="Z355">
        <v>327</v>
      </c>
      <c r="AA355">
        <v>1100</v>
      </c>
      <c r="AB355">
        <v>2325.6172839506171</v>
      </c>
      <c r="AC355">
        <v>965.47365504822255</v>
      </c>
      <c r="AE355" t="s">
        <v>68</v>
      </c>
      <c r="AF355">
        <v>3.7750000578671461</v>
      </c>
      <c r="AG355">
        <v>6.2736507662274593E-2</v>
      </c>
      <c r="AH355">
        <v>1.6618942172340091E-2</v>
      </c>
      <c r="AI355">
        <v>0.97708368055464234</v>
      </c>
      <c r="AJ355">
        <v>1.8170790785222754E-2</v>
      </c>
      <c r="AK355">
        <v>1.8596964770620353E-2</v>
      </c>
      <c r="AL355">
        <v>3.1131944444423425</v>
      </c>
      <c r="AM355">
        <v>4.6116579241681582E-2</v>
      </c>
      <c r="AN355">
        <v>1.4813266586675511E-2</v>
      </c>
      <c r="AO355">
        <v>7.0743061921311892</v>
      </c>
      <c r="AP355">
        <v>0.10962234308310075</v>
      </c>
      <c r="AQ355">
        <v>1.5495843706204661E-2</v>
      </c>
      <c r="AR355">
        <v>14.053472222221899</v>
      </c>
      <c r="AS355">
        <v>0.21785599680021686</v>
      </c>
      <c r="AT355">
        <v>1.5501933853452563E-2</v>
      </c>
    </row>
    <row r="356" spans="1:46">
      <c r="A356" t="s">
        <v>374</v>
      </c>
      <c r="B356">
        <v>2</v>
      </c>
      <c r="C356" t="s">
        <v>49</v>
      </c>
      <c r="D356">
        <v>40830.666666608799</v>
      </c>
      <c r="E356" t="s">
        <v>101</v>
      </c>
      <c r="F356">
        <v>40834.649305555555</v>
      </c>
      <c r="G356" t="s">
        <v>101</v>
      </c>
      <c r="H356" t="s">
        <v>395</v>
      </c>
      <c r="I356" t="s">
        <v>124</v>
      </c>
      <c r="J356">
        <v>112.054</v>
      </c>
      <c r="K356">
        <v>314.89999999999998</v>
      </c>
      <c r="L356">
        <v>277.55799999999999</v>
      </c>
      <c r="M356">
        <v>212.626</v>
      </c>
      <c r="N356">
        <v>165.50399999999999</v>
      </c>
      <c r="Q356" t="s">
        <v>393</v>
      </c>
      <c r="R356" t="s">
        <v>50</v>
      </c>
      <c r="S356">
        <v>296</v>
      </c>
      <c r="T356">
        <v>307</v>
      </c>
      <c r="U356">
        <v>1009</v>
      </c>
      <c r="V356">
        <v>2324</v>
      </c>
      <c r="W356">
        <v>964.8022440392707</v>
      </c>
      <c r="Y356">
        <v>324</v>
      </c>
      <c r="Z356">
        <v>327</v>
      </c>
      <c r="AA356">
        <v>1100</v>
      </c>
      <c r="AB356">
        <v>2325.6172839506171</v>
      </c>
      <c r="AC356">
        <v>965.47365504822255</v>
      </c>
      <c r="AE356" t="s">
        <v>68</v>
      </c>
      <c r="AF356">
        <v>3.7763889467605622</v>
      </c>
      <c r="AG356">
        <v>7.2389850996921509E-2</v>
      </c>
      <c r="AH356">
        <v>1.9169066538821035E-2</v>
      </c>
      <c r="AI356">
        <v>0.97638929398090113</v>
      </c>
      <c r="AJ356">
        <v>2.1090383821044296E-2</v>
      </c>
      <c r="AK356">
        <v>2.1600384140894564E-2</v>
      </c>
      <c r="AL356">
        <v>3.1125000000029104</v>
      </c>
      <c r="AM356">
        <v>5.5648842013006204E-2</v>
      </c>
      <c r="AN356">
        <v>1.7879146028258366E-2</v>
      </c>
      <c r="AO356">
        <v>7.0736118634231389</v>
      </c>
      <c r="AP356">
        <v>0.12321652515511521</v>
      </c>
      <c r="AQ356">
        <v>1.7419180969237818E-2</v>
      </c>
      <c r="AR356">
        <v>14.053472222221899</v>
      </c>
      <c r="AS356">
        <v>0.24629331046819863</v>
      </c>
      <c r="AT356">
        <v>1.7525441867579889E-2</v>
      </c>
    </row>
    <row r="357" spans="1:46">
      <c r="A357" t="s">
        <v>375</v>
      </c>
      <c r="B357">
        <v>2</v>
      </c>
      <c r="C357" t="s">
        <v>49</v>
      </c>
      <c r="D357">
        <v>40830.666666608799</v>
      </c>
      <c r="E357" t="s">
        <v>101</v>
      </c>
      <c r="F357">
        <v>40834.650694328702</v>
      </c>
      <c r="G357" t="s">
        <v>101</v>
      </c>
      <c r="H357" t="s">
        <v>394</v>
      </c>
      <c r="I357" t="s">
        <v>124</v>
      </c>
      <c r="J357">
        <v>109.886</v>
      </c>
      <c r="K357">
        <v>324.68</v>
      </c>
      <c r="L357">
        <v>284.21199999999999</v>
      </c>
      <c r="M357">
        <v>231.67400000000001</v>
      </c>
      <c r="N357">
        <v>174.32599999999999</v>
      </c>
      <c r="Q357" t="s">
        <v>393</v>
      </c>
      <c r="R357" t="s">
        <v>50</v>
      </c>
      <c r="S357">
        <v>294</v>
      </c>
      <c r="T357">
        <v>299</v>
      </c>
      <c r="U357">
        <v>1009</v>
      </c>
      <c r="V357">
        <v>2324</v>
      </c>
      <c r="W357">
        <v>955.60279720279721</v>
      </c>
      <c r="Y357">
        <v>324</v>
      </c>
      <c r="Z357">
        <v>327</v>
      </c>
      <c r="AA357">
        <v>1100</v>
      </c>
      <c r="AB357">
        <v>2325.6172839506171</v>
      </c>
      <c r="AC357">
        <v>956.26780626780624</v>
      </c>
      <c r="AE357" t="s">
        <v>54</v>
      </c>
      <c r="AF357">
        <v>3.7777778935196693</v>
      </c>
      <c r="AG357">
        <v>5.0009011586705565E-2</v>
      </c>
      <c r="AH357">
        <v>1.3237679132087173E-2</v>
      </c>
      <c r="AI357">
        <v>0.97569502315309364</v>
      </c>
      <c r="AJ357">
        <v>1.8517657996703206E-2</v>
      </c>
      <c r="AK357">
        <v>1.8978940711269418E-2</v>
      </c>
      <c r="AL357">
        <v>3.1125001157415682</v>
      </c>
      <c r="AM357">
        <v>3.7747931874130544E-2</v>
      </c>
      <c r="AN357">
        <v>1.2127849147127475E-2</v>
      </c>
      <c r="AO357">
        <v>7.0729176504610223</v>
      </c>
      <c r="AP357">
        <v>5.3196809407560879E-2</v>
      </c>
      <c r="AQ357">
        <v>7.5211973384270124E-3</v>
      </c>
      <c r="AR357">
        <v>14.053472337967833</v>
      </c>
      <c r="AS357">
        <v>5.0303673601748443E-2</v>
      </c>
      <c r="AT357">
        <v>3.5794480105706375E-3</v>
      </c>
    </row>
    <row r="358" spans="1:46">
      <c r="A358" t="s">
        <v>376</v>
      </c>
      <c r="B358">
        <v>2</v>
      </c>
      <c r="C358" t="s">
        <v>49</v>
      </c>
      <c r="D358">
        <v>40830.666666608799</v>
      </c>
      <c r="E358" t="s">
        <v>101</v>
      </c>
      <c r="F358">
        <v>40834.652083159723</v>
      </c>
      <c r="G358" t="s">
        <v>101</v>
      </c>
      <c r="H358" t="s">
        <v>395</v>
      </c>
      <c r="I358" t="s">
        <v>124</v>
      </c>
      <c r="J358">
        <v>103.36499999999999</v>
      </c>
      <c r="K358">
        <v>341.56</v>
      </c>
      <c r="L358">
        <v>281.87099999999998</v>
      </c>
      <c r="M358">
        <v>226.96499999999997</v>
      </c>
      <c r="N358">
        <v>178.50599999999997</v>
      </c>
      <c r="Q358" t="s">
        <v>393</v>
      </c>
      <c r="R358" t="s">
        <v>50</v>
      </c>
      <c r="S358">
        <v>289</v>
      </c>
      <c r="T358">
        <v>294</v>
      </c>
      <c r="U358">
        <v>1009</v>
      </c>
      <c r="V358">
        <v>2324</v>
      </c>
      <c r="W358">
        <v>932.82777777777778</v>
      </c>
      <c r="Y358">
        <v>324</v>
      </c>
      <c r="Z358">
        <v>327</v>
      </c>
      <c r="AA358">
        <v>1100</v>
      </c>
      <c r="AB358">
        <v>2325.6172839506171</v>
      </c>
      <c r="AC358">
        <v>933.47693758573382</v>
      </c>
      <c r="AE358" t="s">
        <v>68</v>
      </c>
      <c r="AF358">
        <v>3.7791668402787764</v>
      </c>
      <c r="AG358">
        <v>0.13711020924099246</v>
      </c>
      <c r="AH358">
        <v>3.6280538816031285E-2</v>
      </c>
      <c r="AI358">
        <v>0.97500069444504334</v>
      </c>
      <c r="AJ358">
        <v>3.8832274772981103E-2</v>
      </c>
      <c r="AK358">
        <v>3.9827945758627269E-2</v>
      </c>
      <c r="AL358">
        <v>3.1118057291678269</v>
      </c>
      <c r="AM358">
        <v>0.1121406269746167</v>
      </c>
      <c r="AN358">
        <v>3.6037155508613916E-2</v>
      </c>
      <c r="AO358">
        <v>7.072916840275866</v>
      </c>
      <c r="AP358">
        <v>0.24854869883106107</v>
      </c>
      <c r="AQ358">
        <v>3.5140905010466218E-2</v>
      </c>
      <c r="AR358">
        <v>14.053472395833523</v>
      </c>
      <c r="AS358">
        <v>0.51546526833616713</v>
      </c>
      <c r="AT358">
        <v>3.6678854436643621E-2</v>
      </c>
    </row>
    <row r="359" spans="1:46">
      <c r="A359" t="s">
        <v>377</v>
      </c>
      <c r="B359">
        <v>2</v>
      </c>
      <c r="C359" t="s">
        <v>49</v>
      </c>
      <c r="D359">
        <v>40830.666666608799</v>
      </c>
      <c r="E359" t="s">
        <v>101</v>
      </c>
      <c r="F359">
        <v>40834.653471990743</v>
      </c>
      <c r="G359" t="s">
        <v>101</v>
      </c>
      <c r="H359" t="s">
        <v>394</v>
      </c>
      <c r="I359" t="s">
        <v>124</v>
      </c>
      <c r="J359">
        <v>111.774</v>
      </c>
      <c r="K359">
        <v>330.33</v>
      </c>
      <c r="L359">
        <v>281.38099999999997</v>
      </c>
      <c r="M359">
        <v>219.06599999999997</v>
      </c>
      <c r="N359">
        <v>169.60699999999997</v>
      </c>
      <c r="Q359" t="s">
        <v>393</v>
      </c>
      <c r="R359" t="s">
        <v>50</v>
      </c>
      <c r="S359">
        <v>297</v>
      </c>
      <c r="T359">
        <v>302</v>
      </c>
      <c r="U359">
        <v>1009</v>
      </c>
      <c r="V359">
        <v>2324</v>
      </c>
      <c r="W359">
        <v>969.42134831460669</v>
      </c>
      <c r="Y359">
        <v>324</v>
      </c>
      <c r="Z359">
        <v>327</v>
      </c>
      <c r="AA359">
        <v>1100</v>
      </c>
      <c r="AB359">
        <v>2325.6172839506171</v>
      </c>
      <c r="AC359">
        <v>970.09597378277147</v>
      </c>
      <c r="AE359" t="s">
        <v>54</v>
      </c>
      <c r="AF359">
        <v>3.7812500578656909</v>
      </c>
      <c r="AG359">
        <v>4.1293449083118564E-2</v>
      </c>
      <c r="AH359">
        <v>1.0920581408579591E-2</v>
      </c>
      <c r="AI359">
        <v>0.97430636573699303</v>
      </c>
      <c r="AJ359">
        <v>2.1059825907951919E-2</v>
      </c>
      <c r="AK359">
        <v>2.161519892361749E-2</v>
      </c>
      <c r="AL359">
        <v>3.1118057870335178</v>
      </c>
      <c r="AM359">
        <v>3.2905002389238311E-2</v>
      </c>
      <c r="AN359">
        <v>1.0574246801117567E-2</v>
      </c>
      <c r="AO359">
        <v>7.0722224537021248</v>
      </c>
      <c r="AP359">
        <v>2.9040568849165505E-2</v>
      </c>
      <c r="AQ359">
        <v>4.1062861129267112E-3</v>
      </c>
      <c r="AR359">
        <v>14.053472453699214</v>
      </c>
      <c r="AS359">
        <v>1.5053742299917875E-2</v>
      </c>
      <c r="AT359">
        <v>1.0711759922335327E-3</v>
      </c>
    </row>
    <row r="360" spans="1:46">
      <c r="A360" t="s">
        <v>378</v>
      </c>
      <c r="B360">
        <v>2</v>
      </c>
      <c r="C360" t="s">
        <v>49</v>
      </c>
      <c r="D360">
        <v>40830.666666608799</v>
      </c>
      <c r="E360" t="s">
        <v>101</v>
      </c>
      <c r="F360">
        <v>40834.654860821756</v>
      </c>
      <c r="G360" t="s">
        <v>101</v>
      </c>
      <c r="H360" t="s">
        <v>394</v>
      </c>
      <c r="I360" t="s">
        <v>124</v>
      </c>
      <c r="J360">
        <v>108.246</v>
      </c>
      <c r="K360">
        <v>330.84</v>
      </c>
      <c r="L360">
        <v>276.83800000000002</v>
      </c>
      <c r="M360">
        <v>212.11400000000003</v>
      </c>
      <c r="N360">
        <v>168.59200000000004</v>
      </c>
      <c r="Q360" t="s">
        <v>393</v>
      </c>
      <c r="R360" t="s">
        <v>50</v>
      </c>
      <c r="S360">
        <v>296</v>
      </c>
      <c r="T360">
        <v>300</v>
      </c>
      <c r="U360">
        <v>1009</v>
      </c>
      <c r="V360">
        <v>2324</v>
      </c>
      <c r="W360">
        <v>964.8022440392707</v>
      </c>
      <c r="Y360">
        <v>324</v>
      </c>
      <c r="Z360">
        <v>327</v>
      </c>
      <c r="AA360">
        <v>1100</v>
      </c>
      <c r="AB360">
        <v>2325.6172839506171</v>
      </c>
      <c r="AC360">
        <v>965.47365504822255</v>
      </c>
      <c r="AE360" t="s">
        <v>54</v>
      </c>
      <c r="AF360">
        <v>3.781944502312399</v>
      </c>
      <c r="AG360">
        <v>1.8006328271529332E-2</v>
      </c>
      <c r="AH360">
        <v>4.7611296941347768E-3</v>
      </c>
      <c r="AI360">
        <v>0.9729169560232549</v>
      </c>
      <c r="AJ360">
        <v>1.3550797504799636E-2</v>
      </c>
      <c r="AK360">
        <v>1.3928010423610852E-2</v>
      </c>
      <c r="AL360">
        <v>3.1111114004670526</v>
      </c>
      <c r="AM360">
        <v>1.6718947797829078E-2</v>
      </c>
      <c r="AN360">
        <v>5.3739470066289374E-3</v>
      </c>
      <c r="AO360">
        <v>7.0722225115750916</v>
      </c>
      <c r="AP360">
        <v>1.5227219052304956E-2</v>
      </c>
      <c r="AQ360">
        <v>2.153102370207187E-3</v>
      </c>
      <c r="AR360">
        <v>14.053472511579457</v>
      </c>
      <c r="AS360">
        <v>1.1677829925622791E-2</v>
      </c>
      <c r="AT360">
        <v>8.3095689809054387E-4</v>
      </c>
    </row>
    <row r="361" spans="1:46">
      <c r="A361" t="s">
        <v>379</v>
      </c>
      <c r="B361">
        <v>2</v>
      </c>
      <c r="C361" t="s">
        <v>49</v>
      </c>
      <c r="D361">
        <v>40830.666666608799</v>
      </c>
      <c r="E361" t="s">
        <v>101</v>
      </c>
      <c r="F361">
        <v>40834.656249652777</v>
      </c>
      <c r="G361" t="s">
        <v>101</v>
      </c>
      <c r="H361" t="s">
        <v>394</v>
      </c>
      <c r="I361" t="s">
        <v>124</v>
      </c>
      <c r="J361">
        <v>109.131</v>
      </c>
      <c r="K361">
        <v>320.36</v>
      </c>
      <c r="L361">
        <v>278.62200000000001</v>
      </c>
      <c r="M361">
        <v>217.489</v>
      </c>
      <c r="N361">
        <v>169.49100000000001</v>
      </c>
      <c r="Q361" t="s">
        <v>393</v>
      </c>
      <c r="R361" t="s">
        <v>50</v>
      </c>
      <c r="S361">
        <v>297</v>
      </c>
      <c r="T361">
        <v>302</v>
      </c>
      <c r="U361">
        <v>1009</v>
      </c>
      <c r="V361">
        <v>2324</v>
      </c>
      <c r="W361">
        <v>969.42134831460669</v>
      </c>
      <c r="Y361">
        <v>324</v>
      </c>
      <c r="Z361">
        <v>327</v>
      </c>
      <c r="AA361">
        <v>1100</v>
      </c>
      <c r="AB361">
        <v>2325.6172839506171</v>
      </c>
      <c r="AC361">
        <v>970.09597378277147</v>
      </c>
      <c r="AE361" t="s">
        <v>54</v>
      </c>
      <c r="AF361">
        <v>3.7833333911985392</v>
      </c>
      <c r="AG361">
        <v>1.6393183191266376E-2</v>
      </c>
      <c r="AH361">
        <v>4.3329998961770342E-3</v>
      </c>
      <c r="AI361">
        <v>0.97222256944223773</v>
      </c>
      <c r="AJ361">
        <v>1.557204465937667E-2</v>
      </c>
      <c r="AK361">
        <v>1.6016954500768607E-2</v>
      </c>
      <c r="AL361">
        <v>3.1104170717590023</v>
      </c>
      <c r="AM361">
        <v>2.0864076784074599E-2</v>
      </c>
      <c r="AN361">
        <v>6.7078067997728523E-3</v>
      </c>
      <c r="AO361">
        <v>7.0722225694480585</v>
      </c>
      <c r="AP361">
        <v>2.2202220849422936E-2</v>
      </c>
      <c r="AQ361">
        <v>3.1393555040725588E-3</v>
      </c>
      <c r="AR361">
        <v>14.053472569445148</v>
      </c>
      <c r="AS361">
        <v>1.6171493253582352E-2</v>
      </c>
      <c r="AT361">
        <v>1.1507115535801574E-3</v>
      </c>
    </row>
    <row r="362" spans="1:46">
      <c r="A362" t="s">
        <v>380</v>
      </c>
      <c r="B362">
        <v>2</v>
      </c>
      <c r="C362" t="s">
        <v>49</v>
      </c>
      <c r="D362">
        <v>40830.666666608799</v>
      </c>
      <c r="E362" t="s">
        <v>101</v>
      </c>
      <c r="F362">
        <v>40834.657638483797</v>
      </c>
      <c r="G362" t="s">
        <v>101</v>
      </c>
      <c r="H362" t="s">
        <v>395</v>
      </c>
      <c r="I362" t="s">
        <v>124</v>
      </c>
      <c r="J362">
        <v>106.494</v>
      </c>
      <c r="K362">
        <v>326.62</v>
      </c>
      <c r="L362">
        <v>280.541</v>
      </c>
      <c r="M362">
        <v>236.60600000000002</v>
      </c>
      <c r="N362">
        <v>174.047</v>
      </c>
      <c r="Q362" t="s">
        <v>393</v>
      </c>
      <c r="R362" t="s">
        <v>50</v>
      </c>
      <c r="S362">
        <v>294</v>
      </c>
      <c r="T362">
        <v>300</v>
      </c>
      <c r="U362">
        <v>1009</v>
      </c>
      <c r="V362">
        <v>2324</v>
      </c>
      <c r="W362">
        <v>955.60279720279721</v>
      </c>
      <c r="Y362">
        <v>324</v>
      </c>
      <c r="Z362">
        <v>327</v>
      </c>
      <c r="AA362">
        <v>1100</v>
      </c>
      <c r="AB362">
        <v>2325.6172839506171</v>
      </c>
      <c r="AC362">
        <v>956.26780626780624</v>
      </c>
      <c r="AE362" t="s">
        <v>68</v>
      </c>
      <c r="AF362">
        <v>3.7847222222189885</v>
      </c>
      <c r="AG362">
        <v>0.10838758966638105</v>
      </c>
      <c r="AH362">
        <v>2.8638188829306802E-2</v>
      </c>
      <c r="AI362">
        <v>0.97152806712983875</v>
      </c>
      <c r="AJ362">
        <v>2.4546798644835541E-2</v>
      </c>
      <c r="AK362">
        <v>2.5266175497485666E-2</v>
      </c>
      <c r="AL362">
        <v>3.1097227430582279</v>
      </c>
      <c r="AM362">
        <v>7.0239669955263886E-2</v>
      </c>
      <c r="AN362">
        <v>2.2587116524152677E-2</v>
      </c>
      <c r="AO362">
        <v>7.0722226851867163</v>
      </c>
      <c r="AP362">
        <v>0.14718614223966664</v>
      </c>
      <c r="AQ362">
        <v>2.0811864783041787E-2</v>
      </c>
      <c r="AR362">
        <v>14.053472511572181</v>
      </c>
      <c r="AS362">
        <v>0.25125757470021448</v>
      </c>
      <c r="AT362">
        <v>1.7878682616934649E-2</v>
      </c>
    </row>
    <row r="363" spans="1:46">
      <c r="A363" t="s">
        <v>381</v>
      </c>
      <c r="B363">
        <v>2</v>
      </c>
      <c r="C363" t="s">
        <v>49</v>
      </c>
      <c r="D363">
        <v>40830.666666608799</v>
      </c>
      <c r="E363" t="s">
        <v>101</v>
      </c>
      <c r="F363">
        <v>40834.659027314818</v>
      </c>
      <c r="G363" t="s">
        <v>101</v>
      </c>
      <c r="H363" t="s">
        <v>395</v>
      </c>
      <c r="I363" t="s">
        <v>124</v>
      </c>
      <c r="J363">
        <v>106.358</v>
      </c>
      <c r="K363">
        <v>343.1</v>
      </c>
      <c r="L363">
        <v>295.29199999999997</v>
      </c>
      <c r="M363">
        <v>205.88200000000001</v>
      </c>
      <c r="N363">
        <v>188.93399999999997</v>
      </c>
      <c r="Q363" t="s">
        <v>393</v>
      </c>
      <c r="R363" t="s">
        <v>50</v>
      </c>
      <c r="S363">
        <v>295</v>
      </c>
      <c r="T363">
        <v>298</v>
      </c>
      <c r="U363">
        <v>1009</v>
      </c>
      <c r="V363">
        <v>2324</v>
      </c>
      <c r="W363">
        <v>960.1960784313726</v>
      </c>
      <c r="Y363">
        <v>324</v>
      </c>
      <c r="Z363">
        <v>327</v>
      </c>
      <c r="AA363">
        <v>1100</v>
      </c>
      <c r="AB363">
        <v>2325.6172839506171</v>
      </c>
      <c r="AC363">
        <v>960.86428398519888</v>
      </c>
      <c r="AE363" t="s">
        <v>68</v>
      </c>
      <c r="AF363">
        <v>3.7875000578715117</v>
      </c>
      <c r="AG363">
        <v>9.8614593632204234E-2</v>
      </c>
      <c r="AH363">
        <v>2.6036856006709443E-2</v>
      </c>
      <c r="AI363">
        <v>0.97083362268313067</v>
      </c>
      <c r="AJ363">
        <v>2.8904826148768156E-2</v>
      </c>
      <c r="AK363">
        <v>2.9773202610023707E-2</v>
      </c>
      <c r="AL363">
        <v>3.1097226851852611</v>
      </c>
      <c r="AM363">
        <v>7.6403513189268468E-2</v>
      </c>
      <c r="AN363">
        <v>2.4569236849721454E-2</v>
      </c>
      <c r="AO363">
        <v>7.072222800925374</v>
      </c>
      <c r="AP363">
        <v>0.16347215963041359</v>
      </c>
      <c r="AQ363">
        <v>2.3114678967555133E-2</v>
      </c>
      <c r="AR363">
        <v>14.053472511572181</v>
      </c>
      <c r="AS363">
        <v>0.270126724823674</v>
      </c>
      <c r="AT363">
        <v>1.9221350780117941E-2</v>
      </c>
    </row>
    <row r="364" spans="1:46">
      <c r="A364" t="s">
        <v>382</v>
      </c>
      <c r="B364">
        <v>2</v>
      </c>
      <c r="C364" t="s">
        <v>49</v>
      </c>
      <c r="D364">
        <v>40830.666666608799</v>
      </c>
      <c r="E364" t="s">
        <v>101</v>
      </c>
      <c r="F364">
        <v>40834.660416145831</v>
      </c>
      <c r="G364" t="s">
        <v>101</v>
      </c>
      <c r="H364" t="s">
        <v>395</v>
      </c>
      <c r="I364" t="s">
        <v>124</v>
      </c>
      <c r="J364">
        <v>110.54</v>
      </c>
      <c r="K364">
        <v>312.24</v>
      </c>
      <c r="L364">
        <v>262.70699999999999</v>
      </c>
      <c r="M364">
        <v>214.06</v>
      </c>
      <c r="N364">
        <v>152.16699999999997</v>
      </c>
      <c r="Q364" t="s">
        <v>393</v>
      </c>
      <c r="R364" t="s">
        <v>50</v>
      </c>
      <c r="S364">
        <v>296</v>
      </c>
      <c r="T364">
        <v>300</v>
      </c>
      <c r="U364">
        <v>1009</v>
      </c>
      <c r="V364">
        <v>2324</v>
      </c>
      <c r="W364">
        <v>964.8022440392707</v>
      </c>
      <c r="Y364">
        <v>324</v>
      </c>
      <c r="Z364">
        <v>327</v>
      </c>
      <c r="AA364">
        <v>1100</v>
      </c>
      <c r="AB364">
        <v>2325.6172839506171</v>
      </c>
      <c r="AC364">
        <v>965.47365504822255</v>
      </c>
      <c r="AE364" t="s">
        <v>68</v>
      </c>
      <c r="AF364">
        <v>3.7888889467576519</v>
      </c>
      <c r="AG364">
        <v>0.16573017791425793</v>
      </c>
      <c r="AH364">
        <v>4.3741102007247221E-2</v>
      </c>
      <c r="AI364">
        <v>0.97013917824369855</v>
      </c>
      <c r="AJ364">
        <v>4.3762805244310525E-2</v>
      </c>
      <c r="AK364">
        <v>4.5109821586153204E-2</v>
      </c>
      <c r="AL364">
        <v>3.1090282986115199</v>
      </c>
      <c r="AM364">
        <v>0.12820982564545802</v>
      </c>
      <c r="AN364">
        <v>4.1237908867769402E-2</v>
      </c>
      <c r="AO364">
        <v>7.071528298612975</v>
      </c>
      <c r="AP364">
        <v>0.23947267643159631</v>
      </c>
      <c r="AQ364">
        <v>3.3864345346474395E-2</v>
      </c>
      <c r="AR364">
        <v>14.053472511579457</v>
      </c>
      <c r="AS364">
        <v>0.45861574425504592</v>
      </c>
      <c r="AT364">
        <v>3.2633624456671922E-2</v>
      </c>
    </row>
    <row r="365" spans="1:46">
      <c r="A365" t="s">
        <v>383</v>
      </c>
      <c r="B365">
        <v>2</v>
      </c>
      <c r="C365" t="s">
        <v>49</v>
      </c>
      <c r="D365">
        <v>40830.666666608799</v>
      </c>
      <c r="E365" t="s">
        <v>101</v>
      </c>
      <c r="F365">
        <v>40834.661804976851</v>
      </c>
      <c r="G365" t="s">
        <v>101</v>
      </c>
      <c r="H365" t="s">
        <v>395</v>
      </c>
      <c r="I365" t="s">
        <v>124</v>
      </c>
      <c r="J365">
        <v>107.11199999999999</v>
      </c>
      <c r="K365">
        <v>324.60000000000002</v>
      </c>
      <c r="L365">
        <v>275.15300000000002</v>
      </c>
      <c r="M365">
        <v>217.91799999999998</v>
      </c>
      <c r="N365">
        <v>168.04100000000003</v>
      </c>
      <c r="Q365" t="s">
        <v>393</v>
      </c>
      <c r="R365" t="s">
        <v>50</v>
      </c>
      <c r="S365">
        <v>297</v>
      </c>
      <c r="T365">
        <v>299</v>
      </c>
      <c r="U365">
        <v>1009</v>
      </c>
      <c r="V365">
        <v>2324</v>
      </c>
      <c r="W365">
        <v>969.42134831460669</v>
      </c>
      <c r="Y365">
        <v>324</v>
      </c>
      <c r="Z365">
        <v>327</v>
      </c>
      <c r="AA365">
        <v>1100</v>
      </c>
      <c r="AB365">
        <v>2325.6172839506171</v>
      </c>
      <c r="AC365">
        <v>970.09597378277147</v>
      </c>
      <c r="AE365" t="s">
        <v>68</v>
      </c>
      <c r="AF365">
        <v>3.7902778356437921</v>
      </c>
      <c r="AG365">
        <v>0.14211304993673998</v>
      </c>
      <c r="AH365">
        <v>3.7494098348228762E-2</v>
      </c>
      <c r="AI365">
        <v>0.96944473379699048</v>
      </c>
      <c r="AJ365">
        <v>4.2833425430198774E-2</v>
      </c>
      <c r="AK365">
        <v>4.4183462900906773E-2</v>
      </c>
      <c r="AL365">
        <v>3.1083337962991209</v>
      </c>
      <c r="AM365">
        <v>8.7300275394719684E-2</v>
      </c>
      <c r="AN365">
        <v>2.8085875300349696E-2</v>
      </c>
      <c r="AO365">
        <v>7.0708336805546423</v>
      </c>
      <c r="AP365">
        <v>0.22492840961471336</v>
      </c>
      <c r="AQ365">
        <v>3.181073403455726E-2</v>
      </c>
      <c r="AR365">
        <v>14.053472511572181</v>
      </c>
      <c r="AS365">
        <v>0.40514640183431055</v>
      </c>
      <c r="AT365">
        <v>2.8828917657233621E-2</v>
      </c>
    </row>
    <row r="366" spans="1:46">
      <c r="A366" t="s">
        <v>384</v>
      </c>
      <c r="B366">
        <v>2</v>
      </c>
      <c r="C366" t="s">
        <v>49</v>
      </c>
      <c r="D366">
        <v>40830.666666608799</v>
      </c>
      <c r="E366" t="s">
        <v>101</v>
      </c>
      <c r="F366">
        <v>40834.663193807872</v>
      </c>
      <c r="G366" t="s">
        <v>101</v>
      </c>
      <c r="H366" t="s">
        <v>395</v>
      </c>
      <c r="I366" t="s">
        <v>124</v>
      </c>
      <c r="J366">
        <v>101.172</v>
      </c>
      <c r="K366">
        <v>325.02999999999997</v>
      </c>
      <c r="L366">
        <v>274.358</v>
      </c>
      <c r="M366">
        <v>205.83799999999999</v>
      </c>
      <c r="N366">
        <v>173.18600000000001</v>
      </c>
      <c r="Q366" t="s">
        <v>393</v>
      </c>
      <c r="R366" t="s">
        <v>50</v>
      </c>
      <c r="S366">
        <v>294</v>
      </c>
      <c r="T366">
        <v>299</v>
      </c>
      <c r="U366">
        <v>1009</v>
      </c>
      <c r="V366">
        <v>2324</v>
      </c>
      <c r="W366">
        <v>955.60279720279721</v>
      </c>
      <c r="Y366">
        <v>324</v>
      </c>
      <c r="Z366">
        <v>327</v>
      </c>
      <c r="AA366">
        <v>1100</v>
      </c>
      <c r="AB366">
        <v>2325.6172839506171</v>
      </c>
      <c r="AC366">
        <v>956.26780626780624</v>
      </c>
      <c r="AE366" t="s">
        <v>68</v>
      </c>
      <c r="AF366">
        <v>3.7916667245372082</v>
      </c>
      <c r="AG366">
        <v>0.12282634516170345</v>
      </c>
      <c r="AH366">
        <v>3.239376086691665E-2</v>
      </c>
      <c r="AI366">
        <v>0.96944508102023974</v>
      </c>
      <c r="AJ366">
        <v>4.5498189469724441E-2</v>
      </c>
      <c r="AK366">
        <v>4.6932199007954478E-2</v>
      </c>
      <c r="AL366">
        <v>3.1076393518524128</v>
      </c>
      <c r="AM366">
        <v>8.6385009753015232E-2</v>
      </c>
      <c r="AN366">
        <v>2.7797630282137643E-2</v>
      </c>
      <c r="AO366">
        <v>7.0701391203692765</v>
      </c>
      <c r="AP366">
        <v>0.18385897238172411</v>
      </c>
      <c r="AQ366">
        <v>2.6005000644474034E-2</v>
      </c>
      <c r="AR366">
        <v>14.053472511572181</v>
      </c>
      <c r="AS366">
        <v>0.35061002332113195</v>
      </c>
      <c r="AT366">
        <v>2.4948283994039613E-2</v>
      </c>
    </row>
    <row r="367" spans="1:46">
      <c r="A367" t="s">
        <v>385</v>
      </c>
      <c r="B367">
        <v>2</v>
      </c>
      <c r="C367" t="s">
        <v>49</v>
      </c>
      <c r="D367">
        <v>40830.666666608799</v>
      </c>
      <c r="E367" t="s">
        <v>101</v>
      </c>
      <c r="F367">
        <v>40834.664582638892</v>
      </c>
      <c r="G367" t="s">
        <v>101</v>
      </c>
      <c r="H367" t="s">
        <v>395</v>
      </c>
      <c r="I367" t="s">
        <v>124</v>
      </c>
      <c r="J367">
        <v>103.46299999999999</v>
      </c>
      <c r="K367">
        <v>307.01</v>
      </c>
      <c r="L367">
        <v>269.053</v>
      </c>
      <c r="M367">
        <v>217.75700000000003</v>
      </c>
      <c r="N367">
        <v>165.59</v>
      </c>
      <c r="Q367" t="s">
        <v>393</v>
      </c>
      <c r="R367" t="s">
        <v>50</v>
      </c>
      <c r="S367">
        <v>299</v>
      </c>
      <c r="T367">
        <v>302</v>
      </c>
      <c r="U367">
        <v>1009</v>
      </c>
      <c r="V367">
        <v>2324</v>
      </c>
      <c r="W367">
        <v>978.69859154929577</v>
      </c>
      <c r="Y367">
        <v>324</v>
      </c>
      <c r="Z367">
        <v>327</v>
      </c>
      <c r="AA367">
        <v>1100</v>
      </c>
      <c r="AB367">
        <v>2325.6172839506171</v>
      </c>
      <c r="AC367">
        <v>979.37967310033025</v>
      </c>
      <c r="AE367" t="s">
        <v>68</v>
      </c>
      <c r="AF367">
        <v>3.7937500578700565</v>
      </c>
      <c r="AG367">
        <v>9.9254993425727508E-2</v>
      </c>
      <c r="AH367">
        <v>2.616276557803935E-2</v>
      </c>
      <c r="AI367">
        <v>0.96875069443922257</v>
      </c>
      <c r="AJ367">
        <v>3.1890586368952652E-2</v>
      </c>
      <c r="AK367">
        <v>3.2919291363618632E-2</v>
      </c>
      <c r="AL367">
        <v>3.1069449074057047</v>
      </c>
      <c r="AM367">
        <v>8.1097685407137535E-2</v>
      </c>
      <c r="AN367">
        <v>2.6102067408351314E-2</v>
      </c>
      <c r="AO367">
        <v>7.0708340277778916</v>
      </c>
      <c r="AP367">
        <v>0.16136646872075383</v>
      </c>
      <c r="AQ367">
        <v>2.2821419380913612E-2</v>
      </c>
      <c r="AR367">
        <v>14.053472511572181</v>
      </c>
      <c r="AS367">
        <v>0.32460257765389383</v>
      </c>
      <c r="AT367">
        <v>2.3097677629966781E-2</v>
      </c>
    </row>
    <row r="368" spans="1:46">
      <c r="A368" t="s">
        <v>386</v>
      </c>
      <c r="B368">
        <v>2</v>
      </c>
      <c r="C368" t="s">
        <v>49</v>
      </c>
      <c r="D368">
        <v>40830.666666608799</v>
      </c>
      <c r="E368" t="s">
        <v>101</v>
      </c>
      <c r="F368">
        <v>40834.665971469905</v>
      </c>
      <c r="G368" t="s">
        <v>101</v>
      </c>
      <c r="H368" t="s">
        <v>394</v>
      </c>
      <c r="I368" t="s">
        <v>124</v>
      </c>
      <c r="J368">
        <v>107.807</v>
      </c>
      <c r="K368">
        <v>321.22000000000003</v>
      </c>
      <c r="L368">
        <v>275.64400000000001</v>
      </c>
      <c r="M368">
        <v>227.63299999999998</v>
      </c>
      <c r="N368">
        <v>167.83699999999999</v>
      </c>
      <c r="Q368" t="s">
        <v>393</v>
      </c>
      <c r="R368" t="s">
        <v>50</v>
      </c>
      <c r="S368">
        <v>296</v>
      </c>
      <c r="T368">
        <v>301</v>
      </c>
      <c r="U368">
        <v>1009</v>
      </c>
      <c r="V368">
        <v>2324</v>
      </c>
      <c r="W368">
        <v>964.8022440392707</v>
      </c>
      <c r="Y368">
        <v>324</v>
      </c>
      <c r="Z368">
        <v>327</v>
      </c>
      <c r="AA368">
        <v>1100</v>
      </c>
      <c r="AB368">
        <v>2325.6172839506171</v>
      </c>
      <c r="AC368">
        <v>965.47365504822255</v>
      </c>
      <c r="AE368" t="s">
        <v>54</v>
      </c>
      <c r="AF368">
        <v>3.7951389467561967</v>
      </c>
      <c r="AG368">
        <v>7.9150294891162237E-2</v>
      </c>
      <c r="AH368">
        <v>2.0855704099796937E-2</v>
      </c>
      <c r="AI368">
        <v>0.96875075231946539</v>
      </c>
      <c r="AJ368">
        <v>2.8017068315296861E-2</v>
      </c>
      <c r="AK368">
        <v>2.8920822253005754E-2</v>
      </c>
      <c r="AL368">
        <v>3.1062504629662726</v>
      </c>
      <c r="AM368">
        <v>5.5693230837057586E-2</v>
      </c>
      <c r="AN368">
        <v>1.7929407657576356E-2</v>
      </c>
      <c r="AO368">
        <v>7.0701396412041504</v>
      </c>
      <c r="AP368">
        <v>8.0568091244543644E-2</v>
      </c>
      <c r="AQ368">
        <v>1.1395544548370716E-2</v>
      </c>
      <c r="AR368">
        <v>14.053472511579457</v>
      </c>
      <c r="AS368">
        <v>0.11059518717195772</v>
      </c>
      <c r="AT368">
        <v>7.8695985693807737E-3</v>
      </c>
    </row>
    <row r="369" spans="1:46">
      <c r="A369" t="s">
        <v>387</v>
      </c>
      <c r="B369">
        <v>2</v>
      </c>
      <c r="C369" t="s">
        <v>49</v>
      </c>
      <c r="D369">
        <v>40830.666666608799</v>
      </c>
      <c r="E369" t="s">
        <v>101</v>
      </c>
      <c r="F369">
        <v>40834.667360300926</v>
      </c>
      <c r="G369" t="s">
        <v>101</v>
      </c>
      <c r="H369" t="s">
        <v>395</v>
      </c>
      <c r="I369" t="s">
        <v>124</v>
      </c>
      <c r="J369">
        <v>105.51300000000001</v>
      </c>
      <c r="K369">
        <v>335.44</v>
      </c>
      <c r="L369">
        <v>287.27199999999999</v>
      </c>
      <c r="M369">
        <v>209.12699999999998</v>
      </c>
      <c r="N369">
        <v>181.75899999999999</v>
      </c>
      <c r="Q369" t="s">
        <v>393</v>
      </c>
      <c r="R369" t="s">
        <v>50</v>
      </c>
      <c r="S369">
        <v>294</v>
      </c>
      <c r="T369">
        <v>298</v>
      </c>
      <c r="U369">
        <v>1009</v>
      </c>
      <c r="V369">
        <v>2324</v>
      </c>
      <c r="W369">
        <v>955.60279720279721</v>
      </c>
      <c r="Y369">
        <v>324</v>
      </c>
      <c r="Z369">
        <v>327</v>
      </c>
      <c r="AA369">
        <v>1100</v>
      </c>
      <c r="AB369">
        <v>2325.6172839506171</v>
      </c>
      <c r="AC369">
        <v>956.26780626780624</v>
      </c>
      <c r="AE369" t="s">
        <v>68</v>
      </c>
      <c r="AF369">
        <v>3.7972222800890449</v>
      </c>
      <c r="AG369">
        <v>0.10862660979024386</v>
      </c>
      <c r="AH369">
        <v>2.8606860957240712E-2</v>
      </c>
      <c r="AI369">
        <v>0.96805636573844822</v>
      </c>
      <c r="AJ369">
        <v>2.7920498293883787E-2</v>
      </c>
      <c r="AK369">
        <v>2.8841810541254592E-2</v>
      </c>
      <c r="AL369">
        <v>3.1062508101822459</v>
      </c>
      <c r="AM369">
        <v>7.9157034437365575E-2</v>
      </c>
      <c r="AN369">
        <v>2.548314327287737E-2</v>
      </c>
      <c r="AO369">
        <v>7.0694451388917514</v>
      </c>
      <c r="AP369">
        <v>0.16027155962632339</v>
      </c>
      <c r="AQ369">
        <v>2.2671023889075475E-2</v>
      </c>
      <c r="AR369">
        <v>14.053472511572181</v>
      </c>
      <c r="AS369">
        <v>0.29693607691807061</v>
      </c>
      <c r="AT369">
        <v>2.1129018231868444E-2</v>
      </c>
    </row>
    <row r="370" spans="1:46">
      <c r="A370" t="s">
        <v>388</v>
      </c>
      <c r="B370">
        <v>2</v>
      </c>
      <c r="C370" t="s">
        <v>49</v>
      </c>
      <c r="D370">
        <v>40830.666666608799</v>
      </c>
      <c r="E370" t="s">
        <v>101</v>
      </c>
      <c r="F370">
        <v>40834.668749131946</v>
      </c>
      <c r="G370" t="s">
        <v>101</v>
      </c>
      <c r="H370" t="s">
        <v>395</v>
      </c>
      <c r="I370" t="s">
        <v>124</v>
      </c>
      <c r="J370">
        <v>105.54600000000001</v>
      </c>
      <c r="K370">
        <v>314.64</v>
      </c>
      <c r="L370">
        <v>268.29300000000001</v>
      </c>
      <c r="M370">
        <v>213.084</v>
      </c>
      <c r="N370">
        <v>162.74700000000001</v>
      </c>
      <c r="Q370" t="s">
        <v>393</v>
      </c>
      <c r="R370" t="s">
        <v>50</v>
      </c>
      <c r="S370">
        <v>295</v>
      </c>
      <c r="T370">
        <v>299</v>
      </c>
      <c r="U370">
        <v>1009</v>
      </c>
      <c r="V370">
        <v>2324</v>
      </c>
      <c r="W370">
        <v>960.1960784313726</v>
      </c>
      <c r="Y370">
        <v>324</v>
      </c>
      <c r="Z370">
        <v>327</v>
      </c>
      <c r="AA370">
        <v>1100</v>
      </c>
      <c r="AB370">
        <v>2325.6172839506171</v>
      </c>
      <c r="AC370">
        <v>960.86428398519888</v>
      </c>
      <c r="AE370" t="s">
        <v>68</v>
      </c>
      <c r="AF370">
        <v>3.8000000578686013</v>
      </c>
      <c r="AG370">
        <v>0.11785479044226477</v>
      </c>
      <c r="AH370">
        <v>3.1014418065132571E-2</v>
      </c>
      <c r="AI370">
        <v>0.96736186342604924</v>
      </c>
      <c r="AJ370">
        <v>2.9990543116936278E-2</v>
      </c>
      <c r="AK370">
        <v>3.100240380649338E-2</v>
      </c>
      <c r="AL370">
        <v>3.1055564236085047</v>
      </c>
      <c r="AM370">
        <v>6.6040184939319582E-2</v>
      </c>
      <c r="AN370">
        <v>2.1265169886233823E-2</v>
      </c>
      <c r="AO370">
        <v>7.0687506944450433</v>
      </c>
      <c r="AP370">
        <v>0.17471012773381064</v>
      </c>
      <c r="AQ370">
        <v>2.4715842344122572E-2</v>
      </c>
      <c r="AR370">
        <v>14.053472511572181</v>
      </c>
      <c r="AS370">
        <v>0.29491445293498825</v>
      </c>
      <c r="AT370">
        <v>2.0985165957534274E-2</v>
      </c>
    </row>
    <row r="371" spans="1:46">
      <c r="A371" t="s">
        <v>389</v>
      </c>
      <c r="B371">
        <v>2</v>
      </c>
      <c r="C371" t="s">
        <v>49</v>
      </c>
      <c r="D371">
        <v>40830.666666608799</v>
      </c>
      <c r="E371" t="s">
        <v>101</v>
      </c>
      <c r="F371">
        <v>40834.670138888891</v>
      </c>
      <c r="G371" t="s">
        <v>101</v>
      </c>
      <c r="H371" t="s">
        <v>395</v>
      </c>
      <c r="I371" t="s">
        <v>124</v>
      </c>
      <c r="J371">
        <v>106.246</v>
      </c>
      <c r="K371">
        <v>318.63</v>
      </c>
      <c r="L371">
        <v>275.59100000000001</v>
      </c>
      <c r="M371">
        <v>211.92400000000004</v>
      </c>
      <c r="N371">
        <v>169.34500000000003</v>
      </c>
      <c r="Q371" t="s">
        <v>393</v>
      </c>
      <c r="R371" t="s">
        <v>50</v>
      </c>
      <c r="S371">
        <v>294</v>
      </c>
      <c r="T371">
        <v>298</v>
      </c>
      <c r="U371">
        <v>1009</v>
      </c>
      <c r="V371">
        <v>2324</v>
      </c>
      <c r="W371">
        <v>955.60279720279721</v>
      </c>
      <c r="Y371">
        <v>324</v>
      </c>
      <c r="Z371">
        <v>327</v>
      </c>
      <c r="AA371">
        <v>1100</v>
      </c>
      <c r="AB371">
        <v>2325.6172839506171</v>
      </c>
      <c r="AC371">
        <v>956.26780626780624</v>
      </c>
      <c r="AE371" t="s">
        <v>68</v>
      </c>
      <c r="AF371">
        <v>3.8020833912014496</v>
      </c>
      <c r="AG371">
        <v>8.531485352402457E-2</v>
      </c>
      <c r="AH371">
        <v>2.2438974831918475E-2</v>
      </c>
      <c r="AI371">
        <v>0.9666664930555271</v>
      </c>
      <c r="AJ371">
        <v>2.7877129139433E-2</v>
      </c>
      <c r="AK371">
        <v>2.8838414633899686E-2</v>
      </c>
      <c r="AL371">
        <v>3.1048611111109494</v>
      </c>
      <c r="AM371">
        <v>6.5542381159046037E-2</v>
      </c>
      <c r="AN371">
        <v>2.1109601625817761E-2</v>
      </c>
      <c r="AO371">
        <v>7.0680553240745212</v>
      </c>
      <c r="AP371">
        <v>0.139521321646845</v>
      </c>
      <c r="AQ371">
        <v>1.9739704239668452E-2</v>
      </c>
      <c r="AR371">
        <v>14.053471585648367</v>
      </c>
      <c r="AS371">
        <v>0.26312976107504044</v>
      </c>
      <c r="AT371">
        <v>1.8723470529783744E-2</v>
      </c>
    </row>
    <row r="372" spans="1:46">
      <c r="A372" t="s">
        <v>390</v>
      </c>
      <c r="B372">
        <v>2</v>
      </c>
      <c r="C372" t="s">
        <v>49</v>
      </c>
      <c r="D372">
        <v>40830.666666608799</v>
      </c>
      <c r="E372" t="s">
        <v>101</v>
      </c>
      <c r="F372">
        <v>40834.67152679398</v>
      </c>
      <c r="G372" t="s">
        <v>101</v>
      </c>
      <c r="H372" t="s">
        <v>394</v>
      </c>
      <c r="I372" t="s">
        <v>124</v>
      </c>
      <c r="J372">
        <v>105.79300000000001</v>
      </c>
      <c r="K372">
        <v>318.17</v>
      </c>
      <c r="L372">
        <v>276.94</v>
      </c>
      <c r="M372">
        <v>151.63300000000004</v>
      </c>
      <c r="N372">
        <v>171.14699999999999</v>
      </c>
      <c r="Q372" t="s">
        <v>393</v>
      </c>
      <c r="R372" t="s">
        <v>50</v>
      </c>
      <c r="S372">
        <v>295</v>
      </c>
      <c r="T372">
        <v>299</v>
      </c>
      <c r="U372">
        <v>1009</v>
      </c>
      <c r="V372">
        <v>2324</v>
      </c>
      <c r="W372">
        <v>960.1960784313726</v>
      </c>
      <c r="Y372">
        <v>324</v>
      </c>
      <c r="Z372">
        <v>327</v>
      </c>
      <c r="AA372">
        <v>1100</v>
      </c>
      <c r="AB372">
        <v>2325.6172839506171</v>
      </c>
      <c r="AC372">
        <v>960.86428398519888</v>
      </c>
      <c r="AE372" t="s">
        <v>54</v>
      </c>
      <c r="AF372">
        <v>3.8041667245342978</v>
      </c>
      <c r="AG372">
        <v>7.7459756729729462E-2</v>
      </c>
      <c r="AH372">
        <v>2.0361819641123116E-2</v>
      </c>
      <c r="AI372">
        <v>0.96597297453990905</v>
      </c>
      <c r="AJ372">
        <v>2.2282310158842245E-2</v>
      </c>
      <c r="AK372">
        <v>2.3067219007297034E-2</v>
      </c>
      <c r="AL372">
        <v>3.1041676504610223</v>
      </c>
      <c r="AM372">
        <v>3.6795305559752627E-2</v>
      </c>
      <c r="AN372">
        <v>1.1853517497448274E-2</v>
      </c>
      <c r="AO372">
        <v>7.0673618055589031</v>
      </c>
      <c r="AP372">
        <v>4.6522214847454321E-2</v>
      </c>
      <c r="AQ372">
        <v>6.5826847595182991E-3</v>
      </c>
      <c r="AR372">
        <v>14.053472511572181</v>
      </c>
      <c r="AS372">
        <v>5.1712277189622687E-2</v>
      </c>
      <c r="AT372">
        <v>3.6796796768229891E-3</v>
      </c>
    </row>
    <row r="373" spans="1:46">
      <c r="A373" t="s">
        <v>237</v>
      </c>
      <c r="B373">
        <v>2</v>
      </c>
      <c r="C373" t="s">
        <v>49</v>
      </c>
      <c r="D373">
        <v>40857.666666666664</v>
      </c>
      <c r="E373" t="s">
        <v>124</v>
      </c>
      <c r="F373">
        <v>40861.666666666664</v>
      </c>
      <c r="G373" t="s">
        <v>397</v>
      </c>
      <c r="H373" t="s">
        <v>394</v>
      </c>
      <c r="I373" t="s">
        <v>124</v>
      </c>
      <c r="J373">
        <v>107.203</v>
      </c>
      <c r="K373">
        <v>257.42600000000004</v>
      </c>
      <c r="L373">
        <v>213.953</v>
      </c>
      <c r="M373">
        <v>150.22300000000001</v>
      </c>
      <c r="N373">
        <v>106.75</v>
      </c>
      <c r="Q373" t="s">
        <v>398</v>
      </c>
      <c r="R373" t="s">
        <v>124</v>
      </c>
      <c r="S373">
        <v>295</v>
      </c>
      <c r="T373">
        <v>300</v>
      </c>
      <c r="U373">
        <v>999</v>
      </c>
      <c r="V373">
        <v>2324</v>
      </c>
      <c r="W373">
        <v>973.83522727272725</v>
      </c>
      <c r="AE373" t="s">
        <v>68</v>
      </c>
      <c r="AI373">
        <v>1.008333333338669</v>
      </c>
      <c r="AJ373">
        <v>4.908963427404929E-2</v>
      </c>
      <c r="AK373">
        <v>4.8683934816981349E-2</v>
      </c>
      <c r="AL373">
        <v>2.7638888888905058</v>
      </c>
      <c r="AM373">
        <v>0.11276190330350937</v>
      </c>
      <c r="AN373">
        <v>4.0798276572100126E-2</v>
      </c>
      <c r="AO373">
        <v>7.7701388888890506</v>
      </c>
      <c r="AP373">
        <v>0.23465232779694961</v>
      </c>
      <c r="AQ373">
        <v>3.0199244975207831E-2</v>
      </c>
      <c r="AR373">
        <v>14.769444444449618</v>
      </c>
      <c r="AS373">
        <v>0.45147036859571449</v>
      </c>
      <c r="AT373">
        <v>3.0567863963588543E-2</v>
      </c>
    </row>
    <row r="374" spans="1:46">
      <c r="A374" t="s">
        <v>239</v>
      </c>
      <c r="B374">
        <v>2</v>
      </c>
      <c r="C374" t="s">
        <v>49</v>
      </c>
      <c r="D374">
        <v>40857.666666666664</v>
      </c>
      <c r="E374" t="s">
        <v>124</v>
      </c>
      <c r="F374">
        <v>40861.666666666664</v>
      </c>
      <c r="G374" t="s">
        <v>397</v>
      </c>
      <c r="H374" t="s">
        <v>394</v>
      </c>
      <c r="I374" t="s">
        <v>124</v>
      </c>
      <c r="J374">
        <v>113.437</v>
      </c>
      <c r="K374">
        <v>263.53899999999999</v>
      </c>
      <c r="L374">
        <v>216.399</v>
      </c>
      <c r="M374">
        <v>150.102</v>
      </c>
      <c r="N374">
        <v>102.962</v>
      </c>
      <c r="Q374" t="s">
        <v>395</v>
      </c>
      <c r="R374" t="s">
        <v>124</v>
      </c>
      <c r="S374">
        <v>296</v>
      </c>
      <c r="T374">
        <v>302</v>
      </c>
      <c r="U374">
        <v>999</v>
      </c>
      <c r="V374">
        <v>2324</v>
      </c>
      <c r="W374">
        <v>978.52631578947364</v>
      </c>
      <c r="AE374" t="s">
        <v>68</v>
      </c>
      <c r="AI374">
        <v>1.0104166666715173</v>
      </c>
      <c r="AJ374">
        <v>7.052933135650237E-2</v>
      </c>
      <c r="AK374">
        <v>6.9802224847337349E-2</v>
      </c>
      <c r="AL374">
        <v>2.765972222223354</v>
      </c>
      <c r="AM374">
        <v>0.14587497687945319</v>
      </c>
      <c r="AN374">
        <v>5.2739132991796799E-2</v>
      </c>
      <c r="AO374">
        <v>7.7715277777824667</v>
      </c>
      <c r="AP374">
        <v>0.33130299167749633</v>
      </c>
      <c r="AQ374">
        <v>4.2630355465580097E-2</v>
      </c>
      <c r="AR374">
        <v>14.771527777782467</v>
      </c>
      <c r="AS374">
        <v>0.5102008523982221</v>
      </c>
      <c r="AT374">
        <v>3.4539477572902384E-2</v>
      </c>
    </row>
    <row r="375" spans="1:46">
      <c r="A375" t="s">
        <v>241</v>
      </c>
      <c r="B375">
        <v>2</v>
      </c>
      <c r="C375" t="s">
        <v>49</v>
      </c>
      <c r="D375">
        <v>40857.666666608799</v>
      </c>
      <c r="E375" t="s">
        <v>124</v>
      </c>
      <c r="F375">
        <v>40861.666666608799</v>
      </c>
      <c r="G375" t="s">
        <v>397</v>
      </c>
      <c r="H375" t="s">
        <v>394</v>
      </c>
      <c r="I375" t="s">
        <v>124</v>
      </c>
      <c r="J375">
        <v>103.357</v>
      </c>
      <c r="K375">
        <v>254.822</v>
      </c>
      <c r="L375">
        <v>193.62799999999999</v>
      </c>
      <c r="M375">
        <v>151.465</v>
      </c>
      <c r="N375">
        <v>90.270999999999987</v>
      </c>
      <c r="Q375" t="s">
        <v>395</v>
      </c>
      <c r="R375" t="s">
        <v>124</v>
      </c>
      <c r="S375">
        <v>295</v>
      </c>
      <c r="T375">
        <v>301</v>
      </c>
      <c r="U375">
        <v>999</v>
      </c>
      <c r="V375">
        <v>2324</v>
      </c>
      <c r="W375">
        <v>973.83522727272725</v>
      </c>
      <c r="AE375" t="s">
        <v>54</v>
      </c>
      <c r="AI375">
        <v>1.0131945023094886</v>
      </c>
      <c r="AJ375">
        <v>8.6229470636187411E-2</v>
      </c>
      <c r="AK375">
        <v>8.5106532299212875E-2</v>
      </c>
      <c r="AL375">
        <v>2.766666724535753</v>
      </c>
      <c r="AM375">
        <v>0.13705739541749176</v>
      </c>
      <c r="AN375">
        <v>4.9538816584599653E-2</v>
      </c>
      <c r="AO375">
        <v>7.7729167824072647</v>
      </c>
      <c r="AP375">
        <v>0.16597155812224598</v>
      </c>
      <c r="AQ375">
        <v>2.1352545353102926E-2</v>
      </c>
      <c r="AR375">
        <v>14.77222228008759</v>
      </c>
      <c r="AS375">
        <v>0.18629754299336557</v>
      </c>
      <c r="AT375">
        <v>1.2611341710210236E-2</v>
      </c>
    </row>
    <row r="376" spans="1:46">
      <c r="A376" t="s">
        <v>242</v>
      </c>
      <c r="B376">
        <v>2</v>
      </c>
      <c r="C376" t="s">
        <v>49</v>
      </c>
      <c r="D376">
        <v>40857.666666608799</v>
      </c>
      <c r="E376" t="s">
        <v>124</v>
      </c>
      <c r="F376">
        <v>40861.666666608799</v>
      </c>
      <c r="G376" t="s">
        <v>397</v>
      </c>
      <c r="H376" t="s">
        <v>394</v>
      </c>
      <c r="I376" t="s">
        <v>124</v>
      </c>
      <c r="J376">
        <v>118.51300000000001</v>
      </c>
      <c r="K376">
        <v>270.02199999999999</v>
      </c>
      <c r="L376">
        <v>214.315</v>
      </c>
      <c r="M376">
        <v>151.50899999999999</v>
      </c>
      <c r="N376">
        <v>95.801999999999992</v>
      </c>
      <c r="Q376" t="s">
        <v>395</v>
      </c>
      <c r="R376" t="s">
        <v>124</v>
      </c>
      <c r="S376">
        <v>296</v>
      </c>
      <c r="T376">
        <v>300</v>
      </c>
      <c r="U376">
        <v>999</v>
      </c>
      <c r="V376">
        <v>2324</v>
      </c>
      <c r="W376">
        <v>978.52631578947364</v>
      </c>
      <c r="AE376" t="s">
        <v>68</v>
      </c>
      <c r="AI376">
        <v>1.0138889467561967</v>
      </c>
      <c r="AJ376">
        <v>8.4715601630243345E-2</v>
      </c>
      <c r="AK376">
        <v>8.3555109167803523E-2</v>
      </c>
      <c r="AL376">
        <v>2.7680556134218932</v>
      </c>
      <c r="AM376">
        <v>0.1899375758978735</v>
      </c>
      <c r="AN376">
        <v>6.8617687801102778E-2</v>
      </c>
      <c r="AO376">
        <v>7.7743057291663717</v>
      </c>
      <c r="AP376">
        <v>0.39424111134845663</v>
      </c>
      <c r="AQ376">
        <v>5.0710780497016876E-2</v>
      </c>
      <c r="AR376">
        <v>14.773611168981006</v>
      </c>
      <c r="AS376">
        <v>0.6825971808032284</v>
      </c>
      <c r="AT376">
        <v>4.6203813881092543E-2</v>
      </c>
    </row>
    <row r="377" spans="1:46">
      <c r="A377" t="s">
        <v>243</v>
      </c>
      <c r="B377">
        <v>2</v>
      </c>
      <c r="C377" t="s">
        <v>49</v>
      </c>
      <c r="D377">
        <v>40857.666666608799</v>
      </c>
      <c r="E377" t="s">
        <v>124</v>
      </c>
      <c r="F377">
        <v>40861.666666608799</v>
      </c>
      <c r="G377" t="s">
        <v>397</v>
      </c>
      <c r="H377" t="s">
        <v>394</v>
      </c>
      <c r="I377" t="s">
        <v>124</v>
      </c>
      <c r="J377">
        <v>109.048</v>
      </c>
      <c r="K377">
        <v>258.387</v>
      </c>
      <c r="L377">
        <v>218.32300000000001</v>
      </c>
      <c r="M377">
        <v>149.339</v>
      </c>
      <c r="N377">
        <v>109.27500000000001</v>
      </c>
      <c r="Q377" t="s">
        <v>395</v>
      </c>
      <c r="R377" t="s">
        <v>124</v>
      </c>
      <c r="S377">
        <v>299</v>
      </c>
      <c r="T377">
        <v>307</v>
      </c>
      <c r="U377">
        <v>999</v>
      </c>
      <c r="V377">
        <v>2324</v>
      </c>
      <c r="W377">
        <v>992.68</v>
      </c>
      <c r="AE377" t="s">
        <v>68</v>
      </c>
      <c r="AI377">
        <v>1.0152778356423369</v>
      </c>
      <c r="AJ377">
        <v>4.1138300387006235E-2</v>
      </c>
      <c r="AK377">
        <v>4.0519253885789031E-2</v>
      </c>
      <c r="AL377">
        <v>2.7687500578686013</v>
      </c>
      <c r="AM377">
        <v>8.2035309889359531E-2</v>
      </c>
      <c r="AN377">
        <v>2.962900520984937E-2</v>
      </c>
      <c r="AO377">
        <v>7.7750000578671461</v>
      </c>
      <c r="AP377">
        <v>0.18791933073447337</v>
      </c>
      <c r="AQ377">
        <v>2.4169688660558516E-2</v>
      </c>
      <c r="AR377">
        <v>14.774305613420438</v>
      </c>
      <c r="AS377">
        <v>0.33122491157907952</v>
      </c>
      <c r="AT377">
        <v>2.2418983351624115E-2</v>
      </c>
    </row>
    <row r="378" spans="1:46">
      <c r="A378" t="s">
        <v>246</v>
      </c>
      <c r="B378">
        <v>2</v>
      </c>
      <c r="C378" t="s">
        <v>49</v>
      </c>
      <c r="D378">
        <v>40857.666666608799</v>
      </c>
      <c r="E378" t="s">
        <v>124</v>
      </c>
      <c r="F378">
        <v>40861.666666608799</v>
      </c>
      <c r="G378" t="s">
        <v>397</v>
      </c>
      <c r="H378" t="s">
        <v>394</v>
      </c>
      <c r="I378" t="s">
        <v>124</v>
      </c>
      <c r="J378">
        <v>112.67</v>
      </c>
      <c r="K378">
        <v>263.29599999999999</v>
      </c>
      <c r="L378">
        <v>225.434</v>
      </c>
      <c r="M378">
        <v>150.626</v>
      </c>
      <c r="N378">
        <v>112.764</v>
      </c>
      <c r="Q378" t="s">
        <v>395</v>
      </c>
      <c r="R378" t="s">
        <v>124</v>
      </c>
      <c r="S378">
        <v>297</v>
      </c>
      <c r="T378">
        <v>302</v>
      </c>
      <c r="U378">
        <v>999</v>
      </c>
      <c r="V378">
        <v>2324</v>
      </c>
      <c r="W378">
        <v>983.23076923076928</v>
      </c>
      <c r="AE378" t="s">
        <v>68</v>
      </c>
      <c r="AI378">
        <v>1.0166666666627862</v>
      </c>
      <c r="AJ378">
        <v>3.979130940106216E-2</v>
      </c>
      <c r="AK378">
        <v>3.9138992853653153E-2</v>
      </c>
      <c r="AL378">
        <v>2.7694445601810003</v>
      </c>
      <c r="AM378">
        <v>8.4158342282838264E-2</v>
      </c>
      <c r="AN378">
        <v>3.038816645505913E-2</v>
      </c>
      <c r="AO378">
        <v>7.7756945023138542</v>
      </c>
      <c r="AP378">
        <v>0.16397570062989991</v>
      </c>
      <c r="AQ378">
        <v>2.1088238559411613E-2</v>
      </c>
      <c r="AR378">
        <v>14.774999942128488</v>
      </c>
      <c r="AS378">
        <v>0.28958717234796205</v>
      </c>
      <c r="AT378">
        <v>1.9599808695920987E-2</v>
      </c>
    </row>
    <row r="379" spans="1:46">
      <c r="A379" t="s">
        <v>247</v>
      </c>
      <c r="B379">
        <v>2</v>
      </c>
      <c r="C379" t="s">
        <v>49</v>
      </c>
      <c r="D379">
        <v>40857.666666608799</v>
      </c>
      <c r="E379" t="s">
        <v>124</v>
      </c>
      <c r="F379">
        <v>40861.666666608799</v>
      </c>
      <c r="G379" t="s">
        <v>397</v>
      </c>
      <c r="H379" t="s">
        <v>394</v>
      </c>
      <c r="I379" t="s">
        <v>124</v>
      </c>
      <c r="J379">
        <v>104.858</v>
      </c>
      <c r="K379">
        <v>255.65</v>
      </c>
      <c r="L379">
        <v>207.46199999999999</v>
      </c>
      <c r="M379">
        <v>150.792</v>
      </c>
      <c r="N379">
        <v>102.60399999999998</v>
      </c>
      <c r="Q379" t="s">
        <v>395</v>
      </c>
      <c r="R379" t="s">
        <v>124</v>
      </c>
      <c r="S379">
        <v>297</v>
      </c>
      <c r="T379">
        <v>302</v>
      </c>
      <c r="U379">
        <v>999</v>
      </c>
      <c r="V379">
        <v>2324</v>
      </c>
      <c r="W379">
        <v>983.23076923076928</v>
      </c>
      <c r="AE379" t="s">
        <v>68</v>
      </c>
      <c r="AI379">
        <v>1.0180555555562023</v>
      </c>
      <c r="AJ379">
        <v>8.25181508233227E-2</v>
      </c>
      <c r="AK379">
        <v>8.1054663837318686E-2</v>
      </c>
      <c r="AL379">
        <v>2.7715278356481576</v>
      </c>
      <c r="AM379">
        <v>0.18399814867328707</v>
      </c>
      <c r="AN379">
        <v>6.6388706729426275E-2</v>
      </c>
      <c r="AO379">
        <v>7.7763889467605622</v>
      </c>
      <c r="AP379">
        <v>0.34635588657867816</v>
      </c>
      <c r="AQ379">
        <v>4.4539424268761771E-2</v>
      </c>
      <c r="AR379">
        <v>14.776388946760562</v>
      </c>
      <c r="AS379">
        <v>0.65403567554027209</v>
      </c>
      <c r="AT379">
        <v>4.4262213041140662E-2</v>
      </c>
    </row>
    <row r="380" spans="1:46">
      <c r="A380" t="s">
        <v>248</v>
      </c>
      <c r="B380">
        <v>2</v>
      </c>
      <c r="C380" t="s">
        <v>49</v>
      </c>
      <c r="D380">
        <v>40857.666666608799</v>
      </c>
      <c r="E380" t="s">
        <v>124</v>
      </c>
      <c r="F380">
        <v>40861.666666608799</v>
      </c>
      <c r="G380" t="s">
        <v>397</v>
      </c>
      <c r="H380" t="s">
        <v>394</v>
      </c>
      <c r="I380" t="s">
        <v>124</v>
      </c>
      <c r="J380">
        <v>112.411</v>
      </c>
      <c r="K380">
        <v>260.71299999999997</v>
      </c>
      <c r="L380">
        <v>217.887</v>
      </c>
      <c r="M380">
        <v>148.30199999999999</v>
      </c>
      <c r="N380">
        <v>105.476</v>
      </c>
      <c r="Q380" t="s">
        <v>395</v>
      </c>
      <c r="R380" t="s">
        <v>124</v>
      </c>
      <c r="S380">
        <v>298</v>
      </c>
      <c r="T380">
        <v>303</v>
      </c>
      <c r="U380">
        <v>999</v>
      </c>
      <c r="V380">
        <v>2324</v>
      </c>
      <c r="W380">
        <v>987.94864479315265</v>
      </c>
      <c r="AE380" t="s">
        <v>68</v>
      </c>
      <c r="AI380">
        <v>1.0208333912014496</v>
      </c>
      <c r="AJ380">
        <v>5.4570616732936263E-2</v>
      </c>
      <c r="AK380">
        <v>5.3456927646842019E-2</v>
      </c>
      <c r="AL380">
        <v>2.7729167245342978</v>
      </c>
      <c r="AM380">
        <v>0.1148899264653217</v>
      </c>
      <c r="AN380">
        <v>4.1432880204729947E-2</v>
      </c>
      <c r="AO380">
        <v>7.7770833911999944</v>
      </c>
      <c r="AP380">
        <v>0.24636004138540774</v>
      </c>
      <c r="AQ380">
        <v>3.1677690593387695E-2</v>
      </c>
      <c r="AR380">
        <v>14.777083391199994</v>
      </c>
      <c r="AS380">
        <v>0.4205183465574312</v>
      </c>
      <c r="AT380">
        <v>2.8457465889910119E-2</v>
      </c>
    </row>
    <row r="381" spans="1:46">
      <c r="A381" t="s">
        <v>251</v>
      </c>
      <c r="B381">
        <v>2</v>
      </c>
      <c r="C381" t="s">
        <v>49</v>
      </c>
      <c r="D381">
        <v>40857.666666608799</v>
      </c>
      <c r="E381" t="s">
        <v>124</v>
      </c>
      <c r="F381">
        <v>40861.666666608799</v>
      </c>
      <c r="G381" t="s">
        <v>397</v>
      </c>
      <c r="H381" t="s">
        <v>394</v>
      </c>
      <c r="I381" t="s">
        <v>124</v>
      </c>
      <c r="J381">
        <v>108.154</v>
      </c>
      <c r="K381">
        <v>258.197</v>
      </c>
      <c r="L381">
        <v>210.04400000000001</v>
      </c>
      <c r="M381">
        <v>150.04300000000001</v>
      </c>
      <c r="N381">
        <v>101.89000000000001</v>
      </c>
      <c r="Q381" t="s">
        <v>395</v>
      </c>
      <c r="R381" t="s">
        <v>124</v>
      </c>
      <c r="S381">
        <v>296</v>
      </c>
      <c r="T381">
        <v>301</v>
      </c>
      <c r="U381">
        <v>999</v>
      </c>
      <c r="V381">
        <v>2324</v>
      </c>
      <c r="W381">
        <v>978.52631578947364</v>
      </c>
      <c r="AE381" t="s">
        <v>68</v>
      </c>
      <c r="AI381">
        <v>1.0236112268466968</v>
      </c>
      <c r="AJ381">
        <v>0.1190744140339373</v>
      </c>
      <c r="AK381">
        <v>0.11632777260635763</v>
      </c>
      <c r="AL381">
        <v>2.7743054976817803</v>
      </c>
      <c r="AM381">
        <v>0.24469474786980289</v>
      </c>
      <c r="AN381">
        <v>8.8200361522647999E-2</v>
      </c>
      <c r="AO381">
        <v>7.7777777199080447</v>
      </c>
      <c r="AP381">
        <v>0.44104980802093124</v>
      </c>
      <c r="AQ381">
        <v>5.6706404310323449E-2</v>
      </c>
      <c r="AR381">
        <v>14.777777719908045</v>
      </c>
      <c r="AS381">
        <v>0.68160377815720175</v>
      </c>
      <c r="AT381">
        <v>4.6123564116069479E-2</v>
      </c>
    </row>
    <row r="382" spans="1:46">
      <c r="A382" t="s">
        <v>252</v>
      </c>
      <c r="B382">
        <v>2</v>
      </c>
      <c r="C382" t="s">
        <v>49</v>
      </c>
      <c r="D382">
        <v>40857.666666608799</v>
      </c>
      <c r="E382" t="s">
        <v>124</v>
      </c>
      <c r="F382">
        <v>40861.666666608799</v>
      </c>
      <c r="G382" t="s">
        <v>397</v>
      </c>
      <c r="H382" t="s">
        <v>394</v>
      </c>
      <c r="I382" t="s">
        <v>124</v>
      </c>
      <c r="J382">
        <v>107.072</v>
      </c>
      <c r="K382">
        <v>257.05600000000004</v>
      </c>
      <c r="L382">
        <v>207.53200000000001</v>
      </c>
      <c r="M382">
        <v>149.98400000000001</v>
      </c>
      <c r="N382">
        <v>100.46000000000001</v>
      </c>
      <c r="Q382" t="s">
        <v>395</v>
      </c>
      <c r="R382" t="s">
        <v>124</v>
      </c>
      <c r="S382">
        <v>296</v>
      </c>
      <c r="T382">
        <v>300</v>
      </c>
      <c r="U382">
        <v>999</v>
      </c>
      <c r="V382">
        <v>2324</v>
      </c>
      <c r="W382">
        <v>978.52631578947364</v>
      </c>
      <c r="AE382" t="s">
        <v>68</v>
      </c>
      <c r="AI382">
        <v>1.0250000578671461</v>
      </c>
      <c r="AJ382">
        <v>6.6770448905085225E-2</v>
      </c>
      <c r="AK382">
        <v>6.5141897693180018E-2</v>
      </c>
      <c r="AL382">
        <v>2.7750000578671461</v>
      </c>
      <c r="AM382">
        <v>0.14285645014302686</v>
      </c>
      <c r="AN382">
        <v>5.1479800779833412E-2</v>
      </c>
      <c r="AO382">
        <v>7.7784721064817859</v>
      </c>
      <c r="AP382">
        <v>0.28339870919799959</v>
      </c>
      <c r="AQ382">
        <v>3.6433724427943119E-2</v>
      </c>
      <c r="AR382">
        <v>14.778472106481786</v>
      </c>
      <c r="AS382">
        <v>0.49990048100661455</v>
      </c>
      <c r="AT382">
        <v>3.3826262783103266E-2</v>
      </c>
    </row>
    <row r="383" spans="1:46">
      <c r="A383" t="s">
        <v>253</v>
      </c>
      <c r="B383">
        <v>2</v>
      </c>
      <c r="C383" t="s">
        <v>49</v>
      </c>
      <c r="D383">
        <v>40857.666666608799</v>
      </c>
      <c r="E383" t="s">
        <v>124</v>
      </c>
      <c r="F383">
        <v>40861.666666608799</v>
      </c>
      <c r="G383" t="s">
        <v>397</v>
      </c>
      <c r="H383" t="s">
        <v>394</v>
      </c>
      <c r="I383" t="s">
        <v>124</v>
      </c>
      <c r="J383">
        <v>111.66200000000001</v>
      </c>
      <c r="K383">
        <v>262.72900000000004</v>
      </c>
      <c r="L383">
        <v>221.58699999999999</v>
      </c>
      <c r="M383">
        <v>151.06700000000001</v>
      </c>
      <c r="N383">
        <v>109.92499999999998</v>
      </c>
      <c r="Q383" t="s">
        <v>395</v>
      </c>
      <c r="R383" t="s">
        <v>124</v>
      </c>
      <c r="S383">
        <v>297</v>
      </c>
      <c r="T383">
        <v>301</v>
      </c>
      <c r="U383">
        <v>999</v>
      </c>
      <c r="V383">
        <v>2324</v>
      </c>
      <c r="W383">
        <v>983.23076923076928</v>
      </c>
      <c r="AE383" t="s">
        <v>68</v>
      </c>
      <c r="AI383">
        <v>1.0284722800934105</v>
      </c>
      <c r="AJ383">
        <v>5.3358411485858952E-2</v>
      </c>
      <c r="AK383">
        <v>5.1881234447089523E-2</v>
      </c>
      <c r="AL383">
        <v>2.7805556134262588</v>
      </c>
      <c r="AM383">
        <v>0.12775304026195053</v>
      </c>
      <c r="AN383">
        <v>4.5945148388717376E-2</v>
      </c>
      <c r="AO383">
        <v>7.7798611689795507</v>
      </c>
      <c r="AP383">
        <v>0.29570085860765311</v>
      </c>
      <c r="AQ383">
        <v>3.8008500689793008E-2</v>
      </c>
      <c r="AR383">
        <v>14.779861168979551</v>
      </c>
      <c r="AS383">
        <v>0.45007962700153659</v>
      </c>
      <c r="AT383">
        <v>3.0452222917098721E-2</v>
      </c>
    </row>
    <row r="384" spans="1:46">
      <c r="A384" t="s">
        <v>255</v>
      </c>
      <c r="B384">
        <v>2</v>
      </c>
      <c r="C384" t="s">
        <v>49</v>
      </c>
      <c r="D384">
        <v>40857.666666608799</v>
      </c>
      <c r="E384" t="s">
        <v>124</v>
      </c>
      <c r="F384">
        <v>40861.666666608799</v>
      </c>
      <c r="G384" t="s">
        <v>397</v>
      </c>
      <c r="H384" t="s">
        <v>394</v>
      </c>
      <c r="I384" t="s">
        <v>124</v>
      </c>
      <c r="J384">
        <v>103.227</v>
      </c>
      <c r="K384">
        <v>253.94400000000002</v>
      </c>
      <c r="L384">
        <v>213.10900000000001</v>
      </c>
      <c r="M384">
        <v>150.71700000000001</v>
      </c>
      <c r="N384">
        <v>109.88200000000001</v>
      </c>
      <c r="Q384" t="s">
        <v>395</v>
      </c>
      <c r="R384" t="s">
        <v>124</v>
      </c>
      <c r="S384">
        <v>298</v>
      </c>
      <c r="T384">
        <v>304</v>
      </c>
      <c r="U384">
        <v>999</v>
      </c>
      <c r="V384">
        <v>2324</v>
      </c>
      <c r="W384">
        <v>987.94864479315265</v>
      </c>
      <c r="AE384" t="s">
        <v>68</v>
      </c>
      <c r="AI384">
        <v>1.0298611689795507</v>
      </c>
      <c r="AJ384">
        <v>5.028349922259534E-2</v>
      </c>
      <c r="AK384">
        <v>4.8825512347862671E-2</v>
      </c>
      <c r="AL384">
        <v>2.7812500578656909</v>
      </c>
      <c r="AM384">
        <v>0.2342439816213725</v>
      </c>
      <c r="AN384">
        <v>8.4222553437402703E-2</v>
      </c>
      <c r="AO384">
        <v>7.7805556134262588</v>
      </c>
      <c r="AP384">
        <v>0.22707594793311506</v>
      </c>
      <c r="AQ384">
        <v>2.9185055568688303E-2</v>
      </c>
      <c r="AR384">
        <v>14.780555613426259</v>
      </c>
      <c r="AS384">
        <v>0.36160893645778075</v>
      </c>
      <c r="AT384">
        <v>2.4465178841403291E-2</v>
      </c>
    </row>
    <row r="385" spans="1:46">
      <c r="A385" t="s">
        <v>261</v>
      </c>
      <c r="B385">
        <v>2</v>
      </c>
      <c r="C385" t="s">
        <v>49</v>
      </c>
      <c r="D385">
        <v>40857.666666608799</v>
      </c>
      <c r="E385" t="s">
        <v>124</v>
      </c>
      <c r="F385">
        <v>40861.666666608799</v>
      </c>
      <c r="G385" t="s">
        <v>397</v>
      </c>
      <c r="H385" t="s">
        <v>394</v>
      </c>
      <c r="I385" t="s">
        <v>124</v>
      </c>
      <c r="J385">
        <v>101.28100000000001</v>
      </c>
      <c r="K385">
        <v>251.75900000000001</v>
      </c>
      <c r="L385">
        <v>201.249</v>
      </c>
      <c r="M385">
        <v>150.47800000000001</v>
      </c>
      <c r="N385">
        <v>99.967999999999989</v>
      </c>
      <c r="Q385" t="s">
        <v>395</v>
      </c>
      <c r="R385" t="s">
        <v>124</v>
      </c>
      <c r="S385">
        <v>297</v>
      </c>
      <c r="T385">
        <v>301</v>
      </c>
      <c r="U385">
        <v>999</v>
      </c>
      <c r="V385">
        <v>2324</v>
      </c>
      <c r="W385">
        <v>983.23076923076928</v>
      </c>
      <c r="AE385" t="s">
        <v>68</v>
      </c>
      <c r="AI385">
        <v>1.0312500578656909</v>
      </c>
      <c r="AJ385">
        <v>0.11122815219248813</v>
      </c>
      <c r="AK385">
        <v>0.1078575960739237</v>
      </c>
      <c r="AL385">
        <v>2.7819443865737412</v>
      </c>
      <c r="AM385">
        <v>0.11937430960677164</v>
      </c>
      <c r="AN385">
        <v>4.2910386772250945E-2</v>
      </c>
      <c r="AO385">
        <v>7.7812500578656909</v>
      </c>
      <c r="AP385">
        <v>0.42158971902032627</v>
      </c>
      <c r="AQ385">
        <v>5.4180204451103782E-2</v>
      </c>
      <c r="AR385">
        <v>14.781250057865691</v>
      </c>
      <c r="AS385">
        <v>0.62349765305424354</v>
      </c>
      <c r="AT385">
        <v>4.2181659238114011E-2</v>
      </c>
    </row>
    <row r="386" spans="1:46">
      <c r="A386" t="s">
        <v>262</v>
      </c>
      <c r="B386">
        <v>2</v>
      </c>
      <c r="C386" t="s">
        <v>49</v>
      </c>
      <c r="D386">
        <v>40857.666666608799</v>
      </c>
      <c r="E386" t="s">
        <v>124</v>
      </c>
      <c r="F386">
        <v>40861.666666608799</v>
      </c>
      <c r="G386" t="s">
        <v>397</v>
      </c>
      <c r="H386" t="s">
        <v>394</v>
      </c>
      <c r="I386" t="s">
        <v>124</v>
      </c>
      <c r="J386">
        <v>106.34099999999999</v>
      </c>
      <c r="K386">
        <v>257.28300000000002</v>
      </c>
      <c r="L386">
        <v>215.54400000000001</v>
      </c>
      <c r="M386">
        <v>150.94200000000001</v>
      </c>
      <c r="N386">
        <v>109.20300000000002</v>
      </c>
      <c r="Q386" t="s">
        <v>395</v>
      </c>
      <c r="R386" t="s">
        <v>124</v>
      </c>
      <c r="S386">
        <v>297</v>
      </c>
      <c r="T386">
        <v>302</v>
      </c>
      <c r="U386">
        <v>999</v>
      </c>
      <c r="V386">
        <v>2324</v>
      </c>
      <c r="W386">
        <v>983.23076923076928</v>
      </c>
      <c r="AE386" t="s">
        <v>54</v>
      </c>
      <c r="AI386">
        <v>1.031944502312399</v>
      </c>
      <c r="AJ386">
        <v>3.8165459712182583E-2</v>
      </c>
      <c r="AK386">
        <v>3.6984023488337563E-2</v>
      </c>
      <c r="AL386">
        <v>2.7833333911985392</v>
      </c>
      <c r="AM386">
        <v>7.6677628876560086E-2</v>
      </c>
      <c r="AN386">
        <v>2.7548848125427659E-2</v>
      </c>
      <c r="AO386">
        <v>7.7854167245313874</v>
      </c>
      <c r="AP386">
        <v>0.11255503625936492</v>
      </c>
      <c r="AQ386">
        <v>1.4457162698139287E-2</v>
      </c>
      <c r="AR386">
        <v>14.781944502312399</v>
      </c>
      <c r="AS386">
        <v>0.12945342213892758</v>
      </c>
      <c r="AT386">
        <v>8.7575367448224865E-3</v>
      </c>
    </row>
    <row r="387" spans="1:46">
      <c r="A387" t="s">
        <v>263</v>
      </c>
      <c r="B387">
        <v>2</v>
      </c>
      <c r="C387" t="s">
        <v>49</v>
      </c>
      <c r="D387">
        <v>40857.666666608799</v>
      </c>
      <c r="E387" t="s">
        <v>124</v>
      </c>
      <c r="F387">
        <v>40861.666666608799</v>
      </c>
      <c r="G387" t="s">
        <v>397</v>
      </c>
      <c r="H387" t="s">
        <v>394</v>
      </c>
      <c r="I387" t="s">
        <v>124</v>
      </c>
      <c r="J387">
        <v>107.062</v>
      </c>
      <c r="K387">
        <v>257.33299999999997</v>
      </c>
      <c r="L387">
        <v>209.71299999999999</v>
      </c>
      <c r="M387">
        <v>150.27099999999999</v>
      </c>
      <c r="N387">
        <v>102.651</v>
      </c>
      <c r="Q387" t="s">
        <v>395</v>
      </c>
      <c r="R387" t="s">
        <v>124</v>
      </c>
      <c r="S387">
        <v>295</v>
      </c>
      <c r="T387">
        <v>299</v>
      </c>
      <c r="U387">
        <v>999</v>
      </c>
      <c r="V387">
        <v>2324</v>
      </c>
      <c r="W387">
        <v>973.83522727272725</v>
      </c>
      <c r="AE387" t="s">
        <v>68</v>
      </c>
      <c r="AI387">
        <v>1.0326388888861402</v>
      </c>
      <c r="AJ387">
        <v>5.7951670275241285E-2</v>
      </c>
      <c r="AK387">
        <v>5.611997659486858E-2</v>
      </c>
      <c r="AL387">
        <v>2.7840278356452473</v>
      </c>
      <c r="AM387">
        <v>0.12721913329451401</v>
      </c>
      <c r="AN387">
        <v>4.569607087460343E-2</v>
      </c>
      <c r="AO387">
        <v>7.7881945023109438</v>
      </c>
      <c r="AP387">
        <v>0.29329358364356584</v>
      </c>
      <c r="AQ387">
        <v>3.7658738948614934E-2</v>
      </c>
      <c r="AR387">
        <v>14.783333391198539</v>
      </c>
      <c r="AS387">
        <v>0.48058987244579088</v>
      </c>
      <c r="AT387">
        <v>3.2508897670664498E-2</v>
      </c>
    </row>
    <row r="388" spans="1:46">
      <c r="A388" t="s">
        <v>265</v>
      </c>
      <c r="B388">
        <v>2</v>
      </c>
      <c r="C388" t="s">
        <v>49</v>
      </c>
      <c r="D388">
        <v>40857.666666608799</v>
      </c>
      <c r="E388" t="s">
        <v>124</v>
      </c>
      <c r="F388">
        <v>40861.666666608799</v>
      </c>
      <c r="G388" t="s">
        <v>397</v>
      </c>
      <c r="H388" t="s">
        <v>394</v>
      </c>
      <c r="I388" t="s">
        <v>124</v>
      </c>
      <c r="J388">
        <v>105.715</v>
      </c>
      <c r="K388">
        <v>256.23500000000001</v>
      </c>
      <c r="L388">
        <v>205.86199999999999</v>
      </c>
      <c r="M388">
        <v>150.52000000000001</v>
      </c>
      <c r="N388">
        <v>100.14699999999999</v>
      </c>
      <c r="Q388" t="s">
        <v>395</v>
      </c>
      <c r="R388" t="s">
        <v>124</v>
      </c>
      <c r="S388">
        <v>296</v>
      </c>
      <c r="T388">
        <v>300</v>
      </c>
      <c r="U388">
        <v>999</v>
      </c>
      <c r="V388">
        <v>2324</v>
      </c>
      <c r="W388">
        <v>978.52631578947364</v>
      </c>
      <c r="AE388" t="s">
        <v>68</v>
      </c>
      <c r="AI388">
        <v>1.0333333333328483</v>
      </c>
      <c r="AJ388">
        <v>4.9976080378879663E-2</v>
      </c>
      <c r="AK388">
        <v>4.8363948753777218E-2</v>
      </c>
      <c r="AL388">
        <v>2.7847222222189885</v>
      </c>
      <c r="AM388">
        <v>0.10858809425813751</v>
      </c>
      <c r="AN388">
        <v>3.899422836206972E-2</v>
      </c>
      <c r="AO388">
        <v>7.7888889467576519</v>
      </c>
      <c r="AP388">
        <v>0.21950666592767526</v>
      </c>
      <c r="AQ388">
        <v>2.8182025373343036E-2</v>
      </c>
      <c r="AR388">
        <v>14.784027835645247</v>
      </c>
      <c r="AS388">
        <v>0.36472527745118305</v>
      </c>
      <c r="AT388">
        <v>2.4670223940718428E-2</v>
      </c>
    </row>
    <row r="389" spans="1:46">
      <c r="A389" t="s">
        <v>266</v>
      </c>
      <c r="B389">
        <v>2</v>
      </c>
      <c r="C389" t="s">
        <v>49</v>
      </c>
      <c r="D389">
        <v>40857.666666608799</v>
      </c>
      <c r="E389" t="s">
        <v>124</v>
      </c>
      <c r="F389">
        <v>40861.666666608799</v>
      </c>
      <c r="G389" t="s">
        <v>397</v>
      </c>
      <c r="H389" t="s">
        <v>394</v>
      </c>
      <c r="I389" t="s">
        <v>124</v>
      </c>
      <c r="J389">
        <v>105.374</v>
      </c>
      <c r="K389">
        <v>255.495</v>
      </c>
      <c r="L389">
        <v>211.27099999999999</v>
      </c>
      <c r="M389">
        <v>150.12100000000001</v>
      </c>
      <c r="N389">
        <v>105.89699999999999</v>
      </c>
      <c r="Q389" t="s">
        <v>395</v>
      </c>
      <c r="R389" t="s">
        <v>124</v>
      </c>
      <c r="S389">
        <v>298</v>
      </c>
      <c r="T389">
        <v>302</v>
      </c>
      <c r="U389">
        <v>999</v>
      </c>
      <c r="V389">
        <v>2324</v>
      </c>
      <c r="W389">
        <v>987.94864479315265</v>
      </c>
      <c r="AE389" t="s">
        <v>68</v>
      </c>
      <c r="AI389">
        <v>1.0340277777722804</v>
      </c>
      <c r="AJ389">
        <v>6.6759122243438052E-2</v>
      </c>
      <c r="AK389">
        <v>6.4562213587012682E-2</v>
      </c>
      <c r="AL389">
        <v>2.7854166666656965</v>
      </c>
      <c r="AM389">
        <v>0.15497397528326085</v>
      </c>
      <c r="AN389">
        <v>5.5637627626021778E-2</v>
      </c>
      <c r="AO389">
        <v>7.7902778356437921</v>
      </c>
      <c r="AP389">
        <v>0.33912395795257327</v>
      </c>
      <c r="AQ389">
        <v>4.3531689768616308E-2</v>
      </c>
      <c r="AR389">
        <v>14.784722222218988</v>
      </c>
      <c r="AS389">
        <v>0.53116417105509317</v>
      </c>
      <c r="AT389">
        <v>3.5926557365876063E-2</v>
      </c>
    </row>
    <row r="390" spans="1:46">
      <c r="A390" t="s">
        <v>271</v>
      </c>
      <c r="B390">
        <v>2</v>
      </c>
      <c r="C390" t="s">
        <v>49</v>
      </c>
      <c r="D390">
        <v>40857.666666608799</v>
      </c>
      <c r="E390" t="s">
        <v>124</v>
      </c>
      <c r="F390">
        <v>40861.666666608799</v>
      </c>
      <c r="G390" t="s">
        <v>397</v>
      </c>
      <c r="H390" t="s">
        <v>394</v>
      </c>
      <c r="I390" t="s">
        <v>124</v>
      </c>
      <c r="J390">
        <v>111.746</v>
      </c>
      <c r="K390">
        <v>261.02800000000002</v>
      </c>
      <c r="L390">
        <v>213.57400000000001</v>
      </c>
      <c r="M390">
        <v>149.28200000000001</v>
      </c>
      <c r="N390">
        <v>101.82800000000002</v>
      </c>
      <c r="Q390" t="s">
        <v>395</v>
      </c>
      <c r="R390" t="s">
        <v>124</v>
      </c>
      <c r="S390">
        <v>295</v>
      </c>
      <c r="T390">
        <v>299</v>
      </c>
      <c r="U390">
        <v>999</v>
      </c>
      <c r="V390">
        <v>2324</v>
      </c>
      <c r="W390">
        <v>973.83522727272725</v>
      </c>
      <c r="AE390" t="s">
        <v>68</v>
      </c>
      <c r="AI390">
        <v>1.0347222222189885</v>
      </c>
      <c r="AJ390">
        <v>9.4310693380242283E-2</v>
      </c>
      <c r="AK390">
        <v>9.1145905012062628E-2</v>
      </c>
      <c r="AL390">
        <v>2.7875000578715117</v>
      </c>
      <c r="AM390">
        <v>0.20541951526205671</v>
      </c>
      <c r="AN390">
        <v>7.3693098115632544E-2</v>
      </c>
      <c r="AO390">
        <v>7.7909722800905001</v>
      </c>
      <c r="AP390">
        <v>0.37846045933973199</v>
      </c>
      <c r="AQ390">
        <v>4.8576794491603015E-2</v>
      </c>
      <c r="AR390">
        <v>14.785416666665697</v>
      </c>
      <c r="AS390">
        <v>0.66688792371045691</v>
      </c>
      <c r="AT390">
        <v>4.5104438971542954E-2</v>
      </c>
    </row>
    <row r="391" spans="1:46">
      <c r="A391" t="s">
        <v>272</v>
      </c>
      <c r="B391">
        <v>2</v>
      </c>
      <c r="C391" t="s">
        <v>49</v>
      </c>
      <c r="D391">
        <v>40857.666666608799</v>
      </c>
      <c r="E391" t="s">
        <v>124</v>
      </c>
      <c r="F391">
        <v>40861.666666608799</v>
      </c>
      <c r="G391" t="s">
        <v>397</v>
      </c>
      <c r="H391" t="s">
        <v>394</v>
      </c>
      <c r="I391" t="s">
        <v>124</v>
      </c>
      <c r="J391">
        <v>110.476</v>
      </c>
      <c r="K391">
        <v>260.733</v>
      </c>
      <c r="L391">
        <v>207.679</v>
      </c>
      <c r="M391">
        <v>150.25700000000001</v>
      </c>
      <c r="N391">
        <v>97.203000000000003</v>
      </c>
      <c r="Q391" t="s">
        <v>395</v>
      </c>
      <c r="R391" t="s">
        <v>124</v>
      </c>
      <c r="S391">
        <v>296</v>
      </c>
      <c r="T391">
        <v>300</v>
      </c>
      <c r="U391">
        <v>999</v>
      </c>
      <c r="V391">
        <v>2324</v>
      </c>
      <c r="W391">
        <v>978.52631578947364</v>
      </c>
      <c r="AE391" t="s">
        <v>68</v>
      </c>
      <c r="AI391">
        <v>1.0354166666656965</v>
      </c>
      <c r="AJ391">
        <v>7.4818304718324471E-2</v>
      </c>
      <c r="AK391">
        <v>7.2259127293419309E-2</v>
      </c>
      <c r="AL391">
        <v>2.7881945023109438</v>
      </c>
      <c r="AM391">
        <v>0.18074559053878839</v>
      </c>
      <c r="AN391">
        <v>6.4825316307374078E-2</v>
      </c>
      <c r="AO391">
        <v>7.7916667824028991</v>
      </c>
      <c r="AP391">
        <v>0.36540802298444652</v>
      </c>
      <c r="AQ391">
        <v>4.6897285675730226E-2</v>
      </c>
      <c r="AR391">
        <v>14.787500057871512</v>
      </c>
      <c r="AS391">
        <v>0.71156713843789932</v>
      </c>
      <c r="AT391">
        <v>4.8119501988378763E-2</v>
      </c>
    </row>
    <row r="392" spans="1:46">
      <c r="A392" t="s">
        <v>274</v>
      </c>
      <c r="B392">
        <v>2</v>
      </c>
      <c r="C392" t="s">
        <v>49</v>
      </c>
      <c r="D392">
        <v>40857.666666608799</v>
      </c>
      <c r="E392" t="s">
        <v>124</v>
      </c>
      <c r="F392">
        <v>40861.666666608799</v>
      </c>
      <c r="G392" t="s">
        <v>397</v>
      </c>
      <c r="H392" t="s">
        <v>394</v>
      </c>
      <c r="I392" t="s">
        <v>124</v>
      </c>
      <c r="J392">
        <v>114.28700000000001</v>
      </c>
      <c r="K392">
        <v>265.12800000000004</v>
      </c>
      <c r="L392">
        <v>219.84299999999999</v>
      </c>
      <c r="M392">
        <v>150.84100000000001</v>
      </c>
      <c r="N392">
        <v>105.55599999999998</v>
      </c>
      <c r="Q392" t="s">
        <v>395</v>
      </c>
      <c r="R392" t="s">
        <v>124</v>
      </c>
      <c r="S392">
        <v>297</v>
      </c>
      <c r="T392">
        <v>300</v>
      </c>
      <c r="U392">
        <v>999</v>
      </c>
      <c r="V392">
        <v>2324</v>
      </c>
      <c r="W392">
        <v>983.23076923076928</v>
      </c>
      <c r="AE392" t="s">
        <v>68</v>
      </c>
      <c r="AI392">
        <v>1.0361111111124046</v>
      </c>
      <c r="AJ392">
        <v>5.5921964591375065E-2</v>
      </c>
      <c r="AK392">
        <v>5.3972941696702116E-2</v>
      </c>
      <c r="AL392">
        <v>2.7888888310189941</v>
      </c>
      <c r="AM392">
        <v>0.11913933697733581</v>
      </c>
      <c r="AN392">
        <v>4.2719285061572396E-2</v>
      </c>
      <c r="AO392">
        <v>7.7923612847225741</v>
      </c>
      <c r="AP392">
        <v>0.25265403715259216</v>
      </c>
      <c r="AQ392">
        <v>3.2423296087148404E-2</v>
      </c>
      <c r="AR392">
        <v>14.788194502310944</v>
      </c>
      <c r="AS392">
        <v>0.44438899304806639</v>
      </c>
      <c r="AT392">
        <v>3.0050253462559066E-2</v>
      </c>
    </row>
    <row r="393" spans="1:46">
      <c r="A393" t="s">
        <v>275</v>
      </c>
      <c r="B393">
        <v>2</v>
      </c>
      <c r="C393" t="s">
        <v>49</v>
      </c>
      <c r="D393">
        <v>40857.666666608799</v>
      </c>
      <c r="E393" t="s">
        <v>124</v>
      </c>
      <c r="F393">
        <v>40861.666666608799</v>
      </c>
      <c r="G393" t="s">
        <v>397</v>
      </c>
      <c r="H393" t="s">
        <v>394</v>
      </c>
      <c r="I393" t="s">
        <v>124</v>
      </c>
      <c r="J393">
        <v>107.438</v>
      </c>
      <c r="K393">
        <v>258.46699999999998</v>
      </c>
      <c r="L393">
        <v>218.428</v>
      </c>
      <c r="M393">
        <v>151.029</v>
      </c>
      <c r="N393">
        <v>110.99</v>
      </c>
      <c r="Q393" t="s">
        <v>395</v>
      </c>
      <c r="R393" t="s">
        <v>124</v>
      </c>
      <c r="S393">
        <v>297</v>
      </c>
      <c r="T393">
        <v>300</v>
      </c>
      <c r="U393">
        <v>999</v>
      </c>
      <c r="V393">
        <v>2324</v>
      </c>
      <c r="W393">
        <v>983.23076923076928</v>
      </c>
      <c r="AE393" t="s">
        <v>68</v>
      </c>
      <c r="AI393">
        <v>1.0368055555518367</v>
      </c>
      <c r="AJ393">
        <v>4.7944191326122196E-2</v>
      </c>
      <c r="AK393">
        <v>4.6242220703190617E-2</v>
      </c>
      <c r="AL393">
        <v>2.7895832175927353</v>
      </c>
      <c r="AM393">
        <v>0.10391051481299346</v>
      </c>
      <c r="AN393">
        <v>3.7249476609148374E-2</v>
      </c>
      <c r="AO393">
        <v>7.793055787034973</v>
      </c>
      <c r="AP393">
        <v>0.21388373529858959</v>
      </c>
      <c r="AQ393">
        <v>2.744542592065365E-2</v>
      </c>
      <c r="AR393">
        <v>14.788888831018994</v>
      </c>
      <c r="AS393">
        <v>0.36431282913210966</v>
      </c>
      <c r="AT393">
        <v>2.4634225958070681E-2</v>
      </c>
    </row>
    <row r="394" spans="1:46">
      <c r="A394" t="s">
        <v>276</v>
      </c>
      <c r="B394">
        <v>2</v>
      </c>
      <c r="C394" t="s">
        <v>49</v>
      </c>
      <c r="D394">
        <v>40857.666666608799</v>
      </c>
      <c r="E394" t="s">
        <v>124</v>
      </c>
      <c r="F394">
        <v>40861.666666608799</v>
      </c>
      <c r="G394" t="s">
        <v>397</v>
      </c>
      <c r="H394" t="s">
        <v>394</v>
      </c>
      <c r="I394" t="s">
        <v>124</v>
      </c>
      <c r="J394">
        <v>108.53400000000001</v>
      </c>
      <c r="K394">
        <v>258.976</v>
      </c>
      <c r="L394">
        <v>201.833</v>
      </c>
      <c r="M394">
        <v>150.44200000000001</v>
      </c>
      <c r="N394">
        <v>93.298999999999992</v>
      </c>
      <c r="Q394" t="s">
        <v>395</v>
      </c>
      <c r="R394" t="s">
        <v>124</v>
      </c>
      <c r="S394">
        <v>295</v>
      </c>
      <c r="T394">
        <v>299</v>
      </c>
      <c r="U394">
        <v>999</v>
      </c>
      <c r="V394">
        <v>2324</v>
      </c>
      <c r="W394">
        <v>973.83522727272725</v>
      </c>
      <c r="AE394" t="s">
        <v>68</v>
      </c>
      <c r="AI394">
        <v>1.0374999999985448</v>
      </c>
      <c r="AJ394">
        <v>0.18516173469095229</v>
      </c>
      <c r="AK394">
        <v>0.1784691418710477</v>
      </c>
      <c r="AL394">
        <v>2.7909722800905001</v>
      </c>
      <c r="AM394">
        <v>0.33684558917595819</v>
      </c>
      <c r="AN394">
        <v>0.12069112673703647</v>
      </c>
      <c r="AO394">
        <v>7.793750289347372</v>
      </c>
      <c r="AP394">
        <v>0.61281389474669834</v>
      </c>
      <c r="AQ394">
        <v>7.8628884939295859E-2</v>
      </c>
      <c r="AR394">
        <v>14.789583217592735</v>
      </c>
      <c r="AS394">
        <v>0.97587875692439996</v>
      </c>
      <c r="AT394">
        <v>6.5984195941610951E-2</v>
      </c>
    </row>
    <row r="395" spans="1:46">
      <c r="A395" t="s">
        <v>281</v>
      </c>
      <c r="B395">
        <v>2</v>
      </c>
      <c r="C395" t="s">
        <v>49</v>
      </c>
      <c r="D395">
        <v>40857.666666608799</v>
      </c>
      <c r="E395" t="s">
        <v>124</v>
      </c>
      <c r="F395">
        <v>40861.666666608799</v>
      </c>
      <c r="G395" t="s">
        <v>397</v>
      </c>
      <c r="H395" t="s">
        <v>394</v>
      </c>
      <c r="I395" t="s">
        <v>124</v>
      </c>
      <c r="J395">
        <v>106.917</v>
      </c>
      <c r="K395">
        <v>256.97500000000002</v>
      </c>
      <c r="L395">
        <v>212.87</v>
      </c>
      <c r="M395">
        <v>150.05799999999999</v>
      </c>
      <c r="N395">
        <v>105.953</v>
      </c>
      <c r="Q395" t="s">
        <v>395</v>
      </c>
      <c r="R395" t="s">
        <v>124</v>
      </c>
      <c r="S395">
        <v>296</v>
      </c>
      <c r="T395">
        <v>300</v>
      </c>
      <c r="U395">
        <v>999</v>
      </c>
      <c r="V395">
        <v>2324</v>
      </c>
      <c r="W395">
        <v>978.52631578947364</v>
      </c>
      <c r="AE395" t="s">
        <v>54</v>
      </c>
      <c r="AI395">
        <v>1.0388889467576519</v>
      </c>
      <c r="AJ395">
        <v>5.5456861678063317E-2</v>
      </c>
      <c r="AK395">
        <v>5.3380933401152152E-2</v>
      </c>
      <c r="AL395">
        <v>2.7916667245372082</v>
      </c>
      <c r="AM395">
        <v>0.10249957612837657</v>
      </c>
      <c r="AN395">
        <v>3.6716265314717521E-2</v>
      </c>
      <c r="AO395">
        <v>7.794444791667047</v>
      </c>
      <c r="AP395">
        <v>0.11711900700854921</v>
      </c>
      <c r="AQ395">
        <v>1.5025958889818532E-2</v>
      </c>
      <c r="AR395">
        <v>14.7909722800905</v>
      </c>
      <c r="AS395">
        <v>0.13222045731029014</v>
      </c>
      <c r="AT395">
        <v>8.9392674671067082E-3</v>
      </c>
    </row>
    <row r="396" spans="1:46">
      <c r="A396" t="s">
        <v>97</v>
      </c>
      <c r="B396">
        <v>3</v>
      </c>
      <c r="C396" t="s">
        <v>49</v>
      </c>
      <c r="D396">
        <v>40878.666666666664</v>
      </c>
      <c r="E396" t="s">
        <v>124</v>
      </c>
      <c r="F396">
        <v>40882.442361111112</v>
      </c>
      <c r="G396" t="s">
        <v>66</v>
      </c>
      <c r="H396" t="s">
        <v>399</v>
      </c>
      <c r="I396" t="s">
        <v>124</v>
      </c>
      <c r="J396">
        <v>109.63800000000001</v>
      </c>
      <c r="K396">
        <v>190.93900000000002</v>
      </c>
      <c r="L396">
        <v>159.91200000000001</v>
      </c>
      <c r="M396">
        <v>81.301000000000002</v>
      </c>
      <c r="N396">
        <v>50.274000000000001</v>
      </c>
      <c r="Q396" t="s">
        <v>400</v>
      </c>
      <c r="R396" t="s">
        <v>66</v>
      </c>
      <c r="S396">
        <v>300</v>
      </c>
      <c r="T396">
        <v>306</v>
      </c>
      <c r="U396">
        <v>991</v>
      </c>
      <c r="V396">
        <v>2324</v>
      </c>
      <c r="W396">
        <v>1008.972503617945</v>
      </c>
      <c r="Y396">
        <v>320</v>
      </c>
      <c r="Z396">
        <v>323</v>
      </c>
      <c r="AA396">
        <v>1100</v>
      </c>
      <c r="AB396">
        <v>2306.5625</v>
      </c>
      <c r="AC396">
        <v>1001.4019536903039</v>
      </c>
      <c r="AE396" t="s">
        <v>68</v>
      </c>
      <c r="AF396">
        <v>3.7722222222218988</v>
      </c>
      <c r="AG396">
        <v>0.42491157796343659</v>
      </c>
      <c r="AH396">
        <v>0.11264224452639933</v>
      </c>
      <c r="AI396">
        <v>0.99027777777519077</v>
      </c>
      <c r="AJ396">
        <v>0.18951446507888495</v>
      </c>
      <c r="AK396">
        <v>0.19137505590063622</v>
      </c>
      <c r="AL396">
        <v>2.9625000000014552</v>
      </c>
      <c r="AM396">
        <v>0.42589626200852004</v>
      </c>
      <c r="AN396">
        <v>0.14376245131082221</v>
      </c>
      <c r="AO396">
        <v>7.2569444444452529</v>
      </c>
      <c r="AP396">
        <v>0.84655110935154942</v>
      </c>
      <c r="AQ396">
        <v>0.11665393277187515</v>
      </c>
      <c r="AR396">
        <v>14.072222222217533</v>
      </c>
      <c r="AS396">
        <v>1.2771959287744603</v>
      </c>
      <c r="AT396">
        <v>9.076007389635983E-2</v>
      </c>
    </row>
    <row r="397" spans="1:46">
      <c r="A397" t="s">
        <v>103</v>
      </c>
      <c r="B397">
        <v>3</v>
      </c>
      <c r="C397" t="s">
        <v>49</v>
      </c>
      <c r="D397">
        <v>40878.666666666664</v>
      </c>
      <c r="E397" t="s">
        <v>124</v>
      </c>
      <c r="F397">
        <v>40882.443749999999</v>
      </c>
      <c r="G397" t="s">
        <v>66</v>
      </c>
      <c r="H397" t="s">
        <v>399</v>
      </c>
      <c r="I397" t="s">
        <v>124</v>
      </c>
      <c r="J397">
        <v>106.14</v>
      </c>
      <c r="K397">
        <v>185.96899999999999</v>
      </c>
      <c r="L397">
        <v>155.55000000000001</v>
      </c>
      <c r="M397">
        <v>79.828999999999994</v>
      </c>
      <c r="N397">
        <v>49.410000000000011</v>
      </c>
      <c r="Q397" t="s">
        <v>401</v>
      </c>
      <c r="R397" t="s">
        <v>66</v>
      </c>
      <c r="S397">
        <v>301</v>
      </c>
      <c r="T397">
        <v>307</v>
      </c>
      <c r="U397">
        <v>991</v>
      </c>
      <c r="V397">
        <v>2324</v>
      </c>
      <c r="W397">
        <v>1013.8028985507246</v>
      </c>
      <c r="Y397">
        <v>320</v>
      </c>
      <c r="Z397">
        <v>323</v>
      </c>
      <c r="AA397">
        <v>1100</v>
      </c>
      <c r="AB397">
        <v>2306.5625</v>
      </c>
      <c r="AC397">
        <v>1006.1961050724638</v>
      </c>
      <c r="AE397" t="s">
        <v>54</v>
      </c>
      <c r="AF397">
        <v>3.7743055555547471</v>
      </c>
      <c r="AG397">
        <v>0.22919471701841282</v>
      </c>
      <c r="AH397">
        <v>6.0725003221082825E-2</v>
      </c>
      <c r="AI397">
        <v>0.98958333333575865</v>
      </c>
      <c r="AJ397">
        <v>0.11558119806149622</v>
      </c>
      <c r="AK397">
        <v>0.11679784225133098</v>
      </c>
      <c r="AL397">
        <v>2.9618055555547471</v>
      </c>
      <c r="AM397">
        <v>0.20526212337410826</v>
      </c>
      <c r="AN397">
        <v>6.9303038138053122E-2</v>
      </c>
      <c r="AO397">
        <v>7.2562499999985448</v>
      </c>
      <c r="AP397">
        <v>0.2695190315411734</v>
      </c>
      <c r="AQ397">
        <v>3.7143018989316448E-2</v>
      </c>
      <c r="AR397">
        <v>14.072222222224809</v>
      </c>
      <c r="AS397">
        <v>0.27572681192260295</v>
      </c>
      <c r="AT397">
        <v>1.9593693701563129E-2</v>
      </c>
    </row>
    <row r="398" spans="1:46">
      <c r="A398" t="s">
        <v>116</v>
      </c>
      <c r="B398">
        <v>3</v>
      </c>
      <c r="C398" t="s">
        <v>49</v>
      </c>
      <c r="D398">
        <v>40878.666666608799</v>
      </c>
      <c r="E398" t="s">
        <v>124</v>
      </c>
      <c r="F398">
        <v>40882.445138773146</v>
      </c>
      <c r="G398" t="s">
        <v>66</v>
      </c>
      <c r="H398" t="s">
        <v>399</v>
      </c>
      <c r="I398" t="s">
        <v>124</v>
      </c>
      <c r="J398">
        <v>106.68600000000001</v>
      </c>
      <c r="K398">
        <v>192.24100000000001</v>
      </c>
      <c r="L398">
        <v>158.738</v>
      </c>
      <c r="M398">
        <v>85.555000000000007</v>
      </c>
      <c r="N398">
        <v>52.051999999999992</v>
      </c>
      <c r="Q398" t="s">
        <v>400</v>
      </c>
      <c r="R398" t="s">
        <v>66</v>
      </c>
      <c r="S398">
        <v>299</v>
      </c>
      <c r="T398">
        <v>306</v>
      </c>
      <c r="U398">
        <v>991</v>
      </c>
      <c r="V398">
        <v>2324</v>
      </c>
      <c r="W398">
        <v>1004.1560693641618</v>
      </c>
      <c r="Y398">
        <v>320</v>
      </c>
      <c r="Z398">
        <v>323</v>
      </c>
      <c r="AA398">
        <v>1100</v>
      </c>
      <c r="AB398">
        <v>2306.5625</v>
      </c>
      <c r="AC398">
        <v>996.62165823699422</v>
      </c>
      <c r="AE398" t="s">
        <v>68</v>
      </c>
      <c r="AF398">
        <v>3.7770833911999944</v>
      </c>
      <c r="AG398">
        <v>0.27793546209647035</v>
      </c>
      <c r="AH398">
        <v>7.3584677199348025E-2</v>
      </c>
      <c r="AI398">
        <v>0.98888906250067521</v>
      </c>
      <c r="AJ398">
        <v>0.105255192662215</v>
      </c>
      <c r="AK398">
        <v>0.10643781658991008</v>
      </c>
      <c r="AL398">
        <v>2.9611112268539728</v>
      </c>
      <c r="AM398">
        <v>0.23392634158042583</v>
      </c>
      <c r="AN398">
        <v>7.8999511892351451E-2</v>
      </c>
      <c r="AO398">
        <v>7.2555555555591127</v>
      </c>
      <c r="AP398">
        <v>0.47190982094864914</v>
      </c>
      <c r="AQ398">
        <v>6.5041169809123431E-2</v>
      </c>
      <c r="AR398">
        <v>14.071527893524035</v>
      </c>
      <c r="AS398">
        <v>0.76405431895376985</v>
      </c>
      <c r="AT398">
        <v>5.4297893216372128E-2</v>
      </c>
    </row>
    <row r="399" spans="1:46">
      <c r="A399" t="s">
        <v>121</v>
      </c>
      <c r="B399">
        <v>3</v>
      </c>
      <c r="C399" t="s">
        <v>49</v>
      </c>
      <c r="D399">
        <v>40878.666666608799</v>
      </c>
      <c r="E399" t="s">
        <v>124</v>
      </c>
      <c r="F399">
        <v>40882.447222222225</v>
      </c>
      <c r="G399" t="s">
        <v>66</v>
      </c>
      <c r="H399" t="s">
        <v>399</v>
      </c>
      <c r="I399" t="s">
        <v>124</v>
      </c>
      <c r="J399">
        <v>113.54300000000001</v>
      </c>
      <c r="K399">
        <v>204.67000000000002</v>
      </c>
      <c r="L399">
        <v>161.9</v>
      </c>
      <c r="M399">
        <v>91.126999999999995</v>
      </c>
      <c r="N399">
        <v>48.356999999999999</v>
      </c>
      <c r="Q399" t="s">
        <v>400</v>
      </c>
      <c r="R399" t="s">
        <v>66</v>
      </c>
      <c r="S399">
        <v>300</v>
      </c>
      <c r="T399">
        <v>305</v>
      </c>
      <c r="U399">
        <v>991</v>
      </c>
      <c r="V399">
        <v>2324</v>
      </c>
      <c r="W399">
        <v>1008.972503617945</v>
      </c>
      <c r="Y399">
        <v>320</v>
      </c>
      <c r="Z399">
        <v>323</v>
      </c>
      <c r="AA399">
        <v>1100</v>
      </c>
      <c r="AB399">
        <v>2306.5625</v>
      </c>
      <c r="AC399">
        <v>1001.4019536903039</v>
      </c>
      <c r="AE399" t="s">
        <v>68</v>
      </c>
      <c r="AF399">
        <v>3.7784722800934105</v>
      </c>
      <c r="AG399">
        <v>0.45987433072981954</v>
      </c>
      <c r="AH399">
        <v>0.12170906563285695</v>
      </c>
      <c r="AI399">
        <v>0.9881944444423425</v>
      </c>
      <c r="AJ399">
        <v>0.19779914056950626</v>
      </c>
      <c r="AK399">
        <v>0.20016216614244192</v>
      </c>
      <c r="AL399">
        <v>2.9597222222218988</v>
      </c>
      <c r="AM399">
        <v>0.43492055506550065</v>
      </c>
      <c r="AN399">
        <v>0.14694640997052777</v>
      </c>
      <c r="AO399">
        <v>7.2541664930540719</v>
      </c>
      <c r="AP399">
        <v>0.84353340725463144</v>
      </c>
      <c r="AQ399">
        <v>0.11628260918222956</v>
      </c>
      <c r="AR399">
        <v>14.070138888884685</v>
      </c>
      <c r="AS399">
        <v>1.4082317980928551</v>
      </c>
      <c r="AT399">
        <v>0.1000865598565874</v>
      </c>
    </row>
    <row r="400" spans="1:46">
      <c r="A400" t="s">
        <v>301</v>
      </c>
      <c r="B400">
        <v>2</v>
      </c>
      <c r="C400" t="s">
        <v>49</v>
      </c>
      <c r="D400">
        <v>40878.666666608799</v>
      </c>
      <c r="E400" t="s">
        <v>124</v>
      </c>
      <c r="F400">
        <v>40882.449305555558</v>
      </c>
      <c r="G400" t="s">
        <v>66</v>
      </c>
      <c r="H400" t="s">
        <v>399</v>
      </c>
      <c r="I400" t="s">
        <v>124</v>
      </c>
      <c r="J400">
        <v>110.492</v>
      </c>
      <c r="K400">
        <v>211.34300000000002</v>
      </c>
      <c r="L400">
        <v>161.21199999999999</v>
      </c>
      <c r="M400">
        <v>100.851</v>
      </c>
      <c r="N400">
        <v>50.719999999999985</v>
      </c>
      <c r="Q400" t="s">
        <v>400</v>
      </c>
      <c r="R400" t="s">
        <v>66</v>
      </c>
      <c r="S400">
        <v>298</v>
      </c>
      <c r="T400">
        <v>307</v>
      </c>
      <c r="U400">
        <v>991</v>
      </c>
      <c r="V400">
        <v>2324</v>
      </c>
      <c r="W400">
        <v>999.35353535353534</v>
      </c>
      <c r="Y400">
        <v>320</v>
      </c>
      <c r="Z400">
        <v>323</v>
      </c>
      <c r="AA400">
        <v>1100</v>
      </c>
      <c r="AB400">
        <v>2306.5625</v>
      </c>
      <c r="AC400">
        <v>991.85515873015868</v>
      </c>
      <c r="AE400" t="s">
        <v>68</v>
      </c>
      <c r="AF400">
        <v>3.7805556134262588</v>
      </c>
      <c r="AG400">
        <v>0.27770425694240958</v>
      </c>
      <c r="AH400">
        <v>7.345593752309082E-2</v>
      </c>
      <c r="AI400">
        <v>0.98749999999563443</v>
      </c>
      <c r="AJ400">
        <v>0.21666361303970325</v>
      </c>
      <c r="AK400">
        <v>0.2194061904209226</v>
      </c>
      <c r="AL400">
        <v>2.9590277777751908</v>
      </c>
      <c r="AM400">
        <v>0.34550941595900275</v>
      </c>
      <c r="AN400">
        <v>0.11676450574545856</v>
      </c>
      <c r="AO400">
        <v>7.2527775462949648</v>
      </c>
      <c r="AP400">
        <v>0.57055104143935975</v>
      </c>
      <c r="AQ400">
        <v>7.8666557439200951E-2</v>
      </c>
      <c r="AR400">
        <v>14.069444444445253</v>
      </c>
      <c r="AS400">
        <v>1.0312841682092815</v>
      </c>
      <c r="AT400">
        <v>7.3299565756232976E-2</v>
      </c>
    </row>
    <row r="401" spans="1:46">
      <c r="A401" t="s">
        <v>303</v>
      </c>
      <c r="B401">
        <v>2</v>
      </c>
      <c r="C401" t="s">
        <v>49</v>
      </c>
      <c r="D401">
        <v>40878.666666608799</v>
      </c>
      <c r="E401" t="s">
        <v>124</v>
      </c>
      <c r="F401">
        <v>40882.450694444444</v>
      </c>
      <c r="G401" t="s">
        <v>66</v>
      </c>
      <c r="H401" t="s">
        <v>399</v>
      </c>
      <c r="I401" t="s">
        <v>124</v>
      </c>
      <c r="J401">
        <v>111.732</v>
      </c>
      <c r="K401">
        <v>354.33000000000004</v>
      </c>
      <c r="L401">
        <v>311.32</v>
      </c>
      <c r="M401">
        <v>242.59800000000001</v>
      </c>
      <c r="N401">
        <v>199.58799999999999</v>
      </c>
      <c r="Q401" t="s">
        <v>400</v>
      </c>
      <c r="R401" t="s">
        <v>66</v>
      </c>
      <c r="S401">
        <v>287</v>
      </c>
      <c r="T401">
        <v>294</v>
      </c>
      <c r="U401">
        <v>991</v>
      </c>
      <c r="V401">
        <v>2324</v>
      </c>
      <c r="W401">
        <v>947.42613636363637</v>
      </c>
      <c r="Y401">
        <v>320</v>
      </c>
      <c r="Z401">
        <v>323</v>
      </c>
      <c r="AA401">
        <v>1100</v>
      </c>
      <c r="AB401">
        <v>2306.5625</v>
      </c>
      <c r="AC401">
        <v>940.3173828125</v>
      </c>
      <c r="AE401" t="s">
        <v>68</v>
      </c>
      <c r="AF401">
        <v>3.7826389467591071</v>
      </c>
      <c r="AG401">
        <v>0.14646968222879028</v>
      </c>
      <c r="AH401">
        <v>3.8721560341962509E-2</v>
      </c>
      <c r="AI401">
        <v>0.98750000000291038</v>
      </c>
      <c r="AJ401">
        <v>5.3489285973792662E-2</v>
      </c>
      <c r="AK401">
        <v>5.4166365542921535E-2</v>
      </c>
      <c r="AL401">
        <v>2.9583333333357587</v>
      </c>
      <c r="AM401">
        <v>0.13510947143625482</v>
      </c>
      <c r="AN401">
        <v>4.5670807246020524E-2</v>
      </c>
      <c r="AO401">
        <v>7.2520830439825659</v>
      </c>
      <c r="AP401">
        <v>0.2399629629761765</v>
      </c>
      <c r="AQ401">
        <v>3.3088832756167398E-2</v>
      </c>
      <c r="AR401">
        <v>14.068749999998545</v>
      </c>
      <c r="AS401">
        <v>0.3940685012843646</v>
      </c>
      <c r="AT401">
        <v>2.8010200002445515E-2</v>
      </c>
    </row>
    <row r="402" spans="1:46">
      <c r="A402" t="s">
        <v>306</v>
      </c>
      <c r="B402">
        <v>2</v>
      </c>
      <c r="C402" t="s">
        <v>49</v>
      </c>
      <c r="D402">
        <v>40878.666666608799</v>
      </c>
      <c r="E402" t="s">
        <v>124</v>
      </c>
      <c r="F402">
        <v>40882.452777777777</v>
      </c>
      <c r="G402" t="s">
        <v>66</v>
      </c>
      <c r="H402" t="s">
        <v>399</v>
      </c>
      <c r="I402" t="s">
        <v>124</v>
      </c>
      <c r="J402">
        <v>109.224</v>
      </c>
      <c r="K402">
        <v>210.078</v>
      </c>
      <c r="L402">
        <v>164.30600000000001</v>
      </c>
      <c r="M402">
        <v>100.854</v>
      </c>
      <c r="N402">
        <v>55.082000000000008</v>
      </c>
      <c r="Q402" t="s">
        <v>400</v>
      </c>
      <c r="R402" t="s">
        <v>66</v>
      </c>
      <c r="S402">
        <v>296</v>
      </c>
      <c r="T402">
        <v>301</v>
      </c>
      <c r="U402">
        <v>991</v>
      </c>
      <c r="V402">
        <v>2324</v>
      </c>
      <c r="W402">
        <v>989.78992805755399</v>
      </c>
      <c r="Y402">
        <v>320</v>
      </c>
      <c r="Z402">
        <v>323</v>
      </c>
      <c r="AA402">
        <v>1100</v>
      </c>
      <c r="AB402">
        <v>2306.5625</v>
      </c>
      <c r="AC402">
        <v>982.36330935251794</v>
      </c>
      <c r="AE402" t="s">
        <v>68</v>
      </c>
      <c r="AF402">
        <v>3.7861111689780955</v>
      </c>
      <c r="AG402">
        <v>0.36154104130988007</v>
      </c>
      <c r="AH402">
        <v>9.5491396098510012E-2</v>
      </c>
      <c r="AI402">
        <v>0.98611111110949423</v>
      </c>
      <c r="AJ402">
        <v>0.15538555539766788</v>
      </c>
      <c r="AK402">
        <v>0.15757408434718917</v>
      </c>
      <c r="AL402">
        <v>2.9569444444423425</v>
      </c>
      <c r="AM402">
        <v>0.37483828626016208</v>
      </c>
      <c r="AN402">
        <v>0.12676541385979734</v>
      </c>
      <c r="AO402">
        <v>7.2506940972234588</v>
      </c>
      <c r="AP402">
        <v>0.72988571908538624</v>
      </c>
      <c r="AQ402">
        <v>0.10066425493869403</v>
      </c>
      <c r="AR402">
        <v>14.067361111112405</v>
      </c>
      <c r="AS402">
        <v>1.0974118358501654</v>
      </c>
      <c r="AT402">
        <v>7.8011208156394965E-2</v>
      </c>
    </row>
    <row r="403" spans="1:46">
      <c r="A403" t="s">
        <v>311</v>
      </c>
      <c r="B403">
        <v>2</v>
      </c>
      <c r="C403" t="s">
        <v>49</v>
      </c>
      <c r="D403">
        <v>40878.666666608799</v>
      </c>
      <c r="E403" t="s">
        <v>124</v>
      </c>
      <c r="F403">
        <v>40882.45416666667</v>
      </c>
      <c r="G403" t="s">
        <v>66</v>
      </c>
      <c r="H403" t="s">
        <v>399</v>
      </c>
      <c r="I403" t="s">
        <v>124</v>
      </c>
      <c r="J403">
        <v>107.13200000000001</v>
      </c>
      <c r="K403">
        <v>207.417</v>
      </c>
      <c r="L403">
        <v>145.268</v>
      </c>
      <c r="M403">
        <v>100.285</v>
      </c>
      <c r="N403">
        <v>38.135999999999996</v>
      </c>
      <c r="Q403" t="s">
        <v>400</v>
      </c>
      <c r="R403" t="s">
        <v>66</v>
      </c>
      <c r="S403">
        <v>294</v>
      </c>
      <c r="T403">
        <v>300</v>
      </c>
      <c r="U403">
        <v>991</v>
      </c>
      <c r="V403">
        <v>2324</v>
      </c>
      <c r="W403">
        <v>980.2812051649928</v>
      </c>
      <c r="Y403">
        <v>320</v>
      </c>
      <c r="Z403">
        <v>323</v>
      </c>
      <c r="AA403">
        <v>1100</v>
      </c>
      <c r="AB403">
        <v>2306.5625</v>
      </c>
      <c r="AC403">
        <v>972.92593256814916</v>
      </c>
      <c r="AE403" t="s">
        <v>68</v>
      </c>
      <c r="AF403">
        <v>3.7868056134248036</v>
      </c>
      <c r="AG403">
        <v>0.33809743474477616</v>
      </c>
      <c r="AH403">
        <v>8.9283018263775979E-2</v>
      </c>
      <c r="AI403">
        <v>0.98611111110949423</v>
      </c>
      <c r="AJ403">
        <v>0.28243525634237876</v>
      </c>
      <c r="AK403">
        <v>0.28641321769978328</v>
      </c>
      <c r="AL403">
        <v>2.9562499999956344</v>
      </c>
      <c r="AM403">
        <v>0.49155369338012106</v>
      </c>
      <c r="AN403">
        <v>0.16627609078421884</v>
      </c>
      <c r="AO403">
        <v>7.2506944444394321</v>
      </c>
      <c r="AP403">
        <v>0.81385461295837036</v>
      </c>
      <c r="AQ403">
        <v>0.11224505724172622</v>
      </c>
      <c r="AR403">
        <v>14.067361111105129</v>
      </c>
      <c r="AS403">
        <v>1.1993554956156189</v>
      </c>
      <c r="AT403">
        <v>8.5258029998875731E-2</v>
      </c>
    </row>
    <row r="404" spans="1:46">
      <c r="A404" t="s">
        <v>318</v>
      </c>
      <c r="B404">
        <v>2</v>
      </c>
      <c r="C404" t="s">
        <v>49</v>
      </c>
      <c r="D404">
        <v>40878.666666608799</v>
      </c>
      <c r="E404" t="s">
        <v>124</v>
      </c>
      <c r="F404">
        <v>40882.455555613429</v>
      </c>
      <c r="G404" t="s">
        <v>66</v>
      </c>
      <c r="H404" t="s">
        <v>399</v>
      </c>
      <c r="I404" t="s">
        <v>124</v>
      </c>
      <c r="J404">
        <v>110.26900000000001</v>
      </c>
      <c r="K404">
        <v>309.48699999999997</v>
      </c>
      <c r="L404">
        <v>255.96100000000001</v>
      </c>
      <c r="M404">
        <v>199.21799999999999</v>
      </c>
      <c r="N404">
        <v>145.69200000000001</v>
      </c>
      <c r="Q404" t="s">
        <v>400</v>
      </c>
      <c r="R404" t="s">
        <v>66</v>
      </c>
      <c r="S404">
        <v>289</v>
      </c>
      <c r="T404">
        <v>295</v>
      </c>
      <c r="U404">
        <v>991</v>
      </c>
      <c r="V404">
        <v>2324</v>
      </c>
      <c r="W404">
        <v>956.7464387464388</v>
      </c>
      <c r="Y404">
        <v>320</v>
      </c>
      <c r="Z404">
        <v>323</v>
      </c>
      <c r="AA404">
        <v>1100</v>
      </c>
      <c r="AB404">
        <v>2306.5625</v>
      </c>
      <c r="AC404">
        <v>949.56775284900289</v>
      </c>
      <c r="AE404" t="s">
        <v>54</v>
      </c>
      <c r="AF404">
        <v>3.7875000578715117</v>
      </c>
      <c r="AG404">
        <v>0.12588006134046376</v>
      </c>
      <c r="AH404">
        <v>3.3235659252030605E-2</v>
      </c>
      <c r="AI404">
        <v>0.98541660878981929</v>
      </c>
      <c r="AJ404">
        <v>9.4236594009138461E-2</v>
      </c>
      <c r="AK404">
        <v>9.5631221524538262E-2</v>
      </c>
      <c r="AL404">
        <v>2.9562499421299435</v>
      </c>
      <c r="AM404">
        <v>0.14642575734843596</v>
      </c>
      <c r="AN404">
        <v>4.9530912546230078E-2</v>
      </c>
      <c r="AO404">
        <v>7.2499999421270331</v>
      </c>
      <c r="AP404">
        <v>0.16084875540589494</v>
      </c>
      <c r="AQ404">
        <v>2.2186035405498846E-2</v>
      </c>
      <c r="AR404">
        <v>14.06666660879273</v>
      </c>
      <c r="AS404">
        <v>0.17984533851614751</v>
      </c>
      <c r="AT404">
        <v>1.278521369119039E-2</v>
      </c>
    </row>
    <row r="405" spans="1:46">
      <c r="A405" t="s">
        <v>325</v>
      </c>
      <c r="B405">
        <v>2</v>
      </c>
      <c r="C405" t="s">
        <v>49</v>
      </c>
      <c r="D405">
        <v>40878.666666608799</v>
      </c>
      <c r="E405" t="s">
        <v>124</v>
      </c>
      <c r="F405">
        <v>40882.456944560188</v>
      </c>
      <c r="G405" t="s">
        <v>66</v>
      </c>
      <c r="H405" t="s">
        <v>399</v>
      </c>
      <c r="I405" t="s">
        <v>124</v>
      </c>
      <c r="J405">
        <v>106.944</v>
      </c>
      <c r="K405">
        <v>306.459</v>
      </c>
      <c r="L405">
        <v>272.76499999999999</v>
      </c>
      <c r="M405">
        <v>199.51499999999999</v>
      </c>
      <c r="N405">
        <v>165.82099999999997</v>
      </c>
      <c r="Q405" t="s">
        <v>400</v>
      </c>
      <c r="R405" t="s">
        <v>66</v>
      </c>
      <c r="S405">
        <v>292</v>
      </c>
      <c r="T405">
        <v>298</v>
      </c>
      <c r="U405">
        <v>991</v>
      </c>
      <c r="V405">
        <v>2324</v>
      </c>
      <c r="W405">
        <v>970.82689556509297</v>
      </c>
      <c r="Y405">
        <v>320</v>
      </c>
      <c r="Z405">
        <v>323</v>
      </c>
      <c r="AA405">
        <v>1100</v>
      </c>
      <c r="AB405">
        <v>2306.5625</v>
      </c>
      <c r="AC405">
        <v>963.54256080114453</v>
      </c>
      <c r="AE405" t="s">
        <v>68</v>
      </c>
      <c r="AF405">
        <v>3.7888889467576519</v>
      </c>
      <c r="AG405">
        <v>0.12020996946209518</v>
      </c>
      <c r="AH405">
        <v>3.1726970927708258E-2</v>
      </c>
      <c r="AI405">
        <v>0.98541655092412839</v>
      </c>
      <c r="AJ405">
        <v>5.2656475502336833E-2</v>
      </c>
      <c r="AK405">
        <v>5.3435753086301767E-2</v>
      </c>
      <c r="AL405">
        <v>2.9562498842569767</v>
      </c>
      <c r="AM405">
        <v>0.12383687942041435</v>
      </c>
      <c r="AN405">
        <v>4.1889855143804763E-2</v>
      </c>
      <c r="AO405">
        <v>7.2493054976803251</v>
      </c>
      <c r="AP405">
        <v>0.24571675727126877</v>
      </c>
      <c r="AQ405">
        <v>3.3895213458709203E-2</v>
      </c>
      <c r="AR405">
        <v>14.065972048607364</v>
      </c>
      <c r="AS405">
        <v>0.37227644239695507</v>
      </c>
      <c r="AT405">
        <v>2.6466456858473084E-2</v>
      </c>
    </row>
    <row r="406" spans="1:46">
      <c r="A406" t="s">
        <v>329</v>
      </c>
      <c r="B406">
        <v>2</v>
      </c>
      <c r="C406" t="s">
        <v>49</v>
      </c>
      <c r="D406">
        <v>40878.666666608799</v>
      </c>
      <c r="E406" t="s">
        <v>124</v>
      </c>
      <c r="F406">
        <v>40882.458333506947</v>
      </c>
      <c r="G406" t="s">
        <v>66</v>
      </c>
      <c r="H406" t="s">
        <v>399</v>
      </c>
      <c r="I406" t="s">
        <v>124</v>
      </c>
      <c r="J406">
        <v>110.461</v>
      </c>
      <c r="K406">
        <v>309.03300000000002</v>
      </c>
      <c r="L406">
        <v>265.98</v>
      </c>
      <c r="M406">
        <v>198.572</v>
      </c>
      <c r="N406">
        <v>155.51900000000001</v>
      </c>
      <c r="Q406" t="s">
        <v>400</v>
      </c>
      <c r="R406" t="s">
        <v>66</v>
      </c>
      <c r="S406">
        <v>289</v>
      </c>
      <c r="T406">
        <v>295</v>
      </c>
      <c r="U406">
        <v>991</v>
      </c>
      <c r="V406">
        <v>2324</v>
      </c>
      <c r="W406">
        <v>956.7464387464388</v>
      </c>
      <c r="Y406">
        <v>320</v>
      </c>
      <c r="Z406">
        <v>323</v>
      </c>
      <c r="AA406">
        <v>1100</v>
      </c>
      <c r="AB406">
        <v>2306.5625</v>
      </c>
      <c r="AC406">
        <v>949.56775284900289</v>
      </c>
      <c r="AE406" t="s">
        <v>68</v>
      </c>
      <c r="AF406">
        <v>3.7902778356437921</v>
      </c>
      <c r="AG406">
        <v>0.20744967836076317</v>
      </c>
      <c r="AH406">
        <v>5.473205061906157E-2</v>
      </c>
      <c r="AI406">
        <v>0.98472204861172941</v>
      </c>
      <c r="AJ406">
        <v>7.2983178036229557E-2</v>
      </c>
      <c r="AK406">
        <v>7.4115511213668814E-2</v>
      </c>
      <c r="AL406">
        <v>2.9555553819445777</v>
      </c>
      <c r="AM406">
        <v>0.1841152691574218</v>
      </c>
      <c r="AN406">
        <v>6.229464359970309E-2</v>
      </c>
      <c r="AO406">
        <v>7.2486110532408929</v>
      </c>
      <c r="AP406">
        <v>0.3441061092321438</v>
      </c>
      <c r="AQ406">
        <v>4.7472006251224101E-2</v>
      </c>
      <c r="AR406">
        <v>14.065972048607364</v>
      </c>
      <c r="AS406">
        <v>0.62835592007277274</v>
      </c>
      <c r="AT406">
        <v>4.4672058063344768E-2</v>
      </c>
    </row>
    <row r="407" spans="1:46">
      <c r="A407" t="s">
        <v>331</v>
      </c>
      <c r="B407">
        <v>2</v>
      </c>
      <c r="C407" t="s">
        <v>49</v>
      </c>
      <c r="D407">
        <v>40878.666666608799</v>
      </c>
      <c r="E407" t="s">
        <v>124</v>
      </c>
      <c r="F407">
        <v>40882.459722453706</v>
      </c>
      <c r="G407" t="s">
        <v>66</v>
      </c>
      <c r="H407" t="s">
        <v>399</v>
      </c>
      <c r="I407" t="s">
        <v>124</v>
      </c>
      <c r="J407">
        <v>109.64400000000001</v>
      </c>
      <c r="K407">
        <v>308.99800000000005</v>
      </c>
      <c r="L407">
        <v>265.416</v>
      </c>
      <c r="M407">
        <v>199.35400000000001</v>
      </c>
      <c r="N407">
        <v>155.77199999999999</v>
      </c>
      <c r="Q407" t="s">
        <v>400</v>
      </c>
      <c r="R407" t="s">
        <v>66</v>
      </c>
      <c r="S407">
        <v>292</v>
      </c>
      <c r="T407">
        <v>299</v>
      </c>
      <c r="U407">
        <v>991</v>
      </c>
      <c r="V407">
        <v>2324</v>
      </c>
      <c r="W407">
        <v>970.82689556509297</v>
      </c>
      <c r="Y407">
        <v>320</v>
      </c>
      <c r="Z407">
        <v>323</v>
      </c>
      <c r="AA407">
        <v>1100</v>
      </c>
      <c r="AB407">
        <v>2306.5625</v>
      </c>
      <c r="AC407">
        <v>963.54256080114453</v>
      </c>
      <c r="AE407" t="s">
        <v>68</v>
      </c>
      <c r="AF407">
        <v>3.7923611689766403</v>
      </c>
      <c r="AG407">
        <v>0.29809225915448817</v>
      </c>
      <c r="AH407">
        <v>7.8603341262174053E-2</v>
      </c>
      <c r="AI407">
        <v>0.98402754629205447</v>
      </c>
      <c r="AJ407">
        <v>0.11983843469322589</v>
      </c>
      <c r="AK407">
        <v>0.12178361789239835</v>
      </c>
      <c r="AL407">
        <v>2.9548608796249027</v>
      </c>
      <c r="AM407">
        <v>0.22549886207273953</v>
      </c>
      <c r="AN407">
        <v>7.6314544494346853E-2</v>
      </c>
      <c r="AO407">
        <v>7.2479166087941849</v>
      </c>
      <c r="AP407">
        <v>0.37612538156864017</v>
      </c>
      <c r="AQ407">
        <v>5.1894275537369222E-2</v>
      </c>
      <c r="AR407">
        <v>14.065277546294965</v>
      </c>
      <c r="AS407">
        <v>0.57100596661745118</v>
      </c>
      <c r="AT407">
        <v>4.0596850274587287E-2</v>
      </c>
    </row>
    <row r="408" spans="1:46">
      <c r="A408" t="s">
        <v>332</v>
      </c>
      <c r="B408">
        <v>2</v>
      </c>
      <c r="C408" t="s">
        <v>49</v>
      </c>
      <c r="D408">
        <v>40878.666666608799</v>
      </c>
      <c r="E408" t="s">
        <v>124</v>
      </c>
      <c r="F408">
        <v>40882.461111400466</v>
      </c>
      <c r="G408" t="s">
        <v>66</v>
      </c>
      <c r="H408" t="s">
        <v>399</v>
      </c>
      <c r="I408" t="s">
        <v>124</v>
      </c>
      <c r="J408">
        <v>105.886</v>
      </c>
      <c r="K408">
        <v>305.29399999999998</v>
      </c>
      <c r="L408">
        <v>262.036</v>
      </c>
      <c r="M408">
        <v>199.40799999999999</v>
      </c>
      <c r="N408">
        <v>156.15</v>
      </c>
      <c r="Q408" t="s">
        <v>400</v>
      </c>
      <c r="R408" t="s">
        <v>66</v>
      </c>
      <c r="S408">
        <v>291</v>
      </c>
      <c r="T408">
        <v>296</v>
      </c>
      <c r="U408">
        <v>991</v>
      </c>
      <c r="V408">
        <v>2324</v>
      </c>
      <c r="W408">
        <v>966.12</v>
      </c>
      <c r="Y408">
        <v>320</v>
      </c>
      <c r="Z408">
        <v>323</v>
      </c>
      <c r="AA408">
        <v>1100</v>
      </c>
      <c r="AB408">
        <v>2306.5625</v>
      </c>
      <c r="AC408">
        <v>958.87098214285709</v>
      </c>
      <c r="AE408" t="s">
        <v>68</v>
      </c>
      <c r="AF408">
        <v>3.7937500578700565</v>
      </c>
      <c r="AG408">
        <v>0.21376358165481718</v>
      </c>
      <c r="AH408">
        <v>5.6346248011612948E-2</v>
      </c>
      <c r="AI408">
        <v>0.98402748842636356</v>
      </c>
      <c r="AJ408">
        <v>7.453369390335679E-2</v>
      </c>
      <c r="AK408">
        <v>7.5743507960889925E-2</v>
      </c>
      <c r="AL408">
        <v>2.9548608217592118</v>
      </c>
      <c r="AM408">
        <v>0.1560434452308041</v>
      </c>
      <c r="AN408">
        <v>5.2809067717071619E-2</v>
      </c>
      <c r="AO408">
        <v>7.2472221643474768</v>
      </c>
      <c r="AP408">
        <v>0.338822220650705</v>
      </c>
      <c r="AQ408">
        <v>4.675201242174308E-2</v>
      </c>
      <c r="AR408">
        <v>14.064583101848257</v>
      </c>
      <c r="AS408">
        <v>0.50342671018762919</v>
      </c>
      <c r="AT408">
        <v>3.579393050914341E-2</v>
      </c>
    </row>
    <row r="409" spans="1:46">
      <c r="A409" t="s">
        <v>335</v>
      </c>
      <c r="B409">
        <v>2</v>
      </c>
      <c r="C409" t="s">
        <v>49</v>
      </c>
      <c r="D409">
        <v>40878.666666608799</v>
      </c>
      <c r="E409" t="s">
        <v>124</v>
      </c>
      <c r="F409">
        <v>40882.463194444441</v>
      </c>
      <c r="G409" t="s">
        <v>66</v>
      </c>
      <c r="H409" t="s">
        <v>399</v>
      </c>
      <c r="I409" t="s">
        <v>124</v>
      </c>
      <c r="J409">
        <v>114.01300000000001</v>
      </c>
      <c r="K409">
        <v>308.82900000000001</v>
      </c>
      <c r="L409">
        <v>262.50700000000001</v>
      </c>
      <c r="M409">
        <v>194.816</v>
      </c>
      <c r="N409">
        <v>148.494</v>
      </c>
      <c r="Q409" t="s">
        <v>400</v>
      </c>
      <c r="R409" t="s">
        <v>66</v>
      </c>
      <c r="S409">
        <v>289</v>
      </c>
      <c r="T409">
        <v>294</v>
      </c>
      <c r="U409">
        <v>991</v>
      </c>
      <c r="V409">
        <v>2324</v>
      </c>
      <c r="W409">
        <v>956.7464387464388</v>
      </c>
      <c r="Y409">
        <v>320</v>
      </c>
      <c r="Z409">
        <v>323</v>
      </c>
      <c r="AA409">
        <v>1100</v>
      </c>
      <c r="AB409">
        <v>2306.5625</v>
      </c>
      <c r="AC409">
        <v>949.56775284900289</v>
      </c>
      <c r="AE409" t="s">
        <v>68</v>
      </c>
      <c r="AF409" t="e">
        <v>#VALUE!</v>
      </c>
      <c r="AG409" t="e">
        <v>#VALUE!</v>
      </c>
      <c r="AH409" t="e">
        <v>#VALUE!</v>
      </c>
      <c r="AI409">
        <v>0.98263888889050577</v>
      </c>
      <c r="AJ409">
        <v>7.9295877673579415E-2</v>
      </c>
      <c r="AK409">
        <v>8.0696864911495733E-2</v>
      </c>
      <c r="AL409">
        <v>2.953472222223354</v>
      </c>
      <c r="AM409">
        <v>0.1450395780725284</v>
      </c>
      <c r="AN409">
        <v>4.9108157165379931E-2</v>
      </c>
      <c r="AO409">
        <v>7.2458336226918618</v>
      </c>
      <c r="AP409">
        <v>0.19791967299061977</v>
      </c>
      <c r="AQ409">
        <v>2.7314962404159048E-2</v>
      </c>
      <c r="AR409">
        <v>14.063194560185366</v>
      </c>
      <c r="AS409">
        <v>0.22056506259928629</v>
      </c>
      <c r="AT409">
        <v>1.5683852033430094E-2</v>
      </c>
    </row>
    <row r="410" spans="1:46">
      <c r="A410" t="s">
        <v>338</v>
      </c>
      <c r="B410">
        <v>2</v>
      </c>
      <c r="C410" t="s">
        <v>49</v>
      </c>
      <c r="D410">
        <v>40878.666666608799</v>
      </c>
      <c r="E410" t="s">
        <v>124</v>
      </c>
      <c r="F410">
        <v>40882.470833333333</v>
      </c>
      <c r="G410" t="s">
        <v>66</v>
      </c>
      <c r="H410" t="s">
        <v>399</v>
      </c>
      <c r="I410" t="s">
        <v>124</v>
      </c>
      <c r="J410">
        <v>111.583</v>
      </c>
      <c r="K410">
        <v>309.69100000000003</v>
      </c>
      <c r="L410">
        <v>264.14</v>
      </c>
      <c r="M410">
        <v>198.108</v>
      </c>
      <c r="N410">
        <v>152.55699999999999</v>
      </c>
      <c r="Q410" t="s">
        <v>400</v>
      </c>
      <c r="R410" t="s">
        <v>66</v>
      </c>
      <c r="S410">
        <v>308</v>
      </c>
      <c r="T410">
        <v>312</v>
      </c>
      <c r="U410">
        <v>991</v>
      </c>
      <c r="V410">
        <v>2324</v>
      </c>
      <c r="W410">
        <v>1048.0117130307467</v>
      </c>
      <c r="Y410">
        <v>320</v>
      </c>
      <c r="Z410">
        <v>323</v>
      </c>
      <c r="AA410">
        <v>1100</v>
      </c>
      <c r="AB410">
        <v>2306.5625</v>
      </c>
      <c r="AC410">
        <v>1040.148243045388</v>
      </c>
      <c r="AE410" t="s">
        <v>68</v>
      </c>
      <c r="AF410">
        <v>3.805555613420438</v>
      </c>
      <c r="AG410">
        <v>2.848254474882227E-2</v>
      </c>
      <c r="AH410">
        <v>7.4844641997550846E-3</v>
      </c>
      <c r="AI410">
        <v>0.97638888889196096</v>
      </c>
      <c r="AJ410">
        <v>5.51360330353729E-2</v>
      </c>
      <c r="AK410">
        <v>5.6469336821256877E-2</v>
      </c>
      <c r="AL410">
        <v>2.9465277777781012</v>
      </c>
      <c r="AM410">
        <v>0.17432546547145325</v>
      </c>
      <c r="AN410">
        <v>5.9163014442343891E-2</v>
      </c>
      <c r="AO410">
        <v>7.2388892361122998</v>
      </c>
      <c r="AP410">
        <v>0.33735174631342063</v>
      </c>
      <c r="AQ410">
        <v>4.6602694876237381E-2</v>
      </c>
      <c r="AR410">
        <v>14.056944444448163</v>
      </c>
      <c r="AS410">
        <v>0.59060128819364022</v>
      </c>
      <c r="AT410">
        <v>4.2014912310968135E-2</v>
      </c>
    </row>
    <row r="411" spans="1:46">
      <c r="A411" t="s">
        <v>181</v>
      </c>
      <c r="B411">
        <v>2</v>
      </c>
      <c r="C411" t="s">
        <v>49</v>
      </c>
      <c r="D411">
        <v>40878.666666608799</v>
      </c>
      <c r="E411" t="s">
        <v>124</v>
      </c>
      <c r="F411">
        <v>40882.486111111109</v>
      </c>
      <c r="G411" t="s">
        <v>66</v>
      </c>
      <c r="H411" t="s">
        <v>399</v>
      </c>
      <c r="I411" t="s">
        <v>124</v>
      </c>
      <c r="J411">
        <v>106.328</v>
      </c>
      <c r="K411">
        <v>237.18200000000002</v>
      </c>
      <c r="L411">
        <v>187.99199999999999</v>
      </c>
      <c r="M411">
        <v>130.85400000000001</v>
      </c>
      <c r="N411">
        <v>81.663999999999987</v>
      </c>
      <c r="Q411" t="s">
        <v>400</v>
      </c>
      <c r="R411" t="s">
        <v>66</v>
      </c>
      <c r="S411">
        <v>294</v>
      </c>
      <c r="T411">
        <v>300</v>
      </c>
      <c r="U411">
        <v>991</v>
      </c>
      <c r="V411">
        <v>2324</v>
      </c>
      <c r="W411">
        <v>980.2812051649928</v>
      </c>
      <c r="Y411">
        <v>320</v>
      </c>
      <c r="Z411">
        <v>323</v>
      </c>
      <c r="AA411">
        <v>1100</v>
      </c>
      <c r="AB411">
        <v>2306.5625</v>
      </c>
      <c r="AC411">
        <v>972.92593256814916</v>
      </c>
      <c r="AE411" t="s">
        <v>54</v>
      </c>
      <c r="AF411">
        <v>3.8076389467605622</v>
      </c>
      <c r="AG411">
        <v>0.20941554464421028</v>
      </c>
      <c r="AH411">
        <v>5.4998792577845505E-2</v>
      </c>
      <c r="AI411">
        <v>0.96180555555474712</v>
      </c>
      <c r="AJ411">
        <v>0.14330055483180976</v>
      </c>
      <c r="AK411">
        <v>0.1489911905833787</v>
      </c>
      <c r="AL411">
        <v>2.9319444444481633</v>
      </c>
      <c r="AM411">
        <v>0.21669812942315589</v>
      </c>
      <c r="AN411">
        <v>7.3909357264080697E-2</v>
      </c>
      <c r="AO411">
        <v>7.2243059606480529</v>
      </c>
      <c r="AP411">
        <v>0.21551715648127662</v>
      </c>
      <c r="AQ411">
        <v>2.983222992703146E-2</v>
      </c>
      <c r="AR411">
        <v>14.042361111110949</v>
      </c>
      <c r="AS411">
        <v>0.21030245522955027</v>
      </c>
      <c r="AT411">
        <v>1.4976288785448587E-2</v>
      </c>
    </row>
    <row r="412" spans="1:46">
      <c r="A412" t="s">
        <v>191</v>
      </c>
      <c r="B412">
        <v>2</v>
      </c>
      <c r="C412" t="s">
        <v>49</v>
      </c>
      <c r="D412">
        <v>40878.666666608799</v>
      </c>
      <c r="E412" t="s">
        <v>124</v>
      </c>
      <c r="F412">
        <v>40882.487500000003</v>
      </c>
      <c r="G412" t="s">
        <v>66</v>
      </c>
      <c r="H412" t="s">
        <v>399</v>
      </c>
      <c r="I412" t="s">
        <v>124</v>
      </c>
      <c r="J412">
        <v>108.83799999999999</v>
      </c>
      <c r="K412">
        <v>244.17099999999999</v>
      </c>
      <c r="L412">
        <v>197.88399999999999</v>
      </c>
      <c r="M412">
        <v>135.333</v>
      </c>
      <c r="N412">
        <v>89.045999999999992</v>
      </c>
      <c r="Q412" t="s">
        <v>400</v>
      </c>
      <c r="R412" t="s">
        <v>66</v>
      </c>
      <c r="S412">
        <v>296</v>
      </c>
      <c r="T412">
        <v>301</v>
      </c>
      <c r="U412">
        <v>991</v>
      </c>
      <c r="V412">
        <v>2324</v>
      </c>
      <c r="W412">
        <v>989.78992805755399</v>
      </c>
      <c r="Y412">
        <v>320</v>
      </c>
      <c r="Z412">
        <v>323</v>
      </c>
      <c r="AA412">
        <v>1100</v>
      </c>
      <c r="AB412">
        <v>2306.5625</v>
      </c>
      <c r="AC412">
        <v>982.36330935251794</v>
      </c>
      <c r="AE412" t="s">
        <v>68</v>
      </c>
      <c r="AF412">
        <v>3.8090278356467024</v>
      </c>
      <c r="AG412">
        <v>0.45164953494211318</v>
      </c>
      <c r="AH412">
        <v>0.11857344037115219</v>
      </c>
      <c r="AI412">
        <v>0.96111111110803904</v>
      </c>
      <c r="AJ412">
        <v>0.19072757778373567</v>
      </c>
      <c r="AK412">
        <v>0.19844487861955004</v>
      </c>
      <c r="AL412">
        <v>2.9312499999941792</v>
      </c>
      <c r="AM412">
        <v>0.37057891185936437</v>
      </c>
      <c r="AN412">
        <v>0.12642350937658003</v>
      </c>
      <c r="AO412">
        <v>7.2243055555518367</v>
      </c>
      <c r="AP412">
        <v>0.70792381270295779</v>
      </c>
      <c r="AQ412">
        <v>9.7991953310851101E-2</v>
      </c>
      <c r="AR412">
        <v>14.044444444443798</v>
      </c>
      <c r="AS412">
        <v>1.1911909854467284</v>
      </c>
      <c r="AT412">
        <v>8.4815813837191847E-2</v>
      </c>
    </row>
    <row r="413" spans="1:46">
      <c r="A413" t="s">
        <v>201</v>
      </c>
      <c r="B413">
        <v>2</v>
      </c>
      <c r="C413" t="s">
        <v>49</v>
      </c>
      <c r="D413">
        <v>40878.666666608799</v>
      </c>
      <c r="E413" t="s">
        <v>124</v>
      </c>
      <c r="F413">
        <v>40882.488888946762</v>
      </c>
      <c r="G413" t="s">
        <v>66</v>
      </c>
      <c r="H413" t="s">
        <v>399</v>
      </c>
      <c r="I413" t="s">
        <v>124</v>
      </c>
      <c r="J413">
        <v>107.167</v>
      </c>
      <c r="K413">
        <v>242.63200000000001</v>
      </c>
      <c r="L413">
        <v>193.93299999999999</v>
      </c>
      <c r="M413">
        <v>135.465</v>
      </c>
      <c r="N413">
        <v>86.765999999999991</v>
      </c>
      <c r="Q413" t="s">
        <v>400</v>
      </c>
      <c r="R413" t="s">
        <v>66</v>
      </c>
      <c r="S413">
        <v>293</v>
      </c>
      <c r="T413">
        <v>298</v>
      </c>
      <c r="U413">
        <v>991</v>
      </c>
      <c r="V413">
        <v>2324</v>
      </c>
      <c r="W413">
        <v>975.5472779369627</v>
      </c>
      <c r="Y413">
        <v>320</v>
      </c>
      <c r="Z413">
        <v>323</v>
      </c>
      <c r="AA413">
        <v>1100</v>
      </c>
      <c r="AB413">
        <v>2306.5625</v>
      </c>
      <c r="AC413">
        <v>968.22752507163318</v>
      </c>
      <c r="AE413" t="s">
        <v>68</v>
      </c>
      <c r="AF413">
        <v>3.8104167245328426</v>
      </c>
      <c r="AG413">
        <v>0.33142059634951893</v>
      </c>
      <c r="AH413">
        <v>8.6977519864353189E-2</v>
      </c>
      <c r="AI413">
        <v>0.96111105323507218</v>
      </c>
      <c r="AJ413">
        <v>0.20480049635887629</v>
      </c>
      <c r="AK413">
        <v>0.21308723447672742</v>
      </c>
      <c r="AL413">
        <v>2.9312499421284883</v>
      </c>
      <c r="AM413">
        <v>0.35645918935813342</v>
      </c>
      <c r="AN413">
        <v>0.12160654887699385</v>
      </c>
      <c r="AO413">
        <v>7.2236110532394378</v>
      </c>
      <c r="AP413">
        <v>0.62729113680245585</v>
      </c>
      <c r="AQ413">
        <v>8.6838996753728359E-2</v>
      </c>
      <c r="AR413">
        <v>14.043749942124123</v>
      </c>
      <c r="AS413">
        <v>1.053970015031884</v>
      </c>
      <c r="AT413">
        <v>7.5049044548316041E-2</v>
      </c>
    </row>
    <row r="414" spans="1:46">
      <c r="A414" t="s">
        <v>203</v>
      </c>
      <c r="B414">
        <v>2</v>
      </c>
      <c r="C414" t="s">
        <v>49</v>
      </c>
      <c r="D414">
        <v>40878.666666608799</v>
      </c>
      <c r="E414" t="s">
        <v>124</v>
      </c>
      <c r="F414">
        <v>40882.490277893521</v>
      </c>
      <c r="G414" t="s">
        <v>66</v>
      </c>
      <c r="H414" t="s">
        <v>399</v>
      </c>
      <c r="I414" t="s">
        <v>124</v>
      </c>
      <c r="J414">
        <v>112.002</v>
      </c>
      <c r="K414">
        <v>250.96199999999999</v>
      </c>
      <c r="L414">
        <v>199.22300000000001</v>
      </c>
      <c r="M414">
        <v>138.96</v>
      </c>
      <c r="N414">
        <v>87.221000000000018</v>
      </c>
      <c r="Q414" t="s">
        <v>400</v>
      </c>
      <c r="R414" t="s">
        <v>66</v>
      </c>
      <c r="S414">
        <v>293</v>
      </c>
      <c r="T414">
        <v>298</v>
      </c>
      <c r="U414">
        <v>991</v>
      </c>
      <c r="V414">
        <v>2324</v>
      </c>
      <c r="W414">
        <v>975.5472779369627</v>
      </c>
      <c r="Y414">
        <v>320</v>
      </c>
      <c r="Z414">
        <v>323</v>
      </c>
      <c r="AA414">
        <v>1100</v>
      </c>
      <c r="AB414">
        <v>2306.5625</v>
      </c>
      <c r="AC414">
        <v>968.22752507163318</v>
      </c>
      <c r="AE414" t="s">
        <v>68</v>
      </c>
      <c r="AF414">
        <v>3.8118056134262588</v>
      </c>
      <c r="AG414">
        <v>0.40630299655821245</v>
      </c>
      <c r="AH414">
        <v>0.10659069159431904</v>
      </c>
      <c r="AI414">
        <v>0.96111099536938127</v>
      </c>
      <c r="AJ414">
        <v>0.25723806838325181</v>
      </c>
      <c r="AK414">
        <v>0.2676465773699615</v>
      </c>
      <c r="AL414">
        <v>2.9305554398088134</v>
      </c>
      <c r="AM414">
        <v>0.42775620927098873</v>
      </c>
      <c r="AN414">
        <v>0.14596420987650557</v>
      </c>
      <c r="AO414">
        <v>7.2229166087927297</v>
      </c>
      <c r="AP414">
        <v>0.79198183092823071</v>
      </c>
      <c r="AQ414">
        <v>0.10964848049943167</v>
      </c>
      <c r="AR414">
        <v>14.043055324073066</v>
      </c>
      <c r="AS414">
        <v>1.2988587492779988</v>
      </c>
      <c r="AT414">
        <v>9.2491179398222018E-2</v>
      </c>
    </row>
    <row r="415" spans="1:46">
      <c r="A415" t="s">
        <v>207</v>
      </c>
      <c r="B415">
        <v>2</v>
      </c>
      <c r="C415" t="s">
        <v>49</v>
      </c>
      <c r="D415">
        <v>40878.666666608799</v>
      </c>
      <c r="E415" t="s">
        <v>124</v>
      </c>
      <c r="F415">
        <v>40882.49166684028</v>
      </c>
      <c r="G415" t="s">
        <v>66</v>
      </c>
      <c r="H415" t="s">
        <v>399</v>
      </c>
      <c r="I415" t="s">
        <v>124</v>
      </c>
      <c r="J415">
        <v>111.31399999999999</v>
      </c>
      <c r="K415">
        <v>249.89699999999999</v>
      </c>
      <c r="L415">
        <v>205.21899999999999</v>
      </c>
      <c r="M415">
        <v>138.583</v>
      </c>
      <c r="N415">
        <v>93.905000000000001</v>
      </c>
      <c r="Q415" t="s">
        <v>400</v>
      </c>
      <c r="R415" t="s">
        <v>66</v>
      </c>
      <c r="S415">
        <v>294</v>
      </c>
      <c r="T415">
        <v>299</v>
      </c>
      <c r="U415">
        <v>991</v>
      </c>
      <c r="V415">
        <v>2324</v>
      </c>
      <c r="W415">
        <v>980.2812051649928</v>
      </c>
      <c r="Y415">
        <v>320</v>
      </c>
      <c r="Z415">
        <v>323</v>
      </c>
      <c r="AA415">
        <v>1100</v>
      </c>
      <c r="AB415">
        <v>2306.5625</v>
      </c>
      <c r="AC415">
        <v>972.92593256814916</v>
      </c>
      <c r="AE415" t="s">
        <v>68</v>
      </c>
      <c r="AF415">
        <v>3.8145833911985392</v>
      </c>
      <c r="AG415">
        <v>0.35380520076263355</v>
      </c>
      <c r="AH415">
        <v>9.2750679295404842E-2</v>
      </c>
      <c r="AI415">
        <v>0.96041649304970633</v>
      </c>
      <c r="AJ415">
        <v>0.19459114336361366</v>
      </c>
      <c r="AK415">
        <v>0.20261120542162805</v>
      </c>
      <c r="AL415">
        <v>2.9298609374964144</v>
      </c>
      <c r="AM415">
        <v>0.3161883202908124</v>
      </c>
      <c r="AN415">
        <v>0.10791922450797184</v>
      </c>
      <c r="AO415">
        <v>7.2222221643460216</v>
      </c>
      <c r="AP415">
        <v>0.57022710446713243</v>
      </c>
      <c r="AQ415">
        <v>7.8954522789699721E-2</v>
      </c>
      <c r="AR415">
        <v>14.0423607638877</v>
      </c>
      <c r="AS415">
        <v>0.93820465443844503</v>
      </c>
      <c r="AT415">
        <v>6.6812459116646294E-2</v>
      </c>
    </row>
    <row r="416" spans="1:46">
      <c r="A416" t="s">
        <v>208</v>
      </c>
      <c r="B416">
        <v>2</v>
      </c>
      <c r="C416" t="s">
        <v>49</v>
      </c>
      <c r="D416">
        <v>40878.666666608799</v>
      </c>
      <c r="E416" t="s">
        <v>124</v>
      </c>
      <c r="F416">
        <v>40882.493055787039</v>
      </c>
      <c r="G416" t="s">
        <v>66</v>
      </c>
      <c r="H416" t="s">
        <v>399</v>
      </c>
      <c r="I416" t="s">
        <v>124</v>
      </c>
      <c r="J416">
        <v>110.953</v>
      </c>
      <c r="K416">
        <v>244.21899999999999</v>
      </c>
      <c r="L416">
        <v>202.67400000000001</v>
      </c>
      <c r="M416">
        <v>133.26599999999999</v>
      </c>
      <c r="N416">
        <v>91.721000000000004</v>
      </c>
      <c r="Q416" t="s">
        <v>400</v>
      </c>
      <c r="R416" t="s">
        <v>66</v>
      </c>
      <c r="S416">
        <v>295</v>
      </c>
      <c r="T416">
        <v>300</v>
      </c>
      <c r="U416">
        <v>991</v>
      </c>
      <c r="V416">
        <v>2324</v>
      </c>
      <c r="W416">
        <v>985.02873563218395</v>
      </c>
      <c r="Y416">
        <v>320</v>
      </c>
      <c r="Z416">
        <v>323</v>
      </c>
      <c r="AA416">
        <v>1100</v>
      </c>
      <c r="AB416">
        <v>2306.5625</v>
      </c>
      <c r="AC416">
        <v>977.63784123563221</v>
      </c>
      <c r="AE416" t="s">
        <v>68</v>
      </c>
      <c r="AF416">
        <v>3.8159722800919553</v>
      </c>
      <c r="AG416">
        <v>0.34173170717038326</v>
      </c>
      <c r="AH416">
        <v>8.955298468838678E-2</v>
      </c>
      <c r="AI416">
        <v>0.95972199073730735</v>
      </c>
      <c r="AJ416">
        <v>0.17859220296819048</v>
      </c>
      <c r="AK416">
        <v>0.1860874343735594</v>
      </c>
      <c r="AL416">
        <v>2.9291664351840154</v>
      </c>
      <c r="AM416">
        <v>0.36636485025396065</v>
      </c>
      <c r="AN416">
        <v>0.12507478095246743</v>
      </c>
      <c r="AO416">
        <v>7.2215277199065895</v>
      </c>
      <c r="AP416">
        <v>0.6007498905561669</v>
      </c>
      <c r="AQ416">
        <v>8.3188753662215065E-2</v>
      </c>
      <c r="AR416">
        <v>14.041666203702334</v>
      </c>
      <c r="AS416">
        <v>1.0319945621220745</v>
      </c>
      <c r="AT416">
        <v>7.3495164117344622E-2</v>
      </c>
    </row>
    <row r="417" spans="1:46">
      <c r="A417" t="s">
        <v>209</v>
      </c>
      <c r="B417">
        <v>2</v>
      </c>
      <c r="C417" t="s">
        <v>49</v>
      </c>
      <c r="D417">
        <v>40878.666666608799</v>
      </c>
      <c r="E417" t="s">
        <v>124</v>
      </c>
      <c r="F417">
        <v>40882.494444733798</v>
      </c>
      <c r="G417" t="s">
        <v>66</v>
      </c>
      <c r="H417" t="s">
        <v>399</v>
      </c>
      <c r="I417" t="s">
        <v>124</v>
      </c>
      <c r="J417">
        <v>105.509</v>
      </c>
      <c r="K417">
        <v>243.09500000000003</v>
      </c>
      <c r="L417">
        <v>201.27099999999999</v>
      </c>
      <c r="M417">
        <v>137.58600000000001</v>
      </c>
      <c r="N417">
        <v>95.761999999999986</v>
      </c>
      <c r="Q417" t="s">
        <v>400</v>
      </c>
      <c r="R417" t="s">
        <v>66</v>
      </c>
      <c r="S417">
        <v>294</v>
      </c>
      <c r="T417">
        <v>300</v>
      </c>
      <c r="U417">
        <v>991</v>
      </c>
      <c r="V417">
        <v>2324</v>
      </c>
      <c r="W417">
        <v>980.2812051649928</v>
      </c>
      <c r="Y417">
        <v>320</v>
      </c>
      <c r="Z417">
        <v>323</v>
      </c>
      <c r="AA417">
        <v>1100</v>
      </c>
      <c r="AB417">
        <v>2306.5625</v>
      </c>
      <c r="AC417">
        <v>972.92593256814916</v>
      </c>
      <c r="AE417" t="s">
        <v>68</v>
      </c>
      <c r="AF417">
        <v>3.8173612268510624</v>
      </c>
      <c r="AG417">
        <v>0.36469293071895609</v>
      </c>
      <c r="AH417">
        <v>9.5535347337247126E-2</v>
      </c>
      <c r="AI417">
        <v>0.95902743055194151</v>
      </c>
      <c r="AJ417">
        <v>0.1747884784698753</v>
      </c>
      <c r="AK417">
        <v>0.18225597402285007</v>
      </c>
      <c r="AL417">
        <v>2.9291663773110486</v>
      </c>
      <c r="AM417">
        <v>0.3455452025791213</v>
      </c>
      <c r="AN417">
        <v>0.11796707939011954</v>
      </c>
      <c r="AO417">
        <v>7.221527488421998</v>
      </c>
      <c r="AP417">
        <v>0.5828438916393065</v>
      </c>
      <c r="AQ417">
        <v>8.070922565534204E-2</v>
      </c>
      <c r="AR417">
        <v>14.041666377313959</v>
      </c>
      <c r="AS417">
        <v>0.96715987463802688</v>
      </c>
      <c r="AT417">
        <v>6.8877855992974787E-2</v>
      </c>
    </row>
    <row r="418" spans="1:46">
      <c r="A418" t="s">
        <v>213</v>
      </c>
      <c r="B418">
        <v>2</v>
      </c>
      <c r="C418" t="s">
        <v>49</v>
      </c>
      <c r="D418">
        <v>40878.666666608799</v>
      </c>
      <c r="E418" t="s">
        <v>124</v>
      </c>
      <c r="F418">
        <v>40882.496527777781</v>
      </c>
      <c r="G418" t="s">
        <v>66</v>
      </c>
      <c r="H418" t="s">
        <v>399</v>
      </c>
      <c r="I418" t="s">
        <v>124</v>
      </c>
      <c r="J418">
        <v>110.032</v>
      </c>
      <c r="K418">
        <v>250.267</v>
      </c>
      <c r="L418">
        <v>205.52600000000001</v>
      </c>
      <c r="M418">
        <v>140.23500000000001</v>
      </c>
      <c r="N418">
        <v>95.494000000000014</v>
      </c>
      <c r="Q418" t="s">
        <v>400</v>
      </c>
      <c r="R418" t="s">
        <v>66</v>
      </c>
      <c r="S418">
        <v>296</v>
      </c>
      <c r="T418">
        <v>300</v>
      </c>
      <c r="U418">
        <v>991</v>
      </c>
      <c r="V418">
        <v>2324</v>
      </c>
      <c r="W418">
        <v>989.78992805755399</v>
      </c>
      <c r="Y418">
        <v>320</v>
      </c>
      <c r="Z418">
        <v>323</v>
      </c>
      <c r="AA418">
        <v>1100</v>
      </c>
      <c r="AB418">
        <v>2306.5625</v>
      </c>
      <c r="AC418">
        <v>982.36330935251794</v>
      </c>
      <c r="AE418" t="s">
        <v>68</v>
      </c>
      <c r="AF418">
        <v>3.8180556134248036</v>
      </c>
      <c r="AG418">
        <v>0.29167704253979782</v>
      </c>
      <c r="AH418">
        <v>7.6394131482585434E-2</v>
      </c>
      <c r="AI418">
        <v>0.95763883101608371</v>
      </c>
      <c r="AJ418">
        <v>0.17934842286175115</v>
      </c>
      <c r="AK418">
        <v>0.18728190321131513</v>
      </c>
      <c r="AL418">
        <v>2.9277777777751908</v>
      </c>
      <c r="AM418">
        <v>0.32786503620184543</v>
      </c>
      <c r="AN418">
        <v>0.11198426283943895</v>
      </c>
      <c r="AO418">
        <v>7.2201388888861402</v>
      </c>
      <c r="AP418">
        <v>0.55980394673943834</v>
      </c>
      <c r="AQ418">
        <v>7.7533681187371167E-2</v>
      </c>
      <c r="AR418">
        <v>14.040277777778101</v>
      </c>
      <c r="AS418">
        <v>0.8663479333862838</v>
      </c>
      <c r="AT418">
        <v>6.1704472454061722E-2</v>
      </c>
    </row>
    <row r="419" spans="1:46">
      <c r="A419" t="s">
        <v>214</v>
      </c>
      <c r="B419">
        <v>2</v>
      </c>
      <c r="C419" t="s">
        <v>49</v>
      </c>
      <c r="D419">
        <v>40878.666666608799</v>
      </c>
      <c r="E419" t="s">
        <v>124</v>
      </c>
      <c r="F419">
        <v>40882.497916666667</v>
      </c>
      <c r="G419" t="s">
        <v>66</v>
      </c>
      <c r="H419" t="s">
        <v>399</v>
      </c>
      <c r="I419" t="s">
        <v>124</v>
      </c>
      <c r="J419">
        <v>106.485</v>
      </c>
      <c r="K419">
        <v>246.29700000000003</v>
      </c>
      <c r="L419">
        <v>201.58699999999999</v>
      </c>
      <c r="M419">
        <v>139.81200000000001</v>
      </c>
      <c r="N419">
        <v>95.10199999999999</v>
      </c>
      <c r="Q419" t="s">
        <v>400</v>
      </c>
      <c r="R419" t="s">
        <v>66</v>
      </c>
      <c r="S419">
        <v>294</v>
      </c>
      <c r="T419">
        <v>305</v>
      </c>
      <c r="U419">
        <v>991</v>
      </c>
      <c r="V419">
        <v>2324</v>
      </c>
      <c r="W419">
        <v>980.2812051649928</v>
      </c>
      <c r="Y419">
        <v>320</v>
      </c>
      <c r="Z419">
        <v>323</v>
      </c>
      <c r="AA419">
        <v>1100</v>
      </c>
      <c r="AB419">
        <v>2306.5625</v>
      </c>
      <c r="AC419">
        <v>972.92593256814916</v>
      </c>
      <c r="AE419" t="s">
        <v>68</v>
      </c>
      <c r="AF419">
        <v>3.8187499999985448</v>
      </c>
      <c r="AG419">
        <v>0.34508047206467163</v>
      </c>
      <c r="AH419">
        <v>9.0364771735463992E-2</v>
      </c>
      <c r="AI419">
        <v>0.9569443865766516</v>
      </c>
      <c r="AJ419">
        <v>0.16484940124698139</v>
      </c>
      <c r="AK419">
        <v>0.17226643842565337</v>
      </c>
      <c r="AL419">
        <v>2.9270833333357587</v>
      </c>
      <c r="AM419">
        <v>0.33625972770806151</v>
      </c>
      <c r="AN419">
        <v>0.11487876818486532</v>
      </c>
      <c r="AO419">
        <v>7.219444502312399</v>
      </c>
      <c r="AP419">
        <v>0.55671130024303939</v>
      </c>
      <c r="AQ419">
        <v>7.7112761247035547E-2</v>
      </c>
      <c r="AR419">
        <v>14.040277777778101</v>
      </c>
      <c r="AS419">
        <v>0.87950614776893921</v>
      </c>
      <c r="AT419">
        <v>6.2641648668871466E-2</v>
      </c>
    </row>
    <row r="420" spans="1:46">
      <c r="A420" t="s">
        <v>215</v>
      </c>
      <c r="B420">
        <v>2</v>
      </c>
      <c r="C420" t="s">
        <v>49</v>
      </c>
      <c r="D420">
        <v>40878.666666608799</v>
      </c>
      <c r="E420" t="s">
        <v>124</v>
      </c>
      <c r="F420">
        <v>40882.5</v>
      </c>
      <c r="G420" t="s">
        <v>66</v>
      </c>
      <c r="H420" t="s">
        <v>399</v>
      </c>
      <c r="I420" t="s">
        <v>124</v>
      </c>
      <c r="J420">
        <v>103.82599999999999</v>
      </c>
      <c r="K420">
        <v>235.27699999999999</v>
      </c>
      <c r="L420">
        <v>185.59700000000001</v>
      </c>
      <c r="M420">
        <v>131.45099999999999</v>
      </c>
      <c r="N420">
        <v>81.771000000000015</v>
      </c>
      <c r="Q420" t="s">
        <v>400</v>
      </c>
      <c r="R420" t="s">
        <v>66</v>
      </c>
      <c r="S420">
        <v>295</v>
      </c>
      <c r="T420">
        <v>299</v>
      </c>
      <c r="U420">
        <v>991</v>
      </c>
      <c r="V420">
        <v>2324</v>
      </c>
      <c r="W420">
        <v>985.02873563218395</v>
      </c>
      <c r="Y420">
        <v>320</v>
      </c>
      <c r="Z420">
        <v>323</v>
      </c>
      <c r="AA420">
        <v>1100</v>
      </c>
      <c r="AB420">
        <v>2306.5625</v>
      </c>
      <c r="AC420">
        <v>977.63784123563221</v>
      </c>
      <c r="AE420" t="s">
        <v>68</v>
      </c>
      <c r="AF420">
        <v>3.819444386572286</v>
      </c>
      <c r="AG420">
        <v>0.33870154722055967</v>
      </c>
      <c r="AH420">
        <v>8.8678224615942963E-2</v>
      </c>
      <c r="AI420">
        <v>0.95555549768323544</v>
      </c>
      <c r="AJ420">
        <v>0.24573473509340954</v>
      </c>
      <c r="AK420">
        <v>0.25716427323080515</v>
      </c>
      <c r="AL420">
        <v>2.9256944444423425</v>
      </c>
      <c r="AM420">
        <v>0.47265978513702772</v>
      </c>
      <c r="AN420">
        <v>0.16155473311127674</v>
      </c>
      <c r="AO420">
        <v>7.2180556712992257</v>
      </c>
      <c r="AP420">
        <v>0.85689603241665091</v>
      </c>
      <c r="AQ420">
        <v>0.11871563083447548</v>
      </c>
      <c r="AR420">
        <v>14.038888888891961</v>
      </c>
      <c r="AS420">
        <v>1.3033113581123477</v>
      </c>
      <c r="AT420">
        <v>9.2835791238690638E-2</v>
      </c>
    </row>
    <row r="421" spans="1:46">
      <c r="A421" t="s">
        <v>218</v>
      </c>
      <c r="B421">
        <v>2</v>
      </c>
      <c r="C421" t="s">
        <v>49</v>
      </c>
      <c r="D421">
        <v>40878.666666608799</v>
      </c>
      <c r="E421" t="s">
        <v>124</v>
      </c>
      <c r="F421">
        <v>40882.501388888886</v>
      </c>
      <c r="G421" t="s">
        <v>66</v>
      </c>
      <c r="H421" t="s">
        <v>399</v>
      </c>
      <c r="I421" t="s">
        <v>124</v>
      </c>
      <c r="J421">
        <v>108.22499999999999</v>
      </c>
      <c r="K421">
        <v>246.99599999999998</v>
      </c>
      <c r="L421">
        <v>200.22300000000001</v>
      </c>
      <c r="M421">
        <v>138.77099999999999</v>
      </c>
      <c r="N421">
        <v>91.998000000000019</v>
      </c>
      <c r="Q421" t="s">
        <v>400</v>
      </c>
      <c r="R421" t="s">
        <v>66</v>
      </c>
      <c r="S421">
        <v>294</v>
      </c>
      <c r="T421">
        <v>298</v>
      </c>
      <c r="U421">
        <v>991</v>
      </c>
      <c r="V421">
        <v>2324</v>
      </c>
      <c r="W421">
        <v>980.2812051649928</v>
      </c>
      <c r="Y421">
        <v>320</v>
      </c>
      <c r="Z421">
        <v>323</v>
      </c>
      <c r="AA421">
        <v>1100</v>
      </c>
      <c r="AB421">
        <v>2306.5625</v>
      </c>
      <c r="AC421">
        <v>972.92593256814916</v>
      </c>
      <c r="AE421" t="s">
        <v>54</v>
      </c>
      <c r="AF421">
        <v>3.8208333912043599</v>
      </c>
      <c r="AG421">
        <v>0.15581478161705437</v>
      </c>
      <c r="AH421">
        <v>4.0780313000756151E-2</v>
      </c>
      <c r="AI421">
        <v>0.95486105324380333</v>
      </c>
      <c r="AJ421">
        <v>0.10994524581926797</v>
      </c>
      <c r="AK421">
        <v>0.11514266441778917</v>
      </c>
      <c r="AL421">
        <v>2.9256944444496185</v>
      </c>
      <c r="AM421">
        <v>0.18521193524079338</v>
      </c>
      <c r="AN421">
        <v>6.3305289994367631E-2</v>
      </c>
      <c r="AO421">
        <v>7.2173612847254844</v>
      </c>
      <c r="AP421">
        <v>0.20801734166538374</v>
      </c>
      <c r="AQ421">
        <v>2.8821799749116448E-2</v>
      </c>
      <c r="AR421">
        <v>14.038888888891961</v>
      </c>
      <c r="AS421">
        <v>0.21651764981148985</v>
      </c>
      <c r="AT421">
        <v>1.5422705566307735E-2</v>
      </c>
    </row>
    <row r="422" spans="1:46">
      <c r="A422" t="s">
        <v>225</v>
      </c>
      <c r="B422">
        <v>2</v>
      </c>
      <c r="C422" t="s">
        <v>49</v>
      </c>
      <c r="D422">
        <v>40878.666666608799</v>
      </c>
      <c r="E422" t="s">
        <v>124</v>
      </c>
      <c r="F422">
        <v>40882.50277777778</v>
      </c>
      <c r="G422" t="s">
        <v>66</v>
      </c>
      <c r="H422" t="s">
        <v>399</v>
      </c>
      <c r="I422" t="s">
        <v>124</v>
      </c>
      <c r="J422">
        <v>113.61</v>
      </c>
      <c r="K422">
        <v>249.69</v>
      </c>
      <c r="L422">
        <v>205.28899999999999</v>
      </c>
      <c r="M422">
        <v>136.08000000000001</v>
      </c>
      <c r="N422">
        <v>91.678999999999988</v>
      </c>
      <c r="Q422" t="s">
        <v>400</v>
      </c>
      <c r="R422" t="s">
        <v>66</v>
      </c>
      <c r="S422">
        <v>294</v>
      </c>
      <c r="T422">
        <v>299</v>
      </c>
      <c r="U422">
        <v>991</v>
      </c>
      <c r="V422">
        <v>2324</v>
      </c>
      <c r="W422">
        <v>980.2812051649928</v>
      </c>
      <c r="Y422">
        <v>320</v>
      </c>
      <c r="Z422">
        <v>323</v>
      </c>
      <c r="AA422">
        <v>1100</v>
      </c>
      <c r="AB422">
        <v>2306.5625</v>
      </c>
      <c r="AC422">
        <v>972.92593256814916</v>
      </c>
      <c r="AE422" t="s">
        <v>68</v>
      </c>
      <c r="AF422">
        <v>3.8222223958291579</v>
      </c>
      <c r="AG422">
        <v>0.24405864807568889</v>
      </c>
      <c r="AH422">
        <v>6.3852550375406672E-2</v>
      </c>
      <c r="AI422">
        <v>0.95416660879709525</v>
      </c>
      <c r="AJ422">
        <v>0.14733547757621862</v>
      </c>
      <c r="AK422">
        <v>0.15441273695582622</v>
      </c>
      <c r="AL422">
        <v>2.9256944444423425</v>
      </c>
      <c r="AM422">
        <v>0.32255984844675062</v>
      </c>
      <c r="AN422">
        <v>0.11025069588503551</v>
      </c>
      <c r="AO422">
        <v>7.2166668981444673</v>
      </c>
      <c r="AP422">
        <v>0.5466693776797088</v>
      </c>
      <c r="AQ422">
        <v>7.5750950597465866E-2</v>
      </c>
      <c r="AR422">
        <v>14.038194444445253</v>
      </c>
      <c r="AS422">
        <v>0.98759658802503059</v>
      </c>
      <c r="AT422">
        <v>7.0350684479641962E-2</v>
      </c>
    </row>
    <row r="423" spans="1:46">
      <c r="A423" t="s">
        <v>129</v>
      </c>
      <c r="B423">
        <v>2</v>
      </c>
      <c r="C423" t="s">
        <v>49</v>
      </c>
      <c r="D423">
        <v>40878.666666608799</v>
      </c>
      <c r="E423" t="s">
        <v>124</v>
      </c>
      <c r="F423">
        <v>40882.504166724539</v>
      </c>
      <c r="G423" t="s">
        <v>66</v>
      </c>
      <c r="H423" t="s">
        <v>399</v>
      </c>
      <c r="I423" t="s">
        <v>124</v>
      </c>
      <c r="J423">
        <v>101.07</v>
      </c>
      <c r="K423">
        <v>237.80799999999999</v>
      </c>
      <c r="L423">
        <v>192.02600000000001</v>
      </c>
      <c r="M423">
        <v>136.738</v>
      </c>
      <c r="N423">
        <v>90.956000000000017</v>
      </c>
      <c r="Q423" t="s">
        <v>400</v>
      </c>
      <c r="R423" t="s">
        <v>66</v>
      </c>
      <c r="S423">
        <v>295</v>
      </c>
      <c r="T423">
        <v>299</v>
      </c>
      <c r="U423">
        <v>991</v>
      </c>
      <c r="V423">
        <v>2324</v>
      </c>
      <c r="W423">
        <v>985.02873563218395</v>
      </c>
      <c r="Y423">
        <v>320</v>
      </c>
      <c r="Z423">
        <v>323</v>
      </c>
      <c r="AA423">
        <v>1100</v>
      </c>
      <c r="AB423">
        <v>2306.5625</v>
      </c>
      <c r="AC423">
        <v>977.63784123563221</v>
      </c>
      <c r="AE423" t="s">
        <v>68</v>
      </c>
      <c r="AF423">
        <v>3.8229167245372082</v>
      </c>
      <c r="AG423">
        <v>0.16657025863063901</v>
      </c>
      <c r="AH423">
        <v>4.3571511134813841E-2</v>
      </c>
      <c r="AI423">
        <v>0.95347210647742031</v>
      </c>
      <c r="AJ423">
        <v>7.2677791309337103E-2</v>
      </c>
      <c r="AK423">
        <v>7.6224349737763639E-2</v>
      </c>
      <c r="AL423">
        <v>2.9249999421299435</v>
      </c>
      <c r="AM423">
        <v>0.18479415615590747</v>
      </c>
      <c r="AN423">
        <v>6.3177490534014502E-2</v>
      </c>
      <c r="AO423">
        <v>7.2159724537050352</v>
      </c>
      <c r="AP423">
        <v>0.33556445897024395</v>
      </c>
      <c r="AQ423">
        <v>4.6503012743341149E-2</v>
      </c>
      <c r="AR423">
        <v>14.037499942125578</v>
      </c>
      <c r="AS423">
        <v>0.58246616349915559</v>
      </c>
      <c r="AT423">
        <v>4.1493582610904557E-2</v>
      </c>
    </row>
    <row r="424" spans="1:46">
      <c r="A424" t="s">
        <v>132</v>
      </c>
      <c r="B424">
        <v>2</v>
      </c>
      <c r="C424" t="s">
        <v>49</v>
      </c>
      <c r="D424">
        <v>40878.666666608799</v>
      </c>
      <c r="E424" t="s">
        <v>124</v>
      </c>
      <c r="F424">
        <v>40882.505555671298</v>
      </c>
      <c r="G424" t="s">
        <v>66</v>
      </c>
      <c r="H424" t="s">
        <v>399</v>
      </c>
      <c r="I424" t="s">
        <v>124</v>
      </c>
      <c r="J424">
        <v>115.473</v>
      </c>
      <c r="K424">
        <v>273.47399999999999</v>
      </c>
      <c r="L424">
        <v>208.43299999999999</v>
      </c>
      <c r="M424">
        <v>158.001</v>
      </c>
      <c r="N424">
        <v>92.96</v>
      </c>
      <c r="Q424" t="s">
        <v>400</v>
      </c>
      <c r="R424" t="s">
        <v>66</v>
      </c>
      <c r="S424">
        <v>290</v>
      </c>
      <c r="T424">
        <v>294</v>
      </c>
      <c r="U424">
        <v>991</v>
      </c>
      <c r="V424">
        <v>2324</v>
      </c>
      <c r="W424">
        <v>961.42653352353784</v>
      </c>
      <c r="Y424">
        <v>320</v>
      </c>
      <c r="Z424">
        <v>323</v>
      </c>
      <c r="AA424">
        <v>1100</v>
      </c>
      <c r="AB424">
        <v>2306.5625</v>
      </c>
      <c r="AC424">
        <v>954.21273181169761</v>
      </c>
      <c r="AE424" t="s">
        <v>68</v>
      </c>
      <c r="AF424">
        <v>3.8263889467561967</v>
      </c>
      <c r="AG424">
        <v>0.40764883224493426</v>
      </c>
      <c r="AH424">
        <v>0.10653617233306004</v>
      </c>
      <c r="AI424">
        <v>0.95277760416502133</v>
      </c>
      <c r="AJ424">
        <v>0.17473892427120344</v>
      </c>
      <c r="AK424">
        <v>0.18339948746416862</v>
      </c>
      <c r="AL424">
        <v>2.9249998842569767</v>
      </c>
      <c r="AM424">
        <v>0.43402922992754678</v>
      </c>
      <c r="AN424">
        <v>0.14838606738536714</v>
      </c>
      <c r="AO424">
        <v>7.2159721064817859</v>
      </c>
      <c r="AP424">
        <v>0.75726485070040117</v>
      </c>
      <c r="AQ424">
        <v>0.10494287388114817</v>
      </c>
      <c r="AR424">
        <v>14.037499884259887</v>
      </c>
      <c r="AS424">
        <v>1.1668322242038121</v>
      </c>
      <c r="AT424">
        <v>8.3122509978587403E-2</v>
      </c>
    </row>
    <row r="425" spans="1:46">
      <c r="A425" t="s">
        <v>134</v>
      </c>
      <c r="B425">
        <v>2</v>
      </c>
      <c r="C425" t="s">
        <v>49</v>
      </c>
      <c r="D425">
        <v>40878.666666608799</v>
      </c>
      <c r="E425" t="s">
        <v>124</v>
      </c>
      <c r="F425">
        <v>40882.506944618057</v>
      </c>
      <c r="G425" t="s">
        <v>66</v>
      </c>
      <c r="H425" t="s">
        <v>399</v>
      </c>
      <c r="I425" t="s">
        <v>124</v>
      </c>
      <c r="J425">
        <v>108.39</v>
      </c>
      <c r="K425">
        <v>260.178</v>
      </c>
      <c r="L425">
        <v>201.60499999999999</v>
      </c>
      <c r="M425">
        <v>151.78800000000001</v>
      </c>
      <c r="N425">
        <v>93.214999999999989</v>
      </c>
      <c r="Q425" t="s">
        <v>400</v>
      </c>
      <c r="R425" t="s">
        <v>66</v>
      </c>
      <c r="S425">
        <v>294</v>
      </c>
      <c r="T425">
        <v>299</v>
      </c>
      <c r="U425">
        <v>991</v>
      </c>
      <c r="V425">
        <v>2324</v>
      </c>
      <c r="W425">
        <v>980.2812051649928</v>
      </c>
      <c r="Y425">
        <v>320</v>
      </c>
      <c r="Z425">
        <v>323</v>
      </c>
      <c r="AA425">
        <v>1100</v>
      </c>
      <c r="AB425">
        <v>2306.5625</v>
      </c>
      <c r="AC425">
        <v>972.92593256814916</v>
      </c>
      <c r="AE425" t="s">
        <v>68</v>
      </c>
      <c r="AF425">
        <v>3.8270833912029047</v>
      </c>
      <c r="AG425">
        <v>0.15058459592094176</v>
      </c>
      <c r="AH425">
        <v>3.9347090337012738E-2</v>
      </c>
      <c r="AI425">
        <v>0.95277760416502133</v>
      </c>
      <c r="AJ425">
        <v>5.5486504072848539E-2</v>
      </c>
      <c r="AK425">
        <v>5.8236574653194997E-2</v>
      </c>
      <c r="AL425">
        <v>2.9243053819445777</v>
      </c>
      <c r="AM425">
        <v>0.14703928399759389</v>
      </c>
      <c r="AN425">
        <v>5.0281781412246714E-2</v>
      </c>
      <c r="AO425">
        <v>7.2152776041621109</v>
      </c>
      <c r="AP425">
        <v>0.2753743500502312</v>
      </c>
      <c r="AQ425">
        <v>3.8165454630793738E-2</v>
      </c>
      <c r="AR425">
        <v>14.036805381940212</v>
      </c>
      <c r="AS425">
        <v>0.52973196747440443</v>
      </c>
      <c r="AT425">
        <v>3.7738784079457202E-2</v>
      </c>
    </row>
    <row r="426" spans="1:46">
      <c r="A426" t="s">
        <v>144</v>
      </c>
      <c r="B426">
        <v>2</v>
      </c>
      <c r="C426" t="s">
        <v>49</v>
      </c>
      <c r="D426">
        <v>40878.666666608799</v>
      </c>
      <c r="E426" t="s">
        <v>124</v>
      </c>
      <c r="F426">
        <v>40882.508333564816</v>
      </c>
      <c r="G426" t="s">
        <v>66</v>
      </c>
      <c r="H426" t="s">
        <v>399</v>
      </c>
      <c r="I426" t="s">
        <v>124</v>
      </c>
      <c r="J426">
        <v>112.334</v>
      </c>
      <c r="K426">
        <v>261.14300000000003</v>
      </c>
      <c r="L426">
        <v>192.69900000000001</v>
      </c>
      <c r="M426">
        <v>148.809</v>
      </c>
      <c r="N426">
        <v>80.365000000000009</v>
      </c>
      <c r="Q426" t="s">
        <v>400</v>
      </c>
      <c r="R426" t="s">
        <v>66</v>
      </c>
      <c r="S426">
        <v>290</v>
      </c>
      <c r="T426">
        <v>295</v>
      </c>
      <c r="U426">
        <v>991</v>
      </c>
      <c r="V426">
        <v>2324</v>
      </c>
      <c r="W426">
        <v>961.42653352353784</v>
      </c>
      <c r="Y426">
        <v>320</v>
      </c>
      <c r="Z426">
        <v>323</v>
      </c>
      <c r="AA426">
        <v>1100</v>
      </c>
      <c r="AB426">
        <v>2306.5625</v>
      </c>
      <c r="AC426">
        <v>954.21273181169761</v>
      </c>
      <c r="AE426" t="s">
        <v>54</v>
      </c>
      <c r="AF426">
        <v>3.8277778935153037</v>
      </c>
      <c r="AG426">
        <v>0.15921940727293432</v>
      </c>
      <c r="AH426">
        <v>4.1595780032762694E-2</v>
      </c>
      <c r="AI426">
        <v>0.95208310185262235</v>
      </c>
      <c r="AJ426">
        <v>0.11460999390190124</v>
      </c>
      <c r="AK426">
        <v>0.12037814102454503</v>
      </c>
      <c r="AL426">
        <v>2.9236108796249027</v>
      </c>
      <c r="AM426">
        <v>0.18662233459758087</v>
      </c>
      <c r="AN426">
        <v>6.3832822588731228E-2</v>
      </c>
      <c r="AO426">
        <v>7.2145829861110542</v>
      </c>
      <c r="AP426">
        <v>0.19888621065089393</v>
      </c>
      <c r="AQ426">
        <v>2.7567249698807812E-2</v>
      </c>
      <c r="AR426">
        <v>14.036805324074521</v>
      </c>
      <c r="AS426">
        <v>0.20807389662307454</v>
      </c>
      <c r="AT426">
        <v>1.4823451050233421E-2</v>
      </c>
    </row>
    <row r="427" spans="1:46">
      <c r="A427" t="s">
        <v>146</v>
      </c>
      <c r="B427">
        <v>2</v>
      </c>
      <c r="C427" t="s">
        <v>49</v>
      </c>
      <c r="D427">
        <v>40878.666666608799</v>
      </c>
      <c r="E427" t="s">
        <v>124</v>
      </c>
      <c r="F427">
        <v>40882.509722511575</v>
      </c>
      <c r="G427" t="s">
        <v>66</v>
      </c>
      <c r="H427" t="s">
        <v>399</v>
      </c>
      <c r="I427" t="s">
        <v>124</v>
      </c>
      <c r="J427">
        <v>108.336</v>
      </c>
      <c r="K427">
        <v>255.83499999999998</v>
      </c>
      <c r="L427">
        <v>197.47399999999999</v>
      </c>
      <c r="M427">
        <v>147.499</v>
      </c>
      <c r="N427">
        <v>89.137999999999991</v>
      </c>
      <c r="Q427" t="s">
        <v>400</v>
      </c>
      <c r="R427" t="s">
        <v>66</v>
      </c>
      <c r="S427">
        <v>292</v>
      </c>
      <c r="T427">
        <v>297</v>
      </c>
      <c r="U427">
        <v>991</v>
      </c>
      <c r="V427">
        <v>2324</v>
      </c>
      <c r="W427">
        <v>970.82689556509297</v>
      </c>
      <c r="Y427">
        <v>320</v>
      </c>
      <c r="Z427">
        <v>323</v>
      </c>
      <c r="AA427">
        <v>1100</v>
      </c>
      <c r="AB427">
        <v>2306.5625</v>
      </c>
      <c r="AC427">
        <v>963.54256080114453</v>
      </c>
      <c r="AE427" t="s">
        <v>68</v>
      </c>
      <c r="AF427">
        <v>3.8319445023153094</v>
      </c>
      <c r="AG427">
        <v>0.23632573850229768</v>
      </c>
      <c r="AH427">
        <v>6.1672536843763441E-2</v>
      </c>
      <c r="AI427">
        <v>0.95138865740591427</v>
      </c>
      <c r="AJ427">
        <v>0.11630444188480067</v>
      </c>
      <c r="AK427">
        <v>0.12224703435283742</v>
      </c>
      <c r="AL427">
        <v>2.924999710645352</v>
      </c>
      <c r="AM427">
        <v>0.28585938972983704</v>
      </c>
      <c r="AN427">
        <v>9.772971555842204E-2</v>
      </c>
      <c r="AO427">
        <v>7.2152774884234532</v>
      </c>
      <c r="AP427">
        <v>0.5509578203625527</v>
      </c>
      <c r="AQ427">
        <v>7.6359893468620793E-2</v>
      </c>
      <c r="AR427">
        <v>14.036110821754846</v>
      </c>
      <c r="AS427">
        <v>0.87685119510730158</v>
      </c>
      <c r="AT427">
        <v>6.2471093755419239E-2</v>
      </c>
    </row>
    <row r="428" spans="1:46">
      <c r="A428" t="s">
        <v>148</v>
      </c>
      <c r="B428">
        <v>2</v>
      </c>
      <c r="C428" t="s">
        <v>49</v>
      </c>
      <c r="D428">
        <v>40878.666666608799</v>
      </c>
      <c r="E428" t="s">
        <v>124</v>
      </c>
      <c r="F428">
        <v>40882.511111458334</v>
      </c>
      <c r="G428" t="s">
        <v>66</v>
      </c>
      <c r="H428" t="s">
        <v>399</v>
      </c>
      <c r="I428" t="s">
        <v>124</v>
      </c>
      <c r="J428">
        <v>109.84</v>
      </c>
      <c r="K428">
        <v>264.11500000000001</v>
      </c>
      <c r="L428">
        <v>207.12100000000001</v>
      </c>
      <c r="M428">
        <v>154.27500000000001</v>
      </c>
      <c r="N428">
        <v>97.281000000000006</v>
      </c>
      <c r="Q428" t="s">
        <v>400</v>
      </c>
      <c r="R428" t="s">
        <v>66</v>
      </c>
      <c r="S428">
        <v>291</v>
      </c>
      <c r="T428">
        <v>295</v>
      </c>
      <c r="U428">
        <v>991</v>
      </c>
      <c r="V428">
        <v>2324</v>
      </c>
      <c r="W428">
        <v>966.12</v>
      </c>
      <c r="Y428">
        <v>320</v>
      </c>
      <c r="Z428">
        <v>323</v>
      </c>
      <c r="AA428">
        <v>1100</v>
      </c>
      <c r="AB428">
        <v>2306.5625</v>
      </c>
      <c r="AC428">
        <v>958.87098214285709</v>
      </c>
      <c r="AE428" t="s">
        <v>68</v>
      </c>
      <c r="AF428">
        <v>3.8333333912014496</v>
      </c>
      <c r="AG428">
        <v>0.16128448693240469</v>
      </c>
      <c r="AH428">
        <v>4.2074213347212841E-2</v>
      </c>
      <c r="AI428">
        <v>0.95069409722054843</v>
      </c>
      <c r="AJ428">
        <v>7.5573726558300622E-2</v>
      </c>
      <c r="AK428">
        <v>7.9493211096238164E-2</v>
      </c>
      <c r="AL428">
        <v>2.924305208332953</v>
      </c>
      <c r="AM428">
        <v>0.19657648111026924</v>
      </c>
      <c r="AN428">
        <v>6.722160209205072E-2</v>
      </c>
      <c r="AO428">
        <v>7.2145829861110542</v>
      </c>
      <c r="AP428">
        <v>0.38366959014820912</v>
      </c>
      <c r="AQ428">
        <v>5.3179732063075517E-2</v>
      </c>
      <c r="AR428">
        <v>14.036110763889155</v>
      </c>
      <c r="AS428">
        <v>0.68379122386209112</v>
      </c>
      <c r="AT428">
        <v>4.8716573655238439E-2</v>
      </c>
    </row>
    <row r="429" spans="1:46">
      <c r="A429" t="s">
        <v>149</v>
      </c>
      <c r="B429">
        <v>2</v>
      </c>
      <c r="C429" t="s">
        <v>49</v>
      </c>
      <c r="D429">
        <v>40878.666666608799</v>
      </c>
      <c r="E429" t="s">
        <v>124</v>
      </c>
      <c r="F429">
        <v>40882.513194444444</v>
      </c>
      <c r="G429" t="s">
        <v>66</v>
      </c>
      <c r="H429" t="s">
        <v>399</v>
      </c>
      <c r="I429" t="s">
        <v>124</v>
      </c>
      <c r="J429">
        <v>106.297</v>
      </c>
      <c r="K429">
        <v>273.40300000000002</v>
      </c>
      <c r="L429">
        <v>197.554</v>
      </c>
      <c r="M429">
        <v>167.10599999999999</v>
      </c>
      <c r="N429">
        <v>91.257000000000005</v>
      </c>
      <c r="Q429" t="s">
        <v>400</v>
      </c>
      <c r="R429" t="s">
        <v>66</v>
      </c>
      <c r="S429">
        <v>294</v>
      </c>
      <c r="T429">
        <v>297</v>
      </c>
      <c r="U429">
        <v>991</v>
      </c>
      <c r="V429">
        <v>2324</v>
      </c>
      <c r="W429">
        <v>980.2812051649928</v>
      </c>
      <c r="Y429">
        <v>320</v>
      </c>
      <c r="Z429">
        <v>323</v>
      </c>
      <c r="AA429">
        <v>1100</v>
      </c>
      <c r="AB429">
        <v>2306.5625</v>
      </c>
      <c r="AC429">
        <v>972.92593256814916</v>
      </c>
      <c r="AE429" t="s">
        <v>68</v>
      </c>
      <c r="AF429">
        <v>3.8347222800875898</v>
      </c>
      <c r="AG429">
        <v>0.22392218421675039</v>
      </c>
      <c r="AH429">
        <v>5.8393324955891134E-2</v>
      </c>
      <c r="AI429">
        <v>0.9493055555576575</v>
      </c>
      <c r="AJ429">
        <v>9.2663757128709945E-2</v>
      </c>
      <c r="AK429">
        <v>9.7612150888841898E-2</v>
      </c>
      <c r="AL429">
        <v>2.9236111111094942</v>
      </c>
      <c r="AM429">
        <v>0.22626295773177774</v>
      </c>
      <c r="AN429">
        <v>7.7391605494997656E-2</v>
      </c>
      <c r="AO429">
        <v>7.2138888888875954</v>
      </c>
      <c r="AP429">
        <v>0.38325017351815976</v>
      </c>
      <c r="AQ429">
        <v>5.3126708689473334E-2</v>
      </c>
      <c r="AR429">
        <v>14.034722222226264</v>
      </c>
      <c r="AS429">
        <v>0.65710629616764293</v>
      </c>
      <c r="AT429">
        <v>4.6820042873880918E-2</v>
      </c>
    </row>
    <row r="430" spans="1:46">
      <c r="A430" t="s">
        <v>153</v>
      </c>
      <c r="B430">
        <v>2</v>
      </c>
      <c r="C430" t="s">
        <v>49</v>
      </c>
      <c r="D430">
        <v>40878.666666608799</v>
      </c>
      <c r="E430" t="s">
        <v>124</v>
      </c>
      <c r="F430">
        <v>40882.51458333333</v>
      </c>
      <c r="G430" t="s">
        <v>66</v>
      </c>
      <c r="H430" t="s">
        <v>399</v>
      </c>
      <c r="I430" t="s">
        <v>124</v>
      </c>
      <c r="J430">
        <v>103.601</v>
      </c>
      <c r="K430">
        <v>270.74099999999999</v>
      </c>
      <c r="L430">
        <v>193.714</v>
      </c>
      <c r="M430">
        <v>167.14</v>
      </c>
      <c r="N430">
        <v>90.113</v>
      </c>
      <c r="Q430" t="s">
        <v>400</v>
      </c>
      <c r="R430" t="s">
        <v>66</v>
      </c>
      <c r="S430">
        <v>292</v>
      </c>
      <c r="T430">
        <v>296</v>
      </c>
      <c r="U430">
        <v>991</v>
      </c>
      <c r="V430">
        <v>2324</v>
      </c>
      <c r="W430">
        <v>970.82689556509297</v>
      </c>
      <c r="Y430">
        <v>320</v>
      </c>
      <c r="Z430">
        <v>323</v>
      </c>
      <c r="AA430">
        <v>1100</v>
      </c>
      <c r="AB430">
        <v>2306.5625</v>
      </c>
      <c r="AC430">
        <v>963.54256080114453</v>
      </c>
      <c r="AE430" t="s">
        <v>68</v>
      </c>
      <c r="AF430">
        <v>3.8388889467605622</v>
      </c>
      <c r="AG430">
        <v>0.26420998226195008</v>
      </c>
      <c r="AH430">
        <v>6.8824596367890012E-2</v>
      </c>
      <c r="AI430">
        <v>0.94861111111094942</v>
      </c>
      <c r="AJ430">
        <v>9.9921557372438963E-2</v>
      </c>
      <c r="AK430">
        <v>0.10533458463860661</v>
      </c>
      <c r="AL430">
        <v>2.9229166666700621</v>
      </c>
      <c r="AM430">
        <v>0.25536075574710049</v>
      </c>
      <c r="AN430">
        <v>8.7365048295414E-2</v>
      </c>
      <c r="AO430">
        <v>7.2138888888948713</v>
      </c>
      <c r="AP430">
        <v>0.52392121389538238</v>
      </c>
      <c r="AQ430">
        <v>7.2626737390135254E-2</v>
      </c>
      <c r="AR430">
        <v>14.034722222226264</v>
      </c>
      <c r="AS430">
        <v>0.97485280956549825</v>
      </c>
      <c r="AT430">
        <v>6.9460071537551363E-2</v>
      </c>
    </row>
    <row r="431" spans="1:46">
      <c r="A431" t="s">
        <v>154</v>
      </c>
      <c r="B431">
        <v>2</v>
      </c>
      <c r="C431" t="s">
        <v>49</v>
      </c>
      <c r="D431">
        <v>40878.666666608799</v>
      </c>
      <c r="E431" t="s">
        <v>124</v>
      </c>
      <c r="F431">
        <v>40882.51597216435</v>
      </c>
      <c r="G431" t="s">
        <v>66</v>
      </c>
      <c r="H431" t="s">
        <v>399</v>
      </c>
      <c r="I431" t="s">
        <v>124</v>
      </c>
      <c r="J431">
        <v>115.63</v>
      </c>
      <c r="K431">
        <v>282.98900000000003</v>
      </c>
      <c r="L431">
        <v>192.012</v>
      </c>
      <c r="M431">
        <v>167.35900000000001</v>
      </c>
      <c r="N431">
        <v>76.382000000000005</v>
      </c>
      <c r="Q431" t="s">
        <v>400</v>
      </c>
      <c r="R431" t="s">
        <v>66</v>
      </c>
      <c r="S431">
        <v>290</v>
      </c>
      <c r="T431">
        <v>294</v>
      </c>
      <c r="U431">
        <v>991</v>
      </c>
      <c r="V431">
        <v>2324</v>
      </c>
      <c r="W431">
        <v>961.42653352353784</v>
      </c>
      <c r="Y431">
        <v>320</v>
      </c>
      <c r="Z431">
        <v>323</v>
      </c>
      <c r="AA431">
        <v>1100</v>
      </c>
      <c r="AB431">
        <v>2306.5625</v>
      </c>
      <c r="AC431">
        <v>954.21273181169761</v>
      </c>
      <c r="AE431" t="s">
        <v>68</v>
      </c>
      <c r="AF431">
        <v>3.8402778356467024</v>
      </c>
      <c r="AG431">
        <v>0.42085060122342161</v>
      </c>
      <c r="AH431">
        <v>0.10958858166900062</v>
      </c>
      <c r="AI431">
        <v>0.94861116898391629</v>
      </c>
      <c r="AJ431">
        <v>0.20128749101923904</v>
      </c>
      <c r="AK431">
        <v>0.21219177846582141</v>
      </c>
      <c r="AL431">
        <v>2.922916724535753</v>
      </c>
      <c r="AM431">
        <v>0.44336322181629251</v>
      </c>
      <c r="AN431">
        <v>0.15168520474585601</v>
      </c>
      <c r="AO431">
        <v>7.2131945023138542</v>
      </c>
      <c r="AP431">
        <v>0.82380201060810976</v>
      </c>
      <c r="AQ431">
        <v>0.11420765242693094</v>
      </c>
      <c r="AR431">
        <v>14.034722280091955</v>
      </c>
      <c r="AS431">
        <v>1.4544926215945637</v>
      </c>
      <c r="AT431">
        <v>0.10363529769717922</v>
      </c>
    </row>
    <row r="432" spans="1:46">
      <c r="A432" t="s">
        <v>157</v>
      </c>
      <c r="B432">
        <v>2</v>
      </c>
      <c r="C432" t="s">
        <v>49</v>
      </c>
      <c r="D432">
        <v>40878.666666608799</v>
      </c>
      <c r="E432" t="s">
        <v>124</v>
      </c>
      <c r="F432">
        <v>40882.517361053244</v>
      </c>
      <c r="G432" t="s">
        <v>66</v>
      </c>
      <c r="H432" t="s">
        <v>399</v>
      </c>
      <c r="I432" t="s">
        <v>124</v>
      </c>
      <c r="J432">
        <v>110.137</v>
      </c>
      <c r="K432">
        <v>287.30600000000004</v>
      </c>
      <c r="L432">
        <v>204.721</v>
      </c>
      <c r="M432">
        <v>177.16900000000001</v>
      </c>
      <c r="N432">
        <v>94.584000000000003</v>
      </c>
      <c r="Q432" t="s">
        <v>400</v>
      </c>
      <c r="R432" t="s">
        <v>66</v>
      </c>
      <c r="S432">
        <v>288</v>
      </c>
      <c r="T432">
        <v>291</v>
      </c>
      <c r="U432">
        <v>991</v>
      </c>
      <c r="V432">
        <v>2324</v>
      </c>
      <c r="W432">
        <v>952.07965860597437</v>
      </c>
      <c r="Y432">
        <v>320</v>
      </c>
      <c r="Z432">
        <v>323</v>
      </c>
      <c r="AA432">
        <v>1100</v>
      </c>
      <c r="AB432">
        <v>2306.5625</v>
      </c>
      <c r="AC432">
        <v>944.93598862019917</v>
      </c>
      <c r="AE432" t="s">
        <v>68</v>
      </c>
      <c r="AF432">
        <v>3.8416667245328426</v>
      </c>
      <c r="AG432">
        <v>0.30507962093355162</v>
      </c>
      <c r="AH432">
        <v>7.9413349155281074E-2</v>
      </c>
      <c r="AI432">
        <v>0.94791672453720821</v>
      </c>
      <c r="AJ432">
        <v>0.20745550429954071</v>
      </c>
      <c r="AK432">
        <v>0.21885414502083461</v>
      </c>
      <c r="AL432">
        <v>2.922916724535753</v>
      </c>
      <c r="AM432">
        <v>0.32343126322438592</v>
      </c>
      <c r="AN432">
        <v>0.11065360176340862</v>
      </c>
      <c r="AO432">
        <v>7.2131945023138542</v>
      </c>
      <c r="AP432">
        <v>0.48426834461012058</v>
      </c>
      <c r="AQ432">
        <v>6.7136460060071387E-2</v>
      </c>
      <c r="AR432">
        <v>14.034027835645247</v>
      </c>
      <c r="AS432">
        <v>0.52448100351417293</v>
      </c>
      <c r="AT432">
        <v>3.7372093717958535E-2</v>
      </c>
    </row>
    <row r="433" spans="1:46">
      <c r="A433" t="s">
        <v>158</v>
      </c>
      <c r="B433">
        <v>2</v>
      </c>
      <c r="C433" t="s">
        <v>49</v>
      </c>
      <c r="D433">
        <v>40878.666666608799</v>
      </c>
      <c r="E433" t="s">
        <v>124</v>
      </c>
      <c r="F433">
        <v>40882.519444444442</v>
      </c>
      <c r="G433" t="s">
        <v>66</v>
      </c>
      <c r="H433" t="s">
        <v>399</v>
      </c>
      <c r="I433" t="s">
        <v>124</v>
      </c>
      <c r="J433">
        <v>108.61799999999999</v>
      </c>
      <c r="K433">
        <v>288.96100000000001</v>
      </c>
      <c r="L433">
        <v>212.733</v>
      </c>
      <c r="M433">
        <v>180.34299999999999</v>
      </c>
      <c r="N433">
        <v>104.11500000000001</v>
      </c>
      <c r="Q433" t="s">
        <v>400</v>
      </c>
      <c r="R433" t="s">
        <v>66</v>
      </c>
      <c r="S433">
        <v>288</v>
      </c>
      <c r="T433">
        <v>292</v>
      </c>
      <c r="U433">
        <v>991</v>
      </c>
      <c r="V433">
        <v>2324</v>
      </c>
      <c r="W433">
        <v>952.07965860597437</v>
      </c>
      <c r="Y433">
        <v>320</v>
      </c>
      <c r="Z433">
        <v>323</v>
      </c>
      <c r="AA433">
        <v>1100</v>
      </c>
      <c r="AB433">
        <v>2306.5625</v>
      </c>
      <c r="AC433">
        <v>944.93598862019917</v>
      </c>
      <c r="AE433" t="s">
        <v>68</v>
      </c>
      <c r="AF433">
        <v>3.8430556134262588</v>
      </c>
      <c r="AG433">
        <v>3.1363347077005575E-2</v>
      </c>
      <c r="AH433">
        <v>8.1610442917956442E-3</v>
      </c>
      <c r="AI433">
        <v>0.94652777777810115</v>
      </c>
      <c r="AJ433">
        <v>0.11826189692706623</v>
      </c>
      <c r="AK433">
        <v>0.12494286982752546</v>
      </c>
      <c r="AL433">
        <v>2.921527777776646</v>
      </c>
      <c r="AM433">
        <v>0.30882485699762074</v>
      </c>
      <c r="AN433">
        <v>0.10570663039618401</v>
      </c>
      <c r="AO433">
        <v>7.2125000000014552</v>
      </c>
      <c r="AP433">
        <v>0.63247581212189008</v>
      </c>
      <c r="AQ433">
        <v>8.7691620398164638E-2</v>
      </c>
      <c r="AR433">
        <v>14.033333333332848</v>
      </c>
      <c r="AS433">
        <v>0.73397899067419026</v>
      </c>
      <c r="AT433">
        <v>5.2302540903150757E-2</v>
      </c>
    </row>
    <row r="434" spans="1:46">
      <c r="A434" t="s">
        <v>161</v>
      </c>
      <c r="B434">
        <v>2</v>
      </c>
      <c r="C434" t="s">
        <v>49</v>
      </c>
      <c r="D434">
        <v>40878.666666608799</v>
      </c>
      <c r="E434" t="s">
        <v>124</v>
      </c>
      <c r="F434">
        <v>40882.520138831016</v>
      </c>
      <c r="G434" t="s">
        <v>66</v>
      </c>
      <c r="H434" t="s">
        <v>399</v>
      </c>
      <c r="I434" t="s">
        <v>124</v>
      </c>
      <c r="J434">
        <v>113.82599999999999</v>
      </c>
      <c r="K434">
        <v>229.80699999999999</v>
      </c>
      <c r="L434">
        <v>183.232</v>
      </c>
      <c r="M434">
        <v>115.98099999999999</v>
      </c>
      <c r="N434">
        <v>69.406000000000006</v>
      </c>
      <c r="Q434" t="s">
        <v>400</v>
      </c>
      <c r="R434" t="s">
        <v>66</v>
      </c>
      <c r="S434">
        <v>295</v>
      </c>
      <c r="T434">
        <v>300</v>
      </c>
      <c r="U434">
        <v>991</v>
      </c>
      <c r="V434">
        <v>2324</v>
      </c>
      <c r="W434">
        <v>985.02873563218395</v>
      </c>
      <c r="Y434">
        <v>320</v>
      </c>
      <c r="Z434">
        <v>323</v>
      </c>
      <c r="AA434">
        <v>1100</v>
      </c>
      <c r="AB434">
        <v>2306.5625</v>
      </c>
      <c r="AC434">
        <v>977.63784123563221</v>
      </c>
      <c r="AE434" t="s">
        <v>68</v>
      </c>
      <c r="AF434">
        <v>3.8437500578656909</v>
      </c>
      <c r="AG434">
        <v>0.28715159556786263</v>
      </c>
      <c r="AH434">
        <v>7.4706105039334572E-2</v>
      </c>
      <c r="AI434">
        <v>0.94861116898391629</v>
      </c>
      <c r="AJ434">
        <v>0.12041397969575313</v>
      </c>
      <c r="AK434">
        <v>0.12693713044168758</v>
      </c>
      <c r="AL434">
        <v>2.9215278356496128</v>
      </c>
      <c r="AM434">
        <v>0.25991550567831678</v>
      </c>
      <c r="AN434">
        <v>8.8965609879436108E-2</v>
      </c>
      <c r="AO434">
        <v>7.2125000578744221</v>
      </c>
      <c r="AP434">
        <v>0.56739667054370535</v>
      </c>
      <c r="AQ434">
        <v>7.866851521536368E-2</v>
      </c>
      <c r="AR434">
        <v>14.034027835652523</v>
      </c>
      <c r="AS434">
        <v>0.87418804275571338</v>
      </c>
      <c r="AT434">
        <v>6.2290602027658536E-2</v>
      </c>
    </row>
    <row r="435" spans="1:46">
      <c r="A435" t="s">
        <v>162</v>
      </c>
      <c r="B435">
        <v>2</v>
      </c>
      <c r="C435" t="s">
        <v>49</v>
      </c>
      <c r="D435">
        <v>40878.666666608799</v>
      </c>
      <c r="E435" t="s">
        <v>124</v>
      </c>
      <c r="F435">
        <v>40882.600694444445</v>
      </c>
      <c r="G435" t="s">
        <v>66</v>
      </c>
      <c r="H435" t="s">
        <v>399</v>
      </c>
      <c r="I435" t="s">
        <v>124</v>
      </c>
      <c r="J435">
        <v>107.931</v>
      </c>
      <c r="K435">
        <v>271.661</v>
      </c>
      <c r="L435">
        <v>206.90799999999999</v>
      </c>
      <c r="M435">
        <v>163.72999999999999</v>
      </c>
      <c r="N435">
        <v>98.97699999999999</v>
      </c>
      <c r="Q435" t="s">
        <v>400</v>
      </c>
      <c r="R435" t="s">
        <v>66</v>
      </c>
      <c r="S435">
        <v>290</v>
      </c>
      <c r="T435">
        <v>294</v>
      </c>
      <c r="U435">
        <v>991</v>
      </c>
      <c r="V435">
        <v>2324</v>
      </c>
      <c r="W435">
        <v>961.42653352353784</v>
      </c>
      <c r="Y435">
        <v>320</v>
      </c>
      <c r="Z435">
        <v>323</v>
      </c>
      <c r="AA435">
        <v>1100</v>
      </c>
      <c r="AB435">
        <v>2306.5625</v>
      </c>
      <c r="AC435">
        <v>954.21273181169761</v>
      </c>
      <c r="AE435" t="s">
        <v>68</v>
      </c>
      <c r="AF435">
        <v>3.8465278356452473</v>
      </c>
      <c r="AG435">
        <v>5.2075035656407781E-2</v>
      </c>
      <c r="AH435">
        <v>1.3538192853782455E-2</v>
      </c>
      <c r="AI435">
        <v>0.86944444444088731</v>
      </c>
      <c r="AJ435">
        <v>7.3781605695277558E-2</v>
      </c>
      <c r="AK435">
        <v>8.4860632748909232E-2</v>
      </c>
      <c r="AL435">
        <v>2.8416666666671517</v>
      </c>
      <c r="AM435">
        <v>0.20094611896304423</v>
      </c>
      <c r="AN435">
        <v>7.0714176761176514E-2</v>
      </c>
      <c r="AO435">
        <v>7.1326389467576519</v>
      </c>
      <c r="AP435">
        <v>0.43352508798082895</v>
      </c>
      <c r="AQ435">
        <v>6.0780461651980908E-2</v>
      </c>
      <c r="AR435">
        <v>13.954166666662786</v>
      </c>
      <c r="AS435">
        <v>0.76708394001311953</v>
      </c>
      <c r="AT435">
        <v>5.4971676799999966E-2</v>
      </c>
    </row>
    <row r="436" spans="1:46">
      <c r="A436" t="s">
        <v>165</v>
      </c>
      <c r="B436">
        <v>2</v>
      </c>
      <c r="C436" t="s">
        <v>49</v>
      </c>
      <c r="D436">
        <v>40878.666666608799</v>
      </c>
      <c r="E436" t="s">
        <v>124</v>
      </c>
      <c r="F436">
        <v>40882.523611111108</v>
      </c>
      <c r="G436" t="s">
        <v>66</v>
      </c>
      <c r="H436" t="s">
        <v>399</v>
      </c>
      <c r="I436" t="s">
        <v>124</v>
      </c>
      <c r="J436">
        <v>115.613</v>
      </c>
      <c r="K436">
        <v>266.471</v>
      </c>
      <c r="L436">
        <v>194.81800000000001</v>
      </c>
      <c r="M436">
        <v>150.858</v>
      </c>
      <c r="N436">
        <v>79.205000000000013</v>
      </c>
      <c r="Q436" t="s">
        <v>400</v>
      </c>
      <c r="R436" t="s">
        <v>66</v>
      </c>
      <c r="S436">
        <v>289</v>
      </c>
      <c r="T436">
        <v>293</v>
      </c>
      <c r="U436">
        <v>991</v>
      </c>
      <c r="V436">
        <v>2324</v>
      </c>
      <c r="W436">
        <v>956.7464387464388</v>
      </c>
      <c r="Y436">
        <v>320</v>
      </c>
      <c r="Z436">
        <v>323</v>
      </c>
      <c r="AA436">
        <v>1100</v>
      </c>
      <c r="AB436">
        <v>2306.5625</v>
      </c>
      <c r="AC436">
        <v>949.56775284900289</v>
      </c>
      <c r="AE436" t="s">
        <v>68</v>
      </c>
      <c r="AF436">
        <v>3.8479167245313874</v>
      </c>
      <c r="AG436">
        <v>0.33385201786305041</v>
      </c>
      <c r="AH436">
        <v>8.6761757533541234E-2</v>
      </c>
      <c r="AI436">
        <v>0.94722222222480923</v>
      </c>
      <c r="AJ436">
        <v>0.14923138605738046</v>
      </c>
      <c r="AK436">
        <v>0.1575463313211444</v>
      </c>
      <c r="AL436">
        <v>2.9201388888905058</v>
      </c>
      <c r="AM436">
        <v>0.31148909912713035</v>
      </c>
      <c r="AN436">
        <v>0.10666927532528403</v>
      </c>
      <c r="AO436">
        <v>7.2104167824072647</v>
      </c>
      <c r="AP436">
        <v>0.62763851338301624</v>
      </c>
      <c r="AQ436">
        <v>8.7046079626686063E-2</v>
      </c>
      <c r="AR436">
        <v>14.032638888893416</v>
      </c>
      <c r="AS436">
        <v>1.0989925698188303</v>
      </c>
      <c r="AT436">
        <v>7.8316885264443262E-2</v>
      </c>
    </row>
    <row r="437" spans="1:46">
      <c r="A437" t="s">
        <v>166</v>
      </c>
      <c r="B437">
        <v>2</v>
      </c>
      <c r="C437" t="s">
        <v>49</v>
      </c>
      <c r="D437">
        <v>40878.666666608799</v>
      </c>
      <c r="E437" t="s">
        <v>124</v>
      </c>
      <c r="F437">
        <v>40882.522222222222</v>
      </c>
      <c r="G437" t="s">
        <v>66</v>
      </c>
      <c r="H437" t="s">
        <v>399</v>
      </c>
      <c r="I437" t="s">
        <v>124</v>
      </c>
      <c r="J437">
        <v>105.49</v>
      </c>
      <c r="K437">
        <v>245.31900000000002</v>
      </c>
      <c r="L437">
        <v>183.33199999999999</v>
      </c>
      <c r="M437">
        <v>139.82900000000001</v>
      </c>
      <c r="N437">
        <v>77.841999999999999</v>
      </c>
      <c r="Q437" t="s">
        <v>400</v>
      </c>
      <c r="R437" t="s">
        <v>66</v>
      </c>
      <c r="S437">
        <v>293</v>
      </c>
      <c r="T437">
        <v>296</v>
      </c>
      <c r="U437">
        <v>991</v>
      </c>
      <c r="V437">
        <v>2324</v>
      </c>
      <c r="W437">
        <v>975.5472779369627</v>
      </c>
      <c r="Y437">
        <v>320</v>
      </c>
      <c r="Z437">
        <v>323</v>
      </c>
      <c r="AA437">
        <v>1100</v>
      </c>
      <c r="AB437">
        <v>2306.5625</v>
      </c>
      <c r="AC437">
        <v>968.22752507163318</v>
      </c>
      <c r="AE437" t="s">
        <v>68</v>
      </c>
      <c r="AF437">
        <v>3.8493056134248036</v>
      </c>
      <c r="AG437">
        <v>0.34568654576390884</v>
      </c>
      <c r="AH437">
        <v>8.9804910412489863E-2</v>
      </c>
      <c r="AI437">
        <v>0.94999999999708962</v>
      </c>
      <c r="AJ437">
        <v>0.14401234635223875</v>
      </c>
      <c r="AK437">
        <v>0.15159194352913677</v>
      </c>
      <c r="AL437">
        <v>2.922222222223354</v>
      </c>
      <c r="AM437">
        <v>0.30754901499685866</v>
      </c>
      <c r="AN437">
        <v>0.10524491007492988</v>
      </c>
      <c r="AO437">
        <v>7.2131944444481633</v>
      </c>
      <c r="AP437">
        <v>0.61297935629284805</v>
      </c>
      <c r="AQ437">
        <v>8.498029008002754E-2</v>
      </c>
      <c r="AR437">
        <v>14.035416666665697</v>
      </c>
      <c r="AS437">
        <v>1.0356731971711957</v>
      </c>
      <c r="AT437">
        <v>7.3789985845659531E-2</v>
      </c>
    </row>
    <row r="438" spans="1:46">
      <c r="A438" t="s">
        <v>167</v>
      </c>
      <c r="B438">
        <v>2</v>
      </c>
      <c r="C438" t="s">
        <v>49</v>
      </c>
      <c r="D438">
        <v>40878.666666608799</v>
      </c>
      <c r="E438" t="s">
        <v>124</v>
      </c>
      <c r="F438">
        <v>40882.572222222225</v>
      </c>
      <c r="G438" t="s">
        <v>66</v>
      </c>
      <c r="H438" t="s">
        <v>399</v>
      </c>
      <c r="I438" t="s">
        <v>124</v>
      </c>
      <c r="J438">
        <v>113.277</v>
      </c>
      <c r="K438">
        <v>255.79500000000002</v>
      </c>
      <c r="L438">
        <v>194.92</v>
      </c>
      <c r="M438">
        <v>142.518</v>
      </c>
      <c r="N438">
        <v>81.642999999999986</v>
      </c>
      <c r="Q438" t="s">
        <v>400</v>
      </c>
      <c r="R438" t="s">
        <v>66</v>
      </c>
      <c r="S438">
        <v>292</v>
      </c>
      <c r="T438">
        <v>296</v>
      </c>
      <c r="U438">
        <v>991</v>
      </c>
      <c r="V438">
        <v>2324</v>
      </c>
      <c r="W438">
        <v>970.82689556509297</v>
      </c>
      <c r="Y438">
        <v>320</v>
      </c>
      <c r="Z438">
        <v>323</v>
      </c>
      <c r="AA438">
        <v>1100</v>
      </c>
      <c r="AB438">
        <v>2306.5625</v>
      </c>
      <c r="AC438">
        <v>963.54256080114453</v>
      </c>
      <c r="AE438" t="s">
        <v>68</v>
      </c>
      <c r="AF438">
        <v>3.8555556134233484</v>
      </c>
      <c r="AG438">
        <v>9.9774986380157735E-2</v>
      </c>
      <c r="AH438">
        <v>2.5878238153999162E-2</v>
      </c>
      <c r="AI438">
        <v>0.90069444444088731</v>
      </c>
      <c r="AJ438">
        <v>7.6782384111930849E-2</v>
      </c>
      <c r="AK438">
        <v>8.5247982360537461E-2</v>
      </c>
      <c r="AL438">
        <v>2.8736111111065838</v>
      </c>
      <c r="AM438">
        <v>0.20847030328490887</v>
      </c>
      <c r="AN438">
        <v>7.2546456435655327E-2</v>
      </c>
      <c r="AO438">
        <v>7.1645833333313931</v>
      </c>
      <c r="AP438">
        <v>0.44937591060788928</v>
      </c>
      <c r="AQ438">
        <v>6.2721848529178614E-2</v>
      </c>
      <c r="AR438">
        <v>13.986805555556202</v>
      </c>
      <c r="AS438">
        <v>0.80084266629541967</v>
      </c>
      <c r="AT438">
        <v>5.7257010052398145E-2</v>
      </c>
    </row>
    <row r="439" spans="1:46">
      <c r="A439" t="s">
        <v>169</v>
      </c>
      <c r="B439">
        <v>2</v>
      </c>
      <c r="C439" t="s">
        <v>49</v>
      </c>
      <c r="D439">
        <v>40878.666666608799</v>
      </c>
      <c r="E439" t="s">
        <v>124</v>
      </c>
      <c r="F439">
        <v>40882.573611111111</v>
      </c>
      <c r="G439" t="s">
        <v>66</v>
      </c>
      <c r="H439" t="s">
        <v>399</v>
      </c>
      <c r="I439" t="s">
        <v>124</v>
      </c>
      <c r="J439">
        <v>109.944</v>
      </c>
      <c r="K439">
        <v>235.56900000000002</v>
      </c>
      <c r="L439">
        <v>180.387</v>
      </c>
      <c r="M439">
        <v>125.625</v>
      </c>
      <c r="N439">
        <v>70.442999999999998</v>
      </c>
      <c r="Q439" t="s">
        <v>400</v>
      </c>
      <c r="R439" t="s">
        <v>66</v>
      </c>
      <c r="S439">
        <v>293</v>
      </c>
      <c r="T439">
        <v>297</v>
      </c>
      <c r="U439">
        <v>991</v>
      </c>
      <c r="V439">
        <v>2324</v>
      </c>
      <c r="W439">
        <v>975.5472779369627</v>
      </c>
      <c r="Y439">
        <v>320</v>
      </c>
      <c r="Z439">
        <v>323</v>
      </c>
      <c r="AA439">
        <v>1100</v>
      </c>
      <c r="AB439">
        <v>2306.5625</v>
      </c>
      <c r="AC439">
        <v>968.22752507163318</v>
      </c>
      <c r="AE439" t="s">
        <v>68</v>
      </c>
      <c r="AF439">
        <v>3.8569445023094886</v>
      </c>
      <c r="AG439">
        <v>0.33841898779225826</v>
      </c>
      <c r="AH439">
        <v>8.7742768294855514E-2</v>
      </c>
      <c r="AI439">
        <v>0.90000000000145519</v>
      </c>
      <c r="AJ439">
        <v>0.15800111273816894</v>
      </c>
      <c r="AK439">
        <v>0.17555679193101498</v>
      </c>
      <c r="AL439">
        <v>2.8729166666671517</v>
      </c>
      <c r="AM439">
        <v>0.38612079364015817</v>
      </c>
      <c r="AN439">
        <v>0.13440027624890835</v>
      </c>
      <c r="AO439">
        <v>7.1645833333313931</v>
      </c>
      <c r="AP439">
        <v>0.70081423373988017</v>
      </c>
      <c r="AQ439">
        <v>9.7816467634554691E-2</v>
      </c>
      <c r="AR439">
        <v>13.986805555556202</v>
      </c>
      <c r="AS439">
        <v>1.2556108332959044</v>
      </c>
      <c r="AT439">
        <v>8.9771093786108869E-2</v>
      </c>
    </row>
    <row r="440" spans="1:46">
      <c r="A440" t="s">
        <v>170</v>
      </c>
      <c r="B440">
        <v>2</v>
      </c>
      <c r="C440" t="s">
        <v>49</v>
      </c>
      <c r="D440">
        <v>40878.666666608799</v>
      </c>
      <c r="E440" t="s">
        <v>124</v>
      </c>
      <c r="F440">
        <v>40882.574999884258</v>
      </c>
      <c r="G440" t="s">
        <v>66</v>
      </c>
      <c r="H440" t="s">
        <v>399</v>
      </c>
      <c r="I440" t="s">
        <v>124</v>
      </c>
      <c r="J440">
        <v>107.70099999999999</v>
      </c>
      <c r="K440">
        <v>247.22</v>
      </c>
      <c r="L440">
        <v>184.86099999999999</v>
      </c>
      <c r="M440">
        <v>139.51900000000001</v>
      </c>
      <c r="N440">
        <v>77.16</v>
      </c>
      <c r="Q440" t="s">
        <v>400</v>
      </c>
      <c r="R440" t="s">
        <v>66</v>
      </c>
      <c r="S440">
        <v>292</v>
      </c>
      <c r="T440">
        <v>297</v>
      </c>
      <c r="U440">
        <v>991</v>
      </c>
      <c r="V440">
        <v>2324</v>
      </c>
      <c r="W440">
        <v>970.82689556509297</v>
      </c>
      <c r="Y440">
        <v>320</v>
      </c>
      <c r="Z440">
        <v>323</v>
      </c>
      <c r="AA440">
        <v>1100</v>
      </c>
      <c r="AB440">
        <v>2306.5625</v>
      </c>
      <c r="AC440">
        <v>963.54256080114453</v>
      </c>
      <c r="AE440" t="s">
        <v>54</v>
      </c>
      <c r="AF440">
        <v>3.8576389467561967</v>
      </c>
      <c r="AG440">
        <v>0.19381528622340863</v>
      </c>
      <c r="AH440">
        <v>5.0241945630081226E-2</v>
      </c>
      <c r="AI440">
        <v>0.89930567130068084</v>
      </c>
      <c r="AJ440">
        <v>0.12169643862994696</v>
      </c>
      <c r="AK440">
        <v>0.13532266337644169</v>
      </c>
      <c r="AL440">
        <v>2.8722223379663774</v>
      </c>
      <c r="AM440">
        <v>0.19058670758490495</v>
      </c>
      <c r="AN440">
        <v>6.6355137297569464E-2</v>
      </c>
      <c r="AO440">
        <v>7.1638890046306187</v>
      </c>
      <c r="AP440">
        <v>0.22046461008903206</v>
      </c>
      <c r="AQ440">
        <v>3.0774431310497331E-2</v>
      </c>
      <c r="AR440">
        <v>13.987500115741568</v>
      </c>
      <c r="AS440">
        <v>0.23176318962908171</v>
      </c>
      <c r="AT440">
        <v>1.6569307432444974E-2</v>
      </c>
    </row>
    <row r="441" spans="1:46">
      <c r="A441" t="s">
        <v>172</v>
      </c>
      <c r="B441">
        <v>2</v>
      </c>
      <c r="C441" t="s">
        <v>49</v>
      </c>
      <c r="D441">
        <v>40878.666666608799</v>
      </c>
      <c r="E441" t="s">
        <v>124</v>
      </c>
      <c r="F441">
        <v>40882.576388715279</v>
      </c>
      <c r="G441" t="s">
        <v>66</v>
      </c>
      <c r="H441" t="s">
        <v>399</v>
      </c>
      <c r="I441" t="s">
        <v>124</v>
      </c>
      <c r="J441">
        <v>111.59</v>
      </c>
      <c r="K441">
        <v>250.61600000000001</v>
      </c>
      <c r="L441">
        <v>186.47300000000001</v>
      </c>
      <c r="M441">
        <v>139.02600000000001</v>
      </c>
      <c r="N441">
        <v>74.88300000000001</v>
      </c>
      <c r="Q441" t="s">
        <v>400</v>
      </c>
      <c r="R441" t="s">
        <v>66</v>
      </c>
      <c r="S441">
        <v>293</v>
      </c>
      <c r="T441">
        <v>297</v>
      </c>
      <c r="U441">
        <v>991</v>
      </c>
      <c r="V441">
        <v>2324</v>
      </c>
      <c r="W441">
        <v>975.5472779369627</v>
      </c>
      <c r="Y441">
        <v>320</v>
      </c>
      <c r="Z441">
        <v>323</v>
      </c>
      <c r="AA441">
        <v>1100</v>
      </c>
      <c r="AB441">
        <v>2306.5625</v>
      </c>
      <c r="AC441">
        <v>968.22752507163318</v>
      </c>
      <c r="AE441" t="s">
        <v>68</v>
      </c>
      <c r="AF441">
        <v>3.8166667245313874</v>
      </c>
      <c r="AG441">
        <v>0.43067774161583661</v>
      </c>
      <c r="AH441">
        <v>0.11284132797021083</v>
      </c>
      <c r="AI441">
        <v>0.89861128471966367</v>
      </c>
      <c r="AJ441">
        <v>0.17074722602339634</v>
      </c>
      <c r="AK441">
        <v>0.19001233228076331</v>
      </c>
      <c r="AL441">
        <v>2.8722223958320683</v>
      </c>
      <c r="AM441">
        <v>0.3643679343220132</v>
      </c>
      <c r="AN441">
        <v>0.12685923445578373</v>
      </c>
      <c r="AO441">
        <v>7.1638890624963096</v>
      </c>
      <c r="AP441">
        <v>0.647766794046434</v>
      </c>
      <c r="AQ441">
        <v>9.0421109036648725E-2</v>
      </c>
      <c r="AR441">
        <v>13.987500173607259</v>
      </c>
      <c r="AS441">
        <v>1.2204811516363849</v>
      </c>
      <c r="AT441">
        <v>8.7255130401305517E-2</v>
      </c>
    </row>
    <row r="442" spans="1:46">
      <c r="A442" t="s">
        <v>402</v>
      </c>
      <c r="B442">
        <v>3</v>
      </c>
      <c r="C442" t="s">
        <v>49</v>
      </c>
      <c r="D442">
        <v>41103</v>
      </c>
      <c r="E442" t="s">
        <v>124</v>
      </c>
      <c r="J442">
        <v>110.494</v>
      </c>
      <c r="K442">
        <v>200.065</v>
      </c>
      <c r="M442">
        <v>89.570999999999998</v>
      </c>
      <c r="Q442">
        <v>41103</v>
      </c>
      <c r="R442" t="s">
        <v>124</v>
      </c>
      <c r="S442">
        <v>301</v>
      </c>
      <c r="T442">
        <v>308</v>
      </c>
      <c r="U442">
        <v>983</v>
      </c>
    </row>
    <row r="443" spans="1:46">
      <c r="A443" t="s">
        <v>403</v>
      </c>
      <c r="B443">
        <v>3</v>
      </c>
      <c r="C443" t="s">
        <v>49</v>
      </c>
      <c r="D443">
        <v>41103</v>
      </c>
      <c r="E443" t="s">
        <v>124</v>
      </c>
      <c r="J443">
        <v>101.072</v>
      </c>
      <c r="K443">
        <v>190.53399999999999</v>
      </c>
      <c r="M443">
        <v>89.462000000000003</v>
      </c>
      <c r="Q443">
        <v>41103</v>
      </c>
      <c r="R443" t="s">
        <v>124</v>
      </c>
      <c r="S443">
        <v>301</v>
      </c>
      <c r="T443">
        <v>307</v>
      </c>
      <c r="U443">
        <v>983</v>
      </c>
    </row>
    <row r="444" spans="1:46">
      <c r="A444" t="s">
        <v>404</v>
      </c>
      <c r="B444">
        <v>3</v>
      </c>
      <c r="C444" t="s">
        <v>49</v>
      </c>
      <c r="D444">
        <v>41103</v>
      </c>
      <c r="E444" t="s">
        <v>124</v>
      </c>
      <c r="J444">
        <v>105.52200000000001</v>
      </c>
      <c r="K444">
        <v>195.93100000000001</v>
      </c>
      <c r="M444">
        <v>90.409000000000006</v>
      </c>
      <c r="Q444">
        <v>41103</v>
      </c>
      <c r="R444" t="s">
        <v>124</v>
      </c>
      <c r="S444">
        <v>298</v>
      </c>
      <c r="T444">
        <v>304</v>
      </c>
      <c r="U444">
        <v>983</v>
      </c>
    </row>
    <row r="445" spans="1:46">
      <c r="A445" t="s">
        <v>405</v>
      </c>
      <c r="B445">
        <v>3</v>
      </c>
      <c r="C445" t="s">
        <v>49</v>
      </c>
      <c r="D445">
        <v>41103</v>
      </c>
      <c r="E445" t="s">
        <v>124</v>
      </c>
      <c r="J445">
        <v>115.633</v>
      </c>
      <c r="K445">
        <v>203.16499999999999</v>
      </c>
      <c r="M445">
        <v>87.531999999999996</v>
      </c>
      <c r="Q445">
        <v>41103</v>
      </c>
      <c r="R445" t="s">
        <v>124</v>
      </c>
      <c r="S445">
        <v>298</v>
      </c>
      <c r="T445">
        <v>304</v>
      </c>
      <c r="U445">
        <v>983</v>
      </c>
    </row>
    <row r="446" spans="1:46">
      <c r="A446" t="s">
        <v>406</v>
      </c>
      <c r="B446">
        <v>3</v>
      </c>
      <c r="C446" t="s">
        <v>49</v>
      </c>
      <c r="D446">
        <v>41103</v>
      </c>
      <c r="E446" t="s">
        <v>124</v>
      </c>
      <c r="J446">
        <v>110</v>
      </c>
      <c r="K446">
        <v>179.92500000000001</v>
      </c>
      <c r="M446">
        <v>69.924999999999997</v>
      </c>
      <c r="Q446">
        <v>41103</v>
      </c>
      <c r="R446" t="s">
        <v>124</v>
      </c>
      <c r="S446">
        <v>301</v>
      </c>
      <c r="T446">
        <v>307</v>
      </c>
      <c r="U446">
        <v>983</v>
      </c>
    </row>
    <row r="447" spans="1:46">
      <c r="A447" t="s">
        <v>407</v>
      </c>
      <c r="B447">
        <v>3</v>
      </c>
      <c r="C447" t="s">
        <v>49</v>
      </c>
      <c r="D447">
        <v>41103</v>
      </c>
      <c r="E447" t="s">
        <v>124</v>
      </c>
      <c r="J447">
        <v>107.129</v>
      </c>
      <c r="K447">
        <v>177.916</v>
      </c>
      <c r="M447">
        <v>70.787000000000006</v>
      </c>
      <c r="Q447">
        <v>41103</v>
      </c>
      <c r="R447" t="s">
        <v>124</v>
      </c>
      <c r="S447">
        <v>301</v>
      </c>
      <c r="T447">
        <v>307</v>
      </c>
      <c r="U447">
        <v>983</v>
      </c>
    </row>
    <row r="448" spans="1:46">
      <c r="A448" t="s">
        <v>408</v>
      </c>
      <c r="B448">
        <v>3</v>
      </c>
      <c r="C448" t="s">
        <v>49</v>
      </c>
      <c r="D448">
        <v>41103</v>
      </c>
      <c r="E448" t="s">
        <v>124</v>
      </c>
      <c r="J448">
        <v>106.94</v>
      </c>
      <c r="K448">
        <v>176.84100000000001</v>
      </c>
      <c r="M448">
        <v>69.900999999999996</v>
      </c>
      <c r="Q448">
        <v>41103</v>
      </c>
      <c r="R448" t="s">
        <v>124</v>
      </c>
      <c r="S448">
        <v>302</v>
      </c>
      <c r="T448">
        <v>312</v>
      </c>
      <c r="U448">
        <v>983</v>
      </c>
    </row>
    <row r="449" spans="1:31">
      <c r="A449" t="s">
        <v>409</v>
      </c>
      <c r="B449">
        <v>3</v>
      </c>
      <c r="C449" t="s">
        <v>49</v>
      </c>
      <c r="D449">
        <v>41103</v>
      </c>
      <c r="E449" t="s">
        <v>124</v>
      </c>
      <c r="J449">
        <v>109.645</v>
      </c>
      <c r="K449">
        <v>179.452</v>
      </c>
      <c r="M449">
        <v>69.807000000000002</v>
      </c>
      <c r="Q449">
        <v>41103</v>
      </c>
      <c r="R449" t="s">
        <v>124</v>
      </c>
      <c r="S449">
        <v>300</v>
      </c>
      <c r="T449">
        <v>306</v>
      </c>
      <c r="U449">
        <v>983</v>
      </c>
    </row>
    <row r="450" spans="1:31">
      <c r="A450" t="s">
        <v>410</v>
      </c>
      <c r="B450">
        <v>3</v>
      </c>
      <c r="C450" t="s">
        <v>49</v>
      </c>
      <c r="D450">
        <v>41103</v>
      </c>
      <c r="E450" t="s">
        <v>124</v>
      </c>
      <c r="J450">
        <v>110.499</v>
      </c>
      <c r="K450">
        <v>180.59399999999999</v>
      </c>
      <c r="M450">
        <v>70.094999999999999</v>
      </c>
      <c r="Q450">
        <v>41103</v>
      </c>
      <c r="R450" t="s">
        <v>124</v>
      </c>
      <c r="S450">
        <v>300</v>
      </c>
      <c r="T450">
        <v>305</v>
      </c>
      <c r="U450">
        <v>983</v>
      </c>
    </row>
    <row r="451" spans="1:31">
      <c r="A451" t="s">
        <v>411</v>
      </c>
      <c r="B451">
        <v>3</v>
      </c>
      <c r="C451" t="s">
        <v>49</v>
      </c>
      <c r="D451">
        <v>41103</v>
      </c>
      <c r="E451" t="s">
        <v>124</v>
      </c>
      <c r="J451">
        <v>110.46</v>
      </c>
      <c r="K451">
        <v>178.14</v>
      </c>
      <c r="M451">
        <v>67.680000000000007</v>
      </c>
      <c r="Q451">
        <v>41103</v>
      </c>
      <c r="R451" t="s">
        <v>124</v>
      </c>
      <c r="S451">
        <v>299</v>
      </c>
      <c r="T451">
        <v>304</v>
      </c>
      <c r="U451">
        <v>983</v>
      </c>
    </row>
    <row r="452" spans="1:31">
      <c r="A452" t="s">
        <v>412</v>
      </c>
    </row>
    <row r="453" spans="1:31">
      <c r="A453" t="s">
        <v>83</v>
      </c>
      <c r="B453">
        <v>1</v>
      </c>
      <c r="C453" t="s">
        <v>49</v>
      </c>
      <c r="D453">
        <v>42208</v>
      </c>
      <c r="E453" t="s">
        <v>101</v>
      </c>
      <c r="F453">
        <v>42212.502083333333</v>
      </c>
      <c r="M453">
        <v>50.18</v>
      </c>
      <c r="N453">
        <v>26.834224598930479</v>
      </c>
      <c r="O453">
        <v>1.87</v>
      </c>
      <c r="P453">
        <v>26.834224598930479</v>
      </c>
      <c r="Q453">
        <v>42208</v>
      </c>
      <c r="R453" t="s">
        <v>101</v>
      </c>
      <c r="S453">
        <v>302</v>
      </c>
      <c r="T453">
        <v>312</v>
      </c>
      <c r="U453">
        <v>990</v>
      </c>
      <c r="W453">
        <v>0</v>
      </c>
      <c r="Y453">
        <v>308</v>
      </c>
      <c r="Z453">
        <v>317</v>
      </c>
      <c r="AA453">
        <v>1100</v>
      </c>
      <c r="AB453">
        <v>2435.7142857142858</v>
      </c>
      <c r="AC453">
        <v>1069.1652823920267</v>
      </c>
      <c r="AE453" t="s">
        <v>54</v>
      </c>
    </row>
    <row r="454" spans="1:31">
      <c r="A454" t="s">
        <v>138</v>
      </c>
      <c r="B454">
        <v>1</v>
      </c>
      <c r="C454" t="s">
        <v>49</v>
      </c>
      <c r="D454">
        <v>42208</v>
      </c>
      <c r="E454" t="s">
        <v>101</v>
      </c>
      <c r="F454">
        <v>42212.503472222219</v>
      </c>
      <c r="M454">
        <v>50.03</v>
      </c>
      <c r="N454">
        <v>29.429411764705883</v>
      </c>
      <c r="O454">
        <v>1.7</v>
      </c>
      <c r="P454">
        <v>29.429411764705883</v>
      </c>
      <c r="Q454">
        <v>42208</v>
      </c>
      <c r="R454" t="s">
        <v>101</v>
      </c>
      <c r="S454">
        <v>298</v>
      </c>
      <c r="T454">
        <v>308</v>
      </c>
      <c r="U454">
        <v>990</v>
      </c>
      <c r="W454">
        <v>0</v>
      </c>
      <c r="Y454">
        <v>308</v>
      </c>
      <c r="Z454">
        <v>317</v>
      </c>
      <c r="AA454">
        <v>1100</v>
      </c>
      <c r="AB454">
        <v>2435.7142857142858</v>
      </c>
      <c r="AC454">
        <v>1048.905862923204</v>
      </c>
      <c r="AE454" t="s">
        <v>54</v>
      </c>
    </row>
    <row r="455" spans="1:31">
      <c r="A455" t="s">
        <v>192</v>
      </c>
      <c r="B455">
        <v>1</v>
      </c>
      <c r="C455" t="s">
        <v>49</v>
      </c>
      <c r="D455">
        <v>42208</v>
      </c>
      <c r="E455" t="s">
        <v>101</v>
      </c>
      <c r="F455">
        <v>42212.505555555559</v>
      </c>
      <c r="M455">
        <v>50.17</v>
      </c>
      <c r="N455">
        <v>31.753164556962027</v>
      </c>
      <c r="O455">
        <v>1.58</v>
      </c>
      <c r="P455">
        <v>31.753164556962027</v>
      </c>
      <c r="Q455">
        <v>42208</v>
      </c>
      <c r="R455" t="s">
        <v>101</v>
      </c>
      <c r="S455">
        <v>298</v>
      </c>
      <c r="T455">
        <v>309</v>
      </c>
      <c r="U455">
        <v>990</v>
      </c>
      <c r="W455">
        <v>0</v>
      </c>
      <c r="Y455">
        <v>308</v>
      </c>
      <c r="Z455">
        <v>317</v>
      </c>
      <c r="AA455">
        <v>1100</v>
      </c>
      <c r="AB455">
        <v>2435.7142857142858</v>
      </c>
      <c r="AC455">
        <v>1048.905862923204</v>
      </c>
      <c r="AE455" t="s">
        <v>54</v>
      </c>
    </row>
    <row r="456" spans="1:31">
      <c r="A456" t="s">
        <v>246</v>
      </c>
      <c r="B456">
        <v>1</v>
      </c>
      <c r="C456" t="s">
        <v>49</v>
      </c>
      <c r="D456">
        <v>42208</v>
      </c>
      <c r="E456" t="s">
        <v>101</v>
      </c>
      <c r="F456">
        <v>42212.506944444445</v>
      </c>
      <c r="M456">
        <v>50.04</v>
      </c>
      <c r="N456">
        <v>37.343283582089548</v>
      </c>
      <c r="O456">
        <v>1.34</v>
      </c>
      <c r="P456">
        <v>37.343283582089548</v>
      </c>
      <c r="Q456">
        <v>42208</v>
      </c>
      <c r="R456" t="s">
        <v>101</v>
      </c>
      <c r="S456">
        <v>295</v>
      </c>
      <c r="T456">
        <v>304</v>
      </c>
      <c r="U456">
        <v>990</v>
      </c>
      <c r="W456">
        <v>0</v>
      </c>
      <c r="Y456">
        <v>308</v>
      </c>
      <c r="Z456">
        <v>317</v>
      </c>
      <c r="AA456">
        <v>1100</v>
      </c>
      <c r="AB456">
        <v>2435.7142857142858</v>
      </c>
      <c r="AC456">
        <v>1033.8643371017472</v>
      </c>
      <c r="AE456" t="s">
        <v>54</v>
      </c>
    </row>
    <row r="457" spans="1:31">
      <c r="A457" t="s">
        <v>300</v>
      </c>
      <c r="B457">
        <v>1</v>
      </c>
      <c r="C457" t="s">
        <v>49</v>
      </c>
      <c r="D457">
        <v>42208</v>
      </c>
      <c r="E457" t="s">
        <v>101</v>
      </c>
      <c r="F457">
        <v>42212.508333333331</v>
      </c>
      <c r="M457">
        <v>50.03</v>
      </c>
      <c r="N457">
        <v>24.404878048780489</v>
      </c>
      <c r="O457">
        <v>2.0499999999999998</v>
      </c>
      <c r="P457">
        <v>24.404878048780489</v>
      </c>
      <c r="Q457">
        <v>42208</v>
      </c>
      <c r="R457" t="s">
        <v>101</v>
      </c>
      <c r="S457">
        <v>296</v>
      </c>
      <c r="T457">
        <v>305</v>
      </c>
      <c r="U457">
        <v>990</v>
      </c>
      <c r="W457">
        <v>0</v>
      </c>
      <c r="Y457">
        <v>308</v>
      </c>
      <c r="Z457">
        <v>317</v>
      </c>
      <c r="AA457">
        <v>1100</v>
      </c>
      <c r="AB457">
        <v>2435.7142857142858</v>
      </c>
      <c r="AC457">
        <v>1038.8637299300124</v>
      </c>
      <c r="AE457" t="s">
        <v>54</v>
      </c>
    </row>
    <row r="458" spans="1:31">
      <c r="A458" t="s">
        <v>355</v>
      </c>
      <c r="B458">
        <v>1</v>
      </c>
      <c r="C458" t="s">
        <v>49</v>
      </c>
      <c r="D458">
        <v>42208</v>
      </c>
      <c r="E458" t="s">
        <v>101</v>
      </c>
      <c r="F458">
        <v>42212.509722222225</v>
      </c>
      <c r="M458">
        <v>50.04</v>
      </c>
      <c r="N458">
        <v>41.016393442622949</v>
      </c>
      <c r="O458">
        <v>1.22</v>
      </c>
      <c r="P458">
        <v>41.016393442622949</v>
      </c>
      <c r="Q458">
        <v>42208</v>
      </c>
      <c r="R458" t="s">
        <v>101</v>
      </c>
      <c r="S458">
        <v>299</v>
      </c>
      <c r="T458">
        <v>308</v>
      </c>
      <c r="U458">
        <v>990</v>
      </c>
      <c r="W458">
        <v>0</v>
      </c>
      <c r="Y458">
        <v>308</v>
      </c>
      <c r="Z458">
        <v>317</v>
      </c>
      <c r="AA458">
        <v>1100</v>
      </c>
      <c r="AB458">
        <v>2435.7142857142858</v>
      </c>
      <c r="AC458">
        <v>1053.9487285507546</v>
      </c>
      <c r="AE458" t="s">
        <v>54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9"/>
  <sheetViews>
    <sheetView tabSelected="1" workbookViewId="0">
      <selection activeCell="A2" sqref="A2:A13"/>
    </sheetView>
  </sheetViews>
  <sheetFormatPr baseColWidth="10" defaultRowHeight="15" x14ac:dyDescent="0"/>
  <cols>
    <col min="1" max="2" width="10.83203125" style="2"/>
    <col min="3" max="3" width="14.1640625" style="1" bestFit="1" customWidth="1"/>
    <col min="4" max="4" width="10.83203125" style="1"/>
    <col min="5" max="5" width="29.5" style="1" bestFit="1" customWidth="1"/>
    <col min="6" max="6" width="21.5" style="1" bestFit="1" customWidth="1"/>
    <col min="7" max="7" width="13.1640625" style="5" bestFit="1" customWidth="1"/>
    <col min="8" max="8" width="23" style="3" bestFit="1" customWidth="1"/>
    <col min="9" max="9" width="16.33203125" style="4" bestFit="1" customWidth="1"/>
    <col min="10" max="10" width="13.1640625" style="5" bestFit="1" customWidth="1"/>
    <col min="11" max="11" width="21.83203125" style="3" bestFit="1" customWidth="1"/>
    <col min="12" max="12" width="15.6640625" style="4" bestFit="1" customWidth="1"/>
    <col min="13" max="13" width="12.33203125" style="5" bestFit="1" customWidth="1"/>
    <col min="14" max="14" width="21.83203125" style="3" bestFit="1" customWidth="1"/>
    <col min="15" max="15" width="15.6640625" style="4" bestFit="1" customWidth="1"/>
    <col min="16" max="16" width="12.33203125" style="5" bestFit="1" customWidth="1"/>
    <col min="17" max="17" width="21.83203125" style="3" bestFit="1" customWidth="1"/>
    <col min="18" max="18" width="15.6640625" style="4" bestFit="1" customWidth="1"/>
    <col min="19" max="19" width="12.33203125" style="5" bestFit="1" customWidth="1"/>
    <col min="20" max="20" width="21.83203125" style="3" bestFit="1" customWidth="1"/>
    <col min="21" max="21" width="15.6640625" style="4" bestFit="1" customWidth="1"/>
  </cols>
  <sheetData>
    <row r="1" spans="1:21">
      <c r="A1" s="2" t="s">
        <v>444</v>
      </c>
      <c r="B1" s="2" t="s">
        <v>418</v>
      </c>
      <c r="C1" s="1" t="s">
        <v>419</v>
      </c>
      <c r="D1" s="1" t="s">
        <v>421</v>
      </c>
      <c r="E1" s="1" t="s">
        <v>420</v>
      </c>
      <c r="F1" s="1" t="s">
        <v>422</v>
      </c>
      <c r="G1" s="5" t="s">
        <v>425</v>
      </c>
      <c r="H1" s="3" t="s">
        <v>426</v>
      </c>
      <c r="I1" s="4" t="s">
        <v>427</v>
      </c>
      <c r="J1" s="5" t="s">
        <v>435</v>
      </c>
      <c r="K1" s="3" t="s">
        <v>428</v>
      </c>
      <c r="L1" s="4" t="s">
        <v>432</v>
      </c>
      <c r="M1" s="5" t="s">
        <v>436</v>
      </c>
      <c r="N1" s="3" t="s">
        <v>429</v>
      </c>
      <c r="O1" s="4" t="s">
        <v>433</v>
      </c>
      <c r="P1" s="5" t="s">
        <v>437</v>
      </c>
      <c r="Q1" s="3" t="s">
        <v>430</v>
      </c>
      <c r="R1" s="4" t="s">
        <v>439</v>
      </c>
      <c r="S1" s="5" t="s">
        <v>438</v>
      </c>
      <c r="T1" s="3" t="s">
        <v>431</v>
      </c>
      <c r="U1" s="4" t="s">
        <v>434</v>
      </c>
    </row>
    <row r="2" spans="1:21">
      <c r="A2" s="2" t="s">
        <v>446</v>
      </c>
      <c r="B2" s="2" t="s">
        <v>187</v>
      </c>
      <c r="C2" s="1">
        <f>VLOOKUP(B2,Jar_Information_copy!$A$3:$AT$441,13,FALSE)</f>
        <v>71.989000000000004</v>
      </c>
      <c r="D2" s="1">
        <f>VLOOKUP($B2,Jar_Information_copy!$A$3:$AT$441,14,FALSE)</f>
        <v>48.991000000000014</v>
      </c>
      <c r="E2" s="1">
        <f>VLOOKUP($B2,Jar_Information_copy!$A$3:$AT$441,15,FALSE)</f>
        <v>1.6131181074185006</v>
      </c>
      <c r="F2" s="1">
        <f>IF(D2="NA",C2/E2,D2)</f>
        <v>48.991000000000014</v>
      </c>
      <c r="G2" s="5">
        <f>VLOOKUP($B2,Jar_Information_copy!$A$3:$AT$441,32,FALSE)</f>
        <v>3.7763889467605622</v>
      </c>
      <c r="H2" s="3">
        <f>VLOOKUP($B2,Jar_Information_copy!$A$3:$AT$441,33,FALSE)</f>
        <v>0.7741541738605997</v>
      </c>
      <c r="I2" s="4">
        <f>H2*C2</f>
        <v>55.730584822050716</v>
      </c>
      <c r="J2" s="5">
        <f>IF(VLOOKUP($B2,Jar_Information_copy!$A$3:$AT$441,35,FALSE)&lt;0,1,VLOOKUP($B2,Jar_Information_copy!$A$3:$AT$441,35,FALSE))</f>
        <v>0.97361111111240461</v>
      </c>
      <c r="K2" s="3">
        <f>VLOOKUP($B2,Jar_Information_copy!$A$3:$AT$441,36,FALSE)</f>
        <v>0.44923590386919848</v>
      </c>
      <c r="L2" s="4">
        <f>K2*$F2</f>
        <v>22.008516166455909</v>
      </c>
      <c r="M2" s="5">
        <f>VLOOKUP($B2,Jar_Information_copy!$A$3:$AT$441,38,FALSE)</f>
        <v>2.9361111111138598</v>
      </c>
      <c r="N2" s="3">
        <f>VLOOKUP($B2,Jar_Information_copy!$A$3:$AT$441,39,FALSE)</f>
        <v>0.53070626950356337</v>
      </c>
      <c r="O2" s="4">
        <f>N2*$F2</f>
        <v>25.999830849249079</v>
      </c>
      <c r="P2" s="5">
        <f>VLOOKUP($B2,Jar_Information_copy!$A$3:$AT$441,41,FALSE)</f>
        <v>7.1451388888890506</v>
      </c>
      <c r="Q2" s="3">
        <f>VLOOKUP($B2,Jar_Information_copy!$A$3:$AT$441,42,FALSE)</f>
        <v>1.2681403575489729</v>
      </c>
      <c r="R2" s="4">
        <f>Q2*$F2</f>
        <v>62.127464256681748</v>
      </c>
      <c r="S2" s="5">
        <f>VLOOKUP($B2,Jar_Information_copy!$A$3:$AT$441,44,FALSE)</f>
        <v>14.09513888888614</v>
      </c>
      <c r="T2" s="3">
        <f>VLOOKUP($B2,Jar_Information_copy!$A$3:$AT$441,45,FALSE)</f>
        <v>1.7142931330097144</v>
      </c>
      <c r="U2" s="4">
        <f>T2*$F2</f>
        <v>83.984934879278939</v>
      </c>
    </row>
    <row r="3" spans="1:21">
      <c r="A3" s="2" t="s">
        <v>446</v>
      </c>
      <c r="B3" s="2" t="s">
        <v>211</v>
      </c>
      <c r="C3" s="1">
        <f>VLOOKUP(B3,Jar_Information_copy!$A$3:$AT$441,13,FALSE)</f>
        <v>71.843999999999994</v>
      </c>
      <c r="D3" s="1">
        <f>VLOOKUP($B3,Jar_Information_copy!$A$3:$AT$441,14,FALSE)</f>
        <v>47.162999999999982</v>
      </c>
      <c r="E3" s="1">
        <f>VLOOKUP($B3,Jar_Information_copy!$A$3:$AT$441,15,FALSE)</f>
        <v>1.5413885820474293</v>
      </c>
      <c r="F3" s="1">
        <f t="shared" ref="F3:F13" si="0">IF(D3="NA",C3/E3,D3)</f>
        <v>47.162999999999982</v>
      </c>
      <c r="G3" s="5">
        <f>VLOOKUP($B3,Jar_Information_copy!$A$3:$AT$441,32,FALSE)</f>
        <v>3.784027951383905</v>
      </c>
      <c r="H3" s="3">
        <f>VLOOKUP($B3,Jar_Information_copy!$A$3:$AT$441,33,FALSE)</f>
        <v>0.62703235460201168</v>
      </c>
      <c r="I3" s="4">
        <f t="shared" ref="I3:I13" si="1">H3*C3</f>
        <v>45.048512484026922</v>
      </c>
      <c r="J3" s="5">
        <f>IF(VLOOKUP($B3,Jar_Information_copy!$A$3:$AT$441,35,FALSE)&lt;0,1,VLOOKUP($B3,Jar_Information_copy!$A$3:$AT$441,35,FALSE))</f>
        <v>1.1013885995344026</v>
      </c>
      <c r="K3" s="3">
        <f>VLOOKUP($B3,Jar_Information_copy!$A$3:$AT$441,36,FALSE)</f>
        <v>0.20315100946581532</v>
      </c>
      <c r="L3" s="4">
        <f t="shared" ref="L3:L13" si="2">K3*$F3</f>
        <v>9.5812110594362441</v>
      </c>
      <c r="M3" s="5">
        <f>VLOOKUP($B3,Jar_Information_copy!$A$3:$AT$441,38,FALSE)</f>
        <v>2.9076384259242332</v>
      </c>
      <c r="N3" s="3">
        <f>VLOOKUP($B3,Jar_Information_copy!$A$3:$AT$441,39,FALSE)</f>
        <v>0.45802014845135014</v>
      </c>
      <c r="O3" s="4">
        <f t="shared" ref="O3:O13" si="3">N3*$F3</f>
        <v>21.601604261411019</v>
      </c>
      <c r="P3" s="5">
        <f>VLOOKUP($B3,Jar_Information_copy!$A$3:$AT$441,41,FALSE)</f>
        <v>6.868055613420438</v>
      </c>
      <c r="Q3" s="3">
        <f>VLOOKUP($B3,Jar_Information_copy!$A$3:$AT$441,42,FALSE)</f>
        <v>1.1958736765879183</v>
      </c>
      <c r="R3" s="4">
        <f t="shared" ref="R3:R13" si="4">Q3*$F3</f>
        <v>56.400990208915971</v>
      </c>
      <c r="S3" s="5">
        <f>VLOOKUP($B3,Jar_Information_copy!$A$3:$AT$441,44,FALSE)</f>
        <v>13.852083043981111</v>
      </c>
      <c r="T3" s="3">
        <f>VLOOKUP($B3,Jar_Information_copy!$A$3:$AT$441,45,FALSE)</f>
        <v>1.606165403167644</v>
      </c>
      <c r="U3" s="4">
        <f t="shared" ref="U3:U13" si="5">T3*$F3</f>
        <v>75.751578909595565</v>
      </c>
    </row>
    <row r="4" spans="1:21">
      <c r="A4" s="2" t="s">
        <v>446</v>
      </c>
      <c r="B4" s="2" t="s">
        <v>227</v>
      </c>
      <c r="C4" s="1">
        <f>VLOOKUP(B4,Jar_Information_copy!$A$3:$AT$441,13,FALSE)</f>
        <v>69.953999999999994</v>
      </c>
      <c r="D4" s="1">
        <f>VLOOKUP($B4,Jar_Information_copy!$A$3:$AT$441,14,FALSE)</f>
        <v>45.222000000000008</v>
      </c>
      <c r="E4" s="1">
        <f>VLOOKUP($B4,Jar_Information_copy!$A$3:$AT$441,15,FALSE)</f>
        <v>1.5591709860843141</v>
      </c>
      <c r="F4" s="1">
        <f t="shared" si="0"/>
        <v>45.222000000000008</v>
      </c>
      <c r="G4" s="5">
        <f>VLOOKUP($B4,Jar_Information_copy!$A$3:$AT$441,32,FALSE)</f>
        <v>3.7979170138860354</v>
      </c>
      <c r="H4" s="3">
        <f>VLOOKUP($B4,Jar_Information_copy!$A$3:$AT$441,33,FALSE)</f>
        <v>0.69458375316094445</v>
      </c>
      <c r="I4" s="4">
        <f t="shared" si="1"/>
        <v>48.588911868620706</v>
      </c>
      <c r="J4" s="5">
        <f>IF(VLOOKUP($B4,Jar_Information_copy!$A$3:$AT$441,35,FALSE)&lt;0,1,VLOOKUP($B4,Jar_Information_copy!$A$3:$AT$441,35,FALSE))</f>
        <v>1.0979154513916001</v>
      </c>
      <c r="K4" s="3">
        <f>VLOOKUP($B4,Jar_Information_copy!$A$3:$AT$441,36,FALSE)</f>
        <v>0.23936917902387791</v>
      </c>
      <c r="L4" s="4">
        <f t="shared" si="2"/>
        <v>10.824753013817809</v>
      </c>
      <c r="M4" s="5">
        <f>VLOOKUP($B4,Jar_Information_copy!$A$3:$AT$441,38,FALSE)</f>
        <v>2.8979153935215436</v>
      </c>
      <c r="N4" s="3">
        <f>VLOOKUP($B4,Jar_Information_copy!$A$3:$AT$441,39,FALSE)</f>
        <v>0.47455248750919682</v>
      </c>
      <c r="O4" s="4">
        <f t="shared" si="3"/>
        <v>21.460212590140902</v>
      </c>
      <c r="P4" s="5">
        <f>VLOOKUP($B4,Jar_Information_copy!$A$3:$AT$441,41,FALSE)</f>
        <v>6.8687485532427672</v>
      </c>
      <c r="Q4" s="3">
        <f>VLOOKUP($B4,Jar_Information_copy!$A$3:$AT$441,42,FALSE)</f>
        <v>1.0034989020095522</v>
      </c>
      <c r="R4" s="4">
        <f t="shared" si="4"/>
        <v>45.380227346675973</v>
      </c>
      <c r="S4" s="5">
        <f>VLOOKUP($B4,Jar_Information_copy!$A$3:$AT$441,44,FALSE)</f>
        <v>13.845137673612044</v>
      </c>
      <c r="T4" s="3">
        <f>VLOOKUP($B4,Jar_Information_copy!$A$3:$AT$441,45,FALSE)</f>
        <v>1.5464338152237034</v>
      </c>
      <c r="U4" s="4">
        <f t="shared" si="5"/>
        <v>69.932829992046322</v>
      </c>
    </row>
    <row r="5" spans="1:21">
      <c r="A5" s="2" t="s">
        <v>446</v>
      </c>
      <c r="B5" s="2" t="s">
        <v>253</v>
      </c>
      <c r="C5" s="1">
        <f>VLOOKUP(B5,Jar_Information_copy!$A$3:$AT$441,13,FALSE)</f>
        <v>90.415000000000006</v>
      </c>
      <c r="D5" s="1">
        <f>VLOOKUP($B5,Jar_Information_copy!$A$3:$AT$441,14,FALSE)</f>
        <v>65.453000000000017</v>
      </c>
      <c r="E5" s="1">
        <f>VLOOKUP($B5,Jar_Information_copy!$A$3:$AT$441,15,FALSE)</f>
        <v>1.3728069013712618</v>
      </c>
      <c r="F5" s="1">
        <f t="shared" si="0"/>
        <v>65.453000000000017</v>
      </c>
      <c r="G5" s="5">
        <f>VLOOKUP($B5,Jar_Information_copy!$A$3:$AT$441,32,FALSE)</f>
        <v>3.7451388888875954</v>
      </c>
      <c r="H5" s="3">
        <f>VLOOKUP($B5,Jar_Information_copy!$A$3:$AT$441,33,FALSE)</f>
        <v>0.12725167131025086</v>
      </c>
      <c r="I5" s="4">
        <f t="shared" si="1"/>
        <v>11.505459861516332</v>
      </c>
      <c r="J5" s="5">
        <f>IF(VLOOKUP($B5,Jar_Information_copy!$A$3:$AT$441,35,FALSE)&lt;0,1,VLOOKUP($B5,Jar_Information_copy!$A$3:$AT$441,35,FALSE))</f>
        <v>0.99513778935215669</v>
      </c>
      <c r="K5" s="3">
        <f>VLOOKUP($B5,Jar_Information_copy!$A$3:$AT$441,36,FALSE)</f>
        <v>6.2212912271419195E-2</v>
      </c>
      <c r="L5" s="4">
        <f t="shared" si="2"/>
        <v>4.0720217469012017</v>
      </c>
      <c r="M5" s="5">
        <f>VLOOKUP($B5,Jar_Information_copy!$A$3:$AT$441,38,FALSE)</f>
        <v>2.9520822337944992</v>
      </c>
      <c r="N5" s="3">
        <f>VLOOKUP($B5,Jar_Information_copy!$A$3:$AT$441,39,FALSE)</f>
        <v>9.7850811194596557E-2</v>
      </c>
      <c r="O5" s="4">
        <f t="shared" si="3"/>
        <v>6.4046291451199302</v>
      </c>
      <c r="P5" s="5">
        <f>VLOOKUP($B5,Jar_Information_copy!$A$3:$AT$441,41,FALSE)</f>
        <v>7.1097211226879153</v>
      </c>
      <c r="Q5" s="3">
        <f>VLOOKUP($B5,Jar_Information_copy!$A$3:$AT$441,42,FALSE)</f>
        <v>9.4290525782605439E-2</v>
      </c>
      <c r="R5" s="4">
        <f t="shared" si="4"/>
        <v>6.1715977840488758</v>
      </c>
      <c r="S5" s="5">
        <f>VLOOKUP($B5,Jar_Information_copy!$A$3:$AT$441,44,FALSE)</f>
        <v>14.066665567130258</v>
      </c>
      <c r="T5" s="3">
        <f>VLOOKUP($B5,Jar_Information_copy!$A$3:$AT$441,45,FALSE)</f>
        <v>0.11147337105674021</v>
      </c>
      <c r="U5" s="4">
        <f t="shared" si="5"/>
        <v>7.2962665557768194</v>
      </c>
    </row>
    <row r="6" spans="1:21">
      <c r="A6" s="2" t="s">
        <v>446</v>
      </c>
      <c r="B6" s="2" t="s">
        <v>275</v>
      </c>
      <c r="C6" s="1">
        <f>VLOOKUP(B6,Jar_Information_copy!$A$3:$AT$441,13,FALSE)</f>
        <v>91.057000000000002</v>
      </c>
      <c r="D6" s="1">
        <f>VLOOKUP($B6,Jar_Information_copy!$A$3:$AT$441,14,FALSE)</f>
        <v>67.996000000000009</v>
      </c>
      <c r="E6" s="1">
        <f>VLOOKUP($B6,Jar_Information_copy!$A$3:$AT$441,15,FALSE)</f>
        <v>1.3579928235083423</v>
      </c>
      <c r="F6" s="1">
        <f t="shared" si="0"/>
        <v>67.996000000000009</v>
      </c>
      <c r="G6" s="5">
        <f>VLOOKUP($B6,Jar_Information_copy!$A$3:$AT$441,32,FALSE)</f>
        <v>3.8048616319429129</v>
      </c>
      <c r="H6" s="3">
        <f>VLOOKUP($B6,Jar_Information_copy!$A$3:$AT$441,33,FALSE)</f>
        <v>6.3872170882249196E-2</v>
      </c>
      <c r="I6" s="4">
        <f t="shared" si="1"/>
        <v>5.8160082640249655</v>
      </c>
      <c r="J6" s="5">
        <f>IF(VLOOKUP($B6,Jar_Information_copy!$A$3:$AT$441,35,FALSE)&lt;0,1,VLOOKUP($B6,Jar_Information_copy!$A$3:$AT$441,35,FALSE))</f>
        <v>1.1979175925953314</v>
      </c>
      <c r="K6" s="3">
        <f>VLOOKUP($B6,Jar_Information_copy!$A$3:$AT$441,36,FALSE)</f>
        <v>4.5627737883106818E-2</v>
      </c>
      <c r="L6" s="4">
        <f t="shared" si="2"/>
        <v>3.1025036650997317</v>
      </c>
      <c r="M6" s="5">
        <f>VLOOKUP($B6,Jar_Information_copy!$A$3:$AT$441,38,FALSE)</f>
        <v>2.9569453703734325</v>
      </c>
      <c r="N6" s="3">
        <f>VLOOKUP($B6,Jar_Information_copy!$A$3:$AT$441,39,FALSE)</f>
        <v>5.7824510497371903E-2</v>
      </c>
      <c r="O6" s="4">
        <f t="shared" si="3"/>
        <v>3.9318354157793003</v>
      </c>
      <c r="P6" s="5">
        <f>VLOOKUP($B6,Jar_Information_copy!$A$3:$AT$441,41,FALSE)</f>
        <v>6.9993064814843819</v>
      </c>
      <c r="Q6" s="3">
        <f>VLOOKUP($B6,Jar_Information_copy!$A$3:$AT$441,42,FALSE)</f>
        <v>6.8305107838343967E-2</v>
      </c>
      <c r="R6" s="4">
        <f t="shared" si="4"/>
        <v>4.6444741125760372</v>
      </c>
      <c r="S6" s="5">
        <f>VLOOKUP($B6,Jar_Information_copy!$A$3:$AT$441,44,FALSE)</f>
        <v>13.963889699080028</v>
      </c>
      <c r="T6" s="3">
        <f>VLOOKUP($B6,Jar_Information_copy!$A$3:$AT$441,45,FALSE)</f>
        <v>7.1238369604727861E-2</v>
      </c>
      <c r="U6" s="4">
        <f t="shared" si="5"/>
        <v>4.8439241796430759</v>
      </c>
    </row>
    <row r="7" spans="1:21">
      <c r="A7" s="2" t="s">
        <v>446</v>
      </c>
      <c r="B7" s="2" t="s">
        <v>274</v>
      </c>
      <c r="C7" s="1">
        <f>VLOOKUP(B7,Jar_Information_copy!$A$3:$AT$441,13,FALSE)</f>
        <v>89.132000000000005</v>
      </c>
      <c r="D7" s="1">
        <f>VLOOKUP($B7,Jar_Information_copy!$A$3:$AT$441,14,FALSE)</f>
        <v>63.701999999999984</v>
      </c>
      <c r="E7" s="1">
        <f>VLOOKUP($B7,Jar_Information_copy!$A$3:$AT$441,15,FALSE)</f>
        <v>1.4234715082765477</v>
      </c>
      <c r="F7" s="1">
        <f t="shared" si="0"/>
        <v>63.701999999999984</v>
      </c>
      <c r="G7" s="5">
        <f>VLOOKUP($B7,Jar_Information_copy!$A$3:$AT$441,32,FALSE)</f>
        <v>3.8041667245342978</v>
      </c>
      <c r="H7" s="3">
        <f>VLOOKUP($B7,Jar_Information_copy!$A$3:$AT$441,33,FALSE)</f>
        <v>0.1961667363418178</v>
      </c>
      <c r="I7" s="4">
        <f t="shared" si="1"/>
        <v>17.484733543618905</v>
      </c>
      <c r="J7" s="5">
        <f>IF(VLOOKUP($B7,Jar_Information_copy!$A$3:$AT$441,35,FALSE)&lt;0,1,VLOOKUP($B7,Jar_Information_copy!$A$3:$AT$441,35,FALSE))</f>
        <v>1.1986118634231389</v>
      </c>
      <c r="K7" s="3">
        <f>VLOOKUP($B7,Jar_Information_copy!$A$3:$AT$441,36,FALSE)</f>
        <v>7.2910280683352618E-2</v>
      </c>
      <c r="L7" s="4">
        <f t="shared" si="2"/>
        <v>4.6445307000909271</v>
      </c>
      <c r="M7" s="5">
        <f>VLOOKUP($B7,Jar_Information_copy!$A$3:$AT$441,38,FALSE)</f>
        <v>2.9562508680537576</v>
      </c>
      <c r="N7" s="3">
        <f>VLOOKUP($B7,Jar_Information_copy!$A$3:$AT$441,39,FALSE)</f>
        <v>0.13760265371471481</v>
      </c>
      <c r="O7" s="4">
        <f t="shared" si="3"/>
        <v>8.7655642469347601</v>
      </c>
      <c r="P7" s="5">
        <f>VLOOKUP($B7,Jar_Information_copy!$A$3:$AT$441,41,FALSE)</f>
        <v>7.0000008680508472</v>
      </c>
      <c r="Q7" s="3">
        <f>VLOOKUP($B7,Jar_Information_copy!$A$3:$AT$441,42,FALSE)</f>
        <v>0.30734833515837862</v>
      </c>
      <c r="R7" s="4">
        <f t="shared" si="4"/>
        <v>19.578703646259029</v>
      </c>
      <c r="S7" s="5">
        <f>VLOOKUP($B7,Jar_Information_copy!$A$3:$AT$441,44,FALSE)</f>
        <v>13.964584201385151</v>
      </c>
      <c r="T7" s="3">
        <f>VLOOKUP($B7,Jar_Information_copy!$A$3:$AT$441,45,FALSE)</f>
        <v>0.46644015727570198</v>
      </c>
      <c r="U7" s="4">
        <f t="shared" si="5"/>
        <v>29.71317089877676</v>
      </c>
    </row>
    <row r="8" spans="1:21">
      <c r="A8" s="2" t="s">
        <v>446</v>
      </c>
      <c r="B8" s="2" t="s">
        <v>326</v>
      </c>
      <c r="C8" s="1">
        <f>VLOOKUP(B8,Jar_Information_copy!$A$3:$AT$441,13,FALSE)</f>
        <v>70.192999999999998</v>
      </c>
      <c r="D8" s="1">
        <f>VLOOKUP($B8,Jar_Information_copy!$A$3:$AT$441,14,FALSE)</f>
        <v>56.072999999999993</v>
      </c>
      <c r="E8" s="1">
        <f>VLOOKUP($B8,Jar_Information_copy!$A$3:$AT$441,15,FALSE)</f>
        <v>1.2727859795203746</v>
      </c>
      <c r="F8" s="1">
        <f t="shared" si="0"/>
        <v>56.072999999999993</v>
      </c>
      <c r="G8" s="5">
        <f>VLOOKUP($B8,Jar_Information_copy!$A$3:$AT$441,32,FALSE)</f>
        <v>3.9520833912029047</v>
      </c>
      <c r="H8" s="3">
        <f>VLOOKUP($B8,Jar_Information_copy!$A$3:$AT$441,33,FALSE)</f>
        <v>0.35628126956393791</v>
      </c>
      <c r="I8" s="4">
        <f t="shared" si="1"/>
        <v>25.008451154501493</v>
      </c>
      <c r="J8" s="5">
        <f>IF(VLOOKUP($B8,Jar_Information_copy!$A$3:$AT$441,35,FALSE)&lt;0,1,VLOOKUP($B8,Jar_Information_copy!$A$3:$AT$441,35,FALSE))</f>
        <v>1</v>
      </c>
      <c r="K8" s="3">
        <f>VLOOKUP($B8,Jar_Information_copy!$A$3:$AT$441,36,FALSE)</f>
        <v>0.15419550600653195</v>
      </c>
      <c r="L8" s="4">
        <f t="shared" si="2"/>
        <v>8.6462046083042647</v>
      </c>
      <c r="M8" s="5">
        <f>VLOOKUP($B8,Jar_Information_copy!$A$3:$AT$441,38,FALSE)</f>
        <v>2.9666673611136503</v>
      </c>
      <c r="N8" s="3">
        <f>VLOOKUP($B8,Jar_Information_copy!$A$3:$AT$441,39,FALSE)</f>
        <v>0.22264971723153348</v>
      </c>
      <c r="O8" s="4">
        <f t="shared" si="3"/>
        <v>12.484637594323775</v>
      </c>
      <c r="P8" s="5">
        <f>VLOOKUP($B8,Jar_Information_copy!$A$3:$AT$441,41,FALSE)</f>
        <v>6.7659730902814772</v>
      </c>
      <c r="Q8" s="3">
        <f>VLOOKUP($B8,Jar_Information_copy!$A$3:$AT$441,42,FALSE)</f>
        <v>0.39171498380862674</v>
      </c>
      <c r="R8" s="4">
        <f t="shared" si="4"/>
        <v>21.964634287101124</v>
      </c>
      <c r="S8" s="5">
        <f>VLOOKUP($B8,Jar_Information_copy!$A$3:$AT$441,44,FALSE)</f>
        <v>13.775695138894662</v>
      </c>
      <c r="T8" s="3">
        <f>VLOOKUP($B8,Jar_Information_copy!$A$3:$AT$441,45,FALSE)</f>
        <v>0.67155144288618507</v>
      </c>
      <c r="U8" s="4">
        <f t="shared" si="5"/>
        <v>37.655904056957048</v>
      </c>
    </row>
    <row r="9" spans="1:21">
      <c r="A9" s="2" t="s">
        <v>446</v>
      </c>
      <c r="B9" s="2" t="s">
        <v>328</v>
      </c>
      <c r="C9" s="1">
        <f>VLOOKUP(B9,Jar_Information_copy!$A$3:$AT$441,13,FALSE)</f>
        <v>70.956999999999994</v>
      </c>
      <c r="D9" s="1">
        <f>VLOOKUP($B9,Jar_Information_copy!$A$3:$AT$441,14,FALSE)</f>
        <v>56.135999999999996</v>
      </c>
      <c r="E9" s="1">
        <f>VLOOKUP($B9,Jar_Information_copy!$A$3:$AT$441,15,FALSE)</f>
        <v>1.2720703451354214</v>
      </c>
      <c r="F9" s="1">
        <f t="shared" si="0"/>
        <v>56.135999999999996</v>
      </c>
      <c r="G9" s="5">
        <f>VLOOKUP($B9,Jar_Information_copy!$A$3:$AT$441,32,FALSE)</f>
        <v>3.9534721643503872</v>
      </c>
      <c r="H9" s="3">
        <f>VLOOKUP($B9,Jar_Information_copy!$A$3:$AT$441,33,FALSE)</f>
        <v>0.35689072279746781</v>
      </c>
      <c r="I9" s="4">
        <f t="shared" si="1"/>
        <v>25.323895017539922</v>
      </c>
      <c r="J9" s="5">
        <f>IF(VLOOKUP($B9,Jar_Information_copy!$A$3:$AT$441,35,FALSE)&lt;0,1,VLOOKUP($B9,Jar_Information_copy!$A$3:$AT$441,35,FALSE))</f>
        <v>1</v>
      </c>
      <c r="K9" s="3">
        <f>VLOOKUP($B9,Jar_Information_copy!$A$3:$AT$441,36,FALSE)</f>
        <v>0.16195786358715897</v>
      </c>
      <c r="L9" s="4">
        <f t="shared" si="2"/>
        <v>9.0916666303287546</v>
      </c>
      <c r="M9" s="5">
        <f>VLOOKUP($B9,Jar_Information_copy!$A$3:$AT$441,38,FALSE)</f>
        <v>2.9659730324056</v>
      </c>
      <c r="N9" s="3">
        <f>VLOOKUP($B9,Jar_Information_copy!$A$3:$AT$441,39,FALSE)</f>
        <v>0.21120709416581407</v>
      </c>
      <c r="O9" s="4">
        <f t="shared" si="3"/>
        <v>11.856321438092138</v>
      </c>
      <c r="P9" s="5">
        <f>VLOOKUP($B9,Jar_Information_copy!$A$3:$AT$441,41,FALSE)</f>
        <v>6.7652785879618023</v>
      </c>
      <c r="Q9" s="3">
        <f>VLOOKUP($B9,Jar_Information_copy!$A$3:$AT$441,42,FALSE)</f>
        <v>0.4068199904166796</v>
      </c>
      <c r="R9" s="4">
        <f t="shared" si="4"/>
        <v>22.837246982030724</v>
      </c>
      <c r="S9" s="5">
        <f>VLOOKUP($B9,Jar_Information_copy!$A$3:$AT$441,44,FALSE)</f>
        <v>13.775695138887386</v>
      </c>
      <c r="T9" s="3">
        <f>VLOOKUP($B9,Jar_Information_copy!$A$3:$AT$441,45,FALSE)</f>
        <v>0.61677095306380891</v>
      </c>
      <c r="U9" s="4">
        <f t="shared" si="5"/>
        <v>34.623054221189975</v>
      </c>
    </row>
    <row r="10" spans="1:21">
      <c r="A10" s="2" t="s">
        <v>446</v>
      </c>
      <c r="B10" s="2" t="s">
        <v>334</v>
      </c>
      <c r="C10" s="1">
        <f>VLOOKUP(B10,Jar_Information_copy!$A$3:$AT$441,13,FALSE)</f>
        <v>70.638999999999996</v>
      </c>
      <c r="D10" s="1">
        <f>VLOOKUP($B10,Jar_Information_copy!$A$3:$AT$441,14,FALSE)</f>
        <v>53.867000000000004</v>
      </c>
      <c r="E10" s="1">
        <f>VLOOKUP($B10,Jar_Information_copy!$A$3:$AT$441,15,FALSE)</f>
        <v>1.3442053777416363</v>
      </c>
      <c r="F10" s="1">
        <f t="shared" si="0"/>
        <v>53.867000000000004</v>
      </c>
      <c r="G10" s="5">
        <f>VLOOKUP($B10,Jar_Information_copy!$A$3:$AT$441,32,FALSE)</f>
        <v>3.9583333912014496</v>
      </c>
      <c r="H10" s="3">
        <f>VLOOKUP($B10,Jar_Information_copy!$A$3:$AT$441,33,FALSE)</f>
        <v>0.32676647739704745</v>
      </c>
      <c r="I10" s="4">
        <f t="shared" si="1"/>
        <v>23.082457196850033</v>
      </c>
      <c r="J10" s="5">
        <f>IF(VLOOKUP($B10,Jar_Information_copy!$A$3:$AT$441,35,FALSE)&lt;0,1,VLOOKUP($B10,Jar_Information_copy!$A$3:$AT$441,35,FALSE))</f>
        <v>1</v>
      </c>
      <c r="K10" s="3">
        <f>VLOOKUP($B10,Jar_Information_copy!$A$3:$AT$441,36,FALSE)</f>
        <v>0.17007368782050836</v>
      </c>
      <c r="L10" s="4">
        <f t="shared" si="2"/>
        <v>9.1613593418273247</v>
      </c>
      <c r="M10" s="5">
        <f>VLOOKUP($B10,Jar_Information_copy!$A$3:$AT$441,38,FALSE)</f>
        <v>2.9638900462960009</v>
      </c>
      <c r="N10" s="3">
        <f>VLOOKUP($B10,Jar_Information_copy!$A$3:$AT$441,39,FALSE)</f>
        <v>0.27155805248041093</v>
      </c>
      <c r="O10" s="4">
        <f t="shared" si="3"/>
        <v>14.628017612962296</v>
      </c>
      <c r="P10" s="5">
        <f>VLOOKUP($B10,Jar_Information_copy!$A$3:$AT$441,41,FALSE)</f>
        <v>6.7625011574127711</v>
      </c>
      <c r="Q10" s="3">
        <f>VLOOKUP($B10,Jar_Information_copy!$A$3:$AT$441,42,FALSE)</f>
        <v>0.44430816221620223</v>
      </c>
      <c r="R10" s="4">
        <f t="shared" si="4"/>
        <v>23.933547774100166</v>
      </c>
      <c r="S10" s="5">
        <f>VLOOKUP($B10,Jar_Information_copy!$A$3:$AT$441,44,FALSE)</f>
        <v>13.773612268523721</v>
      </c>
      <c r="T10" s="3">
        <f>VLOOKUP($B10,Jar_Information_copy!$A$3:$AT$441,45,FALSE)</f>
        <v>0.69953536013042084</v>
      </c>
      <c r="U10" s="4">
        <f t="shared" si="5"/>
        <v>37.681871244145384</v>
      </c>
    </row>
    <row r="11" spans="1:21">
      <c r="A11" s="2" t="s">
        <v>446</v>
      </c>
      <c r="B11" s="2" t="s">
        <v>351</v>
      </c>
      <c r="C11" s="1">
        <f>VLOOKUP(B11,Jar_Information_copy!$A$3:$AT$441,13,FALSE)</f>
        <v>89.613</v>
      </c>
      <c r="D11" s="1" t="str">
        <f>VLOOKUP($B11,Jar_Information_copy!$A$3:$AT$441,14,FALSE)</f>
        <v>NA</v>
      </c>
      <c r="E11" s="1">
        <f>VLOOKUP($B11,Jar_Information_copy!$A$3:$AT$441,15,FALSE)</f>
        <v>1.2573245032871656</v>
      </c>
      <c r="F11" s="1">
        <f t="shared" si="0"/>
        <v>71.272769890123513</v>
      </c>
      <c r="G11" s="5">
        <f>VLOOKUP($B11,Jar_Information_copy!$A$3:$AT$441,32,FALSE)</f>
        <v>3.8097222800934105</v>
      </c>
      <c r="H11" s="3">
        <f>VLOOKUP($B11,Jar_Information_copy!$A$3:$AT$441,33,FALSE)</f>
        <v>0.16091661819416067</v>
      </c>
      <c r="I11" s="4">
        <f t="shared" si="1"/>
        <v>14.42022090623332</v>
      </c>
      <c r="J11" s="5">
        <f>IF(VLOOKUP($B11,Jar_Information_copy!$A$3:$AT$441,35,FALSE)&lt;0,1,VLOOKUP($B11,Jar_Information_copy!$A$3:$AT$441,35,FALSE))</f>
        <v>0.85138923611521022</v>
      </c>
      <c r="K11" s="3">
        <f>VLOOKUP($B11,Jar_Information_copy!$A$3:$AT$441,36,FALSE)</f>
        <v>5.1209138602551545E-2</v>
      </c>
      <c r="L11" s="4">
        <f t="shared" si="2"/>
        <v>3.6498171518910976</v>
      </c>
      <c r="M11" s="5">
        <f>VLOOKUP($B11,Jar_Information_copy!$A$3:$AT$441,38,FALSE)</f>
        <v>2.8763892361093895</v>
      </c>
      <c r="N11" s="3">
        <f>VLOOKUP($B11,Jar_Information_copy!$A$3:$AT$441,39,FALSE)</f>
        <v>0.12078744549675291</v>
      </c>
      <c r="O11" s="4">
        <f t="shared" si="3"/>
        <v>8.6088558085059059</v>
      </c>
      <c r="P11" s="5">
        <f>VLOOKUP($B11,Jar_Information_copy!$A$3:$AT$441,41,FALSE)</f>
        <v>6.8368059027779964</v>
      </c>
      <c r="Q11" s="3">
        <f>VLOOKUP($B11,Jar_Information_copy!$A$3:$AT$441,42,FALSE)</f>
        <v>0.21031654379587186</v>
      </c>
      <c r="R11" s="4">
        <f t="shared" si="4"/>
        <v>14.989842630049258</v>
      </c>
      <c r="S11" s="5">
        <f>VLOOKUP($B11,Jar_Information_copy!$A$3:$AT$441,44,FALSE)</f>
        <v>14.10694473379408</v>
      </c>
      <c r="T11" s="3">
        <f>VLOOKUP($B11,Jar_Information_copy!$A$3:$AT$441,45,FALSE)</f>
        <v>0.30271959976747392</v>
      </c>
      <c r="U11" s="4">
        <f t="shared" si="5"/>
        <v>21.575664375457457</v>
      </c>
    </row>
    <row r="12" spans="1:21">
      <c r="A12" s="2" t="s">
        <v>446</v>
      </c>
      <c r="B12" s="2" t="s">
        <v>374</v>
      </c>
      <c r="C12" s="1">
        <f>VLOOKUP(B12,Jar_Information_copy!$A$3:$AT$441,13,FALSE)</f>
        <v>90.971000000000004</v>
      </c>
      <c r="D12" s="1" t="str">
        <f>VLOOKUP($B12,Jar_Information_copy!$A$3:$AT$441,14,FALSE)</f>
        <v>NA</v>
      </c>
      <c r="E12" s="1">
        <f>VLOOKUP($B12,Jar_Information_copy!$A$3:$AT$441,15,FALSE)</f>
        <v>1.2440174742962204</v>
      </c>
      <c r="F12" s="1">
        <f t="shared" si="0"/>
        <v>73.126786302953775</v>
      </c>
      <c r="G12" s="5">
        <f>VLOOKUP($B12,Jar_Information_copy!$A$3:$AT$441,32,FALSE)</f>
        <v>3.8333333912014496</v>
      </c>
      <c r="H12" s="3">
        <f>VLOOKUP($B12,Jar_Information_copy!$A$3:$AT$441,33,FALSE)</f>
        <v>0.11060987038403704</v>
      </c>
      <c r="I12" s="4">
        <f t="shared" si="1"/>
        <v>10.062290518706234</v>
      </c>
      <c r="J12" s="5">
        <f>IF(VLOOKUP($B12,Jar_Information_copy!$A$3:$AT$441,35,FALSE)&lt;0,1,VLOOKUP($B12,Jar_Information_copy!$A$3:$AT$441,35,FALSE))</f>
        <v>0.80555601851665415</v>
      </c>
      <c r="K12" s="3">
        <f>VLOOKUP($B12,Jar_Information_copy!$A$3:$AT$441,36,FALSE)</f>
        <v>3.0666231276415132E-2</v>
      </c>
      <c r="L12" s="4">
        <f t="shared" si="2"/>
        <v>2.2425229412673668</v>
      </c>
      <c r="M12" s="5">
        <f>VLOOKUP($B12,Jar_Information_copy!$A$3:$AT$441,38,FALSE)</f>
        <v>2.9402782407414634</v>
      </c>
      <c r="N12" s="3">
        <f>VLOOKUP($B12,Jar_Information_copy!$A$3:$AT$441,39,FALSE)</f>
        <v>7.7470222757419313E-2</v>
      </c>
      <c r="O12" s="4">
        <f t="shared" si="3"/>
        <v>5.6651484244240287</v>
      </c>
      <c r="P12" s="5">
        <f>VLOOKUP($B12,Jar_Information_copy!$A$3:$AT$441,41,FALSE)</f>
        <v>6.7868060185137438</v>
      </c>
      <c r="Q12" s="3">
        <f>VLOOKUP($B12,Jar_Information_copy!$A$3:$AT$441,42,FALSE)</f>
        <v>0.15355740122281972</v>
      </c>
      <c r="R12" s="4">
        <f t="shared" si="4"/>
        <v>11.229159264458071</v>
      </c>
      <c r="S12" s="5">
        <f>VLOOKUP($B12,Jar_Information_copy!$A$3:$AT$441,44,FALSE)</f>
        <v>14.128472743053862</v>
      </c>
      <c r="T12" s="3">
        <f>VLOOKUP($B12,Jar_Information_copy!$A$3:$AT$441,45,FALSE)</f>
        <v>0.24798038901254638</v>
      </c>
      <c r="U12" s="4">
        <f t="shared" si="5"/>
        <v>18.134008914643825</v>
      </c>
    </row>
    <row r="13" spans="1:21">
      <c r="A13" s="2" t="s">
        <v>446</v>
      </c>
      <c r="B13" s="2" t="s">
        <v>383</v>
      </c>
      <c r="C13" s="1">
        <f>VLOOKUP(B13,Jar_Information_copy!$A$3:$AT$441,13,FALSE)</f>
        <v>89.997</v>
      </c>
      <c r="D13" s="1" t="str">
        <f>VLOOKUP($B13,Jar_Information_copy!$A$3:$AT$441,14,FALSE)</f>
        <v>NA</v>
      </c>
      <c r="E13" s="1">
        <f>VLOOKUP($B13,Jar_Information_copy!$A$3:$AT$441,15,FALSE)</f>
        <v>1.301216908833376</v>
      </c>
      <c r="F13" s="1">
        <f t="shared" si="0"/>
        <v>69.163718507691428</v>
      </c>
      <c r="G13" s="5">
        <f>VLOOKUP($B13,Jar_Information_copy!$A$3:$AT$441,32,FALSE)</f>
        <v>3.844444502312399</v>
      </c>
      <c r="H13" s="3">
        <f>VLOOKUP($B13,Jar_Information_copy!$A$3:$AT$441,33,FALSE)</f>
        <v>9.271121881043555E-2</v>
      </c>
      <c r="I13" s="4">
        <f t="shared" si="1"/>
        <v>8.3437315592827677</v>
      </c>
      <c r="J13" s="5">
        <f>IF(VLOOKUP($B13,Jar_Information_copy!$A$3:$AT$441,35,FALSE)&lt;0,1,VLOOKUP($B13,Jar_Information_copy!$A$3:$AT$441,35,FALSE))</f>
        <v>0.80555653935152804</v>
      </c>
      <c r="K13" s="3">
        <f>VLOOKUP($B13,Jar_Information_copy!$A$3:$AT$441,36,FALSE)</f>
        <v>4.065064487669829E-2</v>
      </c>
      <c r="L13" s="4">
        <f t="shared" si="2"/>
        <v>2.8115497594080892</v>
      </c>
      <c r="M13" s="5">
        <f>VLOOKUP($B13,Jar_Information_copy!$A$3:$AT$441,38,FALSE)</f>
        <v>2.9361120949106407</v>
      </c>
      <c r="N13" s="3">
        <f>VLOOKUP($B13,Jar_Information_copy!$A$3:$AT$441,39,FALSE)</f>
        <v>6.2421605957065716E-2</v>
      </c>
      <c r="O13" s="4">
        <f t="shared" si="3"/>
        <v>4.3173103832125275</v>
      </c>
      <c r="P13" s="5">
        <f>VLOOKUP($B13,Jar_Information_copy!$A$3:$AT$441,41,FALSE)</f>
        <v>6.781945428243489</v>
      </c>
      <c r="Q13" s="3">
        <f>VLOOKUP($B13,Jar_Information_copy!$A$3:$AT$441,42,FALSE)</f>
        <v>9.2446493085070969E-2</v>
      </c>
      <c r="R13" s="4">
        <f t="shared" si="4"/>
        <v>6.3939432247590906</v>
      </c>
      <c r="S13" s="5">
        <f>VLOOKUP($B13,Jar_Information_copy!$A$3:$AT$441,44,FALSE)</f>
        <v>14.125001041669748</v>
      </c>
      <c r="T13" s="3">
        <f>VLOOKUP($B13,Jar_Information_copy!$A$3:$AT$441,45,FALSE)</f>
        <v>0.10566916870708409</v>
      </c>
      <c r="U13" s="4">
        <f t="shared" si="5"/>
        <v>7.30847263939852</v>
      </c>
    </row>
    <row r="14" spans="1:21">
      <c r="A14" s="2" t="s">
        <v>445</v>
      </c>
      <c r="B14" s="2" t="s">
        <v>257</v>
      </c>
      <c r="C14" s="1">
        <f>VLOOKUP(B14,Jar_Information_copy!$A$3:$AT$441,13,FALSE)</f>
        <v>89.805000000000007</v>
      </c>
      <c r="D14" s="1">
        <f>VLOOKUP($B14,Jar_Information_copy!$A$3:$AT$441,14,FALSE)</f>
        <v>66.847000000000008</v>
      </c>
      <c r="E14" s="1">
        <f>VLOOKUP($B14,Jar_Information_copy!$A$3:$AT$441,15,FALSE)</f>
        <v>1.3640161439411784</v>
      </c>
      <c r="F14" s="1">
        <f t="shared" ref="F14:F19" si="6">IF(D14="NA",C14/E14,D14)</f>
        <v>66.847000000000008</v>
      </c>
      <c r="G14" s="5">
        <f>VLOOKUP($B14,Jar_Information_copy!$A$3:$AT$441,32,FALSE)</f>
        <v>3.7840277777795563</v>
      </c>
      <c r="H14" s="3">
        <f>VLOOKUP($B14,Jar_Information_copy!$A$3:$AT$441,33,FALSE)</f>
        <v>0.14778834142690714</v>
      </c>
      <c r="I14" s="4">
        <f t="shared" ref="I14:I19" si="7">H14*C14</f>
        <v>13.272132001843396</v>
      </c>
      <c r="J14" s="5">
        <f>IF(VLOOKUP($B14,Jar_Information_copy!$A$3:$AT$441,35,FALSE)&lt;0,1,VLOOKUP($B14,Jar_Information_copy!$A$3:$AT$441,35,FALSE))</f>
        <v>1.2048611111094942</v>
      </c>
      <c r="K14" s="3">
        <f>VLOOKUP($B14,Jar_Information_copy!$A$3:$AT$441,36,FALSE)</f>
        <v>7.4415138362799213E-2</v>
      </c>
      <c r="L14" s="4">
        <f t="shared" ref="L14:L19" si="8">K14*$F14</f>
        <v>4.9744287541380396</v>
      </c>
      <c r="M14" s="5">
        <f>VLOOKUP($B14,Jar_Information_copy!$A$3:$AT$441,38,FALSE)</f>
        <v>2.9618055555547471</v>
      </c>
      <c r="N14" s="3">
        <f>VLOOKUP($B14,Jar_Information_copy!$A$3:$AT$441,39,FALSE)</f>
        <v>0.1624110124429127</v>
      </c>
      <c r="O14" s="4">
        <f t="shared" ref="O14:O19" si="9">N14*$F14</f>
        <v>10.856688948771387</v>
      </c>
      <c r="P14" s="5">
        <f>VLOOKUP($B14,Jar_Information_copy!$A$3:$AT$441,41,FALSE)</f>
        <v>7.0062499999985448</v>
      </c>
      <c r="Q14" s="3">
        <f>VLOOKUP($B14,Jar_Information_copy!$A$3:$AT$441,42,FALSE)</f>
        <v>0.31269554848985776</v>
      </c>
      <c r="R14" s="4">
        <f t="shared" ref="R14:R19" si="10">Q14*$F14</f>
        <v>20.902759329901524</v>
      </c>
      <c r="S14" s="5">
        <f>VLOOKUP($B14,Jar_Information_copy!$A$3:$AT$441,44,FALSE)</f>
        <v>13.969444444439432</v>
      </c>
      <c r="T14" s="3">
        <f>VLOOKUP($B14,Jar_Information_copy!$A$3:$AT$441,45,FALSE)</f>
        <v>0.48587705420700389</v>
      </c>
      <c r="U14" s="4">
        <f t="shared" ref="U14:U19" si="11">T14*$F14</f>
        <v>32.479423442575595</v>
      </c>
    </row>
    <row r="15" spans="1:21">
      <c r="A15" s="2" t="s">
        <v>445</v>
      </c>
      <c r="B15" s="2" t="s">
        <v>280</v>
      </c>
      <c r="C15" s="1">
        <f>VLOOKUP(B15,Jar_Information_copy!$A$3:$AT$441,13,FALSE)</f>
        <v>90.504000000000005</v>
      </c>
      <c r="D15" s="1">
        <f>VLOOKUP($B15,Jar_Information_copy!$A$3:$AT$441,14,FALSE)</f>
        <v>63.435000000000002</v>
      </c>
      <c r="E15" s="1">
        <f>VLOOKUP($B15,Jar_Information_copy!$A$3:$AT$441,15,FALSE)</f>
        <v>1.4487012479840915</v>
      </c>
      <c r="F15" s="1">
        <f t="shared" si="6"/>
        <v>63.435000000000002</v>
      </c>
      <c r="G15" s="5">
        <f>VLOOKUP($B15,Jar_Information_copy!$A$3:$AT$441,32,FALSE)</f>
        <v>3.8125000578656909</v>
      </c>
      <c r="H15" s="3">
        <f>VLOOKUP($B15,Jar_Information_copy!$A$3:$AT$441,33,FALSE)</f>
        <v>0.3112187938717903</v>
      </c>
      <c r="I15" s="4">
        <f t="shared" si="7"/>
        <v>28.166545720572511</v>
      </c>
      <c r="J15" s="5">
        <f>IF(VLOOKUP($B15,Jar_Information_copy!$A$3:$AT$441,35,FALSE)&lt;0,1,VLOOKUP($B15,Jar_Information_copy!$A$3:$AT$441,35,FALSE))</f>
        <v>1.1944461805542232</v>
      </c>
      <c r="K15" s="3">
        <f>VLOOKUP($B15,Jar_Information_copy!$A$3:$AT$441,36,FALSE)</f>
        <v>9.0316897542075156E-2</v>
      </c>
      <c r="L15" s="4">
        <f t="shared" si="8"/>
        <v>5.729252395581538</v>
      </c>
      <c r="M15" s="5">
        <f>VLOOKUP($B15,Jar_Information_copy!$A$3:$AT$441,38,FALSE)</f>
        <v>2.9555567708375747</v>
      </c>
      <c r="N15" s="3">
        <f>VLOOKUP($B15,Jar_Information_copy!$A$3:$AT$441,39,FALSE)</f>
        <v>0.20344389822546619</v>
      </c>
      <c r="O15" s="4">
        <f t="shared" si="9"/>
        <v>12.905463683932448</v>
      </c>
      <c r="P15" s="5">
        <f>VLOOKUP($B15,Jar_Information_copy!$A$3:$AT$441,41,FALSE)</f>
        <v>6.9972234375018161</v>
      </c>
      <c r="Q15" s="3">
        <f>VLOOKUP($B15,Jar_Information_copy!$A$3:$AT$441,42,FALSE)</f>
        <v>0.41258731983746927</v>
      </c>
      <c r="R15" s="4">
        <f t="shared" si="10"/>
        <v>26.172476633889865</v>
      </c>
      <c r="S15" s="5">
        <f>VLOOKUP($B15,Jar_Information_copy!$A$3:$AT$441,44,FALSE)</f>
        <v>13.96180677083612</v>
      </c>
      <c r="T15" s="3">
        <f>VLOOKUP($B15,Jar_Information_copy!$A$3:$AT$441,45,FALSE)</f>
        <v>0.60426579989422546</v>
      </c>
      <c r="U15" s="4">
        <f t="shared" si="11"/>
        <v>38.331601016290193</v>
      </c>
    </row>
    <row r="16" spans="1:21">
      <c r="A16" s="2" t="s">
        <v>445</v>
      </c>
      <c r="B16" s="2" t="s">
        <v>197</v>
      </c>
      <c r="C16" s="1">
        <f>VLOOKUP(B16,Jar_Information_copy!$A$3:$AT$441,13,FALSE)</f>
        <v>72.08</v>
      </c>
      <c r="D16" s="1">
        <f>VLOOKUP($B16,Jar_Information_copy!$A$3:$AT$441,14,FALSE)</f>
        <v>49.015000000000001</v>
      </c>
      <c r="E16" s="1">
        <f>VLOOKUP($B16,Jar_Information_copy!$A$3:$AT$441,15,FALSE)</f>
        <v>1.4489900807327873</v>
      </c>
      <c r="F16" s="1">
        <f t="shared" si="6"/>
        <v>49.015000000000001</v>
      </c>
      <c r="G16" s="5">
        <f>VLOOKUP($B16,Jar_Information_copy!$A$3:$AT$441,32,FALSE)</f>
        <v>3.7958333912029047</v>
      </c>
      <c r="H16" s="3">
        <f>VLOOKUP($B16,Jar_Information_copy!$A$3:$AT$441,33,FALSE)</f>
        <v>0.41395541222551469</v>
      </c>
      <c r="I16" s="4">
        <f t="shared" si="7"/>
        <v>29.837906113215098</v>
      </c>
      <c r="J16" s="5">
        <f>IF(VLOOKUP($B16,Jar_Information_copy!$A$3:$AT$441,35,FALSE)&lt;0,1,VLOOKUP($B16,Jar_Information_copy!$A$3:$AT$441,35,FALSE))</f>
        <v>0.96805572916491656</v>
      </c>
      <c r="K16" s="3">
        <f>VLOOKUP($B16,Jar_Information_copy!$A$3:$AT$441,36,FALSE)</f>
        <v>0.24009184351754184</v>
      </c>
      <c r="L16" s="4">
        <f t="shared" si="8"/>
        <v>11.768101710012314</v>
      </c>
      <c r="M16" s="5">
        <f>VLOOKUP($B16,Jar_Information_copy!$A$3:$AT$441,38,FALSE)</f>
        <v>2.9298610532350722</v>
      </c>
      <c r="N16" s="3">
        <f>VLOOKUP($B16,Jar_Information_copy!$A$3:$AT$441,39,FALSE)</f>
        <v>0.30993174751985875</v>
      </c>
      <c r="O16" s="4">
        <f t="shared" si="9"/>
        <v>15.191304604685877</v>
      </c>
      <c r="P16" s="5">
        <f>VLOOKUP($B16,Jar_Information_copy!$A$3:$AT$441,41,FALSE)</f>
        <v>7.1416666666627862</v>
      </c>
      <c r="Q16" s="3">
        <f>VLOOKUP($B16,Jar_Information_copy!$A$3:$AT$441,42,FALSE)</f>
        <v>0.43632529561023664</v>
      </c>
      <c r="R16" s="4">
        <f t="shared" si="10"/>
        <v>21.38648436433575</v>
      </c>
      <c r="S16" s="5">
        <f>VLOOKUP($B16,Jar_Information_copy!$A$3:$AT$441,44,FALSE)</f>
        <v>14.094444444439432</v>
      </c>
      <c r="T16" s="3">
        <f>VLOOKUP($B16,Jar_Information_copy!$A$3:$AT$441,45,FALSE)</f>
        <v>0.52200123858981939</v>
      </c>
      <c r="U16" s="4">
        <f t="shared" si="11"/>
        <v>25.585890709479997</v>
      </c>
    </row>
    <row r="17" spans="1:21">
      <c r="A17" s="2" t="s">
        <v>445</v>
      </c>
      <c r="B17" s="2" t="s">
        <v>212</v>
      </c>
      <c r="C17" s="1">
        <f>VLOOKUP(B17,Jar_Information_copy!$A$3:$AT$441,13,FALSE)</f>
        <v>72.233000000000004</v>
      </c>
      <c r="D17" s="1">
        <f>VLOOKUP($B17,Jar_Information_copy!$A$3:$AT$441,14,FALSE)</f>
        <v>49.193999999999988</v>
      </c>
      <c r="E17" s="1">
        <f>VLOOKUP($B17,Jar_Information_copy!$A$3:$AT$441,15,FALSE)</f>
        <v>1.4717486446340624</v>
      </c>
      <c r="F17" s="1">
        <f t="shared" si="6"/>
        <v>49.193999999999988</v>
      </c>
      <c r="G17" s="5">
        <f>VLOOKUP($B17,Jar_Information_copy!$A$3:$AT$441,32,FALSE)</f>
        <v>3.7854167245313874</v>
      </c>
      <c r="H17" s="3">
        <f>VLOOKUP($B17,Jar_Information_copy!$A$3:$AT$441,33,FALSE)</f>
        <v>0.52639625794812051</v>
      </c>
      <c r="I17" s="4">
        <f t="shared" si="7"/>
        <v>38.02318090036659</v>
      </c>
      <c r="J17" s="5">
        <f>IF(VLOOKUP($B17,Jar_Information_copy!$A$3:$AT$441,35,FALSE)&lt;0,1,VLOOKUP($B17,Jar_Information_copy!$A$3:$AT$441,35,FALSE))</f>
        <v>1.101388425922778</v>
      </c>
      <c r="K17" s="3">
        <f>VLOOKUP($B17,Jar_Information_copy!$A$3:$AT$441,36,FALSE)</f>
        <v>0.12387349172427015</v>
      </c>
      <c r="L17" s="4">
        <f t="shared" si="8"/>
        <v>6.093832551883744</v>
      </c>
      <c r="M17" s="5">
        <f>VLOOKUP($B17,Jar_Information_copy!$A$3:$AT$441,38,FALSE)</f>
        <v>2.9069438657388673</v>
      </c>
      <c r="N17" s="3">
        <f>VLOOKUP($B17,Jar_Information_copy!$A$3:$AT$441,39,FALSE)</f>
        <v>0.3066601325792272</v>
      </c>
      <c r="O17" s="4">
        <f t="shared" si="9"/>
        <v>15.085838562102499</v>
      </c>
      <c r="P17" s="5">
        <f>VLOOKUP($B17,Jar_Information_copy!$A$3:$AT$441,41,FALSE)</f>
        <v>6.8680552083314979</v>
      </c>
      <c r="Q17" s="3">
        <f>VLOOKUP($B17,Jar_Information_copy!$A$3:$AT$441,42,FALSE)</f>
        <v>0.81266208141865171</v>
      </c>
      <c r="R17" s="4">
        <f t="shared" si="10"/>
        <v>39.978098433309142</v>
      </c>
      <c r="S17" s="5">
        <f>VLOOKUP($B17,Jar_Information_copy!$A$3:$AT$441,44,FALSE)</f>
        <v>13.851388541661436</v>
      </c>
      <c r="T17" s="3">
        <f>VLOOKUP($B17,Jar_Information_copy!$A$3:$AT$441,45,FALSE)</f>
        <v>1.2710605623542013</v>
      </c>
      <c r="U17" s="4">
        <f t="shared" si="11"/>
        <v>62.528553304452565</v>
      </c>
    </row>
    <row r="18" spans="1:21">
      <c r="A18" s="2" t="s">
        <v>445</v>
      </c>
      <c r="B18" s="2" t="s">
        <v>183</v>
      </c>
      <c r="C18" s="1">
        <f>VLOOKUP(B18,Jar_Information_copy!$A$3:$AT$441,13,FALSE)</f>
        <v>69.23</v>
      </c>
      <c r="D18" s="1">
        <f>VLOOKUP($B18,Jar_Information_copy!$A$3:$AT$441,14,FALSE)</f>
        <v>49.067000000000007</v>
      </c>
      <c r="E18" s="1">
        <f>VLOOKUP($B18,Jar_Information_copy!$A$3:$AT$441,15,FALSE)</f>
        <v>1.4523937949713077</v>
      </c>
      <c r="F18" s="1">
        <f t="shared" si="6"/>
        <v>49.067000000000007</v>
      </c>
      <c r="G18" s="5">
        <f>VLOOKUP($B18,Jar_Information_copy!$A$3:$AT$441,32,FALSE)</f>
        <v>3.7729167245342978</v>
      </c>
      <c r="H18" s="3">
        <f>VLOOKUP($B18,Jar_Information_copy!$A$3:$AT$441,33,FALSE)</f>
        <v>0.47208981291806951</v>
      </c>
      <c r="I18" s="4">
        <f t="shared" si="7"/>
        <v>32.682777748317953</v>
      </c>
      <c r="J18" s="5">
        <f>IF(VLOOKUP($B18,Jar_Information_copy!$A$3:$AT$441,35,FALSE)&lt;0,1,VLOOKUP($B18,Jar_Information_copy!$A$3:$AT$441,35,FALSE))</f>
        <v>0.97500000000582077</v>
      </c>
      <c r="K18" s="3">
        <f>VLOOKUP($B18,Jar_Information_copy!$A$3:$AT$441,36,FALSE)</f>
        <v>0.27384991411231352</v>
      </c>
      <c r="L18" s="4">
        <f t="shared" si="8"/>
        <v>13.436993735748889</v>
      </c>
      <c r="M18" s="5">
        <f>VLOOKUP($B18,Jar_Information_copy!$A$3:$AT$441,38,FALSE)</f>
        <v>2.9388888888934162</v>
      </c>
      <c r="N18" s="3">
        <f>VLOOKUP($B18,Jar_Information_copy!$A$3:$AT$441,39,FALSE)</f>
        <v>0.3375029023233454</v>
      </c>
      <c r="O18" s="4">
        <f t="shared" si="9"/>
        <v>16.560254908299591</v>
      </c>
      <c r="P18" s="5">
        <f>VLOOKUP($B18,Jar_Information_copy!$A$3:$AT$441,41,FALSE)</f>
        <v>7.1465277777824667</v>
      </c>
      <c r="Q18" s="3">
        <f>VLOOKUP($B18,Jar_Information_copy!$A$3:$AT$441,42,FALSE)</f>
        <v>0.8912626450879908</v>
      </c>
      <c r="R18" s="4">
        <f t="shared" si="10"/>
        <v>43.731584206532453</v>
      </c>
      <c r="S18" s="5">
        <f>VLOOKUP($B18,Jar_Information_copy!$A$3:$AT$441,44,FALSE)</f>
        <v>14.094444444446708</v>
      </c>
      <c r="T18" s="3">
        <f>VLOOKUP($B18,Jar_Information_copy!$A$3:$AT$441,45,FALSE)</f>
        <v>0.99369805925884813</v>
      </c>
      <c r="U18" s="4">
        <f t="shared" si="11"/>
        <v>48.757782673653907</v>
      </c>
    </row>
    <row r="19" spans="1:21">
      <c r="A19" s="2" t="s">
        <v>445</v>
      </c>
      <c r="B19" s="2" t="s">
        <v>282</v>
      </c>
      <c r="C19" s="1">
        <f>VLOOKUP(B19,Jar_Information_copy!$A$3:$AT$441,13,FALSE)</f>
        <v>91.376999999999995</v>
      </c>
      <c r="D19" s="1">
        <f>VLOOKUP($B19,Jar_Information_copy!$A$3:$AT$441,14,FALSE)</f>
        <v>67.499000000000009</v>
      </c>
      <c r="E19" s="1">
        <f>VLOOKUP($B19,Jar_Information_copy!$A$3:$AT$441,15,FALSE)</f>
        <v>1.3638188826745359</v>
      </c>
      <c r="F19" s="1">
        <f t="shared" si="6"/>
        <v>67.499000000000009</v>
      </c>
      <c r="G19" s="5">
        <f>VLOOKUP($B19,Jar_Information_copy!$A$3:$AT$441,32,FALSE)</f>
        <v>3.8152778356452473</v>
      </c>
      <c r="H19" s="3">
        <f>VLOOKUP($B19,Jar_Information_copy!$A$3:$AT$441,33,FALSE)</f>
        <v>0.18074613884003143</v>
      </c>
      <c r="I19" s="4">
        <f t="shared" si="7"/>
        <v>16.516039928785553</v>
      </c>
      <c r="J19" s="5">
        <f>IF(VLOOKUP($B19,Jar_Information_copy!$A$3:$AT$441,35,FALSE)&lt;0,1,VLOOKUP($B19,Jar_Information_copy!$A$3:$AT$441,35,FALSE))</f>
        <v>1.193751331018575</v>
      </c>
      <c r="K19" s="3">
        <f>VLOOKUP($B19,Jar_Information_copy!$A$3:$AT$441,36,FALSE)</f>
        <v>6.4948203999123752E-2</v>
      </c>
      <c r="L19" s="4">
        <f t="shared" si="8"/>
        <v>4.3839388217368551</v>
      </c>
      <c r="M19" s="5">
        <f>VLOOKUP($B19,Jar_Information_copy!$A$3:$AT$441,38,FALSE)</f>
        <v>2.9541679976828163</v>
      </c>
      <c r="N19" s="3">
        <f>VLOOKUP($B19,Jar_Information_copy!$A$3:$AT$441,39,FALSE)</f>
        <v>0.13541564310625037</v>
      </c>
      <c r="O19" s="4">
        <f t="shared" si="9"/>
        <v>9.1404204940287954</v>
      </c>
      <c r="P19" s="5">
        <f>VLOOKUP($B19,Jar_Information_copy!$A$3:$AT$441,41,FALSE)</f>
        <v>6.9958346643470577</v>
      </c>
      <c r="Q19" s="3">
        <f>VLOOKUP($B19,Jar_Information_copy!$A$3:$AT$441,42,FALSE)</f>
        <v>0.29709827915851295</v>
      </c>
      <c r="R19" s="4">
        <f t="shared" si="10"/>
        <v>20.053836744920467</v>
      </c>
      <c r="S19" s="5">
        <f>VLOOKUP($B19,Jar_Information_copy!$A$3:$AT$441,44,FALSE)</f>
        <v>13.960418113420019</v>
      </c>
      <c r="T19" s="3">
        <f>VLOOKUP($B19,Jar_Information_copy!$A$3:$AT$441,45,FALSE)</f>
        <v>0.4806728219685768</v>
      </c>
      <c r="U19" s="4">
        <f t="shared" si="11"/>
        <v>32.444934810056971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vt:lpstr>
      <vt:lpstr>Jar_Information_copy</vt:lpstr>
      <vt:lpstr>t1_fluxes</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2020-04-20T10:35:17Z</dcterms:created>
  <dcterms:modified xsi:type="dcterms:W3CDTF">2020-04-29T12:15:36Z</dcterms:modified>
</cp:coreProperties>
</file>