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560" yWindow="560" windowWidth="25040" windowHeight="15500" tabRatio="500" activeTab="4"/>
  </bookViews>
  <sheets>
    <sheet name="meta" sheetId="2" r:id="rId1"/>
    <sheet name="14Cdata" sheetId="1" r:id="rId2"/>
    <sheet name="mineralogy" sheetId="3" r:id="rId3"/>
    <sheet name="SOC_data" sheetId="4" r:id="rId4"/>
    <sheet name="weighted14C" sheetId="5"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4" i="5" l="1"/>
  <c r="B4" i="5"/>
  <c r="B2" i="5"/>
  <c r="C3" i="5"/>
  <c r="C2" i="5"/>
  <c r="B3" i="5"/>
</calcChain>
</file>

<file path=xl/sharedStrings.xml><?xml version="1.0" encoding="utf-8"?>
<sst xmlns="http://schemas.openxmlformats.org/spreadsheetml/2006/main" count="270" uniqueCount="180">
  <si>
    <t>96_ANwf_1_20-30_Sierra Nevada_2019_bulksoil</t>
  </si>
  <si>
    <t>24_GRwf_1_20-30_Sierra Nevada_2019_bulksoil</t>
  </si>
  <si>
    <t>102_ANwf_2_20-30_Sierra Nevada_2019_bulksoil</t>
  </si>
  <si>
    <t>108_ANwf_3_20-30_Sierra Nevada_2019_bulksoil</t>
  </si>
  <si>
    <t>33_GRwf_2_20-30_Sierra Nevada_2019_bulksoil</t>
  </si>
  <si>
    <t>42_GRwf_3_20-30_Sierra Nevada_2019_bulksoil</t>
  </si>
  <si>
    <t>P-Nr.</t>
  </si>
  <si>
    <t>Probe</t>
  </si>
  <si>
    <t>F14C</t>
  </si>
  <si>
    <t xml:space="preserve">err </t>
  </si>
  <si>
    <t>∆14C  (‰)</t>
  </si>
  <si>
    <t>err  (‰)</t>
  </si>
  <si>
    <t>remark</t>
  </si>
  <si>
    <t>Site_name</t>
  </si>
  <si>
    <t>ANwf</t>
  </si>
  <si>
    <t>pro_rep</t>
  </si>
  <si>
    <t>year</t>
  </si>
  <si>
    <t>GRwf</t>
  </si>
  <si>
    <t>20-30</t>
  </si>
  <si>
    <t>depth_cm</t>
  </si>
  <si>
    <t>/Users/jeff/sra-ts/data/raw/ams_jena_results-soil-S19_2020-08-31/Beem-Miller_16.xlsx</t>
  </si>
  <si>
    <t>/Users/jeff/sra-ts/data/raw/ams_jena_results-soil-S19_2020-09-14/Beem_Miller_19.xlsx</t>
  </si>
  <si>
    <t>source_path</t>
  </si>
  <si>
    <t>mineralogy</t>
  </si>
  <si>
    <t>Sheet_name</t>
  </si>
  <si>
    <t>/Users/jeff/sra-ts/data/external/sra_ras_sum/sierra_data_summary_2020.xlsx</t>
  </si>
  <si>
    <t>source_notes</t>
  </si>
  <si>
    <t>Parent_Material</t>
  </si>
  <si>
    <t>Biome</t>
  </si>
  <si>
    <t>Pit</t>
  </si>
  <si>
    <t>Horizon</t>
  </si>
  <si>
    <t>mineral</t>
  </si>
  <si>
    <t>top mineral</t>
  </si>
  <si>
    <t>bottom mineral</t>
  </si>
  <si>
    <t>Thickness_cm</t>
  </si>
  <si>
    <t>Mid_Depth (cm)</t>
  </si>
  <si>
    <t>hor_type</t>
  </si>
  <si>
    <t>hor_type2</t>
  </si>
  <si>
    <t>MAT (*C)</t>
  </si>
  <si>
    <t>Fragments</t>
  </si>
  <si>
    <t>Soil_finefraction</t>
  </si>
  <si>
    <t>Munsell Color (dry)</t>
  </si>
  <si>
    <t>Hue</t>
  </si>
  <si>
    <t>value</t>
  </si>
  <si>
    <t>chroma</t>
  </si>
  <si>
    <t>BD_g_cm_3</t>
  </si>
  <si>
    <t>Redness Rating</t>
  </si>
  <si>
    <t>C_pct</t>
  </si>
  <si>
    <t>Δ14C</t>
  </si>
  <si>
    <t>CN</t>
  </si>
  <si>
    <t>Sand (g/kg)</t>
  </si>
  <si>
    <t>Clay (g/kg)</t>
  </si>
  <si>
    <t>Fed (g/kg)</t>
  </si>
  <si>
    <t>Feo (g/kg)</t>
  </si>
  <si>
    <t>Alo (g/kg)</t>
  </si>
  <si>
    <t>Alo+1/2Feo</t>
  </si>
  <si>
    <t>Feo/Fed</t>
  </si>
  <si>
    <t>Alp (g/kg)</t>
  </si>
  <si>
    <t>pH(H2O)¶</t>
  </si>
  <si>
    <t>pH(CaCl2)¶</t>
  </si>
  <si>
    <t>pH(KCl)¶</t>
  </si>
  <si>
    <t>Quartz</t>
  </si>
  <si>
    <t>Total
Feldsapr</t>
  </si>
  <si>
    <t>Plagioclase
Feldspar</t>
  </si>
  <si>
    <t>Amphibole</t>
  </si>
  <si>
    <t>Kaolinite</t>
  </si>
  <si>
    <t>Mica/Illite</t>
  </si>
  <si>
    <t>Illite+Smectite</t>
  </si>
  <si>
    <t>Vermiculite</t>
  </si>
  <si>
    <t>Secondary 2:1</t>
  </si>
  <si>
    <t>Illite-Smectite/Total</t>
  </si>
  <si>
    <t>Chlorite+Layered
clay+HIV</t>
  </si>
  <si>
    <t>Muscovite</t>
  </si>
  <si>
    <t>Biotite</t>
  </si>
  <si>
    <t>Primary 2:1</t>
  </si>
  <si>
    <t>Gibbsite</t>
  </si>
  <si>
    <t>Oxides&amp;
Hydroxides</t>
  </si>
  <si>
    <t>Hematite</t>
  </si>
  <si>
    <t>Goethite</t>
  </si>
  <si>
    <t>Magnetite</t>
  </si>
  <si>
    <t>Carbonates</t>
  </si>
  <si>
    <t>Amorphous Reitveld</t>
  </si>
  <si>
    <t>TOTAL</t>
  </si>
  <si>
    <t>Na</t>
  </si>
  <si>
    <t>Mg</t>
  </si>
  <si>
    <t>Al</t>
  </si>
  <si>
    <t>Si</t>
  </si>
  <si>
    <t>P</t>
  </si>
  <si>
    <t>Cl</t>
  </si>
  <si>
    <t>K</t>
  </si>
  <si>
    <t>Ca</t>
  </si>
  <si>
    <t>Mn</t>
  </si>
  <si>
    <t>Fe</t>
  </si>
  <si>
    <t>Ti</t>
  </si>
  <si>
    <t>As (ppm)</t>
  </si>
  <si>
    <t>Y (ppm)</t>
  </si>
  <si>
    <t>Zr (ppm)</t>
  </si>
  <si>
    <t>Nb (ppm)</t>
  </si>
  <si>
    <t>Jeff's data, collected at same sites as Craig's data, but from a resampling in 2019. I dug three replicate soil pits at each site and sampled in 10cm increments. Craig also dug three replicate pits in 2009, but only did 14C (and mineralogy?) on one of the replicate profiles.</t>
  </si>
  <si>
    <t>ANwf_11</t>
  </si>
  <si>
    <t>ANwf_1_0-10</t>
  </si>
  <si>
    <t>ANwf_1</t>
  </si>
  <si>
    <t>WF1-A-Andesite</t>
  </si>
  <si>
    <t>Andesite</t>
  </si>
  <si>
    <t>WF</t>
  </si>
  <si>
    <t>A</t>
  </si>
  <si>
    <t>surf</t>
  </si>
  <si>
    <t>top</t>
  </si>
  <si>
    <t>YR</t>
  </si>
  <si>
    <t>ANwf_12</t>
  </si>
  <si>
    <t>ANwf_1_10-21</t>
  </si>
  <si>
    <t>WF1-Bt-Andesite</t>
  </si>
  <si>
    <t>Bt</t>
  </si>
  <si>
    <t>mid</t>
  </si>
  <si>
    <t>ANwf_13</t>
  </si>
  <si>
    <t>ANwf_1_21-52</t>
  </si>
  <si>
    <t>WF1-Bw1-Andesite</t>
  </si>
  <si>
    <t>Bw1</t>
  </si>
  <si>
    <t>sub</t>
  </si>
  <si>
    <t>50bottom</t>
  </si>
  <si>
    <t>ANwf_14</t>
  </si>
  <si>
    <t>ANwf_1_52-78</t>
  </si>
  <si>
    <t>WF1-Bw2-Andesite</t>
  </si>
  <si>
    <t>Bw2</t>
  </si>
  <si>
    <t>ANwf_15</t>
  </si>
  <si>
    <t>ANwf_1_78-85</t>
  </si>
  <si>
    <t>WF1-BC-Andesite</t>
  </si>
  <si>
    <t>BC</t>
  </si>
  <si>
    <t>GRwf_11</t>
  </si>
  <si>
    <t>GRwf_1_0-9</t>
  </si>
  <si>
    <t>GRwf_1</t>
  </si>
  <si>
    <t>WF1-A(E)-Granite</t>
  </si>
  <si>
    <t>Granite</t>
  </si>
  <si>
    <t>A(E)</t>
  </si>
  <si>
    <t>GRwf_12</t>
  </si>
  <si>
    <t>GRwf_1_9-26</t>
  </si>
  <si>
    <t>WF1-A2-Granite</t>
  </si>
  <si>
    <t>A2</t>
  </si>
  <si>
    <t>GRwf_13</t>
  </si>
  <si>
    <t>GRwf_1_26-77</t>
  </si>
  <si>
    <t>WF1-Bw1-Granite</t>
  </si>
  <si>
    <t>GRwf_14</t>
  </si>
  <si>
    <t>GRwf_1_77-94</t>
  </si>
  <si>
    <t>WF1-BC-Granite</t>
  </si>
  <si>
    <t>Y</t>
  </si>
  <si>
    <t>GRwf_15</t>
  </si>
  <si>
    <t>GRwf_1_94-114</t>
  </si>
  <si>
    <t>WF1-C -Granite</t>
  </si>
  <si>
    <t>C</t>
  </si>
  <si>
    <t xml:space="preserve">Data from Craig Rasmussen, most data in support of his 2018 paper (Rasmussen et al., 2018 &lt;https://doi.org/10.3390/soilsystems2030041&gt;). Samples were collected in 2009 unless otherwise noted. I am passing along data for the full profiles, since the depth increments are different from mine. </t>
  </si>
  <si>
    <t>bulk 14C data</t>
  </si>
  <si>
    <t>incubation 14C data</t>
  </si>
  <si>
    <t>Jeff's data. Incubations of composite samples made by mixing subsamples from each replicate by depth. These are the same samples you measured thermal analysis on.</t>
  </si>
  <si>
    <t>C_weighted_mean14C</t>
  </si>
  <si>
    <t>SOC_data</t>
  </si>
  <si>
    <t>GRwf_1_20-30</t>
  </si>
  <si>
    <t>orgC_pct</t>
  </si>
  <si>
    <t>ID</t>
  </si>
  <si>
    <t>N_pct</t>
  </si>
  <si>
    <t>GRwf_2_20-30</t>
  </si>
  <si>
    <t>GRwf_3_20-30</t>
  </si>
  <si>
    <t>ANwf_1_20-30</t>
  </si>
  <si>
    <t>ANwf_2_20-30</t>
  </si>
  <si>
    <t>ANwf_3_20-30</t>
  </si>
  <si>
    <t>ANwf_20-30_2019</t>
  </si>
  <si>
    <t>GRwf_20-30_2019</t>
  </si>
  <si>
    <t>weighted14C</t>
  </si>
  <si>
    <t>Carbon weighted mean of 14C of replicates (this should be the bulk 14C data you are looking for)</t>
  </si>
  <si>
    <t>Organic carbon data for replicates</t>
  </si>
  <si>
    <t>/Users/jeff/sra-ts/data/derived/elm_jena_results-soil-S19_2020-07-29/elm_jena_results-soil-S19_1_2020-08-07.xls</t>
  </si>
  <si>
    <t>/Users/jeff/sra-ts/data/derived/elm_jena_results-soil-S19_2020-07-29/elm_jena_results-soil-S19_2_2020-08-07.xls</t>
  </si>
  <si>
    <t>meanC_pct</t>
  </si>
  <si>
    <t>BSwf_1_20-30</t>
  </si>
  <si>
    <t>BSwf_2_20-30</t>
  </si>
  <si>
    <t>BSwf_3_20-30</t>
  </si>
  <si>
    <t>BSwf_20-30_2019</t>
  </si>
  <si>
    <t>171_BSwf_2_20-30_Sierra Nevada_2019_bulksoil</t>
  </si>
  <si>
    <t>164_BSwf_1_20-30_Sierra Nevada_2019_bulksoil</t>
  </si>
  <si>
    <t>178_BSwf_3_20-30_Sierra Nevada_2019_bulksoil</t>
  </si>
  <si>
    <t>BSwf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</si>
</sst>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left"/>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2" workbookViewId="0">
      <selection activeCell="E42" sqref="E42"/>
    </sheetView>
  </sheetViews>
  <sheetFormatPr baseColWidth="10" defaultRowHeight="15" x14ac:dyDescent="0"/>
  <cols>
    <col min="1" max="1" width="17.5" bestFit="1" customWidth="1"/>
  </cols>
  <sheetData>
    <row r="1" spans="1:2">
      <c r="A1" t="s">
        <v>24</v>
      </c>
      <c r="B1" t="s">
        <v>26</v>
      </c>
    </row>
    <row r="2" spans="1:2">
      <c r="A2" t="s">
        <v>150</v>
      </c>
      <c r="B2" t="s">
        <v>98</v>
      </c>
    </row>
    <row r="3" spans="1:2">
      <c r="A3" t="s">
        <v>151</v>
      </c>
      <c r="B3" t="s">
        <v>152</v>
      </c>
    </row>
    <row r="4" spans="1:2">
      <c r="A4" t="s">
        <v>23</v>
      </c>
      <c r="B4" t="s">
        <v>149</v>
      </c>
    </row>
    <row r="5" spans="1:2">
      <c r="A5" t="s">
        <v>154</v>
      </c>
      <c r="B5" t="s">
        <v>168</v>
      </c>
    </row>
    <row r="6" spans="1:2">
      <c r="A6" t="s">
        <v>166</v>
      </c>
      <c r="B6" t="s">
        <v>167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F10" sqref="F10"/>
    </sheetView>
  </sheetViews>
  <sheetFormatPr baseColWidth="10" defaultRowHeight="15" x14ac:dyDescent="0"/>
  <cols>
    <col min="3" max="3" width="41" bestFit="1" customWidth="1"/>
  </cols>
  <sheetData>
    <row r="1" spans="1:12">
      <c r="A1" t="s">
        <v>22</v>
      </c>
      <c r="B1" t="s">
        <v>6</v>
      </c>
      <c r="C1" t="s">
        <v>7</v>
      </c>
      <c r="D1" t="s">
        <v>8</v>
      </c>
      <c r="E1" t="s">
        <v>9</v>
      </c>
      <c r="F1" t="s">
        <v>10</v>
      </c>
      <c r="G1" t="s">
        <v>11</v>
      </c>
      <c r="H1" t="s">
        <v>12</v>
      </c>
      <c r="I1" t="s">
        <v>13</v>
      </c>
      <c r="J1" t="s">
        <v>15</v>
      </c>
      <c r="K1" t="s">
        <v>16</v>
      </c>
      <c r="L1" t="s">
        <v>19</v>
      </c>
    </row>
    <row r="2" spans="1:12">
      <c r="A2" t="s">
        <v>20</v>
      </c>
      <c r="B2">
        <v>24347</v>
      </c>
      <c r="C2" t="s">
        <v>0</v>
      </c>
      <c r="D2">
        <v>0.93359999999999999</v>
      </c>
      <c r="E2">
        <v>2.5000000000000001E-3</v>
      </c>
      <c r="F2">
        <v>-74.2</v>
      </c>
      <c r="G2">
        <v>2.5</v>
      </c>
      <c r="I2" t="s">
        <v>14</v>
      </c>
      <c r="J2">
        <v>1</v>
      </c>
      <c r="K2">
        <v>2019</v>
      </c>
      <c r="L2" t="s">
        <v>18</v>
      </c>
    </row>
    <row r="3" spans="1:12">
      <c r="A3" t="s">
        <v>21</v>
      </c>
      <c r="B3">
        <v>25070</v>
      </c>
      <c r="C3" t="s">
        <v>2</v>
      </c>
      <c r="D3">
        <v>0.92320000000000002</v>
      </c>
      <c r="E3">
        <v>2E-3</v>
      </c>
      <c r="F3">
        <v>-84.6</v>
      </c>
      <c r="G3">
        <v>2</v>
      </c>
      <c r="I3" t="s">
        <v>14</v>
      </c>
      <c r="J3">
        <v>2</v>
      </c>
      <c r="K3">
        <v>2019</v>
      </c>
      <c r="L3" t="s">
        <v>18</v>
      </c>
    </row>
    <row r="4" spans="1:12">
      <c r="A4" t="s">
        <v>21</v>
      </c>
      <c r="B4">
        <v>25071</v>
      </c>
      <c r="C4" t="s">
        <v>3</v>
      </c>
      <c r="D4">
        <v>0.92459999999999998</v>
      </c>
      <c r="E4">
        <v>1.8E-3</v>
      </c>
      <c r="F4">
        <v>-83.2</v>
      </c>
      <c r="G4">
        <v>1.8</v>
      </c>
      <c r="I4" t="s">
        <v>14</v>
      </c>
      <c r="J4">
        <v>3</v>
      </c>
      <c r="K4">
        <v>2019</v>
      </c>
      <c r="L4" t="s">
        <v>18</v>
      </c>
    </row>
    <row r="5" spans="1:12">
      <c r="A5" t="s">
        <v>20</v>
      </c>
      <c r="B5">
        <v>24396</v>
      </c>
      <c r="C5" t="s">
        <v>1</v>
      </c>
      <c r="D5">
        <v>0.91590000000000005</v>
      </c>
      <c r="E5">
        <v>1.8E-3</v>
      </c>
      <c r="F5">
        <v>-91.9</v>
      </c>
      <c r="G5">
        <v>1.8</v>
      </c>
      <c r="I5" t="s">
        <v>17</v>
      </c>
      <c r="J5">
        <v>1</v>
      </c>
      <c r="K5">
        <v>2019</v>
      </c>
      <c r="L5" t="s">
        <v>18</v>
      </c>
    </row>
    <row r="6" spans="1:12">
      <c r="A6" t="s">
        <v>20</v>
      </c>
      <c r="B6">
        <v>24368</v>
      </c>
      <c r="C6" t="s">
        <v>4</v>
      </c>
      <c r="D6">
        <v>0.99380000000000002</v>
      </c>
      <c r="E6">
        <v>2.0999999999999999E-3</v>
      </c>
      <c r="F6">
        <v>-14.5</v>
      </c>
      <c r="G6">
        <v>2.1</v>
      </c>
      <c r="I6" t="s">
        <v>17</v>
      </c>
      <c r="J6">
        <v>2</v>
      </c>
      <c r="K6">
        <v>2019</v>
      </c>
      <c r="L6" t="s">
        <v>18</v>
      </c>
    </row>
    <row r="7" spans="1:12">
      <c r="A7" t="s">
        <v>20</v>
      </c>
      <c r="B7">
        <v>24395</v>
      </c>
      <c r="C7" t="s">
        <v>5</v>
      </c>
      <c r="D7">
        <v>0.98040000000000005</v>
      </c>
      <c r="E7">
        <v>1.9E-3</v>
      </c>
      <c r="F7">
        <v>-27.8</v>
      </c>
      <c r="G7">
        <v>1.9</v>
      </c>
      <c r="I7" t="s">
        <v>17</v>
      </c>
      <c r="J7">
        <v>3</v>
      </c>
      <c r="K7">
        <v>2019</v>
      </c>
      <c r="L7" t="s">
        <v>18</v>
      </c>
    </row>
    <row r="8" spans="1:12">
      <c r="A8" t="s">
        <v>21</v>
      </c>
      <c r="B8">
        <v>25102</v>
      </c>
      <c r="C8" t="s">
        <v>177</v>
      </c>
      <c r="D8">
        <v>0.90010000000000001</v>
      </c>
      <c r="E8">
        <v>2.3999999999999998E-3</v>
      </c>
      <c r="F8">
        <v>-107.5</v>
      </c>
      <c r="G8">
        <v>2.4</v>
      </c>
      <c r="I8" t="s">
        <v>179</v>
      </c>
      <c r="J8">
        <v>1</v>
      </c>
      <c r="K8">
        <v>2019</v>
      </c>
      <c r="L8" t="s">
        <v>18</v>
      </c>
    </row>
    <row r="9" spans="1:12">
      <c r="A9" t="s">
        <v>21</v>
      </c>
      <c r="B9">
        <v>25101</v>
      </c>
      <c r="C9" t="s">
        <v>176</v>
      </c>
      <c r="D9">
        <v>0.93630000000000002</v>
      </c>
      <c r="E9">
        <v>3.0000000000000001E-3</v>
      </c>
      <c r="F9">
        <v>-71.599999999999994</v>
      </c>
      <c r="G9">
        <v>3</v>
      </c>
      <c r="I9" t="s">
        <v>179</v>
      </c>
      <c r="J9">
        <v>2</v>
      </c>
      <c r="K9">
        <v>2019</v>
      </c>
      <c r="L9" t="s">
        <v>18</v>
      </c>
    </row>
    <row r="10" spans="1:12">
      <c r="A10" t="s">
        <v>21</v>
      </c>
      <c r="B10">
        <v>25103</v>
      </c>
      <c r="C10" t="s">
        <v>178</v>
      </c>
      <c r="D10">
        <v>0.89180000000000004</v>
      </c>
      <c r="E10">
        <v>2.5000000000000001E-3</v>
      </c>
      <c r="F10">
        <v>-115.7</v>
      </c>
      <c r="G10">
        <v>2.5</v>
      </c>
      <c r="I10" t="s">
        <v>179</v>
      </c>
      <c r="J10">
        <v>3</v>
      </c>
      <c r="K10">
        <v>2019</v>
      </c>
      <c r="L10" t="s">
        <v>18</v>
      </c>
    </row>
  </sheetData>
  <sortState ref="A2:L7">
    <sortCondition ref="I2:I7"/>
    <sortCondition ref="J2:J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1"/>
  <sheetViews>
    <sheetView topLeftCell="AS1" workbookViewId="0">
      <selection activeCell="AS1" sqref="AS1"/>
    </sheetView>
  </sheetViews>
  <sheetFormatPr baseColWidth="10" defaultRowHeight="15" x14ac:dyDescent="0"/>
  <sheetData>
    <row r="1" spans="1:72">
      <c r="A1" t="s">
        <v>22</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76</v>
      </c>
      <c r="AZ1" s="1" t="s">
        <v>77</v>
      </c>
      <c r="BA1" s="1" t="s">
        <v>78</v>
      </c>
      <c r="BB1" s="1" t="s">
        <v>79</v>
      </c>
      <c r="BC1" s="1" t="s">
        <v>80</v>
      </c>
      <c r="BD1" s="1" t="s">
        <v>81</v>
      </c>
      <c r="BE1" s="1" t="s">
        <v>82</v>
      </c>
      <c r="BF1" t="s">
        <v>83</v>
      </c>
      <c r="BG1" t="s">
        <v>84</v>
      </c>
      <c r="BH1" t="s">
        <v>85</v>
      </c>
      <c r="BI1" t="s">
        <v>86</v>
      </c>
      <c r="BJ1" t="s">
        <v>87</v>
      </c>
      <c r="BK1" t="s">
        <v>88</v>
      </c>
      <c r="BL1" t="s">
        <v>89</v>
      </c>
      <c r="BM1" t="s">
        <v>90</v>
      </c>
      <c r="BN1" t="s">
        <v>91</v>
      </c>
      <c r="BO1" t="s">
        <v>92</v>
      </c>
      <c r="BP1" t="s">
        <v>93</v>
      </c>
      <c r="BQ1" t="s">
        <v>94</v>
      </c>
      <c r="BR1" t="s">
        <v>95</v>
      </c>
      <c r="BS1" t="s">
        <v>96</v>
      </c>
      <c r="BT1" t="s">
        <v>97</v>
      </c>
    </row>
    <row r="2" spans="1:72">
      <c r="A2" t="s">
        <v>25</v>
      </c>
      <c r="B2" t="s">
        <v>99</v>
      </c>
      <c r="C2" t="s">
        <v>100</v>
      </c>
      <c r="D2" t="s">
        <v>101</v>
      </c>
      <c r="E2">
        <v>1</v>
      </c>
      <c r="F2" t="s">
        <v>102</v>
      </c>
      <c r="G2">
        <v>1460</v>
      </c>
      <c r="H2">
        <v>13</v>
      </c>
      <c r="I2">
        <v>1</v>
      </c>
      <c r="J2" t="s">
        <v>103</v>
      </c>
      <c r="K2" t="s">
        <v>104</v>
      </c>
      <c r="L2">
        <v>1</v>
      </c>
      <c r="M2" t="s">
        <v>105</v>
      </c>
      <c r="N2">
        <v>1</v>
      </c>
      <c r="O2">
        <v>0</v>
      </c>
      <c r="P2">
        <v>10</v>
      </c>
      <c r="Q2">
        <v>10</v>
      </c>
      <c r="R2">
        <v>5</v>
      </c>
      <c r="S2" t="s">
        <v>106</v>
      </c>
      <c r="T2" t="s">
        <v>107</v>
      </c>
      <c r="U2">
        <v>8.9</v>
      </c>
      <c r="V2">
        <v>0</v>
      </c>
      <c r="W2">
        <v>1</v>
      </c>
      <c r="X2">
        <v>8.9</v>
      </c>
      <c r="Y2" t="s">
        <v>108</v>
      </c>
      <c r="Z2">
        <v>3.8</v>
      </c>
      <c r="AA2">
        <v>2.1</v>
      </c>
      <c r="AB2">
        <v>0.63</v>
      </c>
      <c r="AC2">
        <v>0.60789473684210504</v>
      </c>
      <c r="AD2">
        <v>7.69</v>
      </c>
      <c r="AE2">
        <v>8.5</v>
      </c>
      <c r="AF2">
        <v>24.8</v>
      </c>
      <c r="AG2">
        <v>619.04</v>
      </c>
      <c r="AH2">
        <v>40.68</v>
      </c>
      <c r="AI2">
        <v>13.01</v>
      </c>
      <c r="AJ2">
        <v>6.46</v>
      </c>
      <c r="AK2">
        <v>31.19</v>
      </c>
      <c r="AL2">
        <v>34.42</v>
      </c>
      <c r="AM2">
        <v>0.5</v>
      </c>
      <c r="AN2">
        <v>10.459827908523669</v>
      </c>
      <c r="AO2">
        <v>6.3</v>
      </c>
      <c r="AP2">
        <v>5.5</v>
      </c>
      <c r="AQ2">
        <v>5.0999999999999996</v>
      </c>
      <c r="AR2">
        <v>2.5905</v>
      </c>
      <c r="AS2">
        <v>28.3187</v>
      </c>
      <c r="AT2">
        <v>20.4941</v>
      </c>
      <c r="AU2">
        <v>5.4473000000000003</v>
      </c>
      <c r="AV2">
        <v>5.7042999999999999</v>
      </c>
      <c r="AW2">
        <v>11.934200000000001</v>
      </c>
      <c r="AX2">
        <v>36.235700000000001</v>
      </c>
      <c r="AY2">
        <v>0</v>
      </c>
      <c r="AZ2">
        <v>48.169899999999998</v>
      </c>
      <c r="BA2">
        <v>0.75224777298686529</v>
      </c>
      <c r="BB2">
        <v>6.6359000000000004</v>
      </c>
      <c r="BE2">
        <v>0</v>
      </c>
      <c r="BF2">
        <v>0</v>
      </c>
      <c r="BG2">
        <v>3.1333000000000002</v>
      </c>
      <c r="BH2">
        <v>3.1333000000000002</v>
      </c>
      <c r="BL2">
        <v>54.818523153942422</v>
      </c>
      <c r="BM2">
        <v>99.999900000000025</v>
      </c>
      <c r="BN2">
        <v>0.75929999999999997</v>
      </c>
      <c r="BO2">
        <v>0.31763333333333338</v>
      </c>
      <c r="BP2">
        <v>9.7270000000000003</v>
      </c>
      <c r="BQ2">
        <v>15.336666666666666</v>
      </c>
      <c r="BR2">
        <v>9.1830000000000009E-2</v>
      </c>
      <c r="BS2">
        <v>6.9699999999999996E-3</v>
      </c>
      <c r="BT2">
        <v>0.8362666666666666</v>
      </c>
    </row>
    <row r="3" spans="1:72">
      <c r="A3" t="s">
        <v>25</v>
      </c>
      <c r="B3" t="s">
        <v>109</v>
      </c>
      <c r="C3" t="s">
        <v>110</v>
      </c>
      <c r="D3" t="s">
        <v>101</v>
      </c>
      <c r="E3">
        <v>2</v>
      </c>
      <c r="F3" t="s">
        <v>111</v>
      </c>
      <c r="G3">
        <v>1466</v>
      </c>
      <c r="H3">
        <v>14</v>
      </c>
      <c r="I3">
        <v>2</v>
      </c>
      <c r="J3" t="s">
        <v>103</v>
      </c>
      <c r="K3" t="s">
        <v>104</v>
      </c>
      <c r="L3">
        <v>1</v>
      </c>
      <c r="M3" t="s">
        <v>112</v>
      </c>
      <c r="N3">
        <v>2</v>
      </c>
      <c r="O3">
        <v>10</v>
      </c>
      <c r="P3">
        <v>21</v>
      </c>
      <c r="Q3">
        <v>11</v>
      </c>
      <c r="R3">
        <v>15.5</v>
      </c>
      <c r="S3" t="s">
        <v>106</v>
      </c>
      <c r="T3" t="s">
        <v>113</v>
      </c>
      <c r="U3">
        <v>8.9</v>
      </c>
      <c r="V3">
        <v>0</v>
      </c>
      <c r="W3">
        <v>1</v>
      </c>
      <c r="X3">
        <v>8.6</v>
      </c>
      <c r="Y3" t="s">
        <v>108</v>
      </c>
      <c r="Z3">
        <v>3.8</v>
      </c>
      <c r="AA3">
        <v>2.2999999999999998</v>
      </c>
      <c r="AB3">
        <v>0.61</v>
      </c>
      <c r="AC3">
        <v>0.84736842105263177</v>
      </c>
      <c r="AD3">
        <v>4.46</v>
      </c>
      <c r="AE3">
        <v>-49.7</v>
      </c>
      <c r="AF3">
        <v>22.3</v>
      </c>
      <c r="AG3">
        <v>584.34</v>
      </c>
      <c r="AH3">
        <v>61.89</v>
      </c>
      <c r="AI3">
        <v>15.33</v>
      </c>
      <c r="AJ3">
        <v>6.86</v>
      </c>
      <c r="AK3">
        <v>36.950000000000003</v>
      </c>
      <c r="AL3">
        <v>40.380000000000003</v>
      </c>
      <c r="AM3">
        <v>0.45</v>
      </c>
      <c r="AN3">
        <v>8.8433890974284566</v>
      </c>
      <c r="AO3">
        <v>6.2</v>
      </c>
      <c r="AP3">
        <v>5.3</v>
      </c>
      <c r="AQ3">
        <v>5.0599999999999996</v>
      </c>
      <c r="AR3">
        <v>1.7181999999999999</v>
      </c>
      <c r="AS3">
        <v>42.620399999999997</v>
      </c>
      <c r="AT3">
        <v>20.501799999999999</v>
      </c>
      <c r="AU3">
        <v>4.6166999999999998</v>
      </c>
      <c r="AV3">
        <v>3.1732</v>
      </c>
      <c r="AW3">
        <v>20.272300000000001</v>
      </c>
      <c r="AX3">
        <v>24.471399999999999</v>
      </c>
      <c r="AY3">
        <v>0</v>
      </c>
      <c r="AZ3">
        <v>44.743700000000004</v>
      </c>
      <c r="BA3">
        <v>0.54692392448545823</v>
      </c>
      <c r="BB3">
        <v>2.1347</v>
      </c>
      <c r="BE3">
        <v>0</v>
      </c>
      <c r="BF3">
        <v>1.0405</v>
      </c>
      <c r="BG3">
        <v>0</v>
      </c>
      <c r="BL3">
        <v>55.124999999999993</v>
      </c>
      <c r="BM3">
        <v>100.0474</v>
      </c>
      <c r="BN3">
        <v>0.85533333333333328</v>
      </c>
      <c r="BO3">
        <v>0.40829999999999994</v>
      </c>
      <c r="BP3">
        <v>12.36</v>
      </c>
      <c r="BQ3">
        <v>14.236666666666665</v>
      </c>
      <c r="BR3">
        <v>9.4660000000000008E-2</v>
      </c>
      <c r="BS3">
        <v>6.7066666666666663E-3</v>
      </c>
      <c r="BT3">
        <v>0.82819999999999994</v>
      </c>
    </row>
    <row r="4" spans="1:72">
      <c r="A4" t="s">
        <v>25</v>
      </c>
      <c r="B4" t="s">
        <v>114</v>
      </c>
      <c r="C4" t="s">
        <v>115</v>
      </c>
      <c r="D4" t="s">
        <v>101</v>
      </c>
      <c r="E4">
        <v>3</v>
      </c>
      <c r="F4" t="s">
        <v>116</v>
      </c>
      <c r="G4">
        <v>1465</v>
      </c>
      <c r="H4">
        <v>15</v>
      </c>
      <c r="I4">
        <v>3</v>
      </c>
      <c r="J4" t="s">
        <v>103</v>
      </c>
      <c r="K4" t="s">
        <v>104</v>
      </c>
      <c r="L4">
        <v>1</v>
      </c>
      <c r="M4" t="s">
        <v>117</v>
      </c>
      <c r="N4">
        <v>3</v>
      </c>
      <c r="O4">
        <v>21</v>
      </c>
      <c r="P4">
        <v>52</v>
      </c>
      <c r="Q4">
        <v>31</v>
      </c>
      <c r="R4">
        <v>36.5</v>
      </c>
      <c r="S4" t="s">
        <v>118</v>
      </c>
      <c r="T4" t="s">
        <v>119</v>
      </c>
      <c r="U4">
        <v>8.9</v>
      </c>
      <c r="V4">
        <v>0.05</v>
      </c>
      <c r="W4">
        <v>0.95</v>
      </c>
      <c r="X4">
        <v>8.6999999999999993</v>
      </c>
      <c r="Y4" t="s">
        <v>108</v>
      </c>
      <c r="Z4">
        <v>3.6</v>
      </c>
      <c r="AA4">
        <v>2</v>
      </c>
      <c r="AB4">
        <v>0.57999999999999996</v>
      </c>
      <c r="AC4">
        <v>0.72222222222222265</v>
      </c>
      <c r="AD4">
        <v>6.19</v>
      </c>
      <c r="AE4">
        <v>-95.6</v>
      </c>
      <c r="AF4">
        <v>21.3</v>
      </c>
      <c r="AG4">
        <v>656.02</v>
      </c>
      <c r="AH4">
        <v>62.4</v>
      </c>
      <c r="AI4">
        <v>16.03</v>
      </c>
      <c r="AJ4">
        <v>6.92</v>
      </c>
      <c r="AK4">
        <v>38.58</v>
      </c>
      <c r="AL4">
        <v>42.04</v>
      </c>
      <c r="AM4">
        <v>0.43</v>
      </c>
      <c r="AN4">
        <v>5.8516076166636894</v>
      </c>
      <c r="AO4">
        <v>6</v>
      </c>
      <c r="AP4">
        <v>5.0999999999999996</v>
      </c>
      <c r="AQ4">
        <v>4.99</v>
      </c>
      <c r="AR4">
        <v>1.6641999999999999</v>
      </c>
      <c r="AS4">
        <v>31.366800000000001</v>
      </c>
      <c r="AT4">
        <v>22.146699999999999</v>
      </c>
      <c r="AU4">
        <v>7.4402999999999997</v>
      </c>
      <c r="AV4">
        <v>6.4074</v>
      </c>
      <c r="AW4">
        <v>17.4391</v>
      </c>
      <c r="AX4">
        <v>35.670999999999999</v>
      </c>
      <c r="AY4">
        <v>0</v>
      </c>
      <c r="AZ4">
        <v>53.110100000000003</v>
      </c>
      <c r="BA4">
        <v>0.67164249361232609</v>
      </c>
      <c r="BB4">
        <v>0</v>
      </c>
      <c r="BE4">
        <v>0</v>
      </c>
      <c r="BF4">
        <v>0</v>
      </c>
      <c r="BG4">
        <v>0</v>
      </c>
      <c r="BL4">
        <v>45.193508114856435</v>
      </c>
      <c r="BM4">
        <v>99.988799999999998</v>
      </c>
      <c r="BN4">
        <v>0.75196666666666667</v>
      </c>
      <c r="BO4">
        <v>0.32886666666666664</v>
      </c>
      <c r="BP4">
        <v>10.693333333333333</v>
      </c>
      <c r="BQ4">
        <v>15.219999999999999</v>
      </c>
      <c r="BR4">
        <v>9.6090000000000009E-2</v>
      </c>
      <c r="BS4">
        <v>6.2366666666666673E-3</v>
      </c>
      <c r="BT4">
        <v>0.86350000000000005</v>
      </c>
    </row>
    <row r="5" spans="1:72">
      <c r="A5" t="s">
        <v>25</v>
      </c>
      <c r="B5" t="s">
        <v>120</v>
      </c>
      <c r="C5" t="s">
        <v>121</v>
      </c>
      <c r="D5" t="s">
        <v>101</v>
      </c>
      <c r="E5">
        <v>4</v>
      </c>
      <c r="F5" t="s">
        <v>122</v>
      </c>
      <c r="G5">
        <v>1459</v>
      </c>
      <c r="H5">
        <v>16</v>
      </c>
      <c r="I5">
        <v>4</v>
      </c>
      <c r="J5" t="s">
        <v>103</v>
      </c>
      <c r="K5" t="s">
        <v>104</v>
      </c>
      <c r="L5">
        <v>1</v>
      </c>
      <c r="M5" t="s">
        <v>123</v>
      </c>
      <c r="N5">
        <v>3</v>
      </c>
      <c r="O5">
        <v>52</v>
      </c>
      <c r="P5">
        <v>78</v>
      </c>
      <c r="Q5">
        <v>26</v>
      </c>
      <c r="R5">
        <v>65</v>
      </c>
      <c r="S5" t="s">
        <v>118</v>
      </c>
      <c r="T5" t="s">
        <v>119</v>
      </c>
      <c r="U5">
        <v>8.9</v>
      </c>
      <c r="V5">
        <v>0.05</v>
      </c>
      <c r="W5">
        <v>0.95</v>
      </c>
      <c r="X5">
        <v>8.9</v>
      </c>
      <c r="Y5" t="s">
        <v>108</v>
      </c>
      <c r="Z5">
        <v>4.2</v>
      </c>
      <c r="AA5">
        <v>2.7</v>
      </c>
      <c r="AB5">
        <v>0.8</v>
      </c>
      <c r="AC5">
        <v>0.70714285714285696</v>
      </c>
      <c r="AD5">
        <v>2.95</v>
      </c>
      <c r="AE5">
        <v>-220.5</v>
      </c>
      <c r="AF5">
        <v>24.6</v>
      </c>
      <c r="AG5">
        <v>693.73</v>
      </c>
      <c r="AH5">
        <v>63.41</v>
      </c>
      <c r="AI5">
        <v>13.98</v>
      </c>
      <c r="AJ5">
        <v>6.21</v>
      </c>
      <c r="AK5">
        <v>34.28</v>
      </c>
      <c r="AL5">
        <v>37.39</v>
      </c>
      <c r="AM5">
        <v>0.44</v>
      </c>
      <c r="AN5">
        <v>4.6197324136965774</v>
      </c>
      <c r="AO5">
        <v>5.9</v>
      </c>
      <c r="AP5">
        <v>5</v>
      </c>
      <c r="AQ5">
        <v>4.87</v>
      </c>
      <c r="AR5">
        <v>1.5025999999999999</v>
      </c>
      <c r="AS5">
        <v>27.647400000000001</v>
      </c>
      <c r="AT5">
        <v>27.647400000000001</v>
      </c>
      <c r="AU5">
        <v>6.8753000000000002</v>
      </c>
      <c r="AV5">
        <v>13.041700000000001</v>
      </c>
      <c r="AW5">
        <v>11.1736</v>
      </c>
      <c r="AX5">
        <v>37.136000000000003</v>
      </c>
      <c r="AY5">
        <v>2.6091000000000002</v>
      </c>
      <c r="AZ5">
        <v>50.918700000000001</v>
      </c>
      <c r="BA5">
        <v>0.72931948380457479</v>
      </c>
      <c r="BB5">
        <v>0</v>
      </c>
      <c r="BE5">
        <v>0</v>
      </c>
      <c r="BF5">
        <v>0</v>
      </c>
      <c r="BG5">
        <v>0</v>
      </c>
      <c r="BL5">
        <v>44.943820224719104</v>
      </c>
      <c r="BM5">
        <v>99.985699999999994</v>
      </c>
      <c r="BN5">
        <v>0.75793333333333335</v>
      </c>
      <c r="BO5">
        <v>0.4274</v>
      </c>
      <c r="BP5">
        <v>12.163333333333334</v>
      </c>
      <c r="BQ5">
        <v>17.313333333333333</v>
      </c>
      <c r="BR5">
        <v>7.8616666666666668E-2</v>
      </c>
      <c r="BS5">
        <v>5.2666666666666669E-3</v>
      </c>
      <c r="BT5">
        <v>0.78589999999999993</v>
      </c>
    </row>
    <row r="6" spans="1:72">
      <c r="A6" t="s">
        <v>25</v>
      </c>
      <c r="B6" t="s">
        <v>124</v>
      </c>
      <c r="C6" t="s">
        <v>125</v>
      </c>
      <c r="D6" t="s">
        <v>101</v>
      </c>
      <c r="E6">
        <v>5</v>
      </c>
      <c r="F6" t="s">
        <v>126</v>
      </c>
      <c r="G6">
        <v>1461</v>
      </c>
      <c r="H6">
        <v>17</v>
      </c>
      <c r="I6">
        <v>5</v>
      </c>
      <c r="J6" t="s">
        <v>103</v>
      </c>
      <c r="K6" t="s">
        <v>104</v>
      </c>
      <c r="L6">
        <v>1</v>
      </c>
      <c r="M6" t="s">
        <v>127</v>
      </c>
      <c r="N6">
        <v>4</v>
      </c>
      <c r="O6">
        <v>78</v>
      </c>
      <c r="P6">
        <v>85</v>
      </c>
      <c r="Q6">
        <v>7</v>
      </c>
      <c r="R6">
        <v>81.5</v>
      </c>
      <c r="S6" t="s">
        <v>118</v>
      </c>
      <c r="T6" t="s">
        <v>119</v>
      </c>
      <c r="U6">
        <v>8.9</v>
      </c>
      <c r="V6">
        <v>0.05</v>
      </c>
      <c r="W6">
        <v>0.95</v>
      </c>
      <c r="X6">
        <v>9</v>
      </c>
      <c r="Y6" t="s">
        <v>108</v>
      </c>
      <c r="Z6">
        <v>4.3</v>
      </c>
      <c r="AA6">
        <v>2.7</v>
      </c>
      <c r="AB6">
        <v>0.8</v>
      </c>
      <c r="AC6">
        <v>0.62790697674418616</v>
      </c>
      <c r="AD6">
        <v>2.69</v>
      </c>
      <c r="AF6">
        <v>22.4</v>
      </c>
      <c r="AG6">
        <v>693.73</v>
      </c>
      <c r="AH6">
        <v>63.41</v>
      </c>
      <c r="AI6">
        <v>13.98</v>
      </c>
      <c r="AJ6">
        <v>6.21</v>
      </c>
      <c r="AK6">
        <v>34.28</v>
      </c>
      <c r="AL6">
        <v>37.39</v>
      </c>
      <c r="AM6">
        <v>0.44</v>
      </c>
      <c r="AN6">
        <v>4.6197324136965774</v>
      </c>
      <c r="AO6">
        <v>5.9</v>
      </c>
      <c r="AP6">
        <v>5</v>
      </c>
      <c r="AQ6">
        <v>4.87</v>
      </c>
      <c r="AR6">
        <v>1.8563000000000001</v>
      </c>
      <c r="AS6">
        <v>17.304600000000001</v>
      </c>
      <c r="AT6">
        <v>15.013</v>
      </c>
      <c r="AU6">
        <v>3.827</v>
      </c>
      <c r="AV6">
        <v>14.720599999999999</v>
      </c>
      <c r="AW6">
        <v>28.270399999999999</v>
      </c>
      <c r="AX6">
        <v>33.3825</v>
      </c>
      <c r="AY6">
        <v>0</v>
      </c>
      <c r="AZ6">
        <v>61.652900000000002</v>
      </c>
      <c r="BA6">
        <v>0.54145871483742047</v>
      </c>
      <c r="BB6">
        <v>0</v>
      </c>
      <c r="BE6">
        <v>0</v>
      </c>
      <c r="BF6">
        <v>0.63859999999999995</v>
      </c>
      <c r="BG6">
        <v>0</v>
      </c>
      <c r="BL6">
        <v>37.75</v>
      </c>
      <c r="BM6">
        <v>100</v>
      </c>
      <c r="BN6">
        <v>0.70400000000000007</v>
      </c>
      <c r="BO6">
        <v>0.58873333333333333</v>
      </c>
      <c r="BP6">
        <v>13.94</v>
      </c>
      <c r="BQ6">
        <v>17.486666666666665</v>
      </c>
      <c r="BR6">
        <v>8.617000000000001E-2</v>
      </c>
      <c r="BS6">
        <v>7.4233333333333339E-3</v>
      </c>
      <c r="BT6">
        <v>0.78270000000000006</v>
      </c>
    </row>
    <row r="7" spans="1:72">
      <c r="A7" t="s">
        <v>25</v>
      </c>
      <c r="B7" t="s">
        <v>128</v>
      </c>
      <c r="C7" t="s">
        <v>129</v>
      </c>
      <c r="D7" t="s">
        <v>130</v>
      </c>
      <c r="E7">
        <v>1</v>
      </c>
      <c r="F7" t="s">
        <v>131</v>
      </c>
      <c r="G7">
        <v>1471</v>
      </c>
      <c r="H7">
        <v>39</v>
      </c>
      <c r="I7">
        <v>98</v>
      </c>
      <c r="J7" t="s">
        <v>132</v>
      </c>
      <c r="K7" t="s">
        <v>104</v>
      </c>
      <c r="L7">
        <v>1</v>
      </c>
      <c r="M7" t="s">
        <v>133</v>
      </c>
      <c r="N7">
        <v>1</v>
      </c>
      <c r="O7">
        <v>0</v>
      </c>
      <c r="P7">
        <v>9</v>
      </c>
      <c r="Q7">
        <v>9</v>
      </c>
      <c r="R7">
        <v>4.5</v>
      </c>
      <c r="S7" t="s">
        <v>106</v>
      </c>
      <c r="T7" t="s">
        <v>107</v>
      </c>
      <c r="U7">
        <v>8.6999999999999993</v>
      </c>
      <c r="V7">
        <v>0</v>
      </c>
      <c r="W7">
        <v>1</v>
      </c>
      <c r="X7">
        <v>9.3000000000000007</v>
      </c>
      <c r="Y7" t="s">
        <v>108</v>
      </c>
      <c r="Z7">
        <v>3.5</v>
      </c>
      <c r="AA7">
        <v>1.6</v>
      </c>
      <c r="AB7">
        <v>0.59</v>
      </c>
      <c r="AC7">
        <v>0.31999999999999973</v>
      </c>
      <c r="AD7">
        <v>5.79</v>
      </c>
      <c r="AE7">
        <v>78</v>
      </c>
      <c r="AF7">
        <v>26.3</v>
      </c>
      <c r="AG7">
        <v>795</v>
      </c>
      <c r="AH7">
        <v>45</v>
      </c>
      <c r="AI7">
        <v>4.3</v>
      </c>
      <c r="AJ7">
        <v>2.75</v>
      </c>
      <c r="AK7">
        <v>6.35</v>
      </c>
      <c r="AL7">
        <v>7.73</v>
      </c>
      <c r="AM7">
        <v>0.64</v>
      </c>
      <c r="AN7">
        <v>2.7</v>
      </c>
      <c r="AO7">
        <v>6</v>
      </c>
      <c r="AR7">
        <v>27.012</v>
      </c>
      <c r="AS7">
        <v>41.7986</v>
      </c>
      <c r="AT7">
        <v>27.504000000000001</v>
      </c>
      <c r="AU7">
        <v>13.4253</v>
      </c>
      <c r="AV7">
        <v>0</v>
      </c>
      <c r="AW7">
        <v>5.2103999999999999</v>
      </c>
      <c r="AX7">
        <v>0</v>
      </c>
      <c r="AY7">
        <v>0</v>
      </c>
      <c r="AZ7">
        <v>5.2103999999999999</v>
      </c>
      <c r="BA7">
        <v>0</v>
      </c>
      <c r="BB7">
        <v>3.7414000000000001</v>
      </c>
      <c r="BD7">
        <v>7.9085999999999999</v>
      </c>
      <c r="BE7">
        <v>7.9085999999999999</v>
      </c>
      <c r="BF7">
        <v>0.94969999999999999</v>
      </c>
      <c r="BG7">
        <v>0</v>
      </c>
      <c r="BL7">
        <v>5.118601747815231</v>
      </c>
      <c r="BM7">
        <v>100.04599999999999</v>
      </c>
      <c r="BN7">
        <v>1.1163333333333334</v>
      </c>
      <c r="BO7">
        <v>1.0526666666666664</v>
      </c>
      <c r="BP7">
        <v>6.8210000000000006</v>
      </c>
      <c r="BQ7">
        <v>17.433333333333334</v>
      </c>
      <c r="BR7">
        <v>0.11726666666666667</v>
      </c>
      <c r="BS7">
        <v>1.34E-2</v>
      </c>
      <c r="BT7">
        <v>1.5933333333333335</v>
      </c>
    </row>
    <row r="8" spans="1:72">
      <c r="A8" t="s">
        <v>25</v>
      </c>
      <c r="B8" t="s">
        <v>134</v>
      </c>
      <c r="C8" t="s">
        <v>135</v>
      </c>
      <c r="D8" t="s">
        <v>130</v>
      </c>
      <c r="E8">
        <v>2</v>
      </c>
      <c r="F8" t="s">
        <v>136</v>
      </c>
      <c r="G8">
        <v>1469</v>
      </c>
      <c r="H8">
        <v>40</v>
      </c>
      <c r="I8">
        <v>99</v>
      </c>
      <c r="J8" t="s">
        <v>132</v>
      </c>
      <c r="K8" t="s">
        <v>104</v>
      </c>
      <c r="L8">
        <v>1</v>
      </c>
      <c r="M8" t="s">
        <v>137</v>
      </c>
      <c r="N8">
        <v>2</v>
      </c>
      <c r="O8">
        <v>9</v>
      </c>
      <c r="P8">
        <v>26</v>
      </c>
      <c r="Q8">
        <v>17</v>
      </c>
      <c r="R8">
        <v>17.5</v>
      </c>
      <c r="S8" t="s">
        <v>106</v>
      </c>
      <c r="T8" t="s">
        <v>113</v>
      </c>
      <c r="U8">
        <v>8.6999999999999993</v>
      </c>
      <c r="V8">
        <v>0</v>
      </c>
      <c r="W8">
        <v>1</v>
      </c>
      <c r="X8">
        <v>9.6999999999999993</v>
      </c>
      <c r="Y8" t="s">
        <v>108</v>
      </c>
      <c r="Z8">
        <v>3.8</v>
      </c>
      <c r="AA8">
        <v>1.7</v>
      </c>
      <c r="AB8">
        <v>0.59</v>
      </c>
      <c r="AC8">
        <v>0.13421052631578981</v>
      </c>
      <c r="AD8">
        <v>1.47</v>
      </c>
      <c r="AE8">
        <v>9.8000000000000007</v>
      </c>
      <c r="AF8">
        <v>21</v>
      </c>
      <c r="AG8">
        <v>830</v>
      </c>
      <c r="AH8">
        <v>60</v>
      </c>
      <c r="AI8">
        <v>4.3</v>
      </c>
      <c r="AJ8">
        <v>2.6</v>
      </c>
      <c r="AK8">
        <v>4.4000000000000004</v>
      </c>
      <c r="AL8">
        <v>5.7</v>
      </c>
      <c r="AM8">
        <v>0.6</v>
      </c>
      <c r="AN8">
        <v>1.9</v>
      </c>
      <c r="AO8">
        <v>6.1</v>
      </c>
      <c r="AR8">
        <v>23.363499999999998</v>
      </c>
      <c r="AS8">
        <v>39.8703</v>
      </c>
      <c r="AT8">
        <v>26.503499999999999</v>
      </c>
      <c r="AU8">
        <v>14.6267</v>
      </c>
      <c r="AV8">
        <v>3.2351000000000001</v>
      </c>
      <c r="AW8">
        <v>6.3902000000000001</v>
      </c>
      <c r="AX8">
        <v>0</v>
      </c>
      <c r="AY8">
        <v>0</v>
      </c>
      <c r="AZ8">
        <v>6.3902000000000001</v>
      </c>
      <c r="BA8">
        <v>0</v>
      </c>
      <c r="BB8">
        <v>4.7591999999999999</v>
      </c>
      <c r="BD8">
        <v>6.2159000000000004</v>
      </c>
      <c r="BE8">
        <v>6.2159000000000004</v>
      </c>
      <c r="BF8">
        <v>1.4981</v>
      </c>
      <c r="BG8">
        <v>0</v>
      </c>
      <c r="BL8">
        <v>7.3657927590511862</v>
      </c>
      <c r="BM8">
        <v>99.959000000000003</v>
      </c>
      <c r="BN8">
        <v>1.1733333333333333</v>
      </c>
      <c r="BO8">
        <v>1.5069999999999999</v>
      </c>
      <c r="BP8">
        <v>8.1940000000000008</v>
      </c>
      <c r="BQ8">
        <v>19.806666666666668</v>
      </c>
      <c r="BR8">
        <v>0.15236666666666668</v>
      </c>
      <c r="BS8">
        <v>1.4566666666666665E-2</v>
      </c>
      <c r="BT8">
        <v>1.6733333333333331</v>
      </c>
    </row>
    <row r="9" spans="1:72">
      <c r="A9" t="s">
        <v>25</v>
      </c>
      <c r="B9" t="s">
        <v>138</v>
      </c>
      <c r="C9" t="s">
        <v>139</v>
      </c>
      <c r="D9" t="s">
        <v>130</v>
      </c>
      <c r="E9">
        <v>3</v>
      </c>
      <c r="F9" t="s">
        <v>140</v>
      </c>
      <c r="G9">
        <v>1468</v>
      </c>
      <c r="H9">
        <v>41</v>
      </c>
      <c r="I9">
        <v>100</v>
      </c>
      <c r="J9" t="s">
        <v>132</v>
      </c>
      <c r="K9" t="s">
        <v>104</v>
      </c>
      <c r="L9">
        <v>1</v>
      </c>
      <c r="M9" t="s">
        <v>117</v>
      </c>
      <c r="N9">
        <v>3</v>
      </c>
      <c r="O9">
        <v>26</v>
      </c>
      <c r="P9">
        <v>77</v>
      </c>
      <c r="Q9">
        <v>51</v>
      </c>
      <c r="R9">
        <v>51.5</v>
      </c>
      <c r="S9" t="s">
        <v>118</v>
      </c>
      <c r="T9" t="s">
        <v>113</v>
      </c>
      <c r="U9">
        <v>8.6999999999999993</v>
      </c>
      <c r="V9">
        <v>0</v>
      </c>
      <c r="W9">
        <v>1</v>
      </c>
      <c r="X9">
        <v>10</v>
      </c>
      <c r="Y9" t="s">
        <v>108</v>
      </c>
      <c r="Z9">
        <v>4.0999999999999996</v>
      </c>
      <c r="AA9">
        <v>1.9</v>
      </c>
      <c r="AB9">
        <v>1.02</v>
      </c>
      <c r="AC9">
        <v>0</v>
      </c>
      <c r="AD9">
        <v>0.91</v>
      </c>
      <c r="AE9">
        <v>-50.4</v>
      </c>
      <c r="AF9">
        <v>22.8</v>
      </c>
      <c r="AG9">
        <v>800</v>
      </c>
      <c r="AH9">
        <v>80</v>
      </c>
      <c r="AI9">
        <v>4.5999999999999996</v>
      </c>
      <c r="AJ9">
        <v>2.6</v>
      </c>
      <c r="AK9">
        <v>5.3</v>
      </c>
      <c r="AL9">
        <v>6.6</v>
      </c>
      <c r="AM9">
        <v>0.56999999999999995</v>
      </c>
      <c r="AN9">
        <v>1.5</v>
      </c>
      <c r="AO9">
        <v>5.9</v>
      </c>
      <c r="AR9">
        <v>21.6539</v>
      </c>
      <c r="AS9">
        <v>37.075899999999997</v>
      </c>
      <c r="AT9">
        <v>26.3278</v>
      </c>
      <c r="AU9">
        <v>13.483499999999999</v>
      </c>
      <c r="AV9">
        <v>3.1255000000000002</v>
      </c>
      <c r="AW9">
        <v>12.4368</v>
      </c>
      <c r="AX9">
        <v>0</v>
      </c>
      <c r="AY9">
        <v>0</v>
      </c>
      <c r="AZ9">
        <v>12.4368</v>
      </c>
      <c r="BA9">
        <v>0</v>
      </c>
      <c r="BB9">
        <v>4.5293000000000001</v>
      </c>
      <c r="BD9">
        <v>6.5278</v>
      </c>
      <c r="BE9">
        <v>6.5278</v>
      </c>
      <c r="BF9">
        <v>1.1231</v>
      </c>
      <c r="BG9">
        <v>0</v>
      </c>
      <c r="BL9">
        <v>6.1250000000000009</v>
      </c>
      <c r="BM9">
        <v>99.955800000000011</v>
      </c>
      <c r="BN9">
        <v>1.1666666666666667</v>
      </c>
      <c r="BO9">
        <v>1.1906666666666668</v>
      </c>
      <c r="BP9">
        <v>7.5726666666666667</v>
      </c>
      <c r="BQ9">
        <v>18.926666666666666</v>
      </c>
      <c r="BR9">
        <v>9.0296666666666678E-2</v>
      </c>
      <c r="BS9">
        <v>1.0533333333333334E-2</v>
      </c>
      <c r="BT9">
        <v>1.577</v>
      </c>
    </row>
    <row r="10" spans="1:72">
      <c r="A10" t="s">
        <v>25</v>
      </c>
      <c r="B10" t="s">
        <v>141</v>
      </c>
      <c r="C10" t="s">
        <v>142</v>
      </c>
      <c r="D10" t="s">
        <v>130</v>
      </c>
      <c r="E10">
        <v>4</v>
      </c>
      <c r="F10" t="s">
        <v>143</v>
      </c>
      <c r="G10">
        <v>1467</v>
      </c>
      <c r="H10">
        <v>42</v>
      </c>
      <c r="I10">
        <v>101</v>
      </c>
      <c r="J10" t="s">
        <v>132</v>
      </c>
      <c r="K10" t="s">
        <v>104</v>
      </c>
      <c r="L10">
        <v>1</v>
      </c>
      <c r="M10" t="s">
        <v>127</v>
      </c>
      <c r="N10">
        <v>4</v>
      </c>
      <c r="O10">
        <v>77</v>
      </c>
      <c r="P10">
        <v>94</v>
      </c>
      <c r="Q10">
        <v>17</v>
      </c>
      <c r="R10">
        <v>85.5</v>
      </c>
      <c r="S10" t="s">
        <v>118</v>
      </c>
      <c r="T10" t="s">
        <v>119</v>
      </c>
      <c r="U10">
        <v>8.6999999999999993</v>
      </c>
      <c r="V10">
        <v>0.05</v>
      </c>
      <c r="W10">
        <v>0.95</v>
      </c>
      <c r="X10">
        <v>10</v>
      </c>
      <c r="Y10" t="s">
        <v>144</v>
      </c>
      <c r="Z10">
        <v>4.5</v>
      </c>
      <c r="AA10">
        <v>1.9</v>
      </c>
      <c r="AB10">
        <v>1.1200000000000001</v>
      </c>
      <c r="AC10">
        <v>0</v>
      </c>
      <c r="AD10">
        <v>0.41</v>
      </c>
      <c r="AE10">
        <v>-123.4</v>
      </c>
      <c r="AF10">
        <v>20.5</v>
      </c>
      <c r="AG10">
        <v>800</v>
      </c>
      <c r="AH10">
        <v>80</v>
      </c>
      <c r="AI10">
        <v>4.3</v>
      </c>
      <c r="AJ10">
        <v>2.6</v>
      </c>
      <c r="AK10">
        <v>3.9</v>
      </c>
      <c r="AL10">
        <v>5.2</v>
      </c>
      <c r="AM10">
        <v>0.6</v>
      </c>
      <c r="AN10">
        <v>1.3</v>
      </c>
      <c r="AO10">
        <v>5.8</v>
      </c>
      <c r="AR10">
        <v>22.623000000000001</v>
      </c>
      <c r="AS10">
        <v>32.617600000000003</v>
      </c>
      <c r="AT10">
        <v>23.212</v>
      </c>
      <c r="AU10">
        <v>13.2997</v>
      </c>
      <c r="AV10">
        <v>3.6204999999999998</v>
      </c>
      <c r="AW10">
        <v>15.1145</v>
      </c>
      <c r="AX10">
        <v>0</v>
      </c>
      <c r="AY10">
        <v>0</v>
      </c>
      <c r="AZ10">
        <v>15.1145</v>
      </c>
      <c r="BA10">
        <v>0</v>
      </c>
      <c r="BB10">
        <v>3.4018999999999999</v>
      </c>
      <c r="BD10">
        <v>6.7838000000000003</v>
      </c>
      <c r="BE10">
        <v>6.7838000000000003</v>
      </c>
      <c r="BF10">
        <v>2.5758999999999999</v>
      </c>
      <c r="BG10">
        <v>0</v>
      </c>
      <c r="BL10">
        <v>12.640801001251564</v>
      </c>
      <c r="BM10">
        <v>100.03689999999999</v>
      </c>
      <c r="BN10">
        <v>1.1093333333333335</v>
      </c>
      <c r="BO10">
        <v>1.7233333333333334</v>
      </c>
      <c r="BP10">
        <v>9.1143333333333327</v>
      </c>
      <c r="BQ10">
        <v>19.52</v>
      </c>
      <c r="BR10">
        <v>6.5066666666666675E-2</v>
      </c>
      <c r="BS10">
        <v>1.4506666666666666E-2</v>
      </c>
      <c r="BT10">
        <v>1.6696666666666664</v>
      </c>
    </row>
    <row r="11" spans="1:72">
      <c r="A11" t="s">
        <v>25</v>
      </c>
      <c r="B11" t="s">
        <v>145</v>
      </c>
      <c r="C11" t="s">
        <v>146</v>
      </c>
      <c r="D11" t="s">
        <v>130</v>
      </c>
      <c r="E11">
        <v>5</v>
      </c>
      <c r="F11" t="s">
        <v>147</v>
      </c>
      <c r="G11">
        <v>1470</v>
      </c>
      <c r="H11">
        <v>43</v>
      </c>
      <c r="I11">
        <v>102</v>
      </c>
      <c r="J11" t="s">
        <v>132</v>
      </c>
      <c r="K11" t="s">
        <v>104</v>
      </c>
      <c r="L11">
        <v>1</v>
      </c>
      <c r="M11" t="s">
        <v>148</v>
      </c>
      <c r="N11">
        <v>5</v>
      </c>
      <c r="O11">
        <v>94</v>
      </c>
      <c r="P11">
        <v>114</v>
      </c>
      <c r="Q11">
        <v>20</v>
      </c>
      <c r="R11">
        <v>104</v>
      </c>
      <c r="S11" t="s">
        <v>118</v>
      </c>
      <c r="T11" t="s">
        <v>119</v>
      </c>
      <c r="U11">
        <v>8.6999999999999993</v>
      </c>
      <c r="V11">
        <v>0</v>
      </c>
      <c r="W11">
        <v>1</v>
      </c>
      <c r="X11">
        <v>10</v>
      </c>
      <c r="Y11" t="s">
        <v>144</v>
      </c>
      <c r="Z11">
        <v>4.5999999999999996</v>
      </c>
      <c r="AA11">
        <v>1.9</v>
      </c>
      <c r="AB11">
        <v>1.1200000000000001</v>
      </c>
      <c r="AC11">
        <v>0</v>
      </c>
      <c r="AD11">
        <v>0.39</v>
      </c>
      <c r="AE11">
        <v>-121.6</v>
      </c>
      <c r="AF11">
        <v>19.5</v>
      </c>
      <c r="AG11">
        <v>830</v>
      </c>
      <c r="AH11">
        <v>60</v>
      </c>
      <c r="AI11">
        <v>3.6</v>
      </c>
      <c r="AJ11">
        <v>1.8</v>
      </c>
      <c r="AK11">
        <v>0.5</v>
      </c>
      <c r="AL11">
        <v>1.4</v>
      </c>
      <c r="AM11">
        <v>0.5</v>
      </c>
      <c r="AN11">
        <v>0.1</v>
      </c>
      <c r="AO11">
        <v>5.8</v>
      </c>
      <c r="AR11">
        <v>27.826899999999998</v>
      </c>
      <c r="AS11">
        <v>33.5687</v>
      </c>
      <c r="AT11">
        <v>24.199100000000001</v>
      </c>
      <c r="AU11">
        <v>14.675700000000001</v>
      </c>
      <c r="AV11">
        <v>3.1360999999999999</v>
      </c>
      <c r="AW11">
        <v>6.4797000000000002</v>
      </c>
      <c r="AX11">
        <v>0</v>
      </c>
      <c r="AY11">
        <v>0</v>
      </c>
      <c r="AZ11">
        <v>6.4797000000000002</v>
      </c>
      <c r="BA11">
        <v>0</v>
      </c>
      <c r="BB11">
        <v>4.3136999999999999</v>
      </c>
      <c r="BD11">
        <v>7.8106999999999998</v>
      </c>
      <c r="BE11">
        <v>7.8106999999999998</v>
      </c>
      <c r="BF11">
        <v>2.1964000000000001</v>
      </c>
      <c r="BG11">
        <v>0</v>
      </c>
      <c r="BL11">
        <v>8.8639200998751573</v>
      </c>
      <c r="BM11">
        <v>100.00789999999999</v>
      </c>
      <c r="BN11">
        <v>1.1456666666666668</v>
      </c>
      <c r="BO11">
        <v>1.4263333333333332</v>
      </c>
      <c r="BP11">
        <v>8.6319999999999997</v>
      </c>
      <c r="BQ11">
        <v>18.883333333333333</v>
      </c>
      <c r="BR11">
        <v>5.6896666666666672E-2</v>
      </c>
      <c r="BS11">
        <v>1.2166666666666666E-2</v>
      </c>
      <c r="BT11">
        <v>1.5916666666666668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11" sqref="C11"/>
    </sheetView>
  </sheetViews>
  <sheetFormatPr baseColWidth="10" defaultRowHeight="15" x14ac:dyDescent="0"/>
  <cols>
    <col min="2" max="2" width="13.33203125" bestFit="1" customWidth="1"/>
  </cols>
  <sheetData>
    <row r="1" spans="1:4">
      <c r="A1" t="s">
        <v>22</v>
      </c>
      <c r="B1" t="s">
        <v>157</v>
      </c>
      <c r="C1" t="s">
        <v>156</v>
      </c>
      <c r="D1" t="s">
        <v>158</v>
      </c>
    </row>
    <row r="2" spans="1:4">
      <c r="A2" t="s">
        <v>170</v>
      </c>
      <c r="B2" s="2" t="s">
        <v>161</v>
      </c>
      <c r="C2">
        <v>6.5007557868957502</v>
      </c>
      <c r="D2">
        <v>0.32246097922325101</v>
      </c>
    </row>
    <row r="3" spans="1:4">
      <c r="A3" t="s">
        <v>170</v>
      </c>
      <c r="B3" t="s">
        <v>162</v>
      </c>
      <c r="C3">
        <v>8.0152063369750994</v>
      </c>
      <c r="D3">
        <v>0.37210527062416099</v>
      </c>
    </row>
    <row r="4" spans="1:4">
      <c r="A4" t="s">
        <v>170</v>
      </c>
      <c r="B4" t="s">
        <v>163</v>
      </c>
      <c r="C4">
        <v>7.9581060409545898</v>
      </c>
      <c r="D4">
        <v>0.37058070302009599</v>
      </c>
    </row>
    <row r="5" spans="1:4">
      <c r="A5" t="s">
        <v>169</v>
      </c>
      <c r="B5" t="s">
        <v>155</v>
      </c>
      <c r="C5">
        <v>0.91695439815521196</v>
      </c>
      <c r="D5">
        <v>4.7477588057517998E-2</v>
      </c>
    </row>
    <row r="6" spans="1:4">
      <c r="A6" t="s">
        <v>169</v>
      </c>
      <c r="B6" t="s">
        <v>159</v>
      </c>
      <c r="C6">
        <v>4.1653151512145996</v>
      </c>
      <c r="D6">
        <v>0.153799533843994</v>
      </c>
    </row>
    <row r="7" spans="1:4">
      <c r="A7" t="s">
        <v>169</v>
      </c>
      <c r="B7" t="s">
        <v>160</v>
      </c>
      <c r="C7">
        <v>0.93488842248916604</v>
      </c>
      <c r="D7">
        <v>3.52173186838627E-2</v>
      </c>
    </row>
    <row r="8" spans="1:4">
      <c r="A8" t="s">
        <v>170</v>
      </c>
      <c r="B8" t="s">
        <v>172</v>
      </c>
      <c r="C8">
        <v>1.87109351158142</v>
      </c>
      <c r="D8">
        <v>0.10909430682659101</v>
      </c>
    </row>
    <row r="9" spans="1:4">
      <c r="A9" t="s">
        <v>170</v>
      </c>
      <c r="B9" t="s">
        <v>173</v>
      </c>
      <c r="C9">
        <v>2.0388979911804199</v>
      </c>
      <c r="D9">
        <v>0.115164041519165</v>
      </c>
    </row>
    <row r="10" spans="1:4">
      <c r="A10" t="s">
        <v>170</v>
      </c>
      <c r="B10" t="s">
        <v>174</v>
      </c>
      <c r="C10">
        <v>1.85948121547699</v>
      </c>
      <c r="D10">
        <v>8.9956767857074696E-2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C1" sqref="C1"/>
    </sheetView>
  </sheetViews>
  <sheetFormatPr baseColWidth="10" defaultRowHeight="15" x14ac:dyDescent="0"/>
  <cols>
    <col min="1" max="1" width="16.5" bestFit="1" customWidth="1"/>
    <col min="2" max="2" width="16.5" customWidth="1"/>
    <col min="3" max="3" width="19.6640625" bestFit="1" customWidth="1"/>
  </cols>
  <sheetData>
    <row r="1" spans="1:3">
      <c r="A1" t="s">
        <v>157</v>
      </c>
      <c r="B1" t="s">
        <v>171</v>
      </c>
      <c r="C1" t="s">
        <v>153</v>
      </c>
    </row>
    <row r="2" spans="1:3">
      <c r="A2" t="s">
        <v>164</v>
      </c>
      <c r="B2">
        <f>AVERAGE(SOC_data!C2:C4)</f>
        <v>7.4913560549418134</v>
      </c>
      <c r="C2">
        <f>SOC_data!C2/SUM(SOC_data!C2:C4)*'14Cdata'!F2+SOC_data!C3/SUM(SOC_data!C2:C4)*'14Cdata'!F3+SOC_data!C4/SUM(SOC_data!C2:C4)*'14Cdata'!F4</f>
        <v>-81.09599671659339</v>
      </c>
    </row>
    <row r="3" spans="1:3">
      <c r="A3" t="s">
        <v>165</v>
      </c>
      <c r="B3">
        <f>AVERAGE(SOC_data!C5:C7)</f>
        <v>2.0057193239529929</v>
      </c>
      <c r="C3">
        <f>SOC_data!C5/SUM(SOC_data!C5:C7)*'14Cdata'!F5+SOC_data!C6/SUM(SOC_data!C5:C7)*'14Cdata'!F6+SOC_data!C7/SUM(SOC_data!C5:C7)*'14Cdata'!F7</f>
        <v>-28.361408795712777</v>
      </c>
    </row>
    <row r="4" spans="1:3">
      <c r="A4" t="s">
        <v>175</v>
      </c>
      <c r="B4">
        <f>AVERAGE(SOC_data!C8:C10)</f>
        <v>1.9231575727462766</v>
      </c>
      <c r="C4">
        <f>SOC_data!C8/SUM(SOC_data!C8:C10)*'14Cdata'!F8+SOC_data!C9/SUM(SOC_data!C8:C10)*'14Cdata'!F9+SOC_data!C10/SUM(SOC_data!C8:C10)*'14Cdata'!F10</f>
        <v>-97.455981292142255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vt:lpstr>
      <vt:lpstr>14Cdata</vt:lpstr>
      <vt:lpstr>mineralogy</vt:lpstr>
      <vt:lpstr>SOC_data</vt:lpstr>
      <vt:lpstr>weighted14C</vt:lpstr>
    </vt:vector>
  </TitlesOfParts>
  <Company>MPI-BGC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Beem-Miller</dc:creator>
  <cp:lastModifiedBy>Jeff Beem-Miller</cp:lastModifiedBy>
  <dcterms:created xsi:type="dcterms:W3CDTF">2022-01-07T19:42:35Z</dcterms:created>
  <dcterms:modified xsi:type="dcterms:W3CDTF">2022-02-04T20:39:38Z</dcterms:modified>
</cp:coreProperties>
</file>