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\Desktop\ClassRepo_old\01-Lesson-Plans\Homework\01-Excel\01-Excel\Instructions\"/>
    </mc:Choice>
  </mc:AlternateContent>
  <xr:revisionPtr revIDLastSave="0" documentId="13_ncr:1_{6DF75C7C-BB2D-4540-BBB0-D2E743209D6B}" xr6:coauthVersionLast="45" xr6:coauthVersionMax="45" xr10:uidLastSave="{00000000-0000-0000-0000-000000000000}"/>
  <bookViews>
    <workbookView xWindow="75" yWindow="195" windowWidth="20625" windowHeight="15255" activeTab="3" xr2:uid="{00000000-000D-0000-FFFF-FFFF00000000}"/>
  </bookViews>
  <sheets>
    <sheet name="Sheet1" sheetId="1" r:id="rId1"/>
    <sheet name="Pivot Table Category" sheetId="3" r:id="rId2"/>
    <sheet name="Pivot Table Sub Category" sheetId="4" r:id="rId3"/>
    <sheet name="Line Chart" sheetId="6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9" i="3"/>
  <c r="L5" i="3"/>
  <c r="P6" i="3"/>
  <c r="L6" i="3"/>
  <c r="P7" i="3" a="1"/>
  <c r="L8" i="3"/>
  <c r="L7" i="3"/>
  <c r="P5" i="3" a="1"/>
  <c r="P7" i="3" l="1"/>
  <c r="P5" i="3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M9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<sst xmlns="http://schemas.openxmlformats.org/spreadsheetml/2006/main" count="24797" uniqueCount="8377">
  <si>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</si>
  <si>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</si>
  <si>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</si>
  <si>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</si>
  <si>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</si>
  <si>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</si>
  <si>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</si>
  <si>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</si>
  <si>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</si>
  <si>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</si>
  <si>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</si>
  <si>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</si>
  <si>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</si>
  <si>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</si>
  <si>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</si>
  <si>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</si>
  <si>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</si>
  <si>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</si>
  <si>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</si>
  <si>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</si>
  <si>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</si>
  <si>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</si>
  <si>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</si>
  <si>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</si>
  <si>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</si>
  <si>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</si>
  <si>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</si>
  <si>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</si>
  <si>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</si>
  <si>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</si>
  <si>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</si>
  <si>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</si>
  <si>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</si>
  <si>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</si>
  <si>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</si>
  <si>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</si>
  <si>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</si>
  <si>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</si>
  <si>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</si>
  <si>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</si>
  <si>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</si>
  <si>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</si>
  <si>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</si>
  <si>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</si>
  <si>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</si>
  <si>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</si>
  <si>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</si>
  <si>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</si>
  <si>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</si>
  <si>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</si>
  <si>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</si>
  <si>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</si>
  <si>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</si>
  <si>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</si>
  <si>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</si>
  <si>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</si>
  <si>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</si>
  <si>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</si>
  <si>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</si>
  <si>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</si>
  <si>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</si>
  <si>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</si>
  <si>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</si>
  <si>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</si>
  <si>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</si>
  <si>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</si>
  <si>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</si>
  <si>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</si>
  <si>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</si>
  <si>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</si>
  <si>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</si>
  <si>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</si>
  <si>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</si>
  <si>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</si>
  <si>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</si>
  <si>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</si>
  <si>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</si>
  <si>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</si>
  <si>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</si>
  <si>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</si>
  <si>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</si>
  <si>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</si>
  <si>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</si>
  <si>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</si>
  <si>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</si>
  <si>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</si>
  <si>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</si>
  <si>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</si>
  <si>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</si>
  <si>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</si>
  <si>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</si>
  <si>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</si>
  <si>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</si>
  <si>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</si>
  <si>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</si>
  <si>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</si>
  <si>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</si>
  <si>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</si>
  <si>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</si>
  <si>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</si>
  <si>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</si>
  <si>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</si>
  <si>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</si>
  <si>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</si>
  <si>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</si>
  <si>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</si>
  <si>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</si>
  <si>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</si>
  <si>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</si>
  <si>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</si>
  <si>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</si>
  <si>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</si>
  <si>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</si>
  <si>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</si>
  <si>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</si>
  <si>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</si>
  <si>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</si>
  <si>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</si>
  <si>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</si>
  <si>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</si>
  <si>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</si>
  <si>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</si>
  <si>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</si>
  <si>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</si>
  <si>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</si>
  <si>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</si>
  <si>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</si>
  <si>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</si>
  <si>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</si>
  <si>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</si>
  <si>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</si>
  <si>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</si>
  <si>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</si>
  <si>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</si>
  <si>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</si>
  <si>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</si>
  <si>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</si>
  <si>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</si>
  <si>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</si>
  <si>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</si>
  <si>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</si>
  <si>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</si>
  <si>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</si>
  <si>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</si>
  <si>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</si>
  <si>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</si>
  <si>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</si>
  <si>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</si>
  <si>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</si>
  <si>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</si>
  <si>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</si>
  <si>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</si>
  <si>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</si>
  <si>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</si>
  <si>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</si>
  <si>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</si>
  <si>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</si>
  <si>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</si>
  <si>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</si>
  <si>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</si>
  <si>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</si>
  <si>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</si>
  <si>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</si>
  <si>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</si>
  <si>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</si>
  <si>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</si>
  <si>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</si>
  <si>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</si>
  <si>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</si>
  <si>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</si>
  <si>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</si>
  <si>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</si>
  <si>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</si>
  <si>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</si>
  <si>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</si>
  <si>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</si>
  <si>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</si>
  <si>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</si>
  <si>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</si>
  <si>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</si>
  <si>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</si>
  <si>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</si>
  <si>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</si>
  <si>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</si>
  <si>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</si>
  <si>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</si>
  <si>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</si>
  <si>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</si>
  <si>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</si>
  <si>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</si>
  <si>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</si>
  <si>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</si>
  <si>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</si>
  <si>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</si>
  <si>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</si>
  <si>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</si>
  <si>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</si>
  <si>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</si>
  <si>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</si>
  <si>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</si>
  <si>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</si>
  <si>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</si>
  <si>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</si>
  <si>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</si>
  <si>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</si>
  <si>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</si>
  <si>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</si>
  <si>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</si>
  <si>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</si>
  <si>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</si>
  <si>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</si>
  <si>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</si>
  <si>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</si>
  <si>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</si>
  <si>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</si>
  <si>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</si>
  <si>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</si>
  <si>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</si>
  <si>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</si>
  <si>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</si>
  <si>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</si>
  <si>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</si>
  <si>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</si>
  <si>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</si>
  <si>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</si>
  <si>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</si>
  <si>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</si>
  <si>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</si>
  <si>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</si>
  <si>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</si>
  <si>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</si>
  <si>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</si>
  <si>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</si>
  <si>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</si>
  <si>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</si>
  <si>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</si>
  <si>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</si>
  <si>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</si>
  <si>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</si>
  <si>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</si>
  <si>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</si>
  <si>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</si>
  <si>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</si>
  <si>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</si>
  <si>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</si>
  <si>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</si>
  <si>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</si>
  <si>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</si>
  <si>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</si>
  <si>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</si>
  <si>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</si>
  <si>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</si>
  <si>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</si>
  <si>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</si>
  <si>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</si>
  <si>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</si>
  <si>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</si>
  <si>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</si>
  <si>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</si>
  <si>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</si>
  <si>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</si>
  <si>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</si>
  <si>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</si>
  <si>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</si>
  <si>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</si>
  <si>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</si>
  <si>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</si>
  <si>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</si>
  <si>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</si>
  <si>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</si>
  <si>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</si>
  <si>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</si>
  <si>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</si>
  <si>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</si>
  <si>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</si>
  <si>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</si>
  <si>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</si>
  <si>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</si>
  <si>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</si>
  <si>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</si>
  <si>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</si>
  <si>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</si>
  <si>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</si>
  <si>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</si>
  <si>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</si>
  <si>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</si>
  <si>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</si>
  <si>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</si>
  <si>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</si>
  <si>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</si>
  <si>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</si>
  <si>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</si>
  <si>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</si>
  <si>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</si>
  <si>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</si>
  <si>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</si>
  <si>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</si>
  <si>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</si>
  <si>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</si>
  <si>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</si>
  <si>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</si>
  <si>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</si>
  <si>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</si>
  <si>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</si>
  <si>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</si>
  <si>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</si>
  <si>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</si>
  <si>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</si>
  <si>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</si>
  <si>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</si>
  <si>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</si>
  <si>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</si>
  <si>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</si>
  <si>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</si>
  <si>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</si>
  <si>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</si>
  <si>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</si>
  <si>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</si>
  <si>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</si>
  <si>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</si>
  <si>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</si>
  <si>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</si>
  <si>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</si>
  <si>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</si>
  <si>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</si>
  <si>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</si>
  <si>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</si>
  <si>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</si>
  <si>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</si>
  <si>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</si>
  <si>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</si>
  <si>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</si>
  <si>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</si>
  <si>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</si>
  <si>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</si>
  <si>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</si>
  <si>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</si>
  <si>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</si>
  <si>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</si>
  <si>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</si>
  <si>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</si>
  <si>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</si>
  <si>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</si>
  <si>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</si>
  <si>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</si>
  <si>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</si>
  <si>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</si>
  <si>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</si>
  <si>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</si>
  <si>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</si>
  <si>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</si>
  <si>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</si>
  <si>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</si>
  <si>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</si>
  <si>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</si>
  <si>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</si>
  <si>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</si>
  <si>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</si>
  <si>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</si>
  <si>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</si>
  <si>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</si>
  <si>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</si>
  <si>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</si>
  <si>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</si>
  <si>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</si>
  <si>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</si>
  <si>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</si>
  <si>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</si>
  <si>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</si>
  <si>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</si>
  <si>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</si>
  <si>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</si>
  <si>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</si>
  <si>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</si>
  <si>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</si>
  <si>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</si>
  <si>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</si>
  <si>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</si>
  <si>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</si>
  <si>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</si>
  <si>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</si>
  <si>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</si>
  <si>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</si>
  <si>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</si>
  <si>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</si>
  <si>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</si>
  <si>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</si>
  <si>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</si>
  <si>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</si>
  <si>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</si>
  <si>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</si>
  <si>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</si>
  <si>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</si>
  <si>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</si>
  <si>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</si>
  <si>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</si>
  <si>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</si>
  <si>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</si>
  <si>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</si>
  <si>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</si>
  <si>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</si>
  <si>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</si>
  <si>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</si>
  <si>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</si>
  <si>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</si>
  <si>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</si>
  <si>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</si>
  <si>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</si>
  <si>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</si>
  <si>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</si>
  <si>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</si>
  <si>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</si>
  <si>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</si>
  <si>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</si>
  <si>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</si>
  <si>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</si>
  <si>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</si>
  <si>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</si>
  <si>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</si>
  <si>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</si>
  <si>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</si>
  <si>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</si>
  <si>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</si>
  <si>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</si>
  <si>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</si>
  <si>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</si>
  <si>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</si>
  <si>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</si>
  <si>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</si>
  <si>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</si>
  <si>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</si>
  <si>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</si>
  <si>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</si>
  <si>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</si>
  <si>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</si>
  <si>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</si>
  <si>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</si>
  <si>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</si>
  <si>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</si>
  <si>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</si>
  <si>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</si>
  <si>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</si>
  <si>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</si>
  <si>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</si>
  <si>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</si>
  <si>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</si>
  <si>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</si>
  <si>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</si>
  <si>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</si>
  <si>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</si>
  <si>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</si>
  <si>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</si>
  <si>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</si>
  <si>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</si>
  <si>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</si>
  <si>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</si>
  <si>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</si>
  <si>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</si>
  <si>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</si>
  <si>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</si>
  <si>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</si>
  <si>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</si>
  <si>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</si>
  <si>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</si>
  <si>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</si>
  <si>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</si>
  <si>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</si>
  <si>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</si>
  <si>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</si>
  <si>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</si>
  <si>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</si>
  <si>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</si>
  <si>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</si>
  <si>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</si>
  <si>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</si>
  <si>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</si>
  <si>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</si>
  <si>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</si>
  <si>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</si>
  <si>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</si>
  <si>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</si>
  <si>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</si>
  <si>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</si>
  <si>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</si>
  <si>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</si>
  <si>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</si>
  <si>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</si>
  <si>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</si>
  <si>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</si>
  <si>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</si>
  <si>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</si>
  <si>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</si>
  <si>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</si>
  <si>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</si>
  <si>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</si>
  <si>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</si>
  <si>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</si>
  <si>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</si>
  <si>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</si>
  <si>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</si>
  <si>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</si>
  <si>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</si>
  <si>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</si>
  <si>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</si>
  <si>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</si>
  <si>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</si>
  <si>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</si>
  <si>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</si>
  <si>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</si>
  <si>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</si>
  <si>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</si>
  <si>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</si>
  <si>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</si>
  <si>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</si>
  <si>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</si>
  <si>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</si>
  <si>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</si>
  <si>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</si>
  <si>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</si>
  <si>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</si>
  <si>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</si>
  <si>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</si>
  <si>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</si>
  <si>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</si>
  <si>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</si>
  <si>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</si>
  <si>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</si>
  <si>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</si>
  <si>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</si>
  <si>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</si>
  <si>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</si>
  <si>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</si>
  <si>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</si>
  <si>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</si>
  <si>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</si>
  <si>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</si>
  <si>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</si>
  <si>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</si>
  <si>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</si>
  <si>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</si>
  <si>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</si>
  <si>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</si>
  <si>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</si>
  <si>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</si>
  <si>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</si>
  <si>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</si>
  <si>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</si>
  <si>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</si>
  <si>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</si>
  <si>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</si>
  <si>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</si>
  <si>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</si>
  <si>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</si>
  <si>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</si>
  <si>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</si>
  <si>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</si>
  <si>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</si>
  <si>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</si>
  <si>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</si>
  <si>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</si>
  <si>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</si>
  <si>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</si>
  <si>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</si>
  <si>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</si>
  <si>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</si>
  <si>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</si>
  <si>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</si>
  <si>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</si>
  <si>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</si>
  <si>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</si>
  <si>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</si>
  <si>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</si>
  <si>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</si>
  <si>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</si>
  <si>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</si>
  <si>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</si>
  <si>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</si>
  <si>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</si>
  <si>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</si>
  <si>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</si>
  <si>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</si>
  <si>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</si>
  <si>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</si>
  <si>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</si>
  <si>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</si>
  <si>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</si>
  <si>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</si>
  <si>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</si>
  <si>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</si>
  <si>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</si>
  <si>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</si>
  <si>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</si>
  <si>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</si>
  <si>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</si>
  <si>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</si>
  <si>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</si>
  <si>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</si>
  <si>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</si>
  <si>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</si>
  <si>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</si>
  <si>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</si>
  <si>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</si>
  <si>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</si>
  <si>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</si>
  <si>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</si>
  <si>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</si>
  <si>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</si>
  <si>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</si>
  <si>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</si>
  <si>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</si>
  <si>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</si>
  <si>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</si>
  <si>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</si>
  <si>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</si>
  <si>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</si>
  <si>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</si>
  <si>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</si>
  <si>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</si>
  <si>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</si>
  <si>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</si>
  <si>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</si>
  <si>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</si>
  <si>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</si>
  <si>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</si>
  <si>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</si>
  <si>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</si>
  <si>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</si>
  <si>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</si>
  <si>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</si>
  <si>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</si>
  <si>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</si>
  <si>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</si>
  <si>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</si>
  <si>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</si>
  <si>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</si>
  <si>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</si>
  <si>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</si>
  <si>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</si>
  <si>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</si>
  <si>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</si>
  <si>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</si>
  <si>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</si>
  <si>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</si>
  <si>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</si>
  <si>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</si>
  <si>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</si>
  <si>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</si>
  <si>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</si>
  <si>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</si>
  <si>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</si>
  <si>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</si>
  <si>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</si>
  <si>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</si>
  <si>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</si>
  <si>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</si>
  <si>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</si>
  <si>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</si>
  <si>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</si>
  <si>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</si>
  <si>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</si>
  <si>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</si>
  <si>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</si>
  <si>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</si>
  <si>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</si>
  <si>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</si>
  <si>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</si>
  <si>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</si>
  <si>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</si>
  <si>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</si>
  <si>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</si>
  <si>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</si>
  <si>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</si>
  <si>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</si>
  <si>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</si>
  <si>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</si>
  <si>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</si>
  <si>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</si>
  <si>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</si>
  <si>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</si>
  <si>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</si>
  <si>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</si>
  <si>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</si>
  <si>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</si>
  <si>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</si>
  <si>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</si>
  <si>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</si>
  <si>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</si>
  <si>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</si>
  <si>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</si>
  <si>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</si>
  <si>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</si>
  <si>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</si>
  <si>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</si>
  <si>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</si>
  <si>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</si>
  <si>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</si>
  <si>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</si>
  <si>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</si>
  <si>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</si>
  <si>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</si>
  <si>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</si>
  <si>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</si>
  <si>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</si>
  <si>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</si>
  <si>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</si>
  <si>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</si>
  <si>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</si>
  <si>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</si>
  <si>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</si>
  <si>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</si>
  <si>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</si>
  <si>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</si>
  <si>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</si>
  <si>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</si>
  <si>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</si>
  <si>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</si>
  <si>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</si>
  <si>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</si>
  <si>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</si>
  <si>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</si>
  <si>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</si>
  <si>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</si>
  <si>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</si>
  <si>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</si>
  <si>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</si>
  <si>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</si>
  <si>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</si>
  <si>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</si>
  <si>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</si>
  <si>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</si>
  <si>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</si>
  <si>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</si>
  <si>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</si>
  <si>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</si>
  <si>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</si>
  <si>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</si>
  <si>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</si>
  <si>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</si>
  <si>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</si>
  <si>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</si>
  <si>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</si>
  <si>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</si>
  <si>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</si>
  <si>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</si>
  <si>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</si>
  <si>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</si>
  <si>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</si>
  <si>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</si>
  <si>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</si>
  <si>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</si>
  <si>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</si>
  <si>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</si>
  <si>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</si>
  <si>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</si>
  <si>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</si>
  <si>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</si>
  <si>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</si>
  <si>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</si>
  <si>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</si>
  <si>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</si>
  <si>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</si>
  <si>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</si>
  <si>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</si>
  <si>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</si>
  <si>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</si>
  <si>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</si>
  <si>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</si>
  <si>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</si>
  <si>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</si>
  <si>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</si>
  <si>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</si>
  <si>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</si>
  <si>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</si>
  <si>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</si>
  <si>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</si>
  <si>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</si>
  <si>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</si>
  <si>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</si>
  <si>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</si>
  <si>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</si>
  <si>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</si>
  <si>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</si>
  <si>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</si>
  <si>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</si>
  <si>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</si>
  <si>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</si>
  <si>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</si>
  <si>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</si>
  <si>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</si>
  <si>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</si>
  <si>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</si>
  <si>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</si>
  <si>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</si>
  <si>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</si>
  <si>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</si>
  <si>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</si>
  <si>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</si>
  <si>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</si>
  <si>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</si>
  <si>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</si>
  <si>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</si>
  <si>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</si>
  <si>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</si>
  <si>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</si>
  <si>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</si>
  <si>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</si>
  <si>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</si>
  <si>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</si>
  <si>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</si>
  <si>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</si>
  <si>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</si>
  <si>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</si>
  <si>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</si>
  <si>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</si>
  <si>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</si>
  <si>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</si>
  <si>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</si>
  <si>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</si>
  <si>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</si>
  <si>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</si>
  <si>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</si>
  <si>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</si>
  <si>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</si>
  <si>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</si>
  <si>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</si>
  <si>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</si>
  <si>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</si>
  <si>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</si>
  <si>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</si>
  <si>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</si>
  <si>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</si>
  <si>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</si>
  <si>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</si>
  <si>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</si>
  <si>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</si>
  <si>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</si>
  <si>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</si>
  <si>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</si>
  <si>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</si>
  <si>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</si>
  <si>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</si>
  <si>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</si>
  <si>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</si>
  <si>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</si>
  <si>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</si>
  <si>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</si>
  <si>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</si>
  <si>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</si>
  <si>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</si>
  <si>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</si>
  <si>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</si>
  <si>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</si>
  <si>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</si>
  <si>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</si>
  <si>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</si>
  <si>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</si>
  <si>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</si>
  <si>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</si>
  <si>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</si>
  <si>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</si>
  <si>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</si>
  <si>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</si>
  <si>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</si>
  <si>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</si>
  <si>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</si>
  <si>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</si>
  <si>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</si>
  <si>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</si>
  <si>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</si>
  <si>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</si>
  <si>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</si>
  <si>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</si>
  <si>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</si>
  <si>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</si>
  <si>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</si>
  <si>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</si>
  <si>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</si>
  <si>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</si>
  <si>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</si>
  <si>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</si>
  <si>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</si>
  <si>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</si>
  <si>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</si>
  <si>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</si>
  <si>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</si>
  <si>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</si>
  <si>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</si>
  <si>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</si>
  <si>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</si>
  <si>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</si>
  <si>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</si>
  <si>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</si>
  <si>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</si>
  <si>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</si>
  <si>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</si>
  <si>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</si>
  <si>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</si>
  <si>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</si>
  <si>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</si>
  <si>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</si>
  <si>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</si>
  <si>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</si>
  <si>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</si>
  <si>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</si>
  <si>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</si>
  <si>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</si>
  <si>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</si>
  <si>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</si>
  <si>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</si>
  <si>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</si>
  <si>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</si>
  <si>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</si>
  <si>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</si>
  <si>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</si>
  <si>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</si>
  <si>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</si>
  <si>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</si>
  <si>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</si>
  <si>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</si>
  <si>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</si>
  <si>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</si>
  <si>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</si>
  <si>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</si>
  <si>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</si>
  <si>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</si>
  <si>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</si>
  <si>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</si>
  <si>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</si>
  <si>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</si>
  <si>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</si>
  <si>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</si>
  <si>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</si>
  <si>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</si>
  <si>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</si>
  <si>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</si>
  <si>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</si>
  <si>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</si>
  <si>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</si>
  <si>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</si>
  <si>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</si>
  <si>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</si>
  <si>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</si>
  <si>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</si>
  <si>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</si>
  <si>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</si>
  <si>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</si>
  <si>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</si>
  <si>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</si>
  <si>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</si>
  <si>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</si>
  <si>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</si>
  <si>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</si>
  <si>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</si>
  <si>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</si>
  <si>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</si>
  <si>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</si>
  <si>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</si>
  <si>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</si>
  <si>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</si>
  <si>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</si>
  <si>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</si>
  <si>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</si>
  <si>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</si>
  <si>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</si>
  <si>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</si>
  <si>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</si>
  <si>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</si>
  <si>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</si>
  <si>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</si>
  <si>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</si>
  <si>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</si>
  <si>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</si>
  <si>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</si>
  <si>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</si>
  <si>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</si>
  <si>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</si>
  <si>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</si>
  <si>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</si>
  <si>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</si>
  <si>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</si>
  <si>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</si>
  <si>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</si>
  <si>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</si>
  <si>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</si>
  <si>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</si>
  <si>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</si>
  <si>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</si>
  <si>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</si>
  <si>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</si>
  <si>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</si>
  <si>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</si>
  <si>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</si>
  <si>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</si>
  <si>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</si>
  <si>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</si>
  <si>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</si>
  <si>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</si>
  <si>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</si>
  <si>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</si>
  <si>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</si>
  <si>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</si>
  <si>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</si>
  <si>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</si>
  <si>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</si>
  <si>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</si>
  <si>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</si>
  <si>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</si>
  <si>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</si>
  <si>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</si>
  <si>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</si>
  <si>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</si>
  <si>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</si>
  <si>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</si>
  <si>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</si>
  <si>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</si>
  <si>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</si>
  <si>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</si>
  <si>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</si>
  <si>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</si>
  <si>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</si>
  <si>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</si>
  <si>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</si>
  <si>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</si>
  <si>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</si>
  <si>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</si>
  <si>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</si>
  <si>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</si>
  <si>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</si>
  <si>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</si>
  <si>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</si>
  <si>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</si>
  <si>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</si>
  <si>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</si>
  <si>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</si>
  <si>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</si>
  <si>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</si>
  <si>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</si>
  <si>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</si>
  <si>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</si>
  <si>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</si>
  <si>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</si>
  <si>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</si>
  <si>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</si>
  <si>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</si>
  <si>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</si>
  <si>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</si>
  <si>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</si>
  <si>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</si>
  <si>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</si>
  <si>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</si>
  <si>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</si>
  <si>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</si>
  <si>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</si>
  <si>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</si>
  <si>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</si>
  <si>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</si>
  <si>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</si>
  <si>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</si>
  <si>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</si>
  <si>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</si>
  <si>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</si>
  <si>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</si>
  <si>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</si>
  <si>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</si>
  <si>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</si>
  <si>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</si>
  <si>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</si>
  <si>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</si>
  <si>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</si>
  <si>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</si>
  <si>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</si>
  <si>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</si>
  <si>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</si>
  <si>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</si>
  <si>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</si>
  <si>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</si>
  <si>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</si>
  <si>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</si>
  <si>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</si>
  <si>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</si>
  <si>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</si>
  <si>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</si>
  <si>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</si>
  <si>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</si>
  <si>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</si>
  <si>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</si>
  <si>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</si>
  <si>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</si>
  <si>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</si>
  <si>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</si>
  <si>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</si>
  <si>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</si>
  <si>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</si>
  <si>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</si>
  <si>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</si>
  <si>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</si>
  <si>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</si>
  <si>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</si>
  <si>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</si>
  <si>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</si>
  <si>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</si>
  <si>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</si>
  <si>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</si>
  <si>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</si>
  <si>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</si>
  <si>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</si>
  <si>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</si>
  <si>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</si>
  <si>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</si>
  <si>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</si>
  <si>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</si>
  <si>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</si>
  <si>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</si>
  <si>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</si>
  <si>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</si>
  <si>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</si>
  <si>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</si>
  <si>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</si>
  <si>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</si>
  <si>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</si>
  <si>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</si>
  <si>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</si>
  <si>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</si>
  <si>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</si>
  <si>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</si>
  <si>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</si>
  <si>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</si>
  <si>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</si>
  <si>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</si>
  <si>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</si>
  <si>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</si>
  <si>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</si>
  <si>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</si>
  <si>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</si>
  <si>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</si>
  <si>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</si>
  <si>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</si>
  <si>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</si>
  <si>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</si>
  <si>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</si>
  <si>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</si>
  <si>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</si>
  <si>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</si>
  <si>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</si>
  <si>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</si>
  <si>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</si>
  <si>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</si>
  <si>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</si>
  <si>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</si>
  <si>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</si>
  <si>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</si>
  <si>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</si>
  <si>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</si>
  <si>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</si>
  <si>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</si>
  <si>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</si>
  <si>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</si>
  <si>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</si>
  <si>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</si>
  <si>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</si>
  <si>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</si>
  <si>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</si>
  <si>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</si>
  <si>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</si>
  <si>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</si>
  <si>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</si>
  <si>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</si>
  <si>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</si>
  <si>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</si>
  <si>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</si>
  <si>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</si>
  <si>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</si>
  <si>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</si>
  <si>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</si>
  <si>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</si>
  <si>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</si>
  <si>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</si>
  <si>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</si>
  <si>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</si>
  <si>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</si>
  <si>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</si>
  <si>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</si>
  <si>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</si>
  <si>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</si>
  <si>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</si>
  <si>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</si>
  <si>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</si>
  <si>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</si>
  <si>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</si>
  <si>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</si>
  <si>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</si>
  <si>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</si>
  <si>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</si>
  <si>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</si>
  <si>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</si>
  <si>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</si>
  <si>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</si>
  <si>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</si>
  <si>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</si>
  <si>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</si>
  <si>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</si>
  <si>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</si>
  <si>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</si>
  <si>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</si>
  <si>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</si>
  <si>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</si>
  <si>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</si>
  <si>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</si>
  <si>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</si>
  <si>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</si>
  <si>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</si>
  <si>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</si>
  <si>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</si>
  <si>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</si>
  <si>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</si>
  <si>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</si>
  <si>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</si>
  <si>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</si>
  <si>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</si>
  <si>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</si>
  <si>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</si>
  <si>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</si>
  <si>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</si>
  <si>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</si>
  <si>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</si>
  <si>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</si>
  <si>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</si>
  <si>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</si>
  <si>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</si>
  <si>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</si>
  <si>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</si>
  <si>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</si>
  <si>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</si>
  <si>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</si>
  <si>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</si>
  <si>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</si>
  <si>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</si>
  <si>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</si>
  <si>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</si>
  <si>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</si>
  <si>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</si>
  <si>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</si>
  <si>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</si>
  <si>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</si>
  <si>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</si>
  <si>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</si>
  <si>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</si>
  <si>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</si>
  <si>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</si>
  <si>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</si>
  <si>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</si>
  <si>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</si>
  <si>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</si>
  <si>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</si>
  <si>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</si>
  <si>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</si>
  <si>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</si>
  <si>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</si>
  <si>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</si>
  <si>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</si>
  <si>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</si>
  <si>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</si>
  <si>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</si>
  <si>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</si>
  <si>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</si>
  <si>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</si>
  <si>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</si>
  <si>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</si>
  <si>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</si>
  <si>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</si>
  <si>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</si>
  <si>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</si>
  <si>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</si>
  <si>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</si>
  <si>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</si>
  <si>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</si>
  <si>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</si>
  <si>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</si>
  <si>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</si>
  <si>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</si>
  <si>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</si>
  <si>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</si>
  <si>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</si>
  <si>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</si>
  <si>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</si>
  <si>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</si>
  <si>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</si>
  <si>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</si>
  <si>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</si>
  <si>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</si>
  <si>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</si>
  <si>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</si>
  <si>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</si>
  <si>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</si>
  <si>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</si>
  <si>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</si>
  <si>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</si>
  <si>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</si>
  <si>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</si>
  <si>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</si>
  <si>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</si>
  <si>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</si>
  <si>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</si>
  <si>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</si>
  <si>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</si>
  <si>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</si>
  <si>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</si>
  <si>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</si>
  <si>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</si>
  <si>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</si>
  <si>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</si>
  <si>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</si>
  <si>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</si>
  <si>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</si>
  <si>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</si>
  <si>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</si>
  <si>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</si>
  <si>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</si>
  <si>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</si>
  <si>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</si>
  <si>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</si>
  <si>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</si>
  <si>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</si>
  <si>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</si>
  <si>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</si>
  <si>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</si>
  <si>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</si>
  <si>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</si>
  <si>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</si>
  <si>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</si>
  <si>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</si>
  <si>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</si>
  <si>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</si>
  <si>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</si>
  <si>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</si>
  <si>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</si>
  <si>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</si>
  <si>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</si>
  <si>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</si>
  <si>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</si>
  <si>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</si>
  <si>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</si>
  <si>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</si>
  <si>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</si>
  <si>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</si>
  <si>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</si>
  <si>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</si>
  <si>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</si>
  <si>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</si>
  <si>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</si>
  <si>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</si>
  <si>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</si>
  <si>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</si>
  <si>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</si>
  <si>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</si>
  <si>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</si>
  <si>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</si>
  <si>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</si>
  <si>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</si>
  <si>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</si>
  <si>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</si>
  <si>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</si>
  <si>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</si>
  <si>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</si>
  <si>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</si>
  <si>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</si>
  <si>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</si>
  <si>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</si>
  <si>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</si>
  <si>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</si>
  <si>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</si>
  <si>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</si>
  <si>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</si>
  <si>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</si>
  <si>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</si>
  <si>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</si>
  <si>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</si>
  <si>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</si>
  <si>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</si>
  <si>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</si>
  <si>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</si>
  <si>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</si>
  <si>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</si>
  <si>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</si>
  <si>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</si>
  <si>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</si>
  <si>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</si>
  <si>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</si>
  <si>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</si>
  <si>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</si>
  <si>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</si>
  <si>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</si>
  <si>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</si>
  <si>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</si>
  <si>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</si>
  <si>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</si>
  <si>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</si>
  <si>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</si>
  <si>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</si>
  <si>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</si>
  <si>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</si>
  <si>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</si>
  <si>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</si>
  <si>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</si>
  <si>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</si>
  <si>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</si>
  <si>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</si>
  <si>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</si>
  <si>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</si>
  <si>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</si>
  <si>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</si>
  <si>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</si>
  <si>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</si>
  <si>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</si>
  <si>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</si>
  <si>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</si>
  <si>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</si>
  <si>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</si>
  <si>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</si>
  <si>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</si>
  <si>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</si>
  <si>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</si>
  <si>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</si>
  <si>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</si>
  <si>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</si>
  <si>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</si>
  <si>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</si>
  <si>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</si>
  <si>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</si>
  <si>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</si>
  <si>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</si>
  <si>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</si>
  <si>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</si>
  <si>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</si>
  <si>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</si>
  <si>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</si>
  <si>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</si>
  <si>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</si>
  <si>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</si>
  <si>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</si>
  <si>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</si>
  <si>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</si>
  <si>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</si>
  <si>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</si>
  <si>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</si>
  <si>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</si>
  <si>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</si>
  <si>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</si>
  <si>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</si>
  <si>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</si>
  <si>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</si>
  <si>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</si>
  <si>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</si>
  <si>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</si>
  <si>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</si>
  <si>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</si>
  <si>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</si>
  <si>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</si>
  <si>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</si>
  <si>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</si>
  <si>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</si>
  <si>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</si>
  <si>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</si>
  <si>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</si>
  <si>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</si>
  <si>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</si>
  <si>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</si>
  <si>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</si>
  <si>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</si>
  <si>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</si>
  <si>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</si>
  <si>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</si>
  <si>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</si>
  <si>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</si>
  <si>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</si>
  <si>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</si>
  <si>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</si>
  <si>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</si>
  <si>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</si>
  <si>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</si>
  <si>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</si>
  <si>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</si>
  <si>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</si>
  <si>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</si>
  <si>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</si>
  <si>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</si>
  <si>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</si>
  <si>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</si>
  <si>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</si>
  <si>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</si>
  <si>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</si>
  <si>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</si>
  <si>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</si>
  <si>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</si>
  <si>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</si>
  <si>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</si>
  <si>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</si>
  <si>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</si>
  <si>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</si>
  <si>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</si>
  <si>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</si>
  <si>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</si>
  <si>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</si>
  <si>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</si>
  <si>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</si>
  <si>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</si>
  <si>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</si>
  <si>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</si>
  <si>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</si>
  <si>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</si>
  <si>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</si>
  <si>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</si>
  <si>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</si>
  <si>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</si>
  <si>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</si>
  <si>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</si>
  <si>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</si>
  <si>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</si>
  <si>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</si>
  <si>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</si>
  <si>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</si>
  <si>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</si>
  <si>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</si>
  <si>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</si>
  <si>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</si>
  <si>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</si>
  <si>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</si>
  <si>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</si>
  <si>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</si>
  <si>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</si>
  <si>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</si>
  <si>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</si>
  <si>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</si>
  <si>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</si>
  <si>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</si>
  <si>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</si>
  <si>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</si>
  <si>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</si>
  <si>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</si>
  <si>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</si>
  <si>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</si>
  <si>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</si>
  <si>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</si>
  <si>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</si>
  <si>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</si>
  <si>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</si>
  <si>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</si>
  <si>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</si>
  <si>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</si>
  <si>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</si>
  <si>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</si>
  <si>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</si>
  <si>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</si>
  <si>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</si>
  <si>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</si>
  <si>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</si>
  <si>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</si>
  <si>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</si>
  <si>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</si>
  <si>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</si>
  <si>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</si>
  <si>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</si>
  <si>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</si>
  <si>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</si>
  <si>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</si>
  <si>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</si>
  <si>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</si>
  <si>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</si>
  <si>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</si>
  <si>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</si>
  <si>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</si>
  <si>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</si>
  <si>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</si>
  <si>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</si>
  <si>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</si>
  <si>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</si>
  <si>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</si>
  <si>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</si>
  <si>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</si>
  <si>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</si>
  <si>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</si>
  <si>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</si>
  <si>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</si>
  <si>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</si>
  <si>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</si>
  <si>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</si>
  <si>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</si>
  <si>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</si>
  <si>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</si>
  <si>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</si>
  <si>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</si>
  <si>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</si>
  <si>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</si>
  <si>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</si>
  <si>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</si>
  <si>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</si>
  <si>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</si>
  <si>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</si>
  <si>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</si>
  <si>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</si>
  <si>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</si>
  <si>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</si>
  <si>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</si>
  <si>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</si>
  <si>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</si>
  <si>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</si>
  <si>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</si>
  <si>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</si>
  <si>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</si>
  <si>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</si>
  <si>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</si>
  <si>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</si>
  <si>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</si>
  <si>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</si>
  <si>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</si>
  <si>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</si>
  <si>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</si>
  <si>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</si>
  <si>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</si>
  <si>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</si>
  <si>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</si>
  <si>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</si>
  <si>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</si>
  <si>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</si>
  <si>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</si>
  <si>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</si>
  <si>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</si>
  <si>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</si>
  <si>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</si>
  <si>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</si>
  <si>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</si>
  <si>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</si>
  <si>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</si>
  <si>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</si>
  <si>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</si>
  <si>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</si>
  <si>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</si>
  <si>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</si>
  <si>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</si>
  <si>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</si>
  <si>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</si>
  <si>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</si>
  <si>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</si>
  <si>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</si>
  <si>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</si>
  <si>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</si>
  <si>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</si>
  <si>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</si>
  <si>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</si>
  <si>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</si>
  <si>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</si>
  <si>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</si>
  <si>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</si>
  <si>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</si>
  <si>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</si>
  <si>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</si>
  <si>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</si>
  <si>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</si>
  <si>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</si>
  <si>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</si>
  <si>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</si>
  <si>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</si>
  <si>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</si>
  <si>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</si>
  <si>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</si>
  <si>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</si>
  <si>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</si>
  <si>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</si>
  <si>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</si>
  <si>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</si>
  <si>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</si>
  <si>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</si>
  <si>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</si>
  <si>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</si>
  <si>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</si>
  <si>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</si>
  <si>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</si>
  <si>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</si>
  <si>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</si>
  <si>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</si>
  <si>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</si>
  <si>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</si>
  <si>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</si>
  <si>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</si>
  <si>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</si>
  <si>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</si>
  <si>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</si>
  <si>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</si>
  <si>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</si>
  <si>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</si>
  <si>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</si>
  <si>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</si>
  <si>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</si>
  <si>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</si>
  <si>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</si>
  <si>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</si>
  <si>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</si>
  <si>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</si>
  <si>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</si>
  <si>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</si>
  <si>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</si>
  <si>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</si>
  <si>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</si>
  <si>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</si>
  <si>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</si>
  <si>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</si>
  <si>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</si>
  <si>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</si>
  <si>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</si>
  <si>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</si>
  <si>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</si>
  <si>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</si>
  <si>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</si>
  <si>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</si>
  <si>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</si>
  <si>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</si>
  <si>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</si>
  <si>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</si>
  <si>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</si>
  <si>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</si>
  <si>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</si>
  <si>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</si>
  <si>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</si>
  <si>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</si>
  <si>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</si>
  <si>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</si>
  <si>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</si>
  <si>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</si>
  <si>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</si>
  <si>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</si>
  <si>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</si>
  <si>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</si>
  <si>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</si>
  <si>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</si>
  <si>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</si>
  <si>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</si>
  <si>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</si>
  <si>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</si>
  <si>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</si>
  <si>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</si>
  <si>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</si>
  <si>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</si>
  <si>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</si>
  <si>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</si>
  <si>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</si>
  <si>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</si>
  <si>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</si>
  <si>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</si>
  <si>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</si>
  <si>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</si>
  <si>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</si>
  <si>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</si>
  <si>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</si>
  <si>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</si>
  <si>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</si>
  <si>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</si>
  <si>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</si>
  <si>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</si>
  <si>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</si>
  <si>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</si>
  <si>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</si>
  <si>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</si>
  <si>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</si>
  <si>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</si>
  <si>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</si>
  <si>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</si>
  <si>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</si>
  <si>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</si>
  <si>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</si>
  <si>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</si>
  <si>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</si>
  <si>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</si>
  <si>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</si>
  <si>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</si>
  <si>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</si>
  <si>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</si>
  <si>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</si>
  <si>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</si>
  <si>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</si>
  <si>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</si>
  <si>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</si>
  <si>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</si>
  <si>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</si>
  <si>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</si>
  <si>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</si>
  <si>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</si>
  <si>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</si>
  <si>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</si>
  <si>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</si>
  <si>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</si>
  <si>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</si>
  <si>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</si>
  <si>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</si>
  <si>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</si>
  <si>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</si>
  <si>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</si>
  <si>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</si>
  <si>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</si>
  <si>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</si>
  <si>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</si>
  <si>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</si>
  <si>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</si>
  <si>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</si>
  <si>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</si>
  <si>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</si>
  <si>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</si>
  <si>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</si>
  <si>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</si>
  <si>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</si>
  <si>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</si>
  <si>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</si>
  <si>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</si>
  <si>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</si>
  <si>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</si>
  <si>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</si>
  <si>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</si>
  <si>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</si>
  <si>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</si>
  <si>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</si>
  <si>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</si>
  <si>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</si>
  <si>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</si>
  <si>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</si>
  <si>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</si>
  <si>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</si>
  <si>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</si>
  <si>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</si>
  <si>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</si>
  <si>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</si>
  <si>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</si>
  <si>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</si>
  <si>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</si>
  <si>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</si>
  <si>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</si>
  <si>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</si>
  <si>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</si>
  <si>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</si>
  <si>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</si>
  <si>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</si>
  <si>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</si>
  <si>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</si>
  <si>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</si>
  <si>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</si>
  <si>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</si>
  <si>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</si>
  <si>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</si>
  <si>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</si>
  <si>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</si>
  <si>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</si>
  <si>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</si>
  <si>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</si>
  <si>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</si>
  <si>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</si>
  <si>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</si>
  <si>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</si>
  <si>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</si>
  <si>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</si>
  <si>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</si>
  <si>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</si>
  <si>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</si>
  <si>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</si>
  <si>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</si>
  <si>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</si>
  <si>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</si>
  <si>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</si>
  <si>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</si>
  <si>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</si>
  <si>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</si>
  <si>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</si>
  <si>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</si>
  <si>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</si>
  <si>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</si>
  <si>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</si>
  <si>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</si>
  <si>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</si>
  <si>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</si>
  <si>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</si>
  <si>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</si>
  <si>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</si>
  <si>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</si>
  <si>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</si>
  <si>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</si>
  <si>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</si>
  <si>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</si>
  <si>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</si>
  <si>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</si>
  <si>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</si>
  <si>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</si>
  <si>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</si>
  <si>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</si>
  <si>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</si>
  <si>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</si>
  <si>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</si>
  <si>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</si>
  <si>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</si>
  <si>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</si>
  <si>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</si>
  <si>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</si>
  <si>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</si>
  <si>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</si>
  <si>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</si>
  <si>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</si>
  <si>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</si>
  <si>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</si>
  <si>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</si>
  <si>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</si>
  <si>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</si>
  <si>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</si>
  <si>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</si>
  <si>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</si>
  <si>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</si>
  <si>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</si>
  <si>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</si>
  <si>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</si>
  <si>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</si>
  <si>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</si>
  <si>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</si>
  <si>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</si>
  <si>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</si>
  <si>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</si>
  <si>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</si>
  <si>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</si>
  <si>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</si>
  <si>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</si>
  <si>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</si>
  <si>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</si>
  <si>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</si>
  <si>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</si>
  <si>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</si>
  <si>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</si>
  <si>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</si>
  <si>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</si>
  <si>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</si>
  <si>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</si>
  <si>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</si>
  <si>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</si>
  <si>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</si>
  <si>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</si>
  <si>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</si>
  <si>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</si>
  <si>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</si>
  <si>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</si>
  <si>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</si>
  <si>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</si>
  <si>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</si>
  <si>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</si>
  <si>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</si>
  <si>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</si>
  <si>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</si>
  <si>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</si>
  <si>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</si>
  <si>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</si>
  <si>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</si>
  <si>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</si>
  <si>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</si>
  <si>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</si>
  <si>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</si>
  <si>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</si>
  <si>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</si>
  <si>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</si>
  <si>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</si>
  <si>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</si>
  <si>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</si>
  <si>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</si>
  <si>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</si>
  <si>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</si>
  <si>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</si>
  <si>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</si>
  <si>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</si>
  <si>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</si>
  <si>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</si>
  <si>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</si>
  <si>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</si>
  <si>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</si>
  <si>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</si>
  <si>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</si>
  <si>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</si>
  <si>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</si>
  <si>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</si>
  <si>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</si>
  <si>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</si>
  <si>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</si>
  <si>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</si>
  <si>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</si>
  <si>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</si>
  <si>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</si>
  <si>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</si>
  <si>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</si>
  <si>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</si>
  <si>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</si>
  <si>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</si>
  <si>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</si>
  <si>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</si>
  <si>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</si>
  <si>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</si>
  <si>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</si>
  <si>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</si>
  <si>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</si>
  <si>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</si>
  <si>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</si>
  <si>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</si>
  <si>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</si>
  <si>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</si>
  <si>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</si>
  <si>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</si>
  <si>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</si>
  <si>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</si>
  <si>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</si>
  <si>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</si>
  <si>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</si>
  <si>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</si>
  <si>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</si>
  <si>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</si>
  <si>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</si>
  <si>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</si>
  <si>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</si>
  <si>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</si>
  <si>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</si>
  <si>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</si>
  <si>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</si>
  <si>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</si>
  <si>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</si>
  <si>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</si>
  <si>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</si>
  <si>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</si>
  <si>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</si>
  <si>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</si>
  <si>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</si>
  <si>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</si>
  <si>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</si>
  <si>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</si>
  <si>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</si>
  <si>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</si>
  <si>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</si>
  <si>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</si>
  <si>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</si>
  <si>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</si>
  <si>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</si>
  <si>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</si>
  <si>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</si>
  <si>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</si>
  <si>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</si>
  <si>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</si>
  <si>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</si>
  <si>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</si>
  <si>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</si>
  <si>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</si>
  <si>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</si>
  <si>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</si>
  <si>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</si>
  <si>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</si>
  <si>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</si>
  <si>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</si>
  <si>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</si>
  <si>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</si>
  <si>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</si>
  <si>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</si>
  <si>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</si>
  <si>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</si>
  <si>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</si>
  <si>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</si>
  <si>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</si>
  <si>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</si>
  <si>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</si>
  <si>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</si>
  <si>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</si>
  <si>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</si>
  <si>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</si>
  <si>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</si>
  <si>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</si>
  <si>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</si>
  <si>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</si>
  <si>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</si>
  <si>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</si>
  <si>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</si>
  <si>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</si>
  <si>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</si>
  <si>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</si>
  <si>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</si>
  <si>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</si>
  <si>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</si>
  <si>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</si>
  <si>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</si>
  <si>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</si>
  <si>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</si>
  <si>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</si>
  <si>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</si>
  <si>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</si>
  <si>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</si>
  <si>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</si>
  <si>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</si>
  <si>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</si>
  <si>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</si>
  <si>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</si>
  <si>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</si>
  <si>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</si>
  <si>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</si>
  <si>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</si>
  <si>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</si>
  <si>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</si>
  <si>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</si>
  <si>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</si>
  <si>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</si>
  <si>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</si>
  <si>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</si>
  <si>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</si>
  <si>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</si>
  <si>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</si>
  <si>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</si>
  <si>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</si>
  <si>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</si>
  <si>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</si>
  <si>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</si>
  <si>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</si>
  <si>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</si>
  <si>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</si>
  <si>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</si>
  <si>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</si>
  <si>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</si>
  <si>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</si>
  <si>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</si>
  <si>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</si>
  <si>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</si>
  <si>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</si>
  <si>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</si>
  <si>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</si>
  <si>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</si>
  <si>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</si>
  <si>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</si>
  <si>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</si>
  <si>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</si>
  <si>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</si>
  <si>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</si>
  <si>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</si>
  <si>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</si>
  <si>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</si>
  <si>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</si>
  <si>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</si>
  <si>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</si>
  <si>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</si>
  <si>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</si>
  <si>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</si>
  <si>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</si>
  <si>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</si>
  <si>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</si>
  <si>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</si>
  <si>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</si>
  <si>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</si>
  <si>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</si>
  <si>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</si>
  <si>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</si>
  <si>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</si>
  <si>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</si>
  <si>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</si>
  <si>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</si>
  <si>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</si>
  <si>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</si>
  <si>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</si>
  <si>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</si>
  <si>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</si>
  <si>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</si>
  <si>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</si>
  <si>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</si>
  <si>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</si>
  <si>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</si>
  <si>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</si>
  <si>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</si>
  <si>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</si>
  <si>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</si>
  <si>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</si>
  <si>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</si>
  <si>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</si>
  <si>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</si>
  <si>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</si>
  <si>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</si>
  <si>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</si>
  <si>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</si>
  <si>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</si>
  <si>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</si>
  <si>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</si>
  <si>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</si>
  <si>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</si>
  <si>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</si>
  <si>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</si>
  <si>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</si>
  <si>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</si>
  <si>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</si>
  <si>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</si>
  <si>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</si>
  <si>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</si>
  <si>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</si>
  <si>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</si>
  <si>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</si>
  <si>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</si>
  <si>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</si>
  <si>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</si>
  <si>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</si>
  <si>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</si>
  <si>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</si>
  <si>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</si>
  <si>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</si>
  <si>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</si>
  <si>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</si>
  <si>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</si>
  <si>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</si>
  <si>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</si>
  <si>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</si>
  <si>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</si>
  <si>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</si>
  <si>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</si>
  <si>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</si>
  <si>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</si>
  <si>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</si>
  <si>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</si>
  <si>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</si>
  <si>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</si>
  <si>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</si>
  <si>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</si>
  <si>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</si>
  <si>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</si>
  <si>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</si>
  <si>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</si>
  <si>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</si>
  <si>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</si>
  <si>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</si>
  <si>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</si>
  <si>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</si>
  <si>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</si>
  <si>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</si>
  <si>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</si>
  <si>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</si>
  <si>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</si>
  <si>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</si>
  <si>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</si>
  <si>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</si>
  <si>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</si>
  <si>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</si>
  <si>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</si>
  <si>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</si>
  <si>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</si>
  <si>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</si>
  <si>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</si>
  <si>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</si>
  <si>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</si>
  <si>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</si>
  <si>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</si>
  <si>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</si>
  <si>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</si>
  <si>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</si>
  <si>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</si>
  <si>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</si>
  <si>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</si>
  <si>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</si>
  <si>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</si>
  <si>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</si>
  <si>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</si>
  <si>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</si>
  <si>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</si>
  <si>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</si>
  <si>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</si>
  <si>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</si>
  <si>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</si>
  <si>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</si>
  <si>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</si>
  <si>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</si>
  <si>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</si>
  <si>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</si>
  <si>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</si>
  <si>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</si>
  <si>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</si>
  <si>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</si>
  <si>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</si>
  <si>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</si>
  <si>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</si>
  <si>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</si>
  <si>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</si>
  <si>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</si>
  <si>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</si>
  <si>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</si>
  <si>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</si>
  <si>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</si>
  <si>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</si>
  <si>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</si>
  <si>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</si>
  <si>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</si>
  <si>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</si>
  <si>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</si>
  <si>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</si>
  <si>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</si>
  <si>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</si>
  <si>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</si>
  <si>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</si>
  <si>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</si>
  <si>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</si>
  <si>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</si>
  <si>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</si>
  <si>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</si>
  <si>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</si>
  <si>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</si>
  <si>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</si>
  <si>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</si>
  <si>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</si>
  <si>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</si>
  <si>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</si>
  <si>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</si>
  <si>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</si>
  <si>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</si>
  <si>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</si>
  <si>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</si>
  <si>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</si>
  <si>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</si>
  <si>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</si>
  <si>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</si>
  <si>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</si>
  <si>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</si>
  <si>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</si>
  <si>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</si>
  <si>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</si>
  <si>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</si>
  <si>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</si>
  <si>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</si>
  <si>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</si>
  <si>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</si>
  <si>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</si>
  <si>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</si>
  <si>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</si>
  <si>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</si>
  <si>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</si>
  <si>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</si>
  <si>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</si>
  <si>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</si>
  <si>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</si>
  <si>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</si>
  <si>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</si>
  <si>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</si>
  <si>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</si>
  <si>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</si>
  <si>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</si>
  <si>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</si>
  <si>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</si>
  <si>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</si>
  <si>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</si>
  <si>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</si>
  <si>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</si>
  <si>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</si>
  <si>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</si>
  <si>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</si>
  <si>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</si>
  <si>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</si>
  <si>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</si>
  <si>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</si>
  <si>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</si>
  <si>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</si>
  <si>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</si>
  <si>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</si>
  <si>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</si>
  <si>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</si>
  <si>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</si>
  <si>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</si>
  <si>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</si>
  <si>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</si>
  <si>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</si>
  <si>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</si>
  <si>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</si>
  <si>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</si>
  <si>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</si>
  <si>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</si>
  <si>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</si>
  <si>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</si>
  <si>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</si>
  <si>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</si>
  <si>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</si>
  <si>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</si>
  <si>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</si>
  <si>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</si>
  <si>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</si>
  <si>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</si>
  <si>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</si>
  <si>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</si>
  <si>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</si>
  <si>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</si>
  <si>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</si>
  <si>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</si>
  <si>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</si>
  <si>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</si>
  <si>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</si>
  <si>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</si>
  <si>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</si>
  <si>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</si>
  <si>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</si>
  <si>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</si>
  <si>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</si>
  <si>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</si>
  <si>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</si>
  <si>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</si>
  <si>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</si>
  <si>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</si>
  <si>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</si>
  <si>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</si>
  <si>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</si>
  <si>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</si>
  <si>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</si>
  <si>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</si>
  <si>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</si>
  <si>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</si>
  <si>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</si>
  <si>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</si>
  <si>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</si>
  <si>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</si>
  <si>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</si>
  <si>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</si>
  <si>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</si>
  <si>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</si>
  <si>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</si>
  <si>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</si>
  <si>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</si>
  <si>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</si>
  <si>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</si>
  <si>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</si>
  <si>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</si>
  <si>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</si>
  <si>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</si>
  <si>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</si>
  <si>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</si>
  <si>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</si>
  <si>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</si>
  <si>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</si>
  <si>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</si>
  <si>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</si>
  <si>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</si>
  <si>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</si>
  <si>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</si>
  <si>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</si>
  <si>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</si>
  <si>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</si>
  <si>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</si>
  <si>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</si>
  <si>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</si>
  <si>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</si>
  <si>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</si>
  <si>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</si>
  <si>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</si>
  <si>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</si>
  <si>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</si>
  <si>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</si>
  <si>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</si>
  <si>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</si>
  <si>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</si>
  <si>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</si>
  <si>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</si>
  <si>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</si>
  <si>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</si>
  <si>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</si>
  <si>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</si>
  <si>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</si>
  <si>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</si>
  <si>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</si>
  <si>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</si>
  <si>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</si>
  <si>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</si>
  <si>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</si>
  <si>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</si>
  <si>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</si>
  <si>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</si>
  <si>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</si>
  <si>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</si>
  <si>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</si>
  <si>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</si>
  <si>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</si>
  <si>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</si>
  <si>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</si>
  <si>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</si>
  <si>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</si>
  <si>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</si>
  <si>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</si>
  <si>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</si>
  <si>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</si>
  <si>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</si>
  <si>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</si>
  <si>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</si>
  <si>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</si>
  <si>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</si>
  <si>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</si>
  <si>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</si>
  <si>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</si>
  <si>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</si>
  <si>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</si>
  <si>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</si>
  <si>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</si>
  <si>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</si>
  <si>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</si>
  <si>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</si>
  <si>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</si>
  <si>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</si>
  <si>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</si>
  <si>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</si>
  <si>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</si>
  <si>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</si>
  <si>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</si>
  <si>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</si>
  <si>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</si>
  <si>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</si>
  <si>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</si>
  <si>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</si>
  <si>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</si>
  <si>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</si>
  <si>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</si>
  <si>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</si>
  <si>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</si>
  <si>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</si>
  <si>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</si>
  <si>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</si>
  <si>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</si>
  <si>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</si>
  <si>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</si>
  <si>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</si>
  <si>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</si>
  <si>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</si>
  <si>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</si>
  <si>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</si>
  <si>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</si>
  <si>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</si>
  <si>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</si>
  <si>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</si>
  <si>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</si>
  <si>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</si>
  <si>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</si>
  <si>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</si>
  <si>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</si>
  <si>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</si>
  <si>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</si>
  <si>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</si>
  <si>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</si>
  <si>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</si>
  <si>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</si>
  <si>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</si>
  <si>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</si>
  <si>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</si>
  <si>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</si>
  <si>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</si>
  <si>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</si>
  <si>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</si>
  <si>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</si>
  <si>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</si>
  <si>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</si>
  <si>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</si>
  <si>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</si>
  <si>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</si>
  <si>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</si>
  <si>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</si>
  <si>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</si>
  <si>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</si>
  <si>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</si>
  <si>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</si>
  <si>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</si>
  <si>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</si>
  <si>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</si>
  <si>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</si>
  <si>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</si>
  <si>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</si>
  <si>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</si>
  <si>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</si>
  <si>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</si>
  <si>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</si>
  <si>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</si>
  <si>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</si>
  <si>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</si>
  <si>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</si>
  <si>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</si>
  <si>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</si>
  <si>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</si>
  <si>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</si>
  <si>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</si>
  <si>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</si>
  <si>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</si>
  <si>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</si>
  <si>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</si>
  <si>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</si>
  <si>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</si>
  <si>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</si>
  <si>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</si>
  <si>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</si>
  <si>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</si>
  <si>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</si>
  <si>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</si>
  <si>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</si>
  <si>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</si>
  <si>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</si>
  <si>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</si>
  <si>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</si>
  <si>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</si>
  <si>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</si>
  <si>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</si>
  <si>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</si>
  <si>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</si>
  <si>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</si>
  <si>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</si>
  <si>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</si>
  <si>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</si>
  <si>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</si>
  <si>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</si>
  <si>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</si>
  <si>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</si>
  <si>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</si>
  <si>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</si>
  <si>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</si>
  <si>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</si>
  <si>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</si>
  <si>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</si>
  <si>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</si>
  <si>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</si>
  <si>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</si>
  <si>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</si>
  <si>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</si>
  <si>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</si>
  <si>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</si>
  <si>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</si>
  <si>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</si>
  <si>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</si>
  <si>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</si>
  <si>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</si>
  <si>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</si>
  <si>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</si>
  <si>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</si>
  <si>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</si>
  <si>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</si>
  <si>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</si>
  <si>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</si>
  <si>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</si>
  <si>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</si>
  <si>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</si>
  <si>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</si>
  <si>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</si>
  <si>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</si>
  <si>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</si>
  <si>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</si>
  <si>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</si>
  <si>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</si>
  <si>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</si>
  <si>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</si>
  <si>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</si>
  <si>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</si>
  <si>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</si>
  <si>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</si>
  <si>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</si>
  <si>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</si>
  <si>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</si>
  <si>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</si>
  <si>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</si>
  <si>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</si>
  <si>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</si>
  <si>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</si>
  <si>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</si>
  <si>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</si>
  <si>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</si>
  <si>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</si>
  <si>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</si>
  <si>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</si>
  <si>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</si>
  <si>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</si>
  <si>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</si>
  <si>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</si>
  <si>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</si>
  <si>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</si>
  <si>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</si>
  <si>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</si>
  <si>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</si>
  <si>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</si>
  <si>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</si>
  <si>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</si>
  <si>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</si>
  <si>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</si>
  <si>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</si>
  <si>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</si>
  <si>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</si>
  <si>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</si>
  <si>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</si>
  <si>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</si>
  <si>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</si>
  <si>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</si>
  <si>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</si>
  <si>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</si>
  <si>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</si>
  <si>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</si>
  <si>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</si>
  <si>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</si>
  <si>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</si>
  <si>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</si>
  <si>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</si>
  <si>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</si>
  <si>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</si>
  <si>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</si>
  <si>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</si>
  <si>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</si>
  <si>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</si>
  <si>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</si>
  <si>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</si>
  <si>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</si>
  <si>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</si>
  <si>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</si>
  <si>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</si>
  <si>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</si>
  <si>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</si>
  <si>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</si>
  <si>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</si>
  <si>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</si>
  <si>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</si>
  <si>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</si>
  <si>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</si>
  <si>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</si>
  <si>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</si>
  <si>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</si>
  <si>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</si>
  <si>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</si>
  <si>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</si>
  <si>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</si>
  <si>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</si>
  <si>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</si>
  <si>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</si>
  <si>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</si>
  <si>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</si>
  <si>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</si>
  <si>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</si>
  <si>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</si>
  <si>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</si>
  <si>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</si>
  <si>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</si>
  <si>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</si>
  <si>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</si>
  <si>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</si>
  <si>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</si>
  <si>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</si>
  <si>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</si>
  <si>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</si>
  <si>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</si>
  <si>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</si>
  <si>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</si>
  <si>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</si>
  <si>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</si>
  <si>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</si>
  <si>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</si>
  <si>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</si>
  <si>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</si>
  <si>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</si>
  <si>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</si>
  <si>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</si>
  <si>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</si>
  <si>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</si>
  <si>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</si>
  <si>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</si>
  <si>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</si>
  <si>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</si>
  <si>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</si>
  <si>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</si>
  <si>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</si>
  <si>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</si>
  <si>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</si>
  <si>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</si>
  <si>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</si>
  <si>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</si>
  <si>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</si>
  <si>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</si>
  <si>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</si>
  <si>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</si>
  <si>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</si>
  <si>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</si>
  <si>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</si>
  <si>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</si>
  <si>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</si>
  <si>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</si>
  <si>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</si>
  <si>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</si>
  <si>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</si>
  <si>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</si>
  <si>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</si>
  <si>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</si>
  <si>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</si>
  <si>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</si>
  <si>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</si>
  <si>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</si>
  <si>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</si>
  <si>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</si>
  <si>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</si>
  <si>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</si>
  <si>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</si>
  <si>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</si>
  <si>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</si>
  <si>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</si>
  <si>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</si>
  <si>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</si>
  <si>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</si>
  <si>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</si>
  <si>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</si>
  <si>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</si>
  <si>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</si>
  <si>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</si>
  <si>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</si>
  <si>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</si>
  <si>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</si>
  <si>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</si>
  <si>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</si>
  <si>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</si>
  <si>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</si>
  <si>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</si>
  <si>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</si>
  <si>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</si>
  <si>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</si>
  <si>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</si>
  <si>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</si>
  <si>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</si>
  <si>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</si>
  <si>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</si>
  <si>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</si>
  <si>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</si>
  <si>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</si>
  <si>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</si>
  <si>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</si>
  <si>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</si>
  <si>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</si>
  <si>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</si>
  <si>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</si>
  <si>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</si>
  <si>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</si>
  <si>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</si>
  <si>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</si>
  <si>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</si>
  <si>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</si>
  <si>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</si>
  <si>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</si>
  <si>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</si>
  <si>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</si>
  <si>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</si>
  <si>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</si>
  <si>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</si>
  <si>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</si>
  <si>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</si>
  <si>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</si>
  <si>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</si>
  <si>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</si>
  <si>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</si>
  <si>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</si>
  <si>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</si>
  <si>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</si>
  <si>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</si>
  <si>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</si>
  <si>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</si>
  <si>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</si>
  <si>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</si>
  <si>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</si>
  <si>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</si>
  <si>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</si>
  <si>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</si>
  <si>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</si>
  <si>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</si>
  <si>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</si>
  <si>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</si>
  <si>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</si>
  <si>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</si>
  <si>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</si>
  <si>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</si>
  <si>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</si>
  <si>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</si>
  <si>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</si>
  <si>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</si>
  <si>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</si>
  <si>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</si>
  <si>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</si>
  <si>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</si>
  <si>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</si>
  <si>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</si>
  <si>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</si>
  <si>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</si>
  <si>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</si>
  <si>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</si>
  <si>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</si>
  <si>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</si>
  <si>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</si>
  <si>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</si>
  <si>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</si>
  <si>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</si>
  <si>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</si>
  <si>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</si>
  <si>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</si>
  <si>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</si>
  <si>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</si>
  <si>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</si>
  <si>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</si>
  <si>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</si>
  <si>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</si>
  <si>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</si>
  <si>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</si>
  <si>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</si>
  <si>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</si>
  <si>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</si>
  <si>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</si>
  <si>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</si>
  <si>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</si>
  <si>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</si>
  <si>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</si>
  <si>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</si>
  <si>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</si>
  <si>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</si>
  <si>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</si>
  <si>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</si>
  <si>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</si>
  <si>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</si>
  <si>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</si>
  <si>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</si>
  <si>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</si>
  <si>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</si>
  <si>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</si>
  <si>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</si>
  <si>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</si>
  <si>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</si>
  <si>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</si>
  <si>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</si>
  <si>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</si>
  <si>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</si>
  <si>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</si>
  <si>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</si>
  <si>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</si>
  <si>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</si>
  <si>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</si>
  <si>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</si>
  <si>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</si>
  <si>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</si>
  <si>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</si>
  <si>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</si>
  <si>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</si>
  <si>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</si>
  <si>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</si>
  <si>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</si>
  <si>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</si>
  <si>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</si>
  <si>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</si>
  <si>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</si>
  <si>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</si>
  <si>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</si>
  <si>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</si>
  <si>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</si>
  <si>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</si>
  <si>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</si>
  <si>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</si>
  <si>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</si>
  <si>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</si>
  <si>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</si>
  <si>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</si>
  <si>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</si>
  <si>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</si>
  <si>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</si>
  <si>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</si>
  <si>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</si>
  <si>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</si>
  <si>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</si>
  <si>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</si>
  <si>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</si>
  <si>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</si>
  <si>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</si>
  <si>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</si>
  <si>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</si>
  <si>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</si>
  <si>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</si>
  <si>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</si>
  <si>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</si>
  <si>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</si>
  <si>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</si>
  <si>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</si>
  <si>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</si>
  <si>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</si>
  <si>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</si>
  <si>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</si>
  <si>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</si>
  <si>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</si>
  <si>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</si>
  <si>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</si>
  <si>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</si>
  <si>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</si>
  <si>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</si>
  <si>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</si>
  <si>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</si>
  <si>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</si>
  <si>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</si>
  <si>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</si>
  <si>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</si>
  <si>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</si>
  <si>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</si>
  <si>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</si>
  <si>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</si>
  <si>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</si>
  <si>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</si>
  <si>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</si>
  <si>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</si>
  <si>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</si>
  <si>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</si>
  <si>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</si>
  <si>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</si>
  <si>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</si>
  <si>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</si>
  <si>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</si>
  <si>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</si>
  <si>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</si>
  <si>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</si>
  <si>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</si>
  <si>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</si>
  <si>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</si>
  <si>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</si>
  <si>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</si>
  <si>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</si>
  <si>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</si>
  <si>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</si>
  <si>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</si>
  <si>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</si>
  <si>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</si>
  <si>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</si>
  <si>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</si>
  <si>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</si>
  <si>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</si>
  <si>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</si>
  <si>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</si>
  <si>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</si>
  <si>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</si>
  <si>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</si>
  <si>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</si>
  <si>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</si>
  <si>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</si>
  <si>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</si>
  <si>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</si>
  <si>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</si>
  <si>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</si>
  <si>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</si>
  <si>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</si>
  <si>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</si>
  <si>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</si>
  <si>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</si>
  <si>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</si>
  <si>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</si>
  <si>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</si>
  <si>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</si>
  <si>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</si>
  <si>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</si>
  <si>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</si>
  <si>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</si>
  <si>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</si>
  <si>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</si>
  <si>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</si>
  <si>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</si>
  <si>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</si>
  <si>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</si>
  <si>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</si>
  <si>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</si>
  <si>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</si>
  <si>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</si>
  <si>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</si>
  <si>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</si>
  <si>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</si>
  <si>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</si>
  <si>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</si>
  <si>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</si>
  <si>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</si>
  <si>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</si>
  <si>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</si>
  <si>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</si>
  <si>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</si>
  <si>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</si>
  <si>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</si>
  <si>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</si>
  <si>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</si>
  <si>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</si>
  <si>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</si>
  <si>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</si>
  <si>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</si>
  <si>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</si>
  <si>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</si>
  <si>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</si>
  <si>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</si>
  <si>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</si>
  <si>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</si>
  <si>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</si>
  <si>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</si>
  <si>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</si>
  <si>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</si>
  <si>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</si>
  <si>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</si>
  <si>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</si>
  <si>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</si>
  <si>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</si>
  <si>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</si>
  <si>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</si>
  <si>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</si>
  <si>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</si>
  <si>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</si>
  <si>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</si>
  <si>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</si>
  <si>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</si>
  <si>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</si>
  <si>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</si>
  <si>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</si>
  <si>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</si>
  <si>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</si>
  <si>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</si>
  <si>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</si>
  <si>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</si>
  <si>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</si>
  <si>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</si>
  <si>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</si>
  <si>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</si>
  <si>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</si>
  <si>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</si>
  <si>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</si>
  <si>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</si>
  <si>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</si>
  <si>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</si>
  <si>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</si>
  <si>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</si>
  <si>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</si>
  <si>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</si>
  <si>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</si>
  <si>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</si>
  <si>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</si>
  <si>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</si>
  <si>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</si>
  <si>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</si>
  <si>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</si>
  <si>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</si>
  <si>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</si>
  <si>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</si>
  <si>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</si>
  <si>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</si>
  <si>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</si>
  <si>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</si>
  <si>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</si>
  <si>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</si>
  <si>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</si>
  <si>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</si>
  <si>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</si>
  <si>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</si>
  <si>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</si>
  <si>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</si>
  <si>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</si>
  <si>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</si>
  <si>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</si>
  <si>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</si>
  <si>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</si>
  <si>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</si>
  <si>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</si>
  <si>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</si>
  <si>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</si>
  <si>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</si>
  <si>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</si>
  <si>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</si>
  <si>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</si>
  <si>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</si>
  <si>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</si>
  <si>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</si>
  <si>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</si>
  <si>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</si>
  <si>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</si>
  <si>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</si>
  <si>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</si>
  <si>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</si>
  <si>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</si>
  <si>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</si>
  <si>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</si>
  <si>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</si>
  <si>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</si>
  <si>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</si>
  <si>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</si>
  <si>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</si>
  <si>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</si>
  <si>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</si>
  <si>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</si>
  <si>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</si>
  <si>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</si>
  <si>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</si>
  <si>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</si>
  <si>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</si>
  <si>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</si>
  <si>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</si>
  <si>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</si>
  <si>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</si>
  <si>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</si>
  <si>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</si>
  <si>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</si>
  <si>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</si>
  <si>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</si>
  <si>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</si>
  <si>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</si>
  <si>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</si>
  <si>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</si>
  <si>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</si>
  <si>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</si>
  <si>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</si>
  <si>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</si>
  <si>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</si>
  <si>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</si>
  <si>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</si>
  <si>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</si>
  <si>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</si>
  <si>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</si>
  <si>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</si>
  <si>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</si>
  <si>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</si>
  <si>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</si>
  <si>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</si>
  <si>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</si>
  <si>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</si>
  <si>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</si>
  <si>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</si>
  <si>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</si>
  <si>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</si>
  <si>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</si>
  <si>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</si>
  <si>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</si>
  <si>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</si>
  <si>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</si>
  <si>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</si>
  <si>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</si>
  <si>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</si>
  <si>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</si>
  <si>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</si>
  <si>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</si>
  <si>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</si>
  <si>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</si>
  <si>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</si>
  <si>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</si>
  <si>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</si>
  <si>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</si>
  <si>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</si>
  <si>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</si>
  <si>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</si>
  <si>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</si>
  <si>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</si>
  <si>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</si>
  <si>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</si>
  <si>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</si>
  <si>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</si>
  <si>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</si>
  <si>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</si>
  <si>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</si>
  <si>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</si>
  <si>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</si>
  <si>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</si>
  <si>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</si>
  <si>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</si>
  <si>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</si>
  <si>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</si>
  <si>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</si>
  <si>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</si>
  <si>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</si>
  <si>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</si>
  <si>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</si>
  <si>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</si>
  <si>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</si>
  <si>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</si>
  <si>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</si>
  <si>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</si>
  <si>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</si>
  <si>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</si>
  <si>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</si>
  <si>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</si>
  <si>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</si>
  <si>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</si>
  <si>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</si>
  <si>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</si>
  <si>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</si>
  <si>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</si>
  <si>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</si>
  <si>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</si>
  <si>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</si>
  <si>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</si>
  <si>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</si>
  <si>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</si>
  <si>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</si>
  <si>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</si>
  <si>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</si>
  <si>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</si>
  <si>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</si>
  <si>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</si>
  <si>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</si>
  <si>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</si>
  <si>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</si>
  <si>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</si>
  <si>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</si>
  <si>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</si>
  <si>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</si>
  <si>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</si>
  <si>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</si>
  <si>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</si>
  <si>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</si>
  <si>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</si>
  <si>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</si>
  <si>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</si>
  <si>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</si>
  <si>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</si>
  <si>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</si>
  <si>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</si>
  <si>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</si>
  <si>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</si>
  <si>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</si>
  <si>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</si>
  <si>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</si>
  <si>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</si>
  <si>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</si>
  <si>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</si>
  <si>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</si>
  <si>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</si>
  <si>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</si>
  <si>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</si>
  <si>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</si>
  <si>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</si>
  <si>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</si>
  <si>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</si>
  <si>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</si>
  <si>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</si>
  <si>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</si>
  <si>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</si>
  <si>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</si>
  <si>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</si>
  <si>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</si>
  <si>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</si>
  <si>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</si>
  <si>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</si>
  <si>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</si>
  <si>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</si>
  <si>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</si>
  <si>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</si>
  <si>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</si>
  <si>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</si>
  <si>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</si>
  <si>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</si>
  <si>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</si>
  <si>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</si>
  <si>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</si>
  <si>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</si>
  <si>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</si>
  <si>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</si>
  <si>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</si>
  <si>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</si>
  <si>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</si>
  <si>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</si>
  <si>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</si>
  <si>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</si>
  <si>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</si>
  <si>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</si>
  <si>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</si>
  <si>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</si>
  <si>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</si>
  <si>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</si>
  <si>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</si>
  <si>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</si>
  <si>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</si>
  <si>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</si>
  <si>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</si>
  <si>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</si>
  <si>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</si>
  <si>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</si>
  <si>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</si>
  <si>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</si>
  <si>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</si>
  <si>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</si>
  <si>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</si>
  <si>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</si>
  <si>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</si>
  <si>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</si>
  <si>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</si>
  <si>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</si>
  <si>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</si>
  <si>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</si>
  <si>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</si>
  <si>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</si>
  <si>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</si>
  <si>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</si>
  <si>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</si>
  <si>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</si>
  <si>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</si>
  <si>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</si>
  <si>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</si>
  <si>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</si>
  <si>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</si>
  <si>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</si>
  <si>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</si>
  <si>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</si>
  <si>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</si>
  <si>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</si>
  <si>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</si>
  <si>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</si>
  <si>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</si>
  <si>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</si>
  <si>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</si>
  <si>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</si>
  <si>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</si>
  <si>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</si>
  <si>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</si>
  <si>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</si>
  <si>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</si>
  <si>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</si>
  <si>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</si>
  <si>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</si>
  <si>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</si>
  <si>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</si>
  <si>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</si>
  <si>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</si>
  <si>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</si>
  <si>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</si>
  <si>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</si>
  <si>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</si>
  <si>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</si>
  <si>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</si>
  <si>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</si>
  <si>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</si>
  <si>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</si>
  <si>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</si>
  <si>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</si>
  <si>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</si>
  <si>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</si>
  <si>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</si>
  <si>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</si>
  <si>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</si>
  <si>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</si>
  <si>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</si>
  <si>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</si>
  <si>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</si>
  <si>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</si>
  <si>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</si>
  <si>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</si>
  <si>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</si>
  <si>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</si>
  <si>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</si>
  <si>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</si>
  <si>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</si>
  <si>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</si>
  <si>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</si>
  <si>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</si>
  <si>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</si>
  <si>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</si>
  <si>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</si>
  <si>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</si>
  <si>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</si>
  <si>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</si>
  <si>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</si>
  <si>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</si>
  <si>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</si>
  <si>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</si>
  <si>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</si>
  <si>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</si>
  <si>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</si>
  <si>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</si>
  <si>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</si>
  <si>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</si>
  <si>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</si>
  <si>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</si>
  <si>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</si>
  <si>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</si>
  <si>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</si>
  <si>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</si>
  <si>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</si>
  <si>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</si>
  <si>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</si>
  <si>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</si>
  <si>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</si>
  <si>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</si>
  <si>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</si>
  <si>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</si>
  <si>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</si>
  <si>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</si>
  <si>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</si>
  <si>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</si>
  <si>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</si>
  <si>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</si>
  <si>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</si>
  <si>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</si>
  <si>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</si>
  <si>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</si>
  <si>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</si>
  <si>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</si>
  <si>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</si>
  <si>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</si>
  <si>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</si>
  <si>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</si>
  <si>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</si>
  <si>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</si>
  <si>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</si>
  <si>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</si>
  <si>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</si>
  <si>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</si>
  <si>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</si>
  <si>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</si>
  <si>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</si>
  <si>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</si>
  <si>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</si>
  <si>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</si>
  <si>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</si>
  <si>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</si>
  <si>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</si>
  <si>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</si>
  <si>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</si>
  <si>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</si>
  <si>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</si>
  <si>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</si>
  <si>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</si>
  <si>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</si>
  <si>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</si>
  <si>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</si>
  <si>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</si>
  <si>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</si>
  <si>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</si>
  <si>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</si>
  <si>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</si>
  <si>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</si>
  <si>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</si>
  <si>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</si>
  <si>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</si>
  <si>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</si>
  <si>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</si>
  <si>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</si>
  <si>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</si>
  <si>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</si>
  <si>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</si>
  <si>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</si>
  <si>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</si>
  <si>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</si>
  <si>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</si>
  <si>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</si>
  <si>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</si>
  <si>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</si>
  <si>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</si>
  <si>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</si>
  <si>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</si>
  <si>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</si>
  <si>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</si>
  <si>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</si>
  <si>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</si>
  <si>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</si>
  <si>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</si>
  <si>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</si>
  <si>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</si>
  <si>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</si>
  <si>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</si>
  <si>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</si>
  <si>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</si>
  <si>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</si>
  <si>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</si>
  <si>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</si>
  <si>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</si>
  <si>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</si>
  <si>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</si>
  <si>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</si>
  <si>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</si>
  <si>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</si>
  <si>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</si>
  <si>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</si>
  <si>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</si>
  <si>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</si>
  <si>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</si>
  <si>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</si>
  <si>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</si>
  <si>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</si>
  <si>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</si>
  <si>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</si>
  <si>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</si>
  <si>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</si>
  <si>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</si>
  <si>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</si>
  <si>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</si>
  <si>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</si>
  <si>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</si>
  <si>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</si>
  <si>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</si>
  <si>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</si>
  <si>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</si>
  <si>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</si>
  <si>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</si>
  <si>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</si>
  <si>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</si>
  <si>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</si>
  <si>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</si>
  <si>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</si>
  <si>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</si>
  <si>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</si>
  <si>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</si>
  <si>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</si>
  <si>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</si>
  <si>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</si>
  <si>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</si>
  <si>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</si>
  <si>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</si>
  <si>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</si>
  <si>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</si>
  <si>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</si>
  <si>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</si>
  <si>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</si>
  <si>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</si>
  <si>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</si>
  <si>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</si>
  <si>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</si>
  <si>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</si>
  <si>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</si>
  <si>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</si>
  <si>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</si>
  <si>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</si>
  <si>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</si>
  <si>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</si>
  <si>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</si>
  <si>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</si>
  <si>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</si>
  <si>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</si>
  <si>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</si>
  <si>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</si>
  <si>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</si>
  <si>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</si>
  <si>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</si>
  <si>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</si>
  <si>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</si>
  <si>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</si>
  <si>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</si>
  <si>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</si>
  <si>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</si>
  <si>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</si>
  <si>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</si>
  <si>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</si>
  <si>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</si>
  <si>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</si>
  <si>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</si>
  <si>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</si>
  <si>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</si>
  <si>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</si>
  <si>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</si>
  <si>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</si>
  <si>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</si>
  <si>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</si>
  <si>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</si>
  <si>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</si>
  <si>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</si>
  <si>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</si>
  <si>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</si>
  <si>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</si>
  <si>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</si>
  <si>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</si>
  <si>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</si>
  <si>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</si>
  <si>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</si>
  <si>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</si>
  <si>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</si>
  <si>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</si>
  <si>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</si>
  <si>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</si>
  <si>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</si>
  <si>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</si>
  <si>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</si>
  <si>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</si>
  <si>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</si>
  <si>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</si>
  <si>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</si>
  <si>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</si>
  <si>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</si>
  <si>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</si>
  <si>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</si>
  <si>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</si>
  <si>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</si>
  <si>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</si>
  <si>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</si>
  <si>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</si>
  <si>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</si>
  <si>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</si>
  <si>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</si>
  <si>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</si>
  <si>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</si>
  <si>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</si>
  <si>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</si>
  <si>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</si>
  <si>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</si>
  <si>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</si>
  <si>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</si>
  <si>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</si>
  <si>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</si>
  <si>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</si>
  <si>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</si>
  <si>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</si>
  <si>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</si>
  <si>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</si>
  <si>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</si>
  <si>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</si>
  <si>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</si>
  <si>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</si>
  <si>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</si>
  <si>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</si>
  <si>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</si>
  <si>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</si>
  <si>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</si>
  <si>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</si>
  <si>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</si>
  <si>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</si>
  <si>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</si>
  <si>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</si>
  <si>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</si>
  <si>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</si>
  <si>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</si>
  <si>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</si>
  <si>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</si>
  <si>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</si>
  <si>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</si>
  <si>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</si>
  <si>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</si>
  <si>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</si>
  <si>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</si>
  <si>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</si>
  <si>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</si>
  <si>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</si>
  <si>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</si>
  <si>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</si>
  <si>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</si>
  <si>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</si>
  <si>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</si>
  <si>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</si>
  <si>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</si>
  <si>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</si>
  <si>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</si>
  <si>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</si>
  <si>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</si>
  <si>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</si>
  <si>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</si>
  <si>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</si>
  <si>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</si>
  <si>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</si>
  <si>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</si>
  <si>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</si>
  <si>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</si>
  <si>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</si>
  <si>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</si>
  <si>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</si>
  <si>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</si>
  <si>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</si>
  <si>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</si>
  <si>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</si>
  <si>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</si>
  <si>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</si>
  <si>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</si>
  <si>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</si>
  <si>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</si>
  <si>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</si>
  <si>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</si>
  <si>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</si>
  <si>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</si>
  <si>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</si>
  <si>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</si>
  <si>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</si>
  <si>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</si>
  <si>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</si>
  <si>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</si>
  <si>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</si>
  <si>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</si>
  <si>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</si>
  <si>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</si>
  <si>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</si>
  <si>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</si>
  <si>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</si>
  <si>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</si>
  <si>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</si>
  <si>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</si>
  <si>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</si>
  <si>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</si>
  <si>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</si>
  <si>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</si>
  <si>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</si>
  <si>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</si>
  <si>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</si>
  <si>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</si>
  <si>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</si>
  <si>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</si>
  <si>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</si>
  <si>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</si>
  <si>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</si>
  <si>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</si>
  <si>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</si>
  <si>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</si>
  <si>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</si>
  <si>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</si>
  <si>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</si>
  <si>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</si>
  <si>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</si>
  <si>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</si>
  <si>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</si>
  <si>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</si>
  <si>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</si>
  <si>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</si>
  <si>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</si>
  <si>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</si>
  <si>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</si>
  <si>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</si>
  <si>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</si>
  <si>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</si>
  <si>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</si>
  <si>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</si>
  <si>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</si>
  <si>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</si>
  <si>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</si>
  <si>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</si>
  <si>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</si>
  <si>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</si>
  <si>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</si>
  <si>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</si>
  <si>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</si>
  <si>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</si>
  <si>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</si>
  <si>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</si>
  <si>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</si>
  <si>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</si>
  <si>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</si>
  <si>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</si>
  <si>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</si>
  <si>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</si>
  <si>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</si>
  <si>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</si>
  <si>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</si>
  <si>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</si>
  <si>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</si>
  <si>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</si>
  <si>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</si>
  <si>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</si>
  <si>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</si>
  <si>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</si>
  <si>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</si>
  <si>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</si>
  <si>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</si>
  <si>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</si>
  <si>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</si>
  <si>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</si>
  <si>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</si>
  <si>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</si>
  <si>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</si>
  <si>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</si>
  <si>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</si>
  <si>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</si>
  <si>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</si>
  <si>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</si>
  <si>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</si>
  <si>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</si>
  <si>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</si>
  <si>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</si>
  <si>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</si>
  <si>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</si>
  <si>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</si>
  <si>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</si>
  <si>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</si>
  <si>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</si>
  <si>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</si>
  <si>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</si>
  <si>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</si>
  <si>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</si>
  <si>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</si>
  <si>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</si>
  <si>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</si>
  <si>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</si>
  <si>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</si>
  <si>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</si>
  <si>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</si>
  <si>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</si>
  <si>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</si>
  <si>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</si>
  <si>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</si>
  <si>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</si>
  <si>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</si>
  <si>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</si>
  <si>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</si>
  <si>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</si>
  <si>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</si>
  <si>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</si>
  <si>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</si>
  <si>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</si>
  <si>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</si>
  <si>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</si>
  <si>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</si>
  <si>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</si>
  <si>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</si>
  <si>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</si>
  <si>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</si>
  <si>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</si>
  <si>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</si>
  <si>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</si>
  <si>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</si>
  <si>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</si>
  <si>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</si>
  <si>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</si>
  <si>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</si>
  <si>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</si>
  <si>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</si>
  <si>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</si>
  <si>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</si>
  <si>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</si>
  <si>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</si>
  <si>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</si>
  <si>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</si>
  <si>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</si>
  <si>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</si>
  <si>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</si>
  <si>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</si>
  <si>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</si>
  <si>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</si>
  <si>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</si>
  <si>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</si>
  <si>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</si>
  <si>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</si>
  <si>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</si>
  <si>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</si>
  <si>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</si>
  <si>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</si>
  <si>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</si>
  <si>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</si>
  <si>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</si>
  <si>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</si>
  <si>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</si>
  <si>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</si>
  <si>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</si>
  <si>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</si>
  <si>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</si>
  <si>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</si>
  <si>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</si>
  <si>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</si>
  <si>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</si>
  <si>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</si>
  <si>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</si>
  <si>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</si>
  <si>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</si>
  <si>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</si>
  <si>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</si>
  <si>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</si>
  <si>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</si>
  <si>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</si>
  <si>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</si>
  <si>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</si>
  <si>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</si>
  <si>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</si>
  <si>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</si>
  <si>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</si>
  <si>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</si>
  <si>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</si>
  <si>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</si>
  <si>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</si>
  <si>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</si>
  <si>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</si>
  <si>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</si>
  <si>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</si>
  <si>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</si>
  <si>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</si>
  <si>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</si>
  <si>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</si>
  <si>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</si>
  <si>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</si>
  <si>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</si>
  <si>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</si>
  <si>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</si>
  <si>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</si>
  <si>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</si>
  <si>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</si>
  <si>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</si>
  <si>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</si>
  <si>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</si>
  <si>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</si>
  <si>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</si>
  <si>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</si>
  <si>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</si>
  <si>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</si>
  <si>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</si>
  <si>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</si>
  <si>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</si>
  <si>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</si>
  <si>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</si>
  <si>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</si>
  <si>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</si>
  <si>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</si>
  <si>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</si>
  <si>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</si>
  <si>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</si>
  <si>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</si>
  <si>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</si>
  <si>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</si>
  <si>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</si>
  <si>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</si>
  <si>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</si>
  <si>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</si>
  <si>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</si>
  <si>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</si>
  <si>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</si>
  <si>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</si>
  <si>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</si>
  <si>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</si>
  <si>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</si>
  <si>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</si>
  <si>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</si>
  <si>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</si>
  <si>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</si>
  <si>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</si>
  <si>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</si>
  <si>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</si>
  <si>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</si>
  <si>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</si>
  <si>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</si>
  <si>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</si>
  <si>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</si>
  <si>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</si>
  <si>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</si>
  <si>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</si>
  <si>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</si>
  <si>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</si>
  <si>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</si>
  <si>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</si>
  <si>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</si>
  <si>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</si>
  <si>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</si>
  <si>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</si>
  <si>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</si>
  <si>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</si>
  <si>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</si>
  <si>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</si>
  <si>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</si>
  <si>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</si>
  <si>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</si>
  <si>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</si>
  <si>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</si>
  <si>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</si>
  <si>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</si>
  <si>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</si>
  <si>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</si>
  <si>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</si>
  <si>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</si>
  <si>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</si>
  <si>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</si>
  <si>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</si>
  <si>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</si>
  <si>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</si>
  <si>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</si>
  <si>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</si>
  <si>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</si>
  <si>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</si>
  <si>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</si>
  <si>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</si>
  <si>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</si>
  <si>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</si>
  <si>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</si>
  <si>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</si>
  <si>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</si>
  <si>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</si>
  <si>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</si>
  <si>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</si>
  <si>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</si>
  <si>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</si>
  <si>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</si>
  <si>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</si>
  <si>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</si>
  <si>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</si>
  <si>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</si>
  <si>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</si>
  <si>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</si>
  <si>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</si>
  <si>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</si>
  <si>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</si>
  <si>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</si>
  <si>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</si>
  <si>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</si>
  <si>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</si>
  <si>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</si>
  <si>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</si>
  <si>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</si>
  <si>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</si>
  <si>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</si>
  <si>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</si>
  <si>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</si>
  <si>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</si>
  <si>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</si>
  <si>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</si>
  <si>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</si>
  <si>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</si>
  <si>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</si>
  <si>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</si>
  <si>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</si>
  <si>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</si>
  <si>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</si>
  <si>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</si>
  <si>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</si>
  <si>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</si>
  <si>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</si>
  <si>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</si>
  <si>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</si>
  <si>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</si>
  <si>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</si>
  <si>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</si>
  <si>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</si>
  <si>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</si>
  <si>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</si>
  <si>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</si>
  <si>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</si>
  <si>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</si>
  <si>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</si>
  <si>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</si>
  <si>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</si>
  <si>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</si>
  <si>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</si>
  <si>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</si>
  <si>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</si>
  <si>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</si>
  <si>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</si>
  <si>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</si>
  <si>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</si>
  <si>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</si>
  <si>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</si>
  <si>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</si>
  <si>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</si>
  <si>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</si>
  <si>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</si>
  <si>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</si>
  <si>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</si>
  <si>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</si>
  <si>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</si>
  <si>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</si>
  <si>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</si>
  <si>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</si>
  <si>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</si>
  <si>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</si>
  <si>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</si>
  <si>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</si>
  <si>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</si>
  <si>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</si>
  <si>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</si>
  <si>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</si>
  <si>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</si>
  <si>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</si>
  <si>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</si>
  <si>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</si>
  <si>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</si>
  <si>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</si>
  <si>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</si>
  <si>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</si>
  <si>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</si>
  <si>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</si>
  <si>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</si>
  <si>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</si>
  <si>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</si>
  <si>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</si>
  <si>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</si>
  <si>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</si>
  <si>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</si>
  <si>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</si>
  <si>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</si>
  <si>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</si>
  <si>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</si>
  <si>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</si>
  <si>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</si>
  <si>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</si>
  <si>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</si>
  <si>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</si>
  <si>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</si>
  <si>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</si>
  <si>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</si>
  <si>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</si>
  <si>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</si>
  <si>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</si>
  <si>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</si>
  <si>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</si>
  <si>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</si>
  <si>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</si>
  <si>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</si>
  <si>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</si>
  <si>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</si>
  <si>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</si>
  <si>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</si>
  <si>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</si>
  <si>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</si>
  <si>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</si>
  <si>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</si>
  <si>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</si>
  <si>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</si>
  <si>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</si>
  <si>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</si>
  <si>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</si>
  <si>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</si>
  <si>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</si>
  <si>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</si>
  <si>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</si>
  <si>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</si>
  <si>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</si>
  <si>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</si>
  <si>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</si>
  <si>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</si>
  <si>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</si>
  <si>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</si>
  <si>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</si>
  <si>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</si>
  <si>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</si>
  <si>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</si>
  <si>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</si>
  <si>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</si>
  <si>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</si>
  <si>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</si>
  <si>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</si>
  <si>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</si>
  <si>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</si>
  <si>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</si>
  <si>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</si>
  <si>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</si>
  <si>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</si>
  <si>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</si>
  <si>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</si>
  <si>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</si>
  <si>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</si>
  <si>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</si>
  <si>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</si>
  <si>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</si>
  <si>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</si>
  <si>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</si>
  <si>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</si>
  <si>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</si>
  <si>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</si>
  <si>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</si>
  <si>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</si>
  <si>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</si>
  <si>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</si>
  <si>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</si>
  <si>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</si>
  <si>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</si>
  <si>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</si>
  <si>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</si>
  <si>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</si>
  <si>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</si>
  <si>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</si>
  <si>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</si>
  <si>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</si>
  <si>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</si>
  <si>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</si>
  <si>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</si>
  <si>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</si>
  <si>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</si>
  <si>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</si>
  <si>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</si>
  <si>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</si>
  <si>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</si>
  <si>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</si>
  <si>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</si>
  <si>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</si>
  <si>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</si>
  <si>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</si>
  <si>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</si>
  <si>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</si>
  <si>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</si>
  <si>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</si>
  <si>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</si>
  <si>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</si>
  <si>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</si>
  <si>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</si>
  <si>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</si>
  <si>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</si>
  <si>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</si>
  <si>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</si>
  <si>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</si>
  <si>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</si>
  <si>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</si>
  <si>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</si>
  <si>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</si>
  <si>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</si>
  <si>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</si>
  <si>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</si>
  <si>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</si>
  <si>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</si>
  <si>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</si>
  <si>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</si>
  <si>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</si>
  <si>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</si>
  <si>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</si>
  <si>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</si>
  <si>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</si>
  <si>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</si>
  <si>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</si>
  <si>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</si>
  <si>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</si>
  <si>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</si>
  <si>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</si>
  <si>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</si>
  <si>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</si>
  <si>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</si>
  <si>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</si>
  <si>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</si>
  <si>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</si>
  <si>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</si>
  <si>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</si>
  <si>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</si>
  <si>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</si>
  <si>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</si>
  <si>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</si>
  <si>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</si>
  <si>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</si>
  <si>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</si>
  <si>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</si>
  <si>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</si>
  <si>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</si>
  <si>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</si>
  <si>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</si>
  <si>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</si>
  <si>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</si>
  <si>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</si>
  <si>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</si>
  <si>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</si>
  <si>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</si>
  <si>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</si>
  <si>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</si>
  <si>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</si>
  <si>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</si>
  <si>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</si>
  <si>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</si>
  <si>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</si>
  <si>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</si>
  <si>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</si>
  <si>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</si>
  <si>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</si>
  <si>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</si>
  <si>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</si>
  <si>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</si>
  <si>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</si>
  <si>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</si>
  <si>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</si>
  <si>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</si>
  <si>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</si>
  <si>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</si>
  <si>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</si>
  <si>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</si>
  <si>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</si>
  <si>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</si>
  <si>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</si>
  <si>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</si>
  <si>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</si>
  <si>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</si>
  <si>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</si>
  <si>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</si>
  <si>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</si>
  <si>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</si>
  <si>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</si>
  <si>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</si>
  <si>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</si>
  <si>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</si>
  <si>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</si>
  <si>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</si>
  <si>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</si>
  <si>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</si>
  <si>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</si>
  <si>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</si>
  <si>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</si>
  <si>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</si>
  <si>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</si>
  <si>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</si>
  <si>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</si>
  <si>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</si>
  <si>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</si>
  <si>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</si>
  <si>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</si>
  <si>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</si>
  <si>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</si>
  <si>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</si>
  <si>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</si>
  <si>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</si>
  <si>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</si>
  <si>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</si>
  <si>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</si>
  <si>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</si>
  <si>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</si>
  <si>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</si>
  <si>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</si>
  <si>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</si>
  <si>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</si>
  <si>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</si>
  <si>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</si>
  <si>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</si>
  <si>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</si>
  <si>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</si>
  <si>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</si>
  <si>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</si>
  <si>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</si>
  <si>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</si>
  <si>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</si>
  <si>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</si>
  <si>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</si>
  <si>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</si>
  <si>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</si>
  <si>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</si>
  <si>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</si>
  <si>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</si>
  <si>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</si>
  <si>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</si>
  <si>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</si>
  <si>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</si>
  <si>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</si>
  <si>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</si>
  <si>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</si>
  <si>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</si>
  <si>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</si>
  <si>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</si>
  <si>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</si>
  <si>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</si>
  <si>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</si>
  <si>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</si>
  <si>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</si>
  <si>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</si>
  <si>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</si>
  <si>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</si>
  <si>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</si>
  <si>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</si>
  <si>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</si>
  <si>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</si>
  <si>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</si>
  <si>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</si>
  <si>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</si>
  <si>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</si>
  <si>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</si>
  <si>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</si>
  <si>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</si>
  <si>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</si>
  <si>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</si>
  <si>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</si>
  <si>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</si>
  <si>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</si>
  <si>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</si>
  <si>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</si>
  <si>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</si>
  <si>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</si>
  <si>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</si>
  <si>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</si>
  <si>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</si>
  <si>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</si>
  <si>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</si>
  <si>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</si>
  <si>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</si>
  <si>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</si>
  <si>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</si>
  <si>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</si>
  <si>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</si>
  <si>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</si>
  <si>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</si>
  <si>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</si>
  <si>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</si>
  <si>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</si>
  <si>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</si>
  <si>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</si>
  <si>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</si>
  <si>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</si>
  <si>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</si>
  <si>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</si>
  <si>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</si>
  <si>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</si>
  <si>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</si>
  <si>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</si>
  <si>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</si>
  <si>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</si>
  <si>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</si>
  <si>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</si>
  <si>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</si>
  <si>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</si>
  <si>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</si>
  <si>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</si>
  <si>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</si>
  <si>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</si>
  <si>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</si>
  <si>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</si>
  <si>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</si>
  <si>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</si>
  <si>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</si>
  <si>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</si>
  <si>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</si>
  <si>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</si>
  <si>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</si>
  <si>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</si>
  <si>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</si>
  <si>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</si>
  <si>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</si>
  <si>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</si>
  <si>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</si>
  <si>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</si>
  <si>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</si>
  <si>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</si>
  <si>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</si>
  <si>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</si>
  <si>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</si>
  <si>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</si>
  <si>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</si>
  <si>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</si>
  <si>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</si>
  <si>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</si>
  <si>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</si>
  <si>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</si>
  <si>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</si>
  <si>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</si>
  <si>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</si>
  <si>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</si>
  <si>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</si>
  <si>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</si>
  <si>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</si>
  <si>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</si>
  <si>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</si>
  <si>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</si>
  <si>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</si>
  <si>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</si>
  <si>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</si>
  <si>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</si>
  <si>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</si>
  <si>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</si>
  <si>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</si>
  <si>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</si>
  <si>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</si>
  <si>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</si>
  <si>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</si>
  <si>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</si>
  <si>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</si>
  <si>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</si>
  <si>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</si>
  <si>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</si>
  <si>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</si>
  <si>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</si>
  <si>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</si>
  <si>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</si>
  <si>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</si>
  <si>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</si>
  <si>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</si>
  <si>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</si>
  <si>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</si>
  <si>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</si>
  <si>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</si>
  <si>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</si>
  <si>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</si>
  <si>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</si>
  <si>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</si>
  <si>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</si>
  <si>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</si>
  <si>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</si>
  <si>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</si>
  <si>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</si>
  <si>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</si>
  <si>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</si>
  <si>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</si>
  <si>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</si>
  <si>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</si>
  <si>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</si>
  <si>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</si>
  <si>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</si>
  <si>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</si>
  <si>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</si>
  <si>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</si>
  <si>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</si>
  <si>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</si>
  <si>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</si>
  <si>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</si>
  <si>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</si>
  <si>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</si>
  <si>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</si>
  <si>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</si>
  <si>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</si>
  <si>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</si>
  <si>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</si>
  <si>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</si>
  <si>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</si>
  <si>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</si>
  <si>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</si>
  <si>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</si>
  <si>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</si>
  <si>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</si>
  <si>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</si>
  <si>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</si>
  <si>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</si>
  <si>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</si>
  <si>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</si>
  <si>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</si>
  <si>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</si>
  <si>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</si>
  <si>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</si>
  <si>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</si>
  <si>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</si>
  <si>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</si>
  <si>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</si>
  <si>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</si>
  <si>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</si>
  <si>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</si>
  <si>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</si>
  <si>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</si>
  <si>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</si>
  <si>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</si>
  <si>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</si>
  <si>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</si>
  <si>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</si>
  <si>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</si>
  <si>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</si>
  <si>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</si>
  <si>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</si>
  <si>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</si>
  <si>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</si>
  <si>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</si>
  <si>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</si>
  <si>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</si>
  <si>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</si>
  <si>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</si>
  <si>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</si>
  <si>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</si>
  <si>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</si>
  <si>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</si>
  <si>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</si>
  <si>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</si>
  <si>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</si>
  <si>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</si>
  <si>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</si>
  <si>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</si>
  <si>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</si>
  <si>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</si>
  <si>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</si>
  <si>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</si>
  <si>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</si>
  <si>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</si>
  <si>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</si>
  <si>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</si>
  <si>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</si>
  <si>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</si>
  <si>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</si>
  <si>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</si>
  <si>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</si>
  <si>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</si>
  <si>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</si>
  <si>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</si>
  <si>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</si>
  <si>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</si>
  <si>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</si>
  <si>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</si>
  <si>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</si>
  <si>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</si>
  <si>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</si>
  <si>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</si>
  <si>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</si>
  <si>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</si>
  <si>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</si>
  <si>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</si>
  <si>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</si>
  <si>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</si>
  <si>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</si>
  <si>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</si>
  <si>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</si>
  <si>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</si>
  <si>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</si>
  <si>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</si>
  <si>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</si>
  <si>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</si>
  <si>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</si>
  <si>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</si>
  <si>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</si>
  <si>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</si>
  <si>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</si>
  <si>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</si>
  <si>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</si>
  <si>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</si>
  <si>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</si>
  <si>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</si>
  <si>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</si>
  <si>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</si>
  <si>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</si>
  <si>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</si>
  <si>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</si>
  <si>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</si>
  <si>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</si>
  <si>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</si>
  <si>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</si>
  <si>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</si>
  <si>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</si>
  <si>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</si>
  <si>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</si>
  <si>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</si>
  <si>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</si>
  <si>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</si>
  <si>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</si>
  <si>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</si>
  <si>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</si>
  <si>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</si>
  <si>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</si>
  <si>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</si>
  <si>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</si>
  <si>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</si>
  <si>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</si>
  <si>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</si>
  <si>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</si>
  <si>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</si>
  <si>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</si>
  <si>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</si>
  <si>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</si>
  <si>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</si>
  <si>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</si>
  <si>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</si>
  <si>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</si>
  <si>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</si>
  <si>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</si>
  <si>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</si>
  <si>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</si>
  <si>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</si>
  <si>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</si>
  <si>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</si>
  <si>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</si>
  <si>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</si>
  <si>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</si>
  <si>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</si>
  <si>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</si>
  <si>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</si>
  <si>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</si>
  <si>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</si>
  <si>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</si>
  <si>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</si>
  <si>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</si>
  <si>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</si>
  <si>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</si>
  <si>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</si>
  <si>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</si>
  <si>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</si>
  <si>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</si>
  <si>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</si>
  <si>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</si>
  <si>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</si>
  <si>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</si>
  <si>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</si>
  <si>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</si>
  <si>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</si>
  <si>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</si>
  <si>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</si>
  <si>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</si>
  <si>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</si>
  <si>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</si>
  <si>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</si>
  <si>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</si>
  <si>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</si>
  <si>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</si>
  <si>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</si>
  <si>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</si>
  <si>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</si>
  <si>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</si>
  <si>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</si>
  <si>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</si>
  <si>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</si>
  <si>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</si>
  <si>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</si>
  <si>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</si>
  <si>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</si>
  <si>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</si>
  <si>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</si>
  <si>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</si>
  <si>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</si>
  <si>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</si>
  <si>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</si>
  <si>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</si>
  <si>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</si>
  <si>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</si>
  <si>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</si>
  <si>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</si>
  <si>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</si>
  <si>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</si>
  <si>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</si>
  <si>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</si>
  <si>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</si>
  <si>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</si>
  <si>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</si>
  <si>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</si>
  <si>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</si>
  <si>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</si>
  <si>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</si>
  <si>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</si>
  <si>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</si>
  <si>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</si>
  <si>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</si>
  <si>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</si>
  <si>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</si>
  <si>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</si>
  <si>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</si>
  <si>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</si>
  <si>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</si>
  <si>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</si>
  <si>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</si>
  <si>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</si>
  <si>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</si>
  <si>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</si>
  <si>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</si>
  <si>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</si>
  <si>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</si>
  <si>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</si>
  <si>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</si>
  <si>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</si>
  <si>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</si>
  <si>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</si>
  <si>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</si>
  <si>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</si>
  <si>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</si>
  <si>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</si>
  <si>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</si>
  <si>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</si>
  <si>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</si>
  <si>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</si>
  <si>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</si>
  <si>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</si>
  <si>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</si>
  <si>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</si>
  <si>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</si>
  <si>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</si>
  <si>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</si>
  <si>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</si>
  <si>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</si>
  <si>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</si>
  <si>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</si>
  <si>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</si>
  <si>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</si>
  <si>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</si>
  <si>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</si>
  <si>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</si>
  <si>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</si>
  <si>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</si>
  <si>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</si>
  <si>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</si>
  <si>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</si>
  <si>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</si>
  <si>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</si>
  <si>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</si>
  <si>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</si>
  <si>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</si>
  <si>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</si>
  <si>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</si>
  <si>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</si>
  <si>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</si>
  <si>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</si>
  <si>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</si>
  <si>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</si>
  <si>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</si>
  <si>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</si>
  <si>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</si>
  <si>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</si>
  <si>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</si>
  <si>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</si>
  <si>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</si>
  <si>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</si>
  <si>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</si>
  <si>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</si>
  <si>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</si>
  <si>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</si>
  <si>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</si>
  <si>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</si>
  <si>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</si>
  <si>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</si>
  <si>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</si>
  <si>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</si>
  <si>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</si>
  <si>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</si>
  <si>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</si>
  <si>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</si>
  <si>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</si>
  <si>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</si>
  <si>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</si>
  <si>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</si>
  <si>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</si>
  <si>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</si>
  <si>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</si>
  <si>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</si>
  <si>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</si>
  <si>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</si>
  <si>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</si>
  <si>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</si>
  <si>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</si>
  <si>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</si>
  <si>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</si>
  <si>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</si>
  <si>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</si>
  <si>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</si>
  <si>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</si>
  <si>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</si>
  <si>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</si>
  <si>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</si>
  <si>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</si>
  <si>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</si>
  <si>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</si>
  <si>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</si>
  <si>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</si>
  <si>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</si>
  <si>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</si>
  <si>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</si>
  <si>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</si>
  <si>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</si>
  <si>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</si>
  <si>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</si>
  <si>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</si>
  <si>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</si>
  <si>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</si>
  <si>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</si>
  <si>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</si>
  <si>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</si>
  <si>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</si>
  <si>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</si>
  <si>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</si>
  <si>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</si>
  <si>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</si>
  <si>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</si>
  <si>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</si>
  <si>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</si>
  <si>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</si>
  <si>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</si>
  <si>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</si>
  <si>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</si>
  <si>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</si>
  <si>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</si>
  <si>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</si>
  <si>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</si>
  <si>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</si>
  <si>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</si>
  <si>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</si>
  <si>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</si>
  <si>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</si>
  <si>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</si>
  <si>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</si>
  <si>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</si>
  <si>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</si>
  <si>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</si>
  <si>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</si>
  <si>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</si>
  <si>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</si>
  <si>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</si>
  <si>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</si>
  <si>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</si>
  <si>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</si>
  <si>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</si>
  <si>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</si>
  <si>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</si>
  <si>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</si>
  <si>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</si>
  <si>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</si>
  <si>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</si>
  <si>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</si>
  <si>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</si>
  <si>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</si>
  <si>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</si>
  <si>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</si>
  <si>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</si>
  <si>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</si>
  <si>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</si>
  <si>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</si>
  <si>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</si>
  <si>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</si>
  <si>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</si>
  <si>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</si>
  <si>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</si>
  <si>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</si>
  <si>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</si>
  <si>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</si>
  <si>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</si>
  <si>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</si>
  <si>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</si>
  <si>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</si>
  <si>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</si>
  <si>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</si>
  <si>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</si>
  <si>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</si>
  <si>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</si>
  <si>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</si>
  <si>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</si>
  <si>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</si>
  <si>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</si>
  <si>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</si>
  <si>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</si>
  <si>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</si>
  <si>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</si>
  <si>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</si>
  <si>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</si>
  <si>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</si>
  <si>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</si>
  <si>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</si>
  <si>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</si>
  <si>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</si>
  <si>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</si>
  <si>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</si>
  <si>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</si>
  <si>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</si>
  <si>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</si>
  <si>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</si>
  <si>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</si>
  <si>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</si>
  <si>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</si>
  <si>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</si>
  <si>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</si>
  <si>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</si>
  <si>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</si>
  <si>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</si>
  <si>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</si>
  <si>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</si>
  <si>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</si>
  <si>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</si>
  <si>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</si>
  <si>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</si>
  <si>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</si>
  <si>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</si>
  <si>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</si>
  <si>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</si>
  <si>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</si>
  <si>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</si>
  <si>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</si>
  <si>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</si>
  <si>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</si>
  <si>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</si>
  <si>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</si>
  <si>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</si>
  <si>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</si>
  <si>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</si>
  <si>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</si>
  <si>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</si>
  <si>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</si>
  <si>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</si>
  <si>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</si>
  <si>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</si>
  <si>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</si>
  <si>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</si>
  <si>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</si>
  <si>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</si>
  <si>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</si>
  <si>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</si>
  <si>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</si>
  <si>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</si>
  <si>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</si>
  <si>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</si>
  <si>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</si>
  <si>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</si>
  <si>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</si>
  <si>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</si>
  <si>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</si>
  <si>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</si>
  <si>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</si>
  <si>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</si>
  <si>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</si>
  <si>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</si>
  <si>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</si>
  <si>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</si>
  <si>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</si>
  <si>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</si>
  <si>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</si>
  <si>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</si>
  <si>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</si>
  <si>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</si>
  <si>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</si>
  <si>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</si>
  <si>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</si>
  <si>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</si>
  <si>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</si>
  <si>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</si>
  <si>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</si>
  <si>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</si>
  <si>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</si>
  <si>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</si>
  <si>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</si>
  <si>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</si>
  <si>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</si>
  <si>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</si>
  <si>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</si>
  <si>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</si>
  <si>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</si>
  <si>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</si>
  <si>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</si>
  <si>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</si>
  <si>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</si>
  <si>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</si>
  <si>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</si>
  <si>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</si>
  <si>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</si>
  <si>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</si>
  <si>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</si>
  <si>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</si>
  <si>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</si>
  <si>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</si>
  <si>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</si>
  <si>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</si>
  <si>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</si>
  <si>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</si>
  <si>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</si>
  <si>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</si>
  <si>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</si>
  <si>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</si>
  <si>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</si>
  <si>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</si>
  <si>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</si>
  <si>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</si>
  <si>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</si>
  <si>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</si>
  <si>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</si>
  <si>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</si>
  <si>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</si>
  <si>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</si>
  <si>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</si>
  <si>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</si>
  <si>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</si>
  <si>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</si>
  <si>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</si>
  <si>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</si>
  <si>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</si>
  <si>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</si>
  <si>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</si>
  <si>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</si>
  <si>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</si>
  <si>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</si>
  <si>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</si>
  <si>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</si>
  <si>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</si>
  <si>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</si>
  <si>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</si>
  <si>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</si>
  <si>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</si>
  <si>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</si>
  <si>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</si>
  <si>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</si>
  <si>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</si>
  <si>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</si>
  <si>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</si>
  <si>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</si>
  <si>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</si>
  <si>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</si>
  <si>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</si>
  <si>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</si>
  <si>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</si>
  <si>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</si>
  <si>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</si>
  <si>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</si>
  <si>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</si>
  <si>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</si>
  <si>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</si>
  <si>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</si>
  <si>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</si>
  <si>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</si>
  <si>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</si>
  <si>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</si>
  <si>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</si>
  <si>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</si>
  <si>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</si>
  <si>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</si>
  <si>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</si>
  <si>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</si>
  <si>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</si>
  <si>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</si>
  <si>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</si>
  <si>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</si>
  <si>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</si>
  <si>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</si>
  <si>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</si>
  <si>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</si>
  <si>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</si>
  <si>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</si>
  <si>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</si>
  <si>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</si>
  <si>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</si>
  <si>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</si>
  <si>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</si>
  <si>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</si>
  <si>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</si>
  <si>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</si>
  <si>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</si>
  <si>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</si>
  <si>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</si>
  <si>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</si>
  <si>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</si>
  <si>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</si>
  <si>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</si>
  <si>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</si>
  <si>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</si>
  <si>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</si>
  <si>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</si>
  <si>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</si>
  <si>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</si>
  <si>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</si>
  <si>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</si>
  <si>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</si>
  <si>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</si>
  <si>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</si>
  <si>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</si>
  <si>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</si>
  <si>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</si>
  <si>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</si>
  <si>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</si>
  <si>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</si>
  <si>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</si>
  <si>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</si>
  <si>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</si>
  <si>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</si>
  <si>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</si>
  <si>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</si>
  <si>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</si>
  <si>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</si>
  <si>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</si>
  <si>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</si>
  <si>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</si>
  <si>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</si>
  <si>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</si>
  <si>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</si>
  <si>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</si>
  <si>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</si>
  <si>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</si>
  <si>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</si>
  <si>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</si>
  <si>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</si>
  <si>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</si>
  <si>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</si>
  <si>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</si>
  <si>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</si>
  <si>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</si>
  <si>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</si>
  <si>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</si>
  <si>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</si>
  <si>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</si>
  <si>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</si>
  <si>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</si>
  <si>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</si>
  <si>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</si>
  <si>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</si>
  <si>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</si>
  <si>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</si>
  <si>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</si>
  <si>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</si>
  <si>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</si>
  <si>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</si>
  <si>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</si>
  <si>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</si>
  <si>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</si>
  <si>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</si>
  <si>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</si>
  <si>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</si>
  <si>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</si>
  <si>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</si>
  <si>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</si>
  <si>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</si>
  <si>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</si>
  <si>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</si>
  <si>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</si>
  <si>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</si>
  <si>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</si>
  <si>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</si>
  <si>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</si>
  <si>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</si>
  <si>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</si>
  <si>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</si>
  <si>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</si>
  <si>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</si>
  <si>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</si>
  <si>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</si>
  <si>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</si>
  <si>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</si>
  <si>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</si>
  <si>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</si>
  <si>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</si>
  <si>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</si>
  <si>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</si>
  <si>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</si>
  <si>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</si>
  <si>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</si>
  <si>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</si>
  <si>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</si>
  <si>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</si>
  <si>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</si>
  <si>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</si>
  <si>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</si>
  <si>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</si>
  <si>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</si>
  <si>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</si>
  <si>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</si>
  <si>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</si>
  <si>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</si>
  <si>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</si>
  <si>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</si>
  <si>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</si>
  <si>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</si>
  <si>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</si>
  <si>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</si>
  <si>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</si>
  <si>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</si>
  <si>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</si>
  <si>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</si>
  <si>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</si>
  <si>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</si>
  <si>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</si>
  <si>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</si>
  <si>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</si>
  <si>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</si>
  <si>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</si>
  <si>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</si>
  <si>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</si>
  <si>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</si>
  <si>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</si>
  <si>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</si>
  <si>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</si>
  <si>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</si>
  <si>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</si>
  <si>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</si>
  <si>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</si>
  <si>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</si>
  <si>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</si>
  <si>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</si>
  <si>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</si>
  <si>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</si>
  <si>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</si>
  <si>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</si>
  <si>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</si>
  <si>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</si>
  <si>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</si>
  <si>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</si>
  <si>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</si>
  <si>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</si>
  <si>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</si>
  <si>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</si>
  <si>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</si>
  <si>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</si>
  <si>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</si>
  <si>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</si>
  <si>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</si>
  <si>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</si>
  <si>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</si>
  <si>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</si>
  <si>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</si>
  <si>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</si>
  <si>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</si>
  <si>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</si>
  <si>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</si>
  <si>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</si>
  <si>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</si>
  <si>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</si>
  <si>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</si>
  <si>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</si>
  <si>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</si>
  <si>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</si>
  <si>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</si>
  <si>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</si>
  <si>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</si>
  <si>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</si>
  <si>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</si>
  <si>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</si>
  <si>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</si>
  <si>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</si>
  <si>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</si>
  <si>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</si>
  <si>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</si>
  <si>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</si>
  <si>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</si>
  <si>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</si>
  <si>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</si>
  <si>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</si>
  <si>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</si>
  <si>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</si>
  <si>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</si>
  <si>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</si>
  <si>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</si>
  <si>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</si>
  <si>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</si>
  <si>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</si>
  <si>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</si>
  <si>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</si>
  <si>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</si>
  <si>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</si>
  <si>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</si>
  <si>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</si>
  <si>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</si>
  <si>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</si>
  <si>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</si>
  <si>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</si>
  <si>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</si>
  <si>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</si>
  <si>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</si>
  <si>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</si>
  <si>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</si>
  <si>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</si>
  <si>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</si>
  <si>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</si>
  <si>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</si>
  <si>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</si>
  <si>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</si>
  <si>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</si>
  <si>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</si>
  <si>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</si>
  <si>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</si>
  <si>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</si>
  <si>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</si>
  <si>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</si>
  <si>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</si>
  <si>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</si>
  <si>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</si>
  <si>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</si>
  <si>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</si>
  <si>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</si>
  <si>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</si>
  <si>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</si>
  <si>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</si>
  <si>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</si>
  <si>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</si>
  <si>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</si>
  <si>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</si>
  <si>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</si>
  <si>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</si>
  <si>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</si>
  <si>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</si>
  <si>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</si>
  <si>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</si>
  <si>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</si>
  <si>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</si>
  <si>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</si>
  <si>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</si>
  <si>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</si>
  <si>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</si>
  <si>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</si>
  <si>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</si>
  <si>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</si>
  <si>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</si>
  <si>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</si>
  <si>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</si>
  <si>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</si>
  <si>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</si>
  <si>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</si>
  <si>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</si>
  <si>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</si>
  <si>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</si>
  <si>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</si>
  <si>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</si>
  <si>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</si>
  <si>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</si>
  <si>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</si>
  <si>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</si>
  <si>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</si>
  <si>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</si>
  <si>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</si>
  <si>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</si>
  <si>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</si>
  <si>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</si>
  <si>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</si>
  <si>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</si>
  <si>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</si>
  <si>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</si>
  <si>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</si>
  <si>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</si>
  <si>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</si>
  <si>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</si>
  <si>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</si>
  <si>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</si>
  <si>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</si>
  <si>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</si>
  <si>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</si>
  <si>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</si>
  <si>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</si>
  <si>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</si>
  <si>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</si>
  <si>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</si>
  <si>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</si>
  <si>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</si>
  <si>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</si>
  <si>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</si>
  <si>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</si>
  <si>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</si>
  <si>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</si>
  <si>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</si>
  <si>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</si>
  <si>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</si>
  <si>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</si>
  <si>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</si>
  <si>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</si>
  <si>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</si>
  <si>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</si>
  <si>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</si>
  <si>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</si>
  <si>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</si>
  <si>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</si>
  <si>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</si>
  <si>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</si>
  <si>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</si>
  <si>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</si>
  <si>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</si>
  <si>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</si>
  <si>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</si>
  <si>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</si>
  <si>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</si>
  <si>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</si>
  <si>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</si>
  <si>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</si>
  <si>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</si>
  <si>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</si>
  <si>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</si>
  <si>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</si>
  <si>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</si>
  <si>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</si>
  <si>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</si>
  <si>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</si>
  <si>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</si>
  <si>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</si>
  <si>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</si>
  <si>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</si>
  <si>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</si>
  <si>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</si>
  <si>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</si>
  <si>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</si>
  <si>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</si>
  <si>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</si>
  <si>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</si>
  <si>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</si>
  <si>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</si>
  <si>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</si>
  <si>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</si>
  <si>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</si>
  <si>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</si>
  <si>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</si>
  <si>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</si>
  <si>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</si>
  <si>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</si>
  <si>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</si>
  <si>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</si>
  <si>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</si>
  <si>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</si>
  <si>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</si>
  <si>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</si>
  <si>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</si>
  <si>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</si>
  <si>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</si>
  <si>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</si>
  <si>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</si>
  <si>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</si>
  <si>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</si>
  <si>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</si>
  <si>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</si>
  <si>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</si>
  <si>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</si>
  <si>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</si>
  <si>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</si>
  <si>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</si>
  <si>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</si>
  <si>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</si>
  <si>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</si>
  <si>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</si>
  <si>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</si>
  <si>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</si>
  <si>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</si>
  <si>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</si>
  <si>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</si>
  <si>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</si>
  <si>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</si>
  <si>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</si>
  <si>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</si>
  <si>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</si>
  <si>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</si>
  <si>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</si>
  <si>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</si>
  <si>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</si>
  <si>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</si>
  <si>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</si>
  <si>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</si>
  <si>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</si>
  <si>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</si>
  <si>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</si>
  <si>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</si>
  <si>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</si>
  <si>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</si>
  <si>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</si>
  <si>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</si>
  <si>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</si>
  <si>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</si>
  <si>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</si>
  <si>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</si>
  <si>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</si>
  <si>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</si>
  <si>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</si>
  <si>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</si>
  <si>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</si>
  <si>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</si>
  <si>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</si>
  <si>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</si>
  <si>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</si>
  <si>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</si>
  <si>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</si>
  <si>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</si>
  <si>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</si>
  <si>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</si>
  <si>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</si>
  <si>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</si>
  <si>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</si>
  <si>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</si>
  <si>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</si>
  <si>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</si>
  <si>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</si>
  <si>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</si>
  <si>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</si>
  <si>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</si>
  <si>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</si>
  <si>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</si>
  <si>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</si>
  <si>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</si>
  <si>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</si>
  <si>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</si>
  <si>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</si>
  <si>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</si>
  <si>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</si>
  <si>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</si>
  <si>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</si>
  <si>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</si>
  <si>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</si>
  <si>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</si>
  <si>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</si>
  <si>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</si>
  <si>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</si>
  <si>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</si>
  <si>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</si>
  <si>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</si>
  <si>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</si>
  <si>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</si>
  <si>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</si>
  <si>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</si>
  <si>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</si>
  <si>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</si>
  <si>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</si>
  <si>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</si>
  <si>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</si>
  <si>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</si>
  <si>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</si>
  <si>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</si>
  <si>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</si>
  <si>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</si>
  <si>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</si>
  <si>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</si>
  <si>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</si>
  <si>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</si>
  <si>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</si>
  <si>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</si>
  <si>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</si>
  <si>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</si>
  <si>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</si>
  <si>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</si>
  <si>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</si>
  <si>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</si>
  <si>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</si>
  <si>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</si>
  <si>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</si>
  <si>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</si>
  <si>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</si>
  <si>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</si>
  <si>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</si>
  <si>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</si>
  <si>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</si>
  <si>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</si>
  <si>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</si>
  <si>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</si>
  <si>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</si>
  <si>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</si>
  <si>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</si>
  <si>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</si>
  <si>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</si>
  <si>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</si>
  <si>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</si>
  <si>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</si>
  <si>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</si>
  <si>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</si>
  <si>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</si>
  <si>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</si>
  <si>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</si>
  <si>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</si>
  <si>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</si>
  <si>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</si>
  <si>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</si>
  <si>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</si>
  <si>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</si>
  <si>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</si>
  <si>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</si>
  <si>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</si>
  <si>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</si>
  <si>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</si>
  <si>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</si>
  <si>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</si>
  <si>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</si>
  <si>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</si>
  <si>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</si>
  <si>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</si>
  <si>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</si>
  <si>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</si>
  <si>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</si>
  <si>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</si>
  <si>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</si>
  <si>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</si>
  <si>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</si>
  <si>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</si>
  <si>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</si>
  <si>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</si>
  <si>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</si>
  <si>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</si>
  <si>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</si>
  <si>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</si>
  <si>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</si>
  <si>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</si>
  <si>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</si>
  <si>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</si>
  <si>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</si>
  <si>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</si>
  <si>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</si>
  <si>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</si>
  <si>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</si>
  <si>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</si>
  <si>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</si>
  <si>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</si>
  <si>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</si>
  <si>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</si>
  <si>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</si>
  <si>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</si>
  <si>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</si>
  <si>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</si>
  <si>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</si>
  <si>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</si>
  <si>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</si>
  <si>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</si>
  <si>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</si>
  <si>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</si>
  <si>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</si>
  <si>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</si>
  <si>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</si>
  <si>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</si>
  <si>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</si>
  <si>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</si>
  <si>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</si>
  <si>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</si>
  <si>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</si>
  <si>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</si>
  <si>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</si>
  <si>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</si>
  <si>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</si>
  <si>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</si>
  <si>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</si>
  <si>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</si>
  <si>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</si>
  <si>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</si>
  <si>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</si>
  <si>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</si>
  <si>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</si>
  <si>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</si>
  <si>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</si>
  <si>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</si>
  <si>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</si>
  <si>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</si>
  <si>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</si>
  <si>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</si>
  <si>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</si>
  <si>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</si>
  <si>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</si>
  <si>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</si>
  <si>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</si>
  <si>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</si>
  <si>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</si>
  <si>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</si>
  <si>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</si>
  <si>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</si>
  <si>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</si>
  <si>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</si>
  <si>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</si>
  <si>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</si>
  <si>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</si>
  <si>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</si>
  <si>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</si>
  <si>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</si>
  <si>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</si>
  <si>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</si>
  <si>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</si>
  <si>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</si>
  <si>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</si>
  <si>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</si>
  <si>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</si>
  <si>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</si>
  <si>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</si>
  <si>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</si>
  <si>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</si>
  <si>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</si>
  <si>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</si>
  <si>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</si>
  <si>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</si>
  <si>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</si>
  <si>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</si>
  <si>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</si>
  <si>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</si>
  <si>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</si>
  <si>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</si>
  <si>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</si>
  <si>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</si>
  <si>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</si>
  <si>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</si>
  <si>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</si>
  <si>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</si>
  <si>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</si>
  <si>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</si>
  <si>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</si>
  <si>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</si>
  <si>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</si>
  <si>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</si>
  <si>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</si>
  <si>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</si>
  <si>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</si>
  <si>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</si>
  <si>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</si>
  <si>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</si>
  <si>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</si>
  <si>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</si>
  <si>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</si>
  <si>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</si>
  <si>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</si>
  <si>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</si>
  <si>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</si>
  <si>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</si>
  <si>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</si>
  <si>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</si>
  <si>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</si>
  <si>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</si>
  <si>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</si>
  <si>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</si>
  <si>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</si>
  <si>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</si>
  <si>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</si>
  <si>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</si>
  <si>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</si>
  <si>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</si>
  <si>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</si>
  <si>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</si>
  <si>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</si>
  <si>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</si>
  <si>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</si>
  <si>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</si>
  <si>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</si>
  <si>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</si>
  <si>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</si>
  <si>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</si>
  <si>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</si>
  <si>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</si>
  <si>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</si>
  <si>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</si>
  <si>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</si>
  <si>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</si>
  <si>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</si>
  <si>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</si>
  <si>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</si>
  <si>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</si>
  <si>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</si>
  <si>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</si>
  <si>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</si>
  <si>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</si>
  <si>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</si>
  <si>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</si>
  <si>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</si>
  <si>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</si>
  <si>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</si>
  <si>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</si>
  <si>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</si>
  <si>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</si>
  <si>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</si>
  <si>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</si>
  <si>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</si>
  <si>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</si>
  <si>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</si>
  <si>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</si>
  <si>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</si>
  <si>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</si>
  <si>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</si>
  <si>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</si>
  <si>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</si>
  <si>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</si>
  <si>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</si>
  <si>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</si>
  <si>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</si>
  <si>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</si>
  <si>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</si>
  <si>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</si>
  <si>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</si>
  <si>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</si>
  <si>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</si>
  <si>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</si>
  <si>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</si>
  <si>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</si>
  <si>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</si>
  <si>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</si>
  <si>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</si>
  <si>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</si>
  <si>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</si>
  <si>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</si>
  <si>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</si>
  <si>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</si>
  <si>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</si>
  <si>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</si>
  <si>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</si>
  <si>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</si>
  <si>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</si>
  <si>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</si>
  <si>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</si>
  <si>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</si>
  <si>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</si>
  <si>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</si>
  <si>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</si>
  <si>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</si>
  <si>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</si>
  <si>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</si>
  <si>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</si>
  <si>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</si>
  <si>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</si>
  <si>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</si>
  <si>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</si>
  <si>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</si>
  <si>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</si>
  <si>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</si>
  <si>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</si>
  <si>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</si>
  <si>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</si>
  <si>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</si>
  <si>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</si>
  <si>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</si>
  <si>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</si>
  <si>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</si>
  <si>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</si>
  <si>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</si>
  <si>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</si>
  <si>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</si>
  <si>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</si>
  <si>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</si>
  <si>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</si>
  <si>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</si>
  <si>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</si>
  <si>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</si>
  <si>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</si>
  <si>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</si>
  <si>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</si>
  <si>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</si>
  <si>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</si>
  <si>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</si>
  <si>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</si>
  <si>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</si>
  <si>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</si>
  <si>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</si>
  <si>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</si>
  <si>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</si>
  <si>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</si>
  <si>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</si>
  <si>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</si>
  <si>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</si>
  <si>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</si>
  <si>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</si>
  <si>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</si>
  <si>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</si>
  <si>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</si>
  <si>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</si>
  <si>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</si>
  <si>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</si>
  <si>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</si>
  <si>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</si>
  <si>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</si>
  <si>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</si>
  <si>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</si>
  <si>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</si>
  <si>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</si>
  <si>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</si>
  <si>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</si>
  <si>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</si>
  <si>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</si>
  <si>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</si>
  <si>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</si>
  <si>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</si>
  <si>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</si>
  <si>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</si>
  <si>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</si>
  <si>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</si>
  <si>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</si>
  <si>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</si>
  <si>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</si>
  <si>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</si>
  <si>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</si>
  <si>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</si>
  <si>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</si>
  <si>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</si>
  <si>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</si>
  <si>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</si>
  <si>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</si>
  <si>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</si>
  <si>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</si>
  <si>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</si>
  <si>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</si>
  <si>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</si>
  <si>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</si>
  <si>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</si>
  <si>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</si>
  <si>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</si>
  <si>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</si>
  <si>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</si>
  <si>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</si>
  <si>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</si>
  <si>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</si>
  <si>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</si>
  <si>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</si>
  <si>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</si>
  <si>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</si>
  <si>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</si>
  <si>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</si>
  <si>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</si>
  <si>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</si>
  <si>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</si>
  <si>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</si>
  <si>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</si>
  <si>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</si>
  <si>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</si>
  <si>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</si>
  <si>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</si>
  <si>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</si>
  <si>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</si>
  <si>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</si>
  <si>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</si>
  <si>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</si>
  <si>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</si>
  <si>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</si>
  <si>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</si>
  <si>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</si>
  <si>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</si>
  <si>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</si>
  <si>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</si>
  <si>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</si>
  <si>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</si>
  <si>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</si>
  <si>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</si>
  <si>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</si>
  <si>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</si>
  <si>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</si>
  <si>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</si>
  <si>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</si>
  <si>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</si>
  <si>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</si>
  <si>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</si>
  <si>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</si>
  <si>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</si>
  <si>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</si>
  <si>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</si>
  <si>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</si>
  <si>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</si>
  <si>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</si>
  <si>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</si>
  <si>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</si>
  <si>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</si>
  <si>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</si>
  <si>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</si>
  <si>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</si>
  <si>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</si>
  <si>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</si>
  <si>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</si>
  <si>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</si>
  <si>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</si>
  <si>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</si>
  <si>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</si>
  <si>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</si>
  <si>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</si>
  <si>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</si>
  <si>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</si>
  <si>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</si>
  <si>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</si>
  <si>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</si>
  <si>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</si>
  <si>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</si>
  <si>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</si>
  <si>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</si>
  <si>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</si>
  <si>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</si>
  <si>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</si>
  <si>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</si>
  <si>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</si>
  <si>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</si>
  <si>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</si>
  <si>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</si>
  <si>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</si>
  <si>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</si>
  <si>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</si>
  <si>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</si>
  <si>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</si>
  <si>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</si>
  <si>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</si>
  <si>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</si>
  <si>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</si>
  <si>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</si>
  <si>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</si>
  <si>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</si>
  <si>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</si>
  <si>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</si>
  <si>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</si>
  <si>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</si>
  <si>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</si>
  <si>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</si>
  <si>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</si>
  <si>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</si>
  <si>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</si>
  <si>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</si>
  <si>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</si>
  <si>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</si>
  <si>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</si>
  <si>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</si>
  <si>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</si>
  <si>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</si>
  <si>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</si>
  <si>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</si>
  <si>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</si>
  <si>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</si>
  <si>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</si>
  <si>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</si>
  <si>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</si>
  <si>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</si>
  <si>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</si>
  <si>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</si>
  <si>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</si>
  <si>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</si>
  <si>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</si>
  <si>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</si>
  <si>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</si>
  <si>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</si>
  <si>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</si>
  <si>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</si>
  <si>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</si>
  <si>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</si>
  <si>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</si>
  <si>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</si>
  <si>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</si>
  <si>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</si>
  <si>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</si>
  <si>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</si>
  <si>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</si>
  <si>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</si>
  <si>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</si>
  <si>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</si>
  <si>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</si>
  <si>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</si>
  <si>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</si>
  <si>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</si>
  <si>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</si>
  <si>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</si>
  <si>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</si>
  <si>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</si>
  <si>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</si>
  <si>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</si>
  <si>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</si>
  <si>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</si>
  <si>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</si>
  <si>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</si>
  <si>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</si>
  <si>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</si>
  <si>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</si>
  <si>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</si>
  <si>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</si>
  <si>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</si>
  <si>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</si>
  <si>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</si>
  <si>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</si>
  <si>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</si>
  <si>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</si>
  <si>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</si>
  <si>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</si>
  <si>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</si>
  <si>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</si>
  <si>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</si>
  <si>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</si>
  <si>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</si>
  <si>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</si>
  <si>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</si>
  <si>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</si>
  <si>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</si>
  <si>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</si>
  <si>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</si>
  <si>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</si>
  <si>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</si>
  <si>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</si>
  <si>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</si>
  <si>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</si>
  <si>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</si>
  <si>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</si>
  <si>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</si>
  <si>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</si>
  <si>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</si>
  <si>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</si>
  <si>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</si>
  <si>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</si>
  <si>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</si>
  <si>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</si>
  <si>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</si>
  <si>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</si>
  <si>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</si>
  <si>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</si>
  <si>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</si>
  <si>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</si>
  <si>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</si>
  <si>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</si>
  <si>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</si>
  <si>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</si>
  <si>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</si>
  <si>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</si>
  <si>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</si>
  <si>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</si>
  <si>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</si>
  <si>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</si>
  <si>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</si>
  <si>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</si>
  <si>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</si>
  <si>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</si>
  <si>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</si>
  <si>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</si>
  <si>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</si>
  <si>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</si>
  <si>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</si>
  <si>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</si>
  <si>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</si>
  <si>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</si>
  <si>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</si>
  <si>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</si>
  <si>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</si>
  <si>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</si>
  <si>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</si>
  <si>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</si>
  <si>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</si>
  <si>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</si>
  <si>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</si>
  <si>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</si>
  <si>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</si>
  <si>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</si>
  <si>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</si>
  <si>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</si>
  <si>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</si>
  <si>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</si>
  <si>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</si>
  <si>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</si>
  <si>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</si>
  <si>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</si>
  <si>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</si>
  <si>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</si>
  <si>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</si>
  <si>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</si>
  <si>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</si>
  <si>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</si>
  <si>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</si>
  <si>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</si>
  <si>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</si>
  <si>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</si>
  <si>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</si>
  <si>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</si>
  <si>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</si>
  <si>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</si>
  <si>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</si>
  <si>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</si>
  <si>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</si>
  <si>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</si>
  <si>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</si>
  <si>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</si>
  <si>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</si>
  <si>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</si>
  <si>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</si>
  <si>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</si>
  <si>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</si>
  <si>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</si>
  <si>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</si>
  <si>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</si>
  <si>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</si>
  <si>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</si>
  <si>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</si>
  <si>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</si>
  <si>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</si>
  <si>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</si>
  <si>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</si>
  <si>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</si>
  <si>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</si>
  <si>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</si>
  <si>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</si>
  <si>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</si>
  <si>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</si>
  <si>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</si>
  <si>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</si>
  <si>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</si>
  <si>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</si>
  <si>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</si>
  <si>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</si>
  <si>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</si>
  <si>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</si>
  <si>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</si>
  <si>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</si>
  <si>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</si>
  <si>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</si>
  <si>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</si>
  <si>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</si>
  <si>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</si>
  <si>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</si>
  <si>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</si>
  <si>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</si>
  <si>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</si>
  <si>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</si>
  <si>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</si>
  <si>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</si>
  <si>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</si>
  <si>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</si>
  <si>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</si>
  <si>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</si>
  <si>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</si>
  <si>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</si>
  <si>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</si>
  <si>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</si>
  <si>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</si>
  <si>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</si>
  <si>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</si>
  <si>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</si>
  <si>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</si>
  <si>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</si>
  <si>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</si>
  <si>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</si>
  <si>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</si>
  <si>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</si>
  <si>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</si>
  <si>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</si>
  <si>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</si>
  <si>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</si>
  <si>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</si>
  <si>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</si>
  <si>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</si>
  <si>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</si>
  <si>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</si>
  <si>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</si>
  <si>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</si>
  <si>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</si>
  <si>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</si>
  <si>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</si>
  <si>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</si>
  <si>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</si>
  <si>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</si>
  <si>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</si>
  <si>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</si>
  <si>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</si>
  <si>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</si>
  <si>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</si>
  <si>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</si>
  <si>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</si>
  <si>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</si>
  <si>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</si>
  <si>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</si>
  <si>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</si>
  <si>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</si>
  <si>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</si>
  <si>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</si>
  <si>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</si>
  <si>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</si>
  <si>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</si>
  <si>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</si>
  <si>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</si>
  <si>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</si>
  <si>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</si>
  <si>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</si>
  <si>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</si>
  <si>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</si>
  <si>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</si>
  <si>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</si>
  <si>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</si>
  <si>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</si>
  <si>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</si>
  <si>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</si>
  <si>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</si>
  <si>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</si>
  <si>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</si>
  <si>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</si>
  <si>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</si>
  <si>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</si>
  <si>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</si>
  <si>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</si>
  <si>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</si>
  <si>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</si>
  <si>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</si>
  <si>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</si>
  <si>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</si>
  <si>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</si>
  <si>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</si>
  <si>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</si>
  <si>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</si>
  <si>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</si>
  <si>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</si>
  <si>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</si>
  <si>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</si>
  <si>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</si>
  <si>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</si>
  <si>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</si>
  <si>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</si>
  <si>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</si>
  <si>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</si>
  <si>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</si>
  <si>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</si>
  <si>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</si>
  <si>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</si>
  <si>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</si>
  <si>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</si>
  <si>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</si>
  <si>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</si>
  <si>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</si>
  <si>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</si>
  <si>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</si>
  <si>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</si>
  <si>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</si>
  <si>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</si>
  <si>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</si>
  <si>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</si>
  <si>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</si>
  <si>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</si>
  <si>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</si>
  <si>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</si>
  <si>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</si>
  <si>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</si>
  <si>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</si>
  <si>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</si>
  <si>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</si>
  <si>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</si>
  <si>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</si>
  <si>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</si>
  <si>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</si>
  <si>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</si>
  <si>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</si>
  <si>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</si>
  <si>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</si>
  <si>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</si>
  <si>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</si>
  <si>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</si>
  <si>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</si>
  <si>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</si>
  <si>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</si>
  <si>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</si>
  <si>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</si>
  <si>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</si>
  <si>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</si>
  <si>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</si>
  <si>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</si>
  <si>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</si>
  <si>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</si>
  <si>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</si>
  <si>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</si>
  <si>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</si>
  <si>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</si>
  <si>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</si>
  <si>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</si>
  <si>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</si>
  <si>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</si>
  <si>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</si>
  <si>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</si>
  <si>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</si>
  <si>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</si>
  <si>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</si>
  <si>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</si>
  <si>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</si>
  <si>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</si>
  <si>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</si>
  <si>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</si>
  <si>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</si>
  <si>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</si>
  <si>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</si>
  <si>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</si>
  <si>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</si>
  <si>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</si>
  <si>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</si>
  <si>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</si>
  <si>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</si>
  <si>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</si>
  <si>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</si>
  <si>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</si>
  <si>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</si>
  <si>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</si>
  <si>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</si>
  <si>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</si>
  <si>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</si>
  <si>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</si>
  <si>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</si>
  <si>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</si>
  <si>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</si>
  <si>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</si>
  <si>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</si>
  <si>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</si>
  <si>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</si>
  <si>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</si>
  <si>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</si>
  <si>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</si>
  <si>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</si>
  <si>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</si>
  <si>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</si>
  <si>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</si>
  <si>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</si>
  <si>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</si>
  <si>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</si>
  <si>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</si>
  <si>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</si>
  <si>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</si>
  <si>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</si>
  <si>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</si>
  <si>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</si>
  <si>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</si>
  <si>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</si>
  <si>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</si>
  <si>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</si>
  <si>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</si>
  <si>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</si>
  <si>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</si>
  <si>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</si>
  <si>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</si>
  <si>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</si>
  <si>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</si>
  <si>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</si>
  <si>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</si>
  <si>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</si>
  <si>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</si>
  <si>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</si>
  <si>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</si>
  <si>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</si>
  <si>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</si>
  <si>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</si>
  <si>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</si>
  <si>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</si>
  <si>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</si>
  <si>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</si>
  <si>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</si>
  <si>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</si>
  <si>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</si>
  <si>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</si>
  <si>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</si>
  <si>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</si>
  <si>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</si>
  <si>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</si>
  <si>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</si>
  <si>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</si>
  <si>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</si>
  <si>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</si>
  <si>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</si>
  <si>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</si>
  <si>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</si>
  <si>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</si>
  <si>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</si>
  <si>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</si>
  <si>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</si>
  <si>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</si>
  <si>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</si>
  <si>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</si>
  <si>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</si>
  <si>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</si>
  <si>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</si>
  <si>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</si>
  <si>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</si>
  <si>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</si>
  <si>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</si>
  <si>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</si>
  <si>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</si>
  <si>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</si>
  <si>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</si>
  <si>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</si>
  <si>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</si>
  <si>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</si>
  <si>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</si>
  <si>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</si>
  <si>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</si>
  <si>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</si>
  <si>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</si>
  <si>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</si>
  <si>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</si>
  <si>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</si>
  <si>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</si>
  <si>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</si>
  <si>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</si>
  <si>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</si>
  <si>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</si>
  <si>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</si>
  <si>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</si>
  <si>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</si>
  <si>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</si>
  <si>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</si>
  <si>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</si>
  <si>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</si>
  <si>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</si>
  <si>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</si>
  <si>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</si>
  <si>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</si>
  <si>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</si>
  <si>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</si>
  <si>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</si>
  <si>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</si>
  <si>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</si>
  <si>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</si>
  <si>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</si>
  <si>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</si>
  <si>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</si>
  <si>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</si>
  <si>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</si>
  <si>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</si>
  <si>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</si>
  <si>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</si>
  <si>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</si>
  <si>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</si>
  <si>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</si>
  <si>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</si>
  <si>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</si>
  <si>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</si>
  <si>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</si>
  <si>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</si>
  <si>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</si>
  <si>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</si>
  <si>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</si>
  <si>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</si>
  <si>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</si>
  <si>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</si>
  <si>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</si>
  <si>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</si>
  <si>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</si>
  <si>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</si>
  <si>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</si>
  <si>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</si>
  <si>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</si>
  <si>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</si>
  <si>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</si>
  <si>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</si>
  <si>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</si>
  <si>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</si>
  <si>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</si>
  <si>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</si>
  <si>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</si>
  <si>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</si>
  <si>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</si>
  <si>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</si>
  <si>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</si>
  <si>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</si>
  <si>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</si>
  <si>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</si>
  <si>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</si>
  <si>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</si>
  <si>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</si>
  <si>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</si>
  <si>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</si>
  <si>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</si>
  <si>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</si>
  <si>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</si>
  <si>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</si>
  <si>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</si>
  <si>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</si>
  <si>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</si>
  <si>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</si>
  <si>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</si>
  <si>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</si>
  <si>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</si>
  <si>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</si>
  <si>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</si>
  <si>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</si>
  <si>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</si>
  <si>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</si>
  <si>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</si>
  <si>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</si>
  <si>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</si>
  <si>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</si>
  <si>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</si>
  <si>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</si>
  <si>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</si>
  <si>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</si>
  <si>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</si>
  <si>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</si>
  <si>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</si>
  <si>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</si>
  <si>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</si>
  <si>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</si>
  <si>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</si>
  <si>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</si>
  <si>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</si>
  <si>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</si>
  <si>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</si>
  <si>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</si>
  <si>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</si>
  <si>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</si>
  <si>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</si>
  <si>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</si>
  <si>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</si>
  <si>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</si>
  <si>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</si>
  <si>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</si>
  <si>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</si>
  <si>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</si>
  <si>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</si>
  <si>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</si>
  <si>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</si>
  <si>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</si>
  <si>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</si>
  <si>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</si>
  <si>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</si>
  <si>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</si>
  <si>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</si>
  <si>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</si>
  <si>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</si>
  <si>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</si>
  <si>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</si>
  <si>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</si>
  <si>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</si>
  <si>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</si>
  <si>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</si>
  <si>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</si>
  <si>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</si>
  <si>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</si>
  <si>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</si>
  <si>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</si>
  <si>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</si>
  <si>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</si>
  <si>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</si>
  <si>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</si>
  <si>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</si>
  <si>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</si>
  <si>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</si>
  <si>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</si>
  <si>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</si>
  <si>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</si>
  <si>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</si>
  <si>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</si>
  <si>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</si>
  <si>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</si>
  <si>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</si>
  <si>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</si>
  <si>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</si>
  <si>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</si>
  <si>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</si>
  <si>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</si>
  <si>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</si>
  <si>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</si>
  <si>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</si>
  <si>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</si>
  <si>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</si>
  <si>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</si>
  <si>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</si>
  <si>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</si>
  <si>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</si>
  <si>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</si>
  <si>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</si>
  <si>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</si>
  <si>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</si>
  <si>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</si>
  <si>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</si>
  <si>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</si>
  <si>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</si>
  <si>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</si>
  <si>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</si>
  <si>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</si>
  <si>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</si>
  <si>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</si>
  <si>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</si>
  <si>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</si>
  <si>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</si>
  <si>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</si>
  <si>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</si>
  <si>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</si>
  <si>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</si>
  <si>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</si>
  <si>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</si>
  <si>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</si>
  <si>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</si>
  <si>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</si>
  <si>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</si>
  <si>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</si>
  <si>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</si>
  <si>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</si>
  <si>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</si>
  <si>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</si>
  <si>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</si>
  <si>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</si>
  <si>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</si>
  <si>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</si>
  <si>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</si>
  <si>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</si>
  <si>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</si>
  <si>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</si>
  <si>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</si>
  <si>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</si>
  <si>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</si>
  <si>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</si>
  <si>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</si>
  <si>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</si>
  <si>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</si>
  <si>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</si>
  <si>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</si>
  <si>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</si>
  <si>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</si>
  <si>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</si>
  <si>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</si>
  <si>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</si>
  <si>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</si>
  <si>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</si>
  <si>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</si>
  <si>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</si>
  <si>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</si>
  <si>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</si>
  <si>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</si>
  <si>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</si>
  <si>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</si>
  <si>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</si>
  <si>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</si>
  <si>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</si>
  <si>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</si>
  <si>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</si>
  <si>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</si>
  <si>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</si>
  <si>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</si>
  <si>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</si>
  <si>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</si>
  <si>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</si>
  <si>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</si>
  <si>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</si>
  <si>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</si>
  <si>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</si>
  <si>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</si>
  <si>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</si>
  <si>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</si>
  <si>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</si>
  <si>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</si>
  <si>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</si>
  <si>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</si>
  <si>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</si>
  <si>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</si>
  <si>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</si>
  <si>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</si>
  <si>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</si>
  <si>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</si>
  <si>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</si>
  <si>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</si>
  <si>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</si>
  <si>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</si>
  <si>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</si>
  <si>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</si>
  <si>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</si>
  <si>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</si>
  <si>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</si>
  <si>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</si>
  <si>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</si>
  <si>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</si>
  <si>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</si>
  <si>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</si>
  <si>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</si>
  <si>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</si>
  <si>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</si>
  <si>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</si>
  <si>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</si>
  <si>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</si>
  <si>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</si>
  <si>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</si>
  <si>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</si>
  <si>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</si>
  <si>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</si>
  <si>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</si>
  <si>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</si>
  <si>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</si>
  <si>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</si>
  <si>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</si>
  <si>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</si>
  <si>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</si>
  <si>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</si>
  <si>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</si>
  <si>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</si>
  <si>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</si>
  <si>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</si>
  <si>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</si>
  <si>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</si>
  <si>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</si>
  <si>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</si>
  <si>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</si>
  <si>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</si>
  <si>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</si>
  <si>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</si>
  <si>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</si>
  <si>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</si>
  <si>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</si>
  <si>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</si>
  <si>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</si>
  <si>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</si>
  <si>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</si>
  <si>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</si>
  <si>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</si>
  <si>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</si>
  <si>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</si>
  <si>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</si>
  <si>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</si>
  <si>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</si>
  <si>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</si>
  <si>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</si>
  <si>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</si>
  <si>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</si>
  <si>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</si>
  <si>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</si>
  <si>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</si>
  <si>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</si>
  <si>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</si>
  <si>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</si>
  <si>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</si>
  <si>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</si>
  <si>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</si>
  <si>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</si>
  <si>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</si>
  <si>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</si>
  <si>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</si>
  <si>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</si>
  <si>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</si>
  <si>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</si>
  <si>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</si>
  <si>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</si>
  <si>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</si>
  <si>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</si>
  <si>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</si>
  <si>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</si>
  <si>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</si>
  <si>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</si>
  <si>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</si>
  <si>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</si>
  <si>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</si>
  <si>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</si>
  <si>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</si>
  <si>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</si>
  <si>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</si>
  <si>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</si>
  <si>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</si>
  <si>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</si>
  <si>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</si>
  <si>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</si>
  <si>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</si>
  <si>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</si>
  <si>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</si>
  <si>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</si>
  <si>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</si>
  <si>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</si>
  <si>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</si>
  <si>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</si>
  <si>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</si>
  <si>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</si>
  <si>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</si>
  <si>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</si>
  <si>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</si>
  <si>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</si>
  <si>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</si>
  <si>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</si>
  <si>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</si>
  <si>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</si>
  <si>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</si>
  <si>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</si>
  <si>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</si>
  <si>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</si>
  <si>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</si>
  <si>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</si>
  <si>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</si>
  <si>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</si>
  <si>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</si>
  <si>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</si>
  <si>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</si>
  <si>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</si>
  <si>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</si>
  <si>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</si>
  <si>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</si>
  <si>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</si>
  <si>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</si>
  <si>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</si>
  <si>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</si>
  <si>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</si>
  <si>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</si>
  <si>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</si>
  <si>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</si>
  <si>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</si>
  <si>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</si>
  <si>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</si>
  <si>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</si>
  <si>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</si>
  <si>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</si>
  <si>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</si>
  <si>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</si>
  <si>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</si>
  <si>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</si>
  <si>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</si>
  <si>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</si>
  <si>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</si>
  <si>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</si>
  <si>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</si>
  <si>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</si>
  <si>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</si>
  <si>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</si>
  <si>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</si>
  <si>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</si>
  <si>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</si>
  <si>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</si>
  <si>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</si>
  <si>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</si>
  <si>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</si>
  <si>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</si>
  <si>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</si>
  <si>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</si>
  <si>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</si>
  <si>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</si>
  <si>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</si>
  <si>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</si>
  <si>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</si>
  <si>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</si>
  <si>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</si>
  <si>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</si>
  <si>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</si>
  <si>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</si>
  <si>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</si>
  <si>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</si>
  <si>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</si>
  <si>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</si>
  <si>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</si>
  <si>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</si>
  <si>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</si>
  <si>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</si>
  <si>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</si>
  <si>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</si>
  <si>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</si>
  <si>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</si>
  <si>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</si>
  <si>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</si>
  <si>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</si>
  <si>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</si>
  <si>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</si>
  <si>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</si>
  <si>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</si>
  <si>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</si>
  <si>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</si>
  <si>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</si>
  <si>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</si>
  <si>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</si>
  <si>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</si>
  <si>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</si>
  <si>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</si>
  <si>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</si>
  <si>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</si>
  <si>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</si>
  <si>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</si>
  <si>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</si>
  <si>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</si>
  <si>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</si>
  <si>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</si>
  <si>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</si>
  <si>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</si>
  <si>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</si>
  <si>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</si>
  <si>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</si>
  <si>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</si>
  <si>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</si>
  <si>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</si>
  <si>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</si>
  <si>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</si>
  <si>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</si>
  <si>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</si>
  <si>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</si>
  <si>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</si>
  <si>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</si>
  <si>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</si>
  <si>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</si>
  <si>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</si>
  <si>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</si>
  <si>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</si>
  <si>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</si>
  <si>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</si>
  <si>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</si>
  <si>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</si>
  <si>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</si>
  <si>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</si>
  <si>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</si>
  <si>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</si>
  <si>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</si>
  <si>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</si>
  <si>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</si>
  <si>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</si>
  <si>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</si>
  <si>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</si>
  <si>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</si>
  <si>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</si>
  <si>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</si>
  <si>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</si>
  <si>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</si>
  <si>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</si>
  <si>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</si>
  <si>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</si>
  <si>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</si>
  <si>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</si>
  <si>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</si>
  <si>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</si>
  <si>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</si>
  <si>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</si>
  <si>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</si>
  <si>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</si>
  <si>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</si>
  <si>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</si>
  <si>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</si>
  <si>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</si>
  <si>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</si>
  <si>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</si>
  <si>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</si>
  <si>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</si>
  <si>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</si>
  <si>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</si>
  <si>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</si>
  <si>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</si>
  <si>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</si>
  <si>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</si>
  <si>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</si>
  <si>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</si>
  <si>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</si>
  <si>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</si>
  <si>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</si>
  <si>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</si>
  <si>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</si>
  <si>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</si>
  <si>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</si>
  <si>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</si>
  <si>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</si>
  <si>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</si>
  <si>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</si>
  <si>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</si>
  <si>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</si>
  <si>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</si>
  <si>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</si>
  <si>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</si>
  <si>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</si>
  <si>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</si>
  <si>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</si>
  <si>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</si>
  <si>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</si>
  <si>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</si>
  <si>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</si>
  <si>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</si>
  <si>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</si>
  <si>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</si>
  <si>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</si>
  <si>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</si>
  <si>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</si>
  <si>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</si>
  <si>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</si>
  <si>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</si>
  <si>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</si>
  <si>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</si>
  <si>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</si>
  <si>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</si>
  <si>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</si>
  <si>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</si>
  <si>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</si>
  <si>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</si>
  <si>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</si>
  <si>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</si>
  <si>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</si>
  <si>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</si>
  <si>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</si>
  <si>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</si>
  <si>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</si>
  <si>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</si>
  <si>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</si>
  <si>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</si>
  <si>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</si>
  <si>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</si>
  <si>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</si>
  <si>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</si>
  <si>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</si>
  <si>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</si>
  <si>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</si>
  <si>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</si>
  <si>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</si>
  <si>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</si>
  <si>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</si>
  <si>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</si>
  <si>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</si>
  <si>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</si>
  <si>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</si>
  <si>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</si>
  <si>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</si>
  <si>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</si>
  <si>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</si>
  <si>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</si>
  <si>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</si>
  <si>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</si>
  <si>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</si>
  <si>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</si>
  <si>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</si>
  <si>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</si>
  <si>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</si>
  <si>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</si>
  <si>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</si>
  <si>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</si>
  <si>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</si>
  <si>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</si>
  <si>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</si>
  <si>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</si>
  <si>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</si>
  <si>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</si>
  <si>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</si>
  <si>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</si>
  <si>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</si>
  <si>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</si>
  <si>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</si>
  <si>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</si>
  <si>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</si>
  <si>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</si>
  <si>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</si>
  <si>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</si>
  <si>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</si>
  <si>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</si>
  <si>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</si>
  <si>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</si>
  <si>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</si>
  <si>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</si>
  <si>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</si>
  <si>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</si>
  <si>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</si>
  <si>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</si>
  <si>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</si>
  <si>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</si>
  <si>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</si>
  <si>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</si>
  <si>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</si>
  <si>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</si>
  <si>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</si>
  <si>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</si>
  <si>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</si>
  <si>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</si>
  <si>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</si>
  <si>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</si>
  <si>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</si>
  <si>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</si>
  <si>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</si>
  <si>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</si>
  <si>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</si>
  <si>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</si>
  <si>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</si>
  <si>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</si>
  <si>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</si>
  <si>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</si>
  <si>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</si>
  <si>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</si>
  <si>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</si>
  <si>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</si>
  <si>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</si>
  <si>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</si>
  <si>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</si>
  <si>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</si>
  <si>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</si>
  <si>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</si>
  <si>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</si>
  <si>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</si>
  <si>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</si>
  <si>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</si>
  <si>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</si>
  <si>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</si>
  <si>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</si>
  <si>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</si>
  <si>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</si>
  <si>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</si>
  <si>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</si>
  <si>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</si>
  <si>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</si>
  <si>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</si>
  <si>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</si>
  <si>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</si>
  <si>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</si>
  <si>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</si>
  <si>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</si>
  <si>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</si>
  <si>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</si>
  <si>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</si>
  <si>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</si>
  <si>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</si>
  <si>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</si>
  <si>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</si>
  <si>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</si>
  <si>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</si>
  <si>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</si>
  <si>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</si>
  <si>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</si>
  <si>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</si>
  <si>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</si>
  <si>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</si>
  <si>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</si>
  <si>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</si>
  <si>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</si>
  <si>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</si>
  <si>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</si>
  <si>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</si>
  <si>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</si>
  <si>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</si>
  <si>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</si>
  <si>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</si>
  <si>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</si>
  <si>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</si>
  <si>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</si>
  <si>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</si>
  <si>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</si>
  <si>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</si>
  <si>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</si>
  <si>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</si>
  <si>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</si>
  <si>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</si>
  <si>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</si>
  <si>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</si>
  <si>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</si>
  <si>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</si>
  <si>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</si>
  <si>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</si>
  <si>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</si>
  <si>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</si>
  <si>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</si>
  <si>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</si>
  <si>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</si>
  <si>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</si>
  <si>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</si>
  <si>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</si>
  <si>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</si>
  <si>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</si>
  <si>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</si>
  <si>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</si>
  <si>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</si>
  <si>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</si>
  <si>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</si>
  <si>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</si>
  <si>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</si>
  <si>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</si>
  <si>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</si>
  <si>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</si>
  <si>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</si>
  <si>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</si>
  <si>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</si>
  <si>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</si>
  <si>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</si>
  <si>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</si>
  <si>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</si>
  <si>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</si>
  <si>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</si>
  <si>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</si>
  <si>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</si>
  <si>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</si>
  <si>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</si>
  <si>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</si>
  <si>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</si>
  <si>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</si>
  <si>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</si>
  <si>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</si>
  <si>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</si>
  <si>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</si>
  <si>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</si>
  <si>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</si>
  <si>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</si>
  <si>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</si>
  <si>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</si>
  <si>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</si>
  <si>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</si>
  <si>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</si>
  <si>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</si>
  <si>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</si>
  <si>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</si>
  <si>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</si>
  <si>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</si>
  <si>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</si>
  <si>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</si>
  <si>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</si>
  <si>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</si>
  <si>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</si>
  <si>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</si>
  <si>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</si>
  <si>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</si>
  <si>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</si>
  <si>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</si>
  <si>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</si>
  <si>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</si>
  <si>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</si>
  <si>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</si>
  <si>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</si>
  <si>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</si>
  <si>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</si>
  <si>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</si>
  <si>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</si>
  <si>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</si>
  <si>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</si>
  <si>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</si>
  <si>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</si>
  <si>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</si>
  <si>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</si>
  <si>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</si>
  <si>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</si>
  <si>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</si>
  <si>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</si>
  <si>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</si>
  <si>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</si>
  <si>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</si>
  <si>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</si>
  <si>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</si>
  <si>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</si>
  <si>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</si>
  <si>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</si>
  <si>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</si>
  <si>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</si>
  <si>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</si>
  <si>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</si>
  <si>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</si>
  <si>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</si>
  <si>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</si>
  <si>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</si>
  <si>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</si>
  <si>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</si>
  <si>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</si>
  <si>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</si>
  <si>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</si>
  <si>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</si>
  <si>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</si>
  <si>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</si>
  <si>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</si>
  <si>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</si>
  <si>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</si>
  <si>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</si>
  <si>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</si>
  <si>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</si>
  <si>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</si>
  <si>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</si>
  <si>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</si>
  <si>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</si>
  <si>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</si>
  <si>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</si>
  <si>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</si>
  <si>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</si>
  <si>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</si>
  <si>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</si>
  <si>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</si>
  <si>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</si>
  <si>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</si>
  <si>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</si>
  <si>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</si>
  <si>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</si>
  <si>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</si>
  <si>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</si>
  <si>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</si>
  <si>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</si>
  <si>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</si>
  <si>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</si>
  <si>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</si>
  <si>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</si>
  <si>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</si>
  <si>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</si>
  <si>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</si>
  <si>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</si>
  <si>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</si>
  <si>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</si>
  <si>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</si>
  <si>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</si>
  <si>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</si>
  <si>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</si>
  <si>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</si>
  <si>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</si>
  <si>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</si>
  <si>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</si>
  <si>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</si>
  <si>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</si>
  <si>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</si>
  <si>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</si>
  <si>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</si>
  <si>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</si>
  <si>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</si>
  <si>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</si>
  <si>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</si>
  <si>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</si>
  <si>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</si>
  <si>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</si>
  <si>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</si>
  <si>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</si>
  <si>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</si>
  <si>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</si>
  <si>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</si>
  <si>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</si>
  <si>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</si>
  <si>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</si>
  <si>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</si>
  <si>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</si>
  <si>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</si>
  <si>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</si>
  <si>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</si>
  <si>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</si>
  <si>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</si>
  <si>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</si>
  <si>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</si>
  <si>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</si>
  <si>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</si>
  <si>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</si>
  <si>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</si>
  <si>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</si>
  <si>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</si>
  <si>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</si>
  <si>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</si>
  <si>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</si>
  <si>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</si>
  <si>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</si>
  <si>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</si>
  <si>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</si>
  <si>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</si>
  <si>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</si>
  <si>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</si>
  <si>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</si>
  <si>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</si>
  <si>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</si>
  <si>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</si>
  <si>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</si>
  <si>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</si>
  <si>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</si>
  <si>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</si>
  <si>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</si>
  <si>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</si>
  <si>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</si>
  <si>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</si>
  <si>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</si>
  <si>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</si>
  <si>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</si>
  <si>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</si>
  <si>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</si>
  <si>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</si>
  <si>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</si>
  <si>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</si>
  <si>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</si>
  <si>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</si>
  <si>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</si>
  <si>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</si>
  <si>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</si>
  <si>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</si>
  <si>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</si>
  <si>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</si>
  <si>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</si>
  <si>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</si>
  <si>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</si>
  <si>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</si>
  <si>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</si>
  <si>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</si>
  <si>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</si>
  <si>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</si>
  <si>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</si>
  <si>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</si>
  <si>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</si>
  <si>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</si>
  <si>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</si>
  <si>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</si>
  <si>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</si>
  <si>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</si>
  <si>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</si>
  <si>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</si>
  <si>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</si>
  <si>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</si>
  <si>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</si>
  <si>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</si>
  <si>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</si>
  <si>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</si>
  <si>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</si>
  <si>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</si>
  <si>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</si>
  <si>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</si>
  <si>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</si>
  <si>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</si>
  <si>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</si>
  <si>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</si>
  <si>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</si>
  <si>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</si>
  <si>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</si>
  <si>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</si>
  <si>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</si>
  <si>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</si>
  <si>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</si>
  <si>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</si>
  <si>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</si>
  <si>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</si>
  <si>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</si>
  <si>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</si>
  <si>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</si>
  <si>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</si>
  <si>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</si>
  <si>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</si>
  <si>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</si>
  <si>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</si>
  <si>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</si>
  <si>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</si>
  <si>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</si>
  <si>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</si>
  <si>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</si>
  <si>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</si>
  <si>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</si>
  <si>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</si>
  <si>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</si>
  <si>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</si>
  <si>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</si>
  <si>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</si>
  <si>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</si>
  <si>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</si>
  <si>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</si>
  <si>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</si>
  <si>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</si>
  <si>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</si>
  <si>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</si>
  <si>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</si>
  <si>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</si>
  <si>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</si>
  <si>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</si>
  <si>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</si>
  <si>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</si>
  <si>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</si>
  <si>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</si>
  <si>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</si>
  <si>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</si>
  <si>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</si>
  <si>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</si>
  <si>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</si>
  <si>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</si>
  <si>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</si>
  <si>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</si>
  <si>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</si>
  <si>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</si>
  <si>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</si>
  <si>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</si>
  <si>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</si>
  <si>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</si>
  <si>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</si>
  <si>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</si>
  <si>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</si>
  <si>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</si>
  <si>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</si>
  <si>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</si>
  <si>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</si>
  <si>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</si>
  <si>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</si>
  <si>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</si>
  <si>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</si>
  <si>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</si>
  <si>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</si>
  <si>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</si>
  <si>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</si>
  <si>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</si>
  <si>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</si>
  <si>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</si>
  <si>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</si>
  <si>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</si>
  <si>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</si>
  <si>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</si>
  <si>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</si>
  <si>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</si>
  <si>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</si>
  <si>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</si>
  <si>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</si>
  <si>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</si>
  <si>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</si>
  <si>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</si>
  <si>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</si>
  <si>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</si>
  <si>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</si>
  <si>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</si>
  <si>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</si>
  <si>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</si>
  <si>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</si>
  <si>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</si>
  <si>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</si>
  <si>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</si>
  <si>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</si>
  <si>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</si>
  <si>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</si>
  <si>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</si>
  <si>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</si>
  <si>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</si>
  <si>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</si>
  <si>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</si>
  <si>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</si>
  <si>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</si>
  <si>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</si>
  <si>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</si>
  <si>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</si>
  <si>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</si>
  <si>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</si>
  <si>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</si>
  <si>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</si>
  <si>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</si>
  <si>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</si>
  <si>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</si>
  <si>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</si>
  <si>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</si>
  <si>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</si>
  <si>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</si>
  <si>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</si>
  <si>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</si>
  <si>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</si>
  <si>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</si>
  <si>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</si>
  <si>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</si>
  <si>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</si>
  <si>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</si>
  <si>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</si>
  <si>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</si>
  <si>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</si>
  <si>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</si>
  <si>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</si>
  <si>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</si>
  <si>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</si>
  <si>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</si>
  <si>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</si>
  <si>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</si>
  <si>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</si>
  <si>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</si>
  <si>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</si>
  <si>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</si>
  <si>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</si>
  <si>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</si>
  <si>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</si>
  <si>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</si>
  <si>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</si>
  <si>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</si>
  <si>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</si>
  <si>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</si>
  <si>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</si>
  <si>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</si>
  <si>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</si>
  <si>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</si>
  <si>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</si>
  <si>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</si>
  <si>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</si>
  <si>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</si>
  <si>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</si>
  <si>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</si>
  <si>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</si>
  <si>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</si>
  <si>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</si>
  <si>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</si>
  <si>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</si>
  <si>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</si>
  <si>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</si>
  <si>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</si>
  <si>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</si>
  <si>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</si>
  <si>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</si>
  <si>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</si>
  <si>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</si>
  <si>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</si>
  <si>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</si>
  <si>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</si>
  <si>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</si>
  <si>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</si>
  <si>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</si>
  <si>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</si>
  <si>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</si>
  <si>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</si>
  <si>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</si>
  <si>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</si>
  <si>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</si>
  <si>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</si>
  <si>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</si>
  <si>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</si>
  <si>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</si>
  <si>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</si>
  <si>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</si>
  <si>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</si>
  <si>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</si>
  <si>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</si>
  <si>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</si>
  <si>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</si>
  <si>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</si>
  <si>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</si>
  <si>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</si>
  <si>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</si>
  <si>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</si>
  <si>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</si>
  <si>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</si>
  <si>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</si>
  <si>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</si>
  <si>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</si>
  <si>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</si>
  <si>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</si>
  <si>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</si>
  <si>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</si>
  <si>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</si>
  <si>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</si>
  <si>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</si>
  <si>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</si>
  <si>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</si>
  <si>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</si>
  <si>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</si>
  <si>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</si>
  <si>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</si>
  <si>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</si>
  <si>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</si>
  <si>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</si>
  <si>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</si>
  <si>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</si>
  <si>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</si>
  <si>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</si>
  <si>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</si>
  <si>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</si>
  <si>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</si>
  <si>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</si>
  <si>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</si>
  <si>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</si>
  <si>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</si>
  <si>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</si>
  <si>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</si>
  <si>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</si>
  <si>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</si>
  <si>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</si>
  <si>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</si>
  <si>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</si>
  <si>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</si>
  <si>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</si>
  <si>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</si>
  <si>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</si>
  <si>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</si>
  <si>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</si>
  <si>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</si>
  <si>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</si>
  <si>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</si>
  <si>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</si>
  <si>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</si>
  <si>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</si>
  <si>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</si>
  <si>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</si>
  <si>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</si>
  <si>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</si>
  <si>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</si>
  <si>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</si>
  <si>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</si>
  <si>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</si>
  <si>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</si>
  <si>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</si>
  <si>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</si>
  <si>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</si>
  <si>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</si>
  <si>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</si>
  <si>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</si>
  <si>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</si>
  <si>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</si>
  <si>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</si>
  <si>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</si>
  <si>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</si>
  <si>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</si>
  <si>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</si>
  <si>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</si>
  <si>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</si>
  <si>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</si>
  <si>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</si>
  <si>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</si>
  <si>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</si>
  <si>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</si>
  <si>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</si>
  <si>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</si>
  <si>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</si>
  <si>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</si>
  <si>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</si>
  <si>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</si>
  <si>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</si>
  <si>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</si>
  <si>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</si>
  <si>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</si>
  <si>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</si>
  <si>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</si>
  <si>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</si>
  <si>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</si>
  <si>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</si>
  <si>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</si>
  <si>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</si>
  <si>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</si>
  <si>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</si>
  <si>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</si>
  <si>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</si>
  <si>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</si>
  <si>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</si>
  <si>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</si>
  <si>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</si>
  <si>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</si>
  <si>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</si>
  <si>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</si>
  <si>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</si>
  <si>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</si>
  <si>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</si>
  <si>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</si>
  <si>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</si>
  <si>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</si>
  <si>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</si>
  <si>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</si>
  <si>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</si>
  <si>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</si>
  <si>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</si>
  <si>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</si>
  <si>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</si>
  <si>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</si>
  <si>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</si>
  <si>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</si>
  <si>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</si>
  <si>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</si>
  <si>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</si>
  <si>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</si>
  <si>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</si>
  <si>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</si>
  <si>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</si>
  <si>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</si>
  <si>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</si>
  <si>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</si>
  <si>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</si>
  <si>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</si>
  <si>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</si>
  <si>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</si>
  <si>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</si>
  <si>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</si>
  <si>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</si>
  <si>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</si>
  <si>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</si>
  <si>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</si>
  <si>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</si>
  <si>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</si>
  <si>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</si>
  <si>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</si>
  <si>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</si>
  <si>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</si>
  <si>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</si>
  <si>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</si>
  <si>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</si>
  <si>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</si>
  <si>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</si>
  <si>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</si>
  <si>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</si>
  <si>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</si>
  <si>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</si>
  <si>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</si>
  <si>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</si>
  <si>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</si>
  <si>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</si>
  <si>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</si>
  <si>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</si>
  <si>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</si>
  <si>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</si>
  <si>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</si>
  <si>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</si>
  <si>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</si>
  <si>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</si>
  <si>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</si>
  <si>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</si>
  <si>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</si>
  <si>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</si>
  <si>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</si>
  <si>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</si>
  <si>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</si>
  <si>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</si>
  <si>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</si>
  <si>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</si>
  <si>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</si>
  <si>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</si>
  <si>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</si>
  <si>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</si>
  <si>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</si>
  <si>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</si>
  <si>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</si>
  <si>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</si>
  <si>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</si>
  <si>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</si>
  <si>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</si>
  <si>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</si>
  <si>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</si>
  <si>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</si>
  <si>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</si>
  <si>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</si>
  <si>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</si>
  <si>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</si>
  <si>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</si>
  <si>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</si>
  <si>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</si>
  <si>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</si>
  <si>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</si>
  <si>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</si>
  <si>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</si>
  <si>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</si>
  <si>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</si>
  <si>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</si>
  <si>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</si>
  <si>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</si>
  <si>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</si>
  <si>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</si>
  <si>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</si>
  <si>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</si>
  <si>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</si>
  <si>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</si>
  <si>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</si>
  <si>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</si>
  <si>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</si>
  <si>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</si>
  <si>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</si>
  <si>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</si>
  <si>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</si>
  <si>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</si>
  <si>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</si>
  <si>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</si>
  <si>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</si>
  <si>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</si>
  <si>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</si>
  <si>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</si>
  <si>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</si>
  <si>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</si>
  <si>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</si>
  <si>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</si>
  <si>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</si>
  <si>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</si>
  <si>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</si>
  <si>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</si>
  <si>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</si>
  <si>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</si>
  <si>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</si>
  <si>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</si>
  <si>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</si>
  <si>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</si>
  <si>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</si>
  <si>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</si>
  <si>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</si>
  <si>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</si>
  <si>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</si>
  <si>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</si>
  <si>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</si>
  <si>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</si>
  <si>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</si>
  <si>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</si>
  <si>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</si>
  <si>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</si>
  <si>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</si>
  <si>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</si>
  <si>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</si>
  <si>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</si>
  <si>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</si>
  <si>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</si>
  <si>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</si>
  <si>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</si>
  <si>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</si>
  <si>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</si>
  <si>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</si>
  <si>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</si>
  <si>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</si>
  <si>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</si>
  <si>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</si>
  <si>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</si>
  <si>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</si>
  <si>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</si>
  <si>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</si>
  <si>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</si>
  <si>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</si>
  <si>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</si>
  <si>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</si>
  <si>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</si>
  <si>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</si>
  <si>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</si>
  <si>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</si>
  <si>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</si>
  <si>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</si>
  <si>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</si>
  <si>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</si>
  <si>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</si>
  <si>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</si>
  <si>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</si>
  <si>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</si>
  <si>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</si>
  <si>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</si>
  <si>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</si>
  <si>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</si>
  <si>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</si>
  <si>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</si>
  <si>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</si>
  <si>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</si>
  <si>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</si>
  <si>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</si>
  <si>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</si>
  <si>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</si>
  <si>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</si>
  <si>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</si>
  <si>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</si>
  <si>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</si>
  <si>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</si>
  <si>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</si>
  <si>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</si>
  <si>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</si>
  <si>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</si>
  <si>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</si>
  <si>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</si>
  <si>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</si>
  <si>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</si>
  <si>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</si>
  <si>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</si>
  <si>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</si>
  <si>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</si>
  <si>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</si>
  <si>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</si>
  <si>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</si>
  <si>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</si>
  <si>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</si>
  <si>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</si>
  <si>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</si>
  <si>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</si>
  <si>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</si>
  <si>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</si>
  <si>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</si>
  <si>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</si>
  <si>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</si>
  <si>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</si>
  <si>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</si>
  <si>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</si>
  <si>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</si>
  <si>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</si>
  <si>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</si>
  <si>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</si>
  <si>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</si>
  <si>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</si>
  <si>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</si>
  <si>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</si>
  <si>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</si>
  <si>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</si>
  <si>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</si>
  <si>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</si>
  <si>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</si>
  <si>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</si>
  <si>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</si>
  <si>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</si>
  <si>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</si>
  <si>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</si>
  <si>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</si>
  <si>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</si>
  <si>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</si>
  <si>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</si>
  <si>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</si>
  <si>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</si>
  <si>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</si>
  <si>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</si>
  <si>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</si>
  <si>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</si>
  <si>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</si>
  <si>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</si>
  <si>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</si>
  <si>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</si>
  <si>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</si>
  <si>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</si>
  <si>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</si>
  <si>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</si>
  <si>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</si>
  <si>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</si>
  <si>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</si>
  <si>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</si>
  <si>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</si>
  <si>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</si>
  <si>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</si>
  <si>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</si>
  <si>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</si>
  <si>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</si>
  <si>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</si>
  <si>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</si>
  <si>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</si>
  <si>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</si>
  <si>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</si>
  <si>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</si>
  <si>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</si>
  <si>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</si>
  <si>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</si>
  <si>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</si>
  <si>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</si>
  <si>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</si>
  <si>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</si>
  <si>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</si>
  <si>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</si>
  <si>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</si>
  <si>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</si>
  <si>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</si>
  <si>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</si>
  <si>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</si>
  <si>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</si>
  <si>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</si>
  <si>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</si>
  <si>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</si>
  <si>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</si>
  <si>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</si>
  <si>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</si>
  <si>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</si>
  <si>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</si>
  <si>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</si>
  <si>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</si>
  <si>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</si>
  <si>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</si>
  <si>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</si>
  <si>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</si>
  <si>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</si>
  <si>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</si>
  <si>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</si>
  <si>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</si>
  <si>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</si>
  <si>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</si>
  <si>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</si>
  <si>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</si>
  <si>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</si>
  <si>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</si>
  <si>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</si>
  <si>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</si>
  <si>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</si>
  <si>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</si>
  <si>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</si>
  <si>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</si>
  <si>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</si>
  <si>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</si>
  <si>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</si>
  <si>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</si>
  <si>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</si>
  <si>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</si>
  <si>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</si>
  <si>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</si>
  <si>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</si>
  <si>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</si>
  <si>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</si>
  <si>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</si>
  <si>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</si>
  <si>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</si>
  <si>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</si>
  <si>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</si>
  <si>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</si>
  <si>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</si>
  <si>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</si>
  <si>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</si>
  <si>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</si>
  <si>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</si>
  <si>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</si>
  <si>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</si>
  <si>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</si>
  <si>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</si>
  <si>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</si>
  <si>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</si>
  <si>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</si>
  <si>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</si>
  <si>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</si>
  <si>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</si>
  <si>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</si>
  <si>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</si>
  <si>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</si>
  <si>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</si>
  <si>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</si>
  <si>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</si>
  <si>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</si>
  <si>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</si>
  <si>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</si>
  <si>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</si>
  <si>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</si>
  <si>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</si>
  <si>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</si>
  <si>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</si>
  <si>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</si>
  <si>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</si>
  <si>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</si>
  <si>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</si>
  <si>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</si>
  <si>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</si>
  <si>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</si>
  <si>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</si>
  <si>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</si>
  <si>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</si>
  <si>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</si>
  <si>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</si>
  <si>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</si>
  <si>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</si>
  <si>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</si>
  <si>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</si>
  <si>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</si>
  <si>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</si>
  <si>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</si>
  <si>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</si>
  <si>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</si>
  <si>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</si>
  <si>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</si>
  <si>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</si>
  <si>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</si>
  <si>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</si>
  <si>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</si>
  <si>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</si>
  <si>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</si>
  <si>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</si>
  <si>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</si>
  <si>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</si>
  <si>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</si>
  <si>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</si>
  <si>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</si>
  <si>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</si>
  <si>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</si>
  <si>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</si>
  <si>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</si>
  <si>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</si>
  <si>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</si>
  <si>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</si>
  <si>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</si>
  <si>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</si>
  <si>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</si>
  <si>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</si>
  <si>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</si>
  <si>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</si>
  <si>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</si>
  <si>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</si>
  <si>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</si>
  <si>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</si>
  <si>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</si>
  <si>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</si>
  <si>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</si>
  <si>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</si>
  <si>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</si>
  <si>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</si>
  <si>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</si>
  <si>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</si>
  <si>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</si>
  <si>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</si>
  <si>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</si>
  <si>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</si>
  <si>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</si>
  <si>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</si>
  <si>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</si>
  <si>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</si>
  <si>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</si>
  <si>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</si>
  <si>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</si>
  <si>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</si>
  <si>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</si>
  <si>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</si>
  <si>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</si>
  <si>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</si>
  <si>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</si>
  <si>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</si>
  <si>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</si>
  <si>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</si>
  <si>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</si>
  <si>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</si>
  <si>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</si>
  <si>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</si>
  <si>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</si>
  <si>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</si>
  <si>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</si>
  <si>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</si>
  <si>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</si>
  <si>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</si>
  <si>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</si>
  <si>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</si>
  <si>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</si>
  <si>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name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</si>
  <si>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</si>
  <si>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</si>
  <si>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</si>
  <si>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</si>
  <si>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</si>
  <si>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</si>
  <si>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</si>
  <si>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</si>
  <si>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</si>
  <si>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</si>
  <si>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science fiction</t>
  </si>
  <si>
    <t>animation</t>
  </si>
  <si>
    <t>drama</t>
  </si>
  <si>
    <t>documentary</t>
  </si>
  <si>
    <t>shorts</t>
  </si>
  <si>
    <t>television</t>
  </si>
  <si>
    <t>Date Created Conversion</t>
  </si>
  <si>
    <t>Date Ended Conversion</t>
  </si>
  <si>
    <t>Column Labels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</si>
  <si>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</si>
  <si>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</si>
  <si>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</si>
  <si>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</si>
  <si>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</si>
  <si>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</si>
  <si>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</si>
  <si>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</si>
  <si>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</si>
  <si>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Successful Kickstarter Campaigns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</si>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</sst>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64" fontId="0" fillId="0" borderId="0" xfId="1" applyNumberFormat="1" applyFont="1"/>
    <xf numFmtId="2" fontId="0" fillId="0" borderId="0" xfId="1" applyNumberFormat="1" applyFont="1" applyAlignment="1">
      <alignment horizontal="center"/>
    </xf>
    <xf numFmtId="2" fontId="1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17/06/relationships/rdRichValue" Target="richData/rdrichvalue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[StarterBook_01.xlsx]Pivot Table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C-44C2-BCF2-5B773399E1A6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F-4078-A4BD-036C63B11987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F-4078-A4BD-036C63B11987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2F-4078-A4BD-036C63B11987}"/>
            </c:ext>
          </c:extLst>
        </c:ser>
        <c:ser>
          <c:idx val="4"/>
          <c:order val="4"/>
          <c:tx>
            <c:strRef>
              <c:f>'Pivot Table Category'!$F$3:$F$4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2F-4078-A4BD-036C63B11987}"/>
            </c:ext>
          </c:extLst>
        </c:ser>
        <c:ser>
          <c:idx val="5"/>
          <c:order val="5"/>
          <c:tx>
            <c:strRef>
              <c:f>'Pivot Table Category'!$G$3:$G$4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2F-4078-A4BD-036C63B11987}"/>
            </c:ext>
          </c:extLst>
        </c:ser>
        <c:ser>
          <c:idx val="6"/>
          <c:order val="6"/>
          <c:tx>
            <c:strRef>
              <c:f>'Pivot Table Category'!$H$3:$H$4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2F-4078-A4BD-036C63B11987}"/>
            </c:ext>
          </c:extLst>
        </c:ser>
        <c:ser>
          <c:idx val="7"/>
          <c:order val="7"/>
          <c:tx>
            <c:strRef>
              <c:f>'Pivot Table Category'!$I$3:$I$4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2F-4078-A4BD-036C63B11987}"/>
            </c:ext>
          </c:extLst>
        </c:ser>
        <c:ser>
          <c:idx val="8"/>
          <c:order val="8"/>
          <c:tx>
            <c:strRef>
              <c:f>'Pivot Table Category'!$J$3:$J$4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32F-4078-A4BD-036C63B11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597200"/>
        <c:axId val="623599760"/>
      </c:barChart>
      <c:catAx>
        <c:axId val="62359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States</a:t>
                </a:r>
                <a:r>
                  <a:rPr lang="en-US" baseline="0"/>
                  <a:t>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9760"/>
        <c:crosses val="autoZero"/>
        <c:auto val="1"/>
        <c:lblAlgn val="ctr"/>
        <c:lblOffset val="100"/>
        <c:noMultiLvlLbl val="0"/>
      </c:catAx>
      <c:valAx>
        <c:axId val="62359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9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[StarterBook_01.xlsx]Pivot Table Sub 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 Category'!$B$4:$B$5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Category'!$B$6:$B$10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9-4132-A8A1-A85D48CB76BB}"/>
            </c:ext>
          </c:extLst>
        </c:ser>
        <c:ser>
          <c:idx val="1"/>
          <c:order val="1"/>
          <c:tx>
            <c:strRef>
              <c:f>'Pivot Table Sub Category'!$C$4:$C$5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Category'!$C$6:$C$10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A9-4132-A8A1-A85D48CB76BB}"/>
            </c:ext>
          </c:extLst>
        </c:ser>
        <c:ser>
          <c:idx val="2"/>
          <c:order val="2"/>
          <c:tx>
            <c:strRef>
              <c:f>'Pivot Table Sub Category'!$D$4:$D$5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A9-4132-A8A1-A85D48CB76BB}"/>
            </c:ext>
          </c:extLst>
        </c:ser>
        <c:ser>
          <c:idx val="3"/>
          <c:order val="3"/>
          <c:tx>
            <c:strRef>
              <c:f>'Pivot Table Sub Category'!$E$4:$E$5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Category'!$E$6:$E$10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A9-4132-A8A1-A85D48CB76BB}"/>
            </c:ext>
          </c:extLst>
        </c:ser>
        <c:ser>
          <c:idx val="4"/>
          <c:order val="4"/>
          <c:tx>
            <c:strRef>
              <c:f>'Pivot Table Sub Category'!$F$4:$F$5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Category'!$F$6:$F$10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A9-4132-A8A1-A85D48CB76BB}"/>
            </c:ext>
          </c:extLst>
        </c:ser>
        <c:ser>
          <c:idx val="5"/>
          <c:order val="5"/>
          <c:tx>
            <c:strRef>
              <c:f>'Pivot Table Sub Category'!$G$4:$G$5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Category'!$G$6:$G$10</c:f>
              <c:numCache>
                <c:formatCode>General</c:formatCode>
                <c:ptCount val="4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A9-4132-A8A1-A85D48CB76BB}"/>
            </c:ext>
          </c:extLst>
        </c:ser>
        <c:ser>
          <c:idx val="6"/>
          <c:order val="6"/>
          <c:tx>
            <c:strRef>
              <c:f>'Pivot Table Sub Category'!$H$4:$H$5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Category'!$H$6:$H$10</c:f>
              <c:numCache>
                <c:formatCode>General</c:formatCode>
                <c:ptCount val="4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E-4DC2-8B92-2004C9B7E21F}"/>
            </c:ext>
          </c:extLst>
        </c:ser>
        <c:ser>
          <c:idx val="7"/>
          <c:order val="7"/>
          <c:tx>
            <c:strRef>
              <c:f>'Pivot Table Sub Category'!$I$4:$I$5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Category'!$I$6:$I$10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E-4DC2-8B92-2004C9B7E21F}"/>
            </c:ext>
          </c:extLst>
        </c:ser>
        <c:ser>
          <c:idx val="8"/>
          <c:order val="8"/>
          <c:tx>
            <c:strRef>
              <c:f>'Pivot Table Sub Category'!$J$4:$J$5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Category'!$J$6:$J$10</c:f>
              <c:numCache>
                <c:formatCode>General</c:formatCode>
                <c:ptCount val="4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FE-4DC2-8B92-2004C9B7E21F}"/>
            </c:ext>
          </c:extLst>
        </c:ser>
        <c:ser>
          <c:idx val="9"/>
          <c:order val="9"/>
          <c:tx>
            <c:strRef>
              <c:f>'Pivot Table Sub Category'!$K$4:$K$5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Category'!$K$6:$K$10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FE-4DC2-8B92-2004C9B7E21F}"/>
            </c:ext>
          </c:extLst>
        </c:ser>
        <c:ser>
          <c:idx val="10"/>
          <c:order val="10"/>
          <c:tx>
            <c:strRef>
              <c:f>'Pivot Table Sub Category'!$L$4:$L$5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Category'!$L$6:$L$10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FE-4DC2-8B92-2004C9B7E21F}"/>
            </c:ext>
          </c:extLst>
        </c:ser>
        <c:ser>
          <c:idx val="11"/>
          <c:order val="11"/>
          <c:tx>
            <c:strRef>
              <c:f>'Pivot Table Sub Category'!$M$4:$M$5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Category'!$M$6:$M$10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FE-4DC2-8B92-2004C9B7E21F}"/>
            </c:ext>
          </c:extLst>
        </c:ser>
        <c:ser>
          <c:idx val="12"/>
          <c:order val="12"/>
          <c:tx>
            <c:strRef>
              <c:f>'Pivot Table Sub Category'!$N$4:$N$5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Category'!$N$6:$N$10</c:f>
              <c:numCache>
                <c:formatCode>General</c:formatCode>
                <c:ptCount val="4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FE-4DC2-8B92-2004C9B7E21F}"/>
            </c:ext>
          </c:extLst>
        </c:ser>
        <c:ser>
          <c:idx val="13"/>
          <c:order val="13"/>
          <c:tx>
            <c:strRef>
              <c:f>'Pivot Table Sub Category'!$O$4:$O$5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Category'!$O$6:$O$10</c:f>
              <c:numCache>
                <c:formatCode>General</c:formatCode>
                <c:ptCount val="4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FE-4DC2-8B92-2004C9B7E21F}"/>
            </c:ext>
          </c:extLst>
        </c:ser>
        <c:ser>
          <c:idx val="14"/>
          <c:order val="14"/>
          <c:tx>
            <c:strRef>
              <c:f>'Pivot Table Sub Category'!$P$4:$P$5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Category'!$P$6:$P$10</c:f>
              <c:numCache>
                <c:formatCode>General</c:formatCode>
                <c:ptCount val="4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FE-4DC2-8B92-2004C9B7E21F}"/>
            </c:ext>
          </c:extLst>
        </c:ser>
        <c:ser>
          <c:idx val="15"/>
          <c:order val="15"/>
          <c:tx>
            <c:strRef>
              <c:f>'Pivot Table Sub Category'!$Q$4:$Q$5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Category'!$Q$6:$Q$10</c:f>
              <c:numCache>
                <c:formatCode>General</c:formatCode>
                <c:ptCount val="4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FE-4DC2-8B92-2004C9B7E21F}"/>
            </c:ext>
          </c:extLst>
        </c:ser>
        <c:ser>
          <c:idx val="16"/>
          <c:order val="16"/>
          <c:tx>
            <c:strRef>
              <c:f>'Pivot Table Sub Category'!$R$4:$R$5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Category'!$R$6:$R$10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FE-4DC2-8B92-2004C9B7E21F}"/>
            </c:ext>
          </c:extLst>
        </c:ser>
        <c:ser>
          <c:idx val="17"/>
          <c:order val="17"/>
          <c:tx>
            <c:strRef>
              <c:f>'Pivot Table Sub Category'!$S$4:$S$5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Category'!$S$6:$S$10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AFE-4DC2-8B92-2004C9B7E21F}"/>
            </c:ext>
          </c:extLst>
        </c:ser>
        <c:ser>
          <c:idx val="18"/>
          <c:order val="18"/>
          <c:tx>
            <c:strRef>
              <c:f>'Pivot Table Sub Category'!$T$4:$T$5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Category'!$T$6:$T$10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AFE-4DC2-8B92-2004C9B7E21F}"/>
            </c:ext>
          </c:extLst>
        </c:ser>
        <c:ser>
          <c:idx val="19"/>
          <c:order val="19"/>
          <c:tx>
            <c:strRef>
              <c:f>'Pivot Table Sub Category'!$U$4:$U$5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Category'!$U$6:$U$10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FE-4DC2-8B92-2004C9B7E21F}"/>
            </c:ext>
          </c:extLst>
        </c:ser>
        <c:ser>
          <c:idx val="20"/>
          <c:order val="20"/>
          <c:tx>
            <c:strRef>
              <c:f>'Pivot Table Sub Category'!$V$4:$V$5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Category'!$V$6:$V$10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AFE-4DC2-8B92-2004C9B7E21F}"/>
            </c:ext>
          </c:extLst>
        </c:ser>
        <c:ser>
          <c:idx val="21"/>
          <c:order val="21"/>
          <c:tx>
            <c:strRef>
              <c:f>'Pivot Table Sub Category'!$W$4:$W$5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Category'!$W$6:$W$10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AFE-4DC2-8B92-2004C9B7E21F}"/>
            </c:ext>
          </c:extLst>
        </c:ser>
        <c:ser>
          <c:idx val="22"/>
          <c:order val="22"/>
          <c:tx>
            <c:strRef>
              <c:f>'Pivot Table Sub Category'!$X$4:$X$5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Category'!$X$6:$X$10</c:f>
              <c:numCache>
                <c:formatCode>General</c:formatCode>
                <c:ptCount val="4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AFE-4DC2-8B92-2004C9B7E21F}"/>
            </c:ext>
          </c:extLst>
        </c:ser>
        <c:ser>
          <c:idx val="23"/>
          <c:order val="23"/>
          <c:tx>
            <c:strRef>
              <c:f>'Pivot Table Sub Category'!$Y$4:$Y$5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Category'!$Y$6:$Y$10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AFE-4DC2-8B92-2004C9B7E21F}"/>
            </c:ext>
          </c:extLst>
        </c:ser>
        <c:ser>
          <c:idx val="24"/>
          <c:order val="24"/>
          <c:tx>
            <c:strRef>
              <c:f>'Pivot Table Sub Category'!$Z$4:$Z$5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Category'!$Z$6:$Z$10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AFE-4DC2-8B92-2004C9B7E21F}"/>
            </c:ext>
          </c:extLst>
        </c:ser>
        <c:ser>
          <c:idx val="25"/>
          <c:order val="25"/>
          <c:tx>
            <c:strRef>
              <c:f>'Pivot Table Sub Category'!$AA$4:$AA$5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Category'!$AA$6:$AA$10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AFE-4DC2-8B92-2004C9B7E21F}"/>
            </c:ext>
          </c:extLst>
        </c:ser>
        <c:ser>
          <c:idx val="26"/>
          <c:order val="26"/>
          <c:tx>
            <c:strRef>
              <c:f>'Pivot Table Sub Category'!$AB$4:$AB$5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Category'!$AB$6:$AB$10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AFE-4DC2-8B92-2004C9B7E21F}"/>
            </c:ext>
          </c:extLst>
        </c:ser>
        <c:ser>
          <c:idx val="27"/>
          <c:order val="27"/>
          <c:tx>
            <c:strRef>
              <c:f>'Pivot Table Sub Category'!$AC$4:$AC$5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Category'!$AC$6:$AC$10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AFE-4DC2-8B92-2004C9B7E21F}"/>
            </c:ext>
          </c:extLst>
        </c:ser>
        <c:ser>
          <c:idx val="28"/>
          <c:order val="28"/>
          <c:tx>
            <c:strRef>
              <c:f>'Pivot Table Sub Category'!$AD$4:$AD$5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Category'!$AD$6:$AD$10</c:f>
              <c:numCache>
                <c:formatCode>General</c:formatCode>
                <c:ptCount val="4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AFE-4DC2-8B92-2004C9B7E21F}"/>
            </c:ext>
          </c:extLst>
        </c:ser>
        <c:ser>
          <c:idx val="29"/>
          <c:order val="29"/>
          <c:tx>
            <c:strRef>
              <c:f>'Pivot Table Sub Category'!$AE$4:$AE$5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Category'!$AE$6:$AE$10</c:f>
              <c:numCache>
                <c:formatCode>General</c:formatCode>
                <c:ptCount val="4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AFE-4DC2-8B92-2004C9B7E21F}"/>
            </c:ext>
          </c:extLst>
        </c:ser>
        <c:ser>
          <c:idx val="30"/>
          <c:order val="30"/>
          <c:tx>
            <c:strRef>
              <c:f>'Pivot Table Sub Category'!$AF$4:$AF$5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Category'!$AF$6:$AF$10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AFE-4DC2-8B92-2004C9B7E21F}"/>
            </c:ext>
          </c:extLst>
        </c:ser>
        <c:ser>
          <c:idx val="31"/>
          <c:order val="31"/>
          <c:tx>
            <c:strRef>
              <c:f>'Pivot Table Sub Category'!$AG$4:$AG$5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Category'!$AG$6:$AG$10</c:f>
              <c:numCache>
                <c:formatCode>General</c:formatCode>
                <c:ptCount val="4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AFE-4DC2-8B92-2004C9B7E21F}"/>
            </c:ext>
          </c:extLst>
        </c:ser>
        <c:ser>
          <c:idx val="32"/>
          <c:order val="32"/>
          <c:tx>
            <c:strRef>
              <c:f>'Pivot Table Sub Category'!$AH$4:$AH$5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Category'!$AH$6:$AH$10</c:f>
              <c:numCache>
                <c:formatCode>General</c:formatCode>
                <c:ptCount val="4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AFE-4DC2-8B92-2004C9B7E21F}"/>
            </c:ext>
          </c:extLst>
        </c:ser>
        <c:ser>
          <c:idx val="33"/>
          <c:order val="33"/>
          <c:tx>
            <c:strRef>
              <c:f>'Pivot Table Sub Category'!$AI$4:$AI$5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Category'!$AI$6:$AI$10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AFE-4DC2-8B92-2004C9B7E21F}"/>
            </c:ext>
          </c:extLst>
        </c:ser>
        <c:ser>
          <c:idx val="34"/>
          <c:order val="34"/>
          <c:tx>
            <c:strRef>
              <c:f>'Pivot Table Sub Category'!$AJ$4:$AJ$5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Category'!$AJ$6:$AJ$10</c:f>
              <c:numCache>
                <c:formatCode>General</c:formatCode>
                <c:ptCount val="4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AFE-4DC2-8B92-2004C9B7E21F}"/>
            </c:ext>
          </c:extLst>
        </c:ser>
        <c:ser>
          <c:idx val="35"/>
          <c:order val="35"/>
          <c:tx>
            <c:strRef>
              <c:f>'Pivot Table Sub Category'!$AK$4:$AK$5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Category'!$AK$6:$AK$10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AFE-4DC2-8B92-2004C9B7E21F}"/>
            </c:ext>
          </c:extLst>
        </c:ser>
        <c:ser>
          <c:idx val="36"/>
          <c:order val="36"/>
          <c:tx>
            <c:strRef>
              <c:f>'Pivot Table Sub Category'!$AL$4:$AL$5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Category'!$AL$6:$AL$10</c:f>
              <c:numCache>
                <c:formatCode>General</c:formatCode>
                <c:ptCount val="4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AFE-4DC2-8B92-2004C9B7E21F}"/>
            </c:ext>
          </c:extLst>
        </c:ser>
        <c:ser>
          <c:idx val="37"/>
          <c:order val="37"/>
          <c:tx>
            <c:strRef>
              <c:f>'Pivot Table Sub Category'!$AM$4:$AM$5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Category'!$AM$6:$AM$10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AFE-4DC2-8B92-2004C9B7E21F}"/>
            </c:ext>
          </c:extLst>
        </c:ser>
        <c:ser>
          <c:idx val="38"/>
          <c:order val="38"/>
          <c:tx>
            <c:strRef>
              <c:f>'Pivot Table Sub Category'!$AN$4:$AN$5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Category'!$AN$6:$AN$10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AFE-4DC2-8B92-2004C9B7E21F}"/>
            </c:ext>
          </c:extLst>
        </c:ser>
        <c:ser>
          <c:idx val="39"/>
          <c:order val="39"/>
          <c:tx>
            <c:strRef>
              <c:f>'Pivot Table Sub Category'!$AO$4:$AO$5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Category'!$AO$6:$AO$10</c:f>
              <c:numCache>
                <c:formatCode>General</c:formatCode>
                <c:ptCount val="4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AFE-4DC2-8B92-2004C9B7E21F}"/>
            </c:ext>
          </c:extLst>
        </c:ser>
        <c:ser>
          <c:idx val="40"/>
          <c:order val="40"/>
          <c:tx>
            <c:strRef>
              <c:f>'Pivot Table Sub Category'!$AP$4:$AP$5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Sub Category'!$AP$6:$AP$10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AFE-4DC2-8B92-2004C9B7E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884464"/>
        <c:axId val="558884784"/>
      </c:barChart>
      <c:catAx>
        <c:axId val="55888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84784"/>
        <c:crosses val="autoZero"/>
        <c:auto val="1"/>
        <c:lblAlgn val="ctr"/>
        <c:lblOffset val="100"/>
        <c:noMultiLvlLbl val="0"/>
      </c:catAx>
      <c:valAx>
        <c:axId val="5588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8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[StarterBook_01.xlsx]Line Chart!PivotTable9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'Line Chart'!$B$6:$B$15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B3-4070-9F07-258E7A87AA02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'Line Chart'!$C$6:$C$15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B3-4070-9F07-258E7A87AA02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'Line Chart'!$D$6:$D$15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B3-4070-9F07-258E7A87AA02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'Line Chart'!$E$6:$E$15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B3-4070-9F07-258E7A87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777424"/>
        <c:axId val="540779984"/>
      </c:lineChart>
      <c:catAx>
        <c:axId val="54077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779984"/>
        <c:crosses val="autoZero"/>
        <c:auto val="1"/>
        <c:lblAlgn val="ctr"/>
        <c:lblOffset val="100"/>
        <c:noMultiLvlLbl val="0"/>
      </c:catAx>
      <c:valAx>
        <c:axId val="5407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7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</xdr:colOff>
      <xdr:row>9</xdr:row>
      <xdr:rowOff>171450</xdr:rowOff>
    </xdr:from>
    <xdr:to>
      <xdr:col>14</xdr:col>
      <xdr:colOff>57150</xdr:colOff>
      <xdr:row>38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AA87E-A80D-486F-94B4-D1E5EC907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185736</xdr:colOff>
      <xdr:row>10</xdr:row>
      <xdr:rowOff>123825</xdr:rowOff>
    </xdr:from>
    <xdr:to>
      <xdr:col>15</xdr:col>
      <xdr:colOff>38100</xdr:colOff>
      <xdr:row>39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1AB7A-14A1-4880-B6F3-1EE0C3F1F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16</xdr:row>
      <xdr:rowOff>57150</xdr:rowOff>
    </xdr:from>
    <xdr:to>
      <xdr:col>18</xdr:col>
      <xdr:colOff>85725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1E2DA2-ECCF-4DBB-84BF-0E45584AD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" refreshedDate="43898.500276388892" createdVersion="6" refreshedVersion="6" minRefreshableVersion="3" recordCount="4114" xr:uid="{743C2E3E-914D-4333-A72B-2F04D3DFADF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5000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" refreshedDate="43898.53851377315" createdVersion="6" refreshedVersion="6" minRefreshableVersion="3" recordCount="4114" xr:uid="{D64FA03D-6565-4467-8351-3DF46E96249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500000" count="2881">
        <n v="0.73067996217656661"/>
        <n v="0.70122159284788099"/>
        <n v="0.95238095238095233"/>
        <n v="0.9624639076034649"/>
        <n v="0.81306401696495034"/>
        <n v="0.91093394077448742"/>
        <n v="0.93907735649724144"/>
        <n v="0.98792535675082327"/>
        <n v="0.99956590280792346"/>
        <n v="0.7936633914824045"/>
        <n v="0.99502487562189057"/>
        <n v="0.82987551867219922"/>
        <n v="0.60498507703476645"/>
        <n v="0.62511162707626367"/>
        <n v="0.99075297225891679"/>
        <n v="0.93808630393996251"/>
        <n v="0.99758915953113314"/>
        <n v="0.99337748344370858"/>
        <n v="0.94054707861374642"/>
        <n v="0.68825910931174084"/>
        <n v="0.99800399201596801"/>
        <n v="0.9162951956414066"/>
        <n v="0.85365853658536583"/>
        <n v="0.84388185654008441"/>
        <n v="0.91905272447928432"/>
        <n v="0.75"/>
        <n v="0.64432989690721654"/>
        <n v="0.89505482210785414"/>
        <n v="0.99651220727453915"/>
        <n v="0.81081081081081086"/>
        <n v="0.98716926744636591"/>
        <n v="1"/>
        <n v="0.99754558204768584"/>
        <n v="0.97947761194029848"/>
        <n v="0.76650943396226412"/>
        <n v="0.60060060060060061"/>
        <n v="0.70348223707351387"/>
        <n v="0.54513467304309038"/>
        <n v="0.90876045074518352"/>
        <n v="0.76347533974652615"/>
        <n v="0.98667982239763197"/>
        <n v="0.70493454179254789"/>
        <n v="0.32398107950495691"/>
        <n v="0.83333333333333337"/>
        <n v="0.96"/>
        <n v="0.92927302970885872"/>
        <n v="0.92635479388605835"/>
        <n v="0.78113904274960944"/>
        <n v="0.86051114361930992"/>
        <n v="0.91213134691395559"/>
        <n v="0.99009900990099009"/>
        <n v="0.77547339945897209"/>
        <n v="0.93229227362778233"/>
        <n v="0.98135426889106969"/>
        <n v="0.97172286463900492"/>
        <n v="0.99874457806537187"/>
        <n v="0.96808961498000357"/>
        <n v="0.67430883344571813"/>
        <n v="0.64627315812149932"/>
        <n v="0.88091368367270539"/>
        <n v="0.57692307692307687"/>
        <n v="0.92998538594393521"/>
        <n v="0.84317032040472173"/>
        <n v="0.86021505376344087"/>
        <n v="0.78636959370904325"/>
        <n v="0.90136945060630624"/>
        <n v="0.78616352201257866"/>
        <n v="0.80681308830121024"/>
        <n v="0.92243186582809222"/>
        <n v="0.88548861261644185"/>
        <n v="0.86633663366336633"/>
        <n v="0.65217391304347827"/>
        <n v="0.25477707006369427"/>
        <n v="3.7009622501850484E-2"/>
        <n v="0.78740157480314965"/>
        <n v="0.93240093240093236"/>
        <n v="0.50505050505050508"/>
        <n v="0.99987501562304715"/>
        <n v="0.97560975609756095"/>
        <n v="0.79681274900398402"/>
        <n v="0.93926111458985595"/>
        <n v="0.95602294455066916"/>
        <n v="0.97222222222222221"/>
        <n v="0.86906141367323286"/>
        <n v="0.99601593625498008"/>
        <n v="0.95057034220532322"/>
        <n v="0.9041591320072333"/>
        <n v="0.96153846153846156"/>
        <n v="0.76086956521739135"/>
        <n v="0.87209302325581395"/>
        <n v="0.94117647058823528"/>
        <n v="0.94322419181407169"/>
        <n v="0.78277886497064575"/>
        <n v="0.95098756400877837"/>
        <n v="0.93101988997037666"/>
        <n v="0.97592713077423554"/>
        <n v="0.40540540540540543"/>
        <n v="0.45558086560364464"/>
        <n v="0.76470588235294112"/>
        <n v="0.64695009242144175"/>
        <n v="0.70921985815602839"/>
        <n v="0.967741935483871"/>
        <n v="0.71202531645569622"/>
        <n v="0.87983911513323276"/>
        <n v="0.9950864840719823"/>
        <n v="0.88470834704631274"/>
        <n v="0.95641682116476856"/>
        <n v="7000"/>
        <n v="3000"/>
        <n v="0"/>
        <n v="364.23841059602648"/>
        <n v="7.1428571428571432"/>
        <n v="18.024513338139869"/>
        <n v="42.10526315789474"/>
        <n v="53.561863952865558"/>
        <n v="10.450685826257349"/>
        <n v="7.4441687344913152"/>
        <n v="31.833616298811545"/>
        <n v="9.2807424593967518"/>
        <n v="300"/>
        <n v="3.6231884057971016"/>
        <n v="13.31360946745562"/>
        <n v="173.91304347826087"/>
        <n v="1250"/>
        <n v="108.69565217391305"/>
        <n v="4.31721572794899"/>
        <n v="1785.7142857142858"/>
        <n v="12666.666666666666"/>
        <n v="139.27576601671308"/>
        <n v="37.5"/>
        <n v="16666.666666666668"/>
        <n v="19.607843137254903"/>
        <n v="374.375"/>
        <n v="50000"/>
        <n v="10000"/>
        <n v="6.4367816091954024"/>
        <n v="187.5"/>
        <n v="1.6666666666666667"/>
        <n v="24.615384615384617"/>
        <n v="4.4642857142857144"/>
        <n v="30.76923076923077"/>
        <n v="15.420200462606013"/>
        <n v="2.5"/>
        <n v="5"/>
        <n v="2.9925187032418954"/>
        <n v="4.7409972299168972"/>
        <n v="2.788933511825078"/>
        <n v="29.411764705882351"/>
        <n v="18.181818181818183"/>
        <n v="6.25"/>
        <n v="1449.2753623188405"/>
        <n v="240"/>
        <n v="20"/>
        <n v="58823.529411764706"/>
        <n v="833.33333333333337"/>
        <n v="2.3890784982935154"/>
        <n v="9.5419847328244281"/>
        <n v="89.605734767025083"/>
        <n v="3.8178867996563901"/>
        <n v="1.7105263157894737"/>
        <n v="3.3512064343163539"/>
        <n v="1.9715440475799297"/>
        <n v="6.1538461538461542"/>
        <n v="6.572769953051643"/>
        <n v="3.9603960396039604"/>
        <n v="2.2421524663677128"/>
        <n v="6300"/>
        <n v="2500"/>
        <n v="12500"/>
        <n v="440"/>
        <n v="1.7953824200462347"/>
        <n v="8.3731055848614258"/>
        <n v="50"/>
        <n v="5.6721497447532618"/>
        <n v="138.88888888888889"/>
        <n v="7.6923076923076925"/>
        <n v="116"/>
        <n v="250"/>
        <n v="36.363636363636367"/>
        <n v="2.4937655860349128"/>
        <n v="4"/>
        <n v="0.9290733051225385"/>
        <n v="0.8878048780487805"/>
        <n v="0.88135593220338981"/>
        <n v="0.97473487211478482"/>
        <n v="0.87906567876428476"/>
        <n v="0.96413420748168144"/>
        <n v="0.32737510639690959"/>
        <n v="0.74571215510812827"/>
        <n v="0.98684592432633256"/>
        <n v="0.88558271342543393"/>
        <n v="0.94711917916337807"/>
        <n v="0.79635949943117179"/>
        <n v="0.54182921543129603"/>
        <n v="0.99272005294506949"/>
        <n v="0.85508637441239532"/>
        <n v="0.93691515998997499"/>
        <n v="0.71890726096333568"/>
        <n v="0.93697454133088409"/>
        <n v="0.52317672909908963"/>
        <n v="0.75793236858311719"/>
        <n v="0.93984962406015038"/>
        <n v="0.93109869646182497"/>
        <n v="0.41666666666666669"/>
        <n v="0.84687572302014846"/>
        <n v="0.84602368866328259"/>
        <n v="0.90009000900090008"/>
        <n v="0.6872852233676976"/>
        <n v="0.75971197275217806"/>
        <n v="0.89766606822262118"/>
        <n v="0.67919200873549601"/>
        <n v="0.65527065527065531"/>
        <n v="0.95529231944975157"/>
        <n v="0.56359090063704553"/>
        <n v="0.92785207811029935"/>
        <n v="0.64102564102564108"/>
        <n v="0.9225517782185525"/>
        <n v="0.6775067750677507"/>
        <n v="0.90594859787032389"/>
        <n v="0.66512292457013356"/>
        <n v="0.63565398138132101"/>
        <n v="0.64043447074495341"/>
        <n v="0.82927241146386188"/>
        <n v="0.98825079609091904"/>
        <n v="0.87510118357435085"/>
        <n v="0.95578399855103147"/>
        <n v="0.43701504986185646"/>
        <n v="0.91614242960972336"/>
        <n v="0.56721497447532609"/>
        <n v="0.96889254225970156"/>
        <n v="0.95401640908223617"/>
        <n v="0.9373437760373271"/>
        <n v="0.83319446758873517"/>
        <n v="0.98515438025908253"/>
        <n v="0.98634294385432475"/>
        <n v="0.75126332440632171"/>
        <n v="0.84227407261413234"/>
        <n v="0.99364069952305245"/>
        <n v="0.91800041441161562"/>
        <n v="0.55880750478478924"/>
        <n v="0.9830653235110689"/>
        <n v="0.8422116477870889"/>
        <n v="0.99542106310969536"/>
        <n v="0.72744907856450047"/>
        <n v="0.43169121381411885"/>
        <n v="0.76726342710997442"/>
        <n v="0.34141345168999659"/>
        <n v="0.89832584728460596"/>
        <n v="0.94726870855699397"/>
        <n v="0.8407286314806165"/>
        <n v="0.96034726156978367"/>
        <n v="0.96059956782625433"/>
        <n v="0.8938547486033519"/>
        <n v="0.95478798090424033"/>
        <n v="0.25963910164870829"/>
        <n v="0.98767383059418457"/>
        <n v="0.87894058361654748"/>
        <n v="0.99203068681591222"/>
        <n v="0.35295778624876467"/>
        <n v="0.88746893858714948"/>
        <n v="0.93826233814974669"/>
        <n v="0.97406211733273962"/>
        <n v="0.92668099933278969"/>
        <n v="0.81251880830574785"/>
        <n v="0.98425196850393704"/>
        <n v="0.95789110693896318"/>
        <n v="0.88550638568171591"/>
        <n v="0.73313782991202348"/>
        <n v="0.96511681773961921"/>
        <n v="0.94786729857819907"/>
        <n v="0.98204264870931535"/>
        <n v="0.93804230570798741"/>
        <n v="0.88483829580144224"/>
        <n v="0.79854664510590723"/>
        <n v="0.98823994465856313"/>
        <n v="0.97309673726388091"/>
        <n v="0.85587772314615174"/>
        <n v="0.98845159058335108"/>
        <n v="0.90798811625153442"/>
        <n v="0.9252120277563608"/>
        <n v="0.79985374103021167"/>
        <n v="0.93708165997322623"/>
        <n v="0.99634937588675099"/>
        <n v="0.98011701943800744"/>
        <n v="0.97958944967541961"/>
        <n v="0.81118881118881114"/>
        <n v="0.5872376809279295"/>
        <n v="0.89613363144712144"/>
        <n v="0.970873786407767"/>
        <n v="0.93777223294728651"/>
        <n v="0.87138375740676188"/>
        <n v="0.78529194382852918"/>
        <n v="0.85792724776938911"/>
        <n v="0.92065607125602222"/>
        <n v="0.96206706981858159"/>
        <n v="0.86016220201523719"/>
        <n v="0.97378189622601086"/>
        <n v="0.57471264367816088"/>
        <n v="0.97004501008846811"/>
        <n v="0.95369458128078821"/>
        <n v="0.98643649815043155"/>
        <n v="0.90027638485014905"/>
        <n v="0.80541666666666667"/>
        <n v="0.98684210526315785"/>
        <n v="0.90775874366189879"/>
        <n v="0.96178507309566552"/>
        <n v="0.98701298701298701"/>
        <n v="0.96758493702473436"/>
        <n v="0.96050407253726755"/>
        <n v="0.90780601442433928"/>
        <n v="0.81953778069168992"/>
        <n v="0.87589706457697092"/>
        <n v="0.7978723404255319"/>
        <n v="0.9375"/>
        <n v="0.76540375047837739"/>
        <n v="0.94375963020030817"/>
        <n v="0.87412587412587417"/>
        <n v="0.8947211452430659"/>
        <n v="0.86147484493452786"/>
        <n v="0.70671378091872794"/>
        <n v="0.95483624558388236"/>
        <n v="0.39087947882736157"/>
        <n v="0.48377723970944309"/>
        <n v="0.89202087328843493"/>
        <n v="0.94355645298258195"/>
        <n v="0.99833610648918469"/>
        <n v="0.46731270598652169"/>
        <n v="0.79264426125554854"/>
        <n v="0.55085653330429996"/>
        <n v="0.99393698439518929"/>
        <n v="0.9910537311833717"/>
        <n v="0.90541984318128321"/>
        <n v="0.89370602776193198"/>
        <n v="0.92554456728477608"/>
        <n v="0.96246137663532971"/>
        <n v="0.7989773090444231"/>
        <n v="0.9362857544122466"/>
        <n v="0.89045212706751853"/>
        <n v="0.96327977497784456"/>
        <n v="0.70596540769502292"/>
        <n v="0.95002850085502566"/>
        <n v="0.97001274873898347"/>
        <n v="0.92885375494071143"/>
        <n v="0.92846508142307171"/>
        <n v="0.98473658296405708"/>
        <n v="0.9858270925001561"/>
        <n v="0.73099415204678364"/>
        <n v="0.77942322681215903"/>
        <n v="0.98960910440376049"/>
        <n v="0.78839482812992745"/>
        <n v="0.95160211136718464"/>
        <n v="0.97225141896153033"/>
        <n v="0.97897990294113535"/>
        <n v="0.83182910902784124"/>
        <n v="0.99752992589777689"/>
        <n v="0.99370064767988642"/>
        <n v="0.99564405724953331"/>
        <n v="227.58620689655172"/>
        <n v="49.833887043189371"/>
        <n v="93.023255813953483"/>
        <n v="130.718954248366"/>
        <n v="14.713094654242274"/>
        <n v="8333.3333333333339"/>
        <n v="75.187969924812023"/>
        <n v="17.751479289940828"/>
        <n v="41.666666666666664"/>
        <n v="7.2289156626506026"/>
        <n v="10.526315789473685"/>
        <n v="36666.666666666664"/>
        <n v="10.660980810234541"/>
        <n v="1000"/>
        <n v="2.5407263488267824"/>
        <n v="30000"/>
        <n v="13.70757180156658"/>
        <n v="6000"/>
        <n v="30.484087306426044"/>
        <n v="44.444444444444443"/>
        <n v="126.26262626262626"/>
        <n v="1.5625"/>
        <n v="3649.0384615384614"/>
        <n v="121.95121951219512"/>
        <n v="1444.4444444444443"/>
        <n v="145.70491803278688"/>
        <n v="12.180267965895249"/>
        <n v="1560"/>
        <n v="340"/>
        <n v="44"/>
        <n v="1010"/>
        <n v="3.7101449275362319"/>
        <n v="131.57894736842104"/>
        <n v="4.6349942062572422"/>
        <n v="98.039215686274517"/>
        <n v="8.4085002293227333"/>
        <n v="5.6737588652482271"/>
        <n v="34.843205574912893"/>
        <n v="3300"/>
        <n v="44.837657110131474"/>
        <n v="3.0712530712530715"/>
        <n v="5.1519835136527563"/>
        <n v="16.393442622950818"/>
        <n v="1.9920318725099602"/>
        <n v="536.91275167785238"/>
        <n v="4.5647569876644765"/>
        <n v="11000"/>
        <n v="348.82325581395349"/>
        <n v="645.16129032258061"/>
        <n v="60000"/>
        <n v="149.33333333333334"/>
        <n v="21.74615898463594"/>
        <n v="10.471204188481675"/>
        <n v="30.232558139534884"/>
        <n v="86.956521739130437"/>
        <n v="57.017543859649123"/>
        <n v="73.134328358208961"/>
        <n v="230.76923076923077"/>
        <n v="800"/>
        <n v="31.25"/>
        <n v="125"/>
        <n v="500"/>
        <n v="33.333333333333336"/>
        <n v="727.27272727272725"/>
        <n v="7.181844297615628"/>
        <n v="30"/>
        <n v="3.9349316457750194"/>
        <n v="73.170731707317074"/>
        <n v="4.3703568827385286"/>
        <n v="0.97943192948090108"/>
        <n v="0.95565749235474007"/>
        <n v="0.82918739635157546"/>
        <n v="0.92019297761301933"/>
        <n v="0.8771929824561403"/>
        <n v="0.99157164105106599"/>
        <n v="0.86466165413533835"/>
        <n v="0.76677316293929709"/>
        <n v="0.92779291553133514"/>
        <n v="0.81135902636916835"/>
        <n v="0.95541401273885351"/>
        <n v="0.8456117873158232"/>
        <n v="0.33066596124594932"/>
        <n v="0.99360120821906917"/>
        <n v="15000"/>
        <n v="180"/>
        <n v="250000"/>
        <n v="314.28571428571428"/>
        <n v="83.333333333333329"/>
        <n v="3.6517674554484372"/>
        <n v="1153.8461538461538"/>
        <n v="1111.1111111111111"/>
        <n v="36.764705882352942"/>
        <n v="142.85714285714286"/>
        <n v="19.836022216344883"/>
        <n v="203.2520325203252"/>
        <n v="2.7330508474576272"/>
        <n v="40"/>
        <n v="109.80966325036603"/>
        <n v="4800"/>
        <n v="272.72727272727275"/>
        <n v="1102.9411764705883"/>
        <n v="18000"/>
        <n v="5000"/>
        <n v="100"/>
        <n v="598.5915492957746"/>
        <n v="235.84905660377359"/>
        <n v="256.90173410404623"/>
        <n v="139.75"/>
        <n v="231.66023166023166"/>
        <n v="80000"/>
        <n v="8928.5714285714294"/>
        <n v="68.571428571428569"/>
        <n v="9000"/>
        <n v="178.57142857142858"/>
        <n v="11.009174311926605"/>
        <n v="29.900332225913623"/>
        <n v="7500"/>
        <n v="22.421524663677129"/>
        <n v="1639.344262295082"/>
        <n v="4.3478260869565215"/>
        <n v="961.53846153846155"/>
        <n v="234.74178403755869"/>
        <n v="3333.3333333333335"/>
        <n v="375"/>
        <n v="2.9411764705882355"/>
        <n v="1612.9032258064517"/>
        <n v="71.428571428571431"/>
        <n v="25.422867021456902"/>
        <n v="38.167938931297712"/>
        <n v="102.6694045174538"/>
        <n v="156"/>
        <n v="4.6809174598221253"/>
        <n v="2500000"/>
        <n v="95.785440613026822"/>
        <n v="17.595307917888562"/>
        <n v="5.7537399309551205"/>
        <n v="571.42857142857144"/>
        <n v="1199.9000000000001"/>
        <n v="72.463768115942031"/>
        <n v="8.0321285140562253"/>
        <n v="11111.111111111111"/>
        <n v="1000000"/>
        <n v="0.69306930693069302"/>
        <n v="0.83919018147487678"/>
        <n v="6.8470405379035051E-2"/>
        <n v="0.94510812036897018"/>
        <n v="0.33320236259134411"/>
        <n v="0.35880875493362036"/>
        <n v="0.75828665131136197"/>
        <n v="0.93414292386735176"/>
        <n v="0.78850139677390285"/>
        <n v="0.71448985424406974"/>
        <n v="0.88967971530249113"/>
        <n v="0.99474773197517108"/>
        <n v="0.99535500995355009"/>
        <n v="0.70698358384118321"/>
        <n v="0.37412314886983633"/>
        <n v="0.68079312398944769"/>
        <n v="0.4682524817381532"/>
        <n v="0.79554494828957834"/>
        <n v="0.95728534976969215"/>
        <n v="0.99436526350679488"/>
        <n v="32.701111837802486"/>
        <n v="105.26315789473684"/>
        <n v="285.71428571428572"/>
        <n v="13.274336283185841"/>
        <n v="5.3648068669527893"/>
        <n v="25000"/>
        <n v="9.9800399201596814"/>
        <n v="21.92982456140351"/>
        <n v="4.6495408578402886"/>
        <n v="3.4156893999772286"/>
        <n v="2.5363544132566789"/>
        <n v="4.6236360273719255"/>
        <n v="487.80487804878049"/>
        <n v="6.7340067340067344"/>
        <n v="67.980965329707686"/>
        <n v="3.9086929330831768"/>
        <n v="26.173285198555956"/>
        <n v="6.4574600657074885"/>
        <n v="3.859215807347947"/>
        <n v="943.39622641509436"/>
        <n v="117.4496644295302"/>
        <n v="13.362284950726574"/>
        <n v="3.6166365280289332"/>
        <n v="28.169014084507044"/>
        <n v="1.3700506918755995"/>
        <n v="1.7346429887898698"/>
        <n v="8.1037277147487838"/>
        <n v="192.30769230769232"/>
        <n v="15.313935681470138"/>
        <n v="2.8298149301035713"/>
        <n v="254.23728813559322"/>
        <n v="94.339622641509436"/>
        <n v="175000"/>
        <n v="2.1561017680034498"/>
        <n v="6.4977257959714096"/>
        <n v="1.2132667169021305"/>
        <n v="37.220843672456574"/>
        <n v="3.7593984962406015"/>
        <n v="3.2453413125458401"/>
        <n v="17.921146953405017"/>
        <n v="114.34511434511434"/>
        <n v="102.35414534288638"/>
        <n v="1.266987885359955"/>
        <n v="4.5264229942288106"/>
        <n v="245.90163934426229"/>
        <n v="2.9593678790210411"/>
        <n v="461.90476190476193"/>
        <n v="125.62814070351759"/>
        <n v="6.6696309470875947"/>
        <n v="19.798416126709864"/>
        <n v="9.79020979020979"/>
        <n v="327.86885245901641"/>
        <n v="133.33333333333334"/>
        <n v="77.319587628865975"/>
        <n v="0.69469835466179164"/>
        <n v="0.81893538400079902"/>
        <n v="0.75743804156819972"/>
        <n v="0.91424392027793011"/>
        <n v="0.94812278460952915"/>
        <n v="0.98619329388560162"/>
        <n v="0.64302774205401436"/>
        <n v="0.94727469071481352"/>
        <n v="0.7564868749527196"/>
        <n v="0.79365079365079361"/>
        <n v="0.625"/>
        <n v="0.83001328021248344"/>
        <n v="0.79662605435801315"/>
        <n v="0.87407710475907086"/>
        <n v="0.31732040546496254"/>
        <n v="0.81699346405228757"/>
        <n v="0.93691442848219864"/>
        <n v="0.63157894736842102"/>
        <n v="0.97789947193428517"/>
        <n v="0.90322580645161288"/>
        <n v="0.67567567567567566"/>
        <n v="0.97732603596559808"/>
        <n v="0.55835010060362178"/>
        <n v="0.90024110910186861"/>
        <n v="0.99957161216621448"/>
        <n v="0.99750623441396513"/>
        <n v="0.94732853353543012"/>
        <n v="0.97477516999341962"/>
        <n v="0.89525514771709935"/>
        <n v="0.78125"/>
        <n v="0.96385542168674698"/>
        <n v="0.9812810820782748"/>
        <n v="0.84951456310679607"/>
        <n v="0.42016806722689076"/>
        <n v="0.98039215686274506"/>
        <n v="0.98116169544740972"/>
        <n v="21.276595744680851"/>
        <n v="858"/>
        <n v="2.7766759222530744"/>
        <n v="28.248587570621471"/>
        <n v="2.4154589371980677"/>
        <n v="3800"/>
        <n v="117.46875"/>
        <n v="1.4245014245014245"/>
        <n v="58.823529411764703"/>
        <n v="1.9455252918287937"/>
        <n v="0.75101151863916715"/>
        <n v="0.67506750675067506"/>
        <n v="0.55362402285359968"/>
        <n v="0.70028011204481788"/>
        <n v="0.87591240875912413"/>
        <n v="0.49138841797498833"/>
        <n v="0.91397849462365588"/>
        <n v="0.69264261165052587"/>
        <n v="0.96277278562259305"/>
        <n v="0.99557566175914236"/>
        <n v="0.97295882084466978"/>
        <n v="0.94955489614243327"/>
        <n v="0.89456869009584661"/>
        <n v="0.92994420334779915"/>
        <n v="0.87043024123352397"/>
        <n v="0.99980003999200162"/>
        <n v="0.6573181419807187"/>
        <n v="0.89668808256703869"/>
        <n v="0.81128747795414458"/>
        <n v="0.95751047277079593"/>
        <n v="0.95124851367419738"/>
        <n v="0.96362322331968198"/>
        <n v="0.65861690450054888"/>
        <n v="0.62501562539063471"/>
        <n v="0.78554595443833464"/>
        <n v="0.93457943925233644"/>
        <n v="0.86864262181161622"/>
        <n v="0.72933785846955745"/>
        <n v="0.64220183486238536"/>
        <n v="0.91954022988505746"/>
        <n v="0.74599030212607231"/>
        <n v="0.83916083916083917"/>
        <n v="0.55710306406685239"/>
        <n v="0.74415143481698531"/>
        <n v="0.995698582125219"/>
        <n v="0.98566308243727596"/>
        <n v="0.92735703245749612"/>
        <n v="0.42857142857142855"/>
        <n v="0.99396596395481829"/>
        <n v="0.98360655737704916"/>
        <n v="0.76325284485151268"/>
        <n v="0.85287846481876328"/>
        <n v="0.99078176644499572"/>
        <n v="0.82101806239737274"/>
        <n v="0.68775790921595603"/>
        <n v="0.85751085179982955"/>
        <n v="0.83045028675448407"/>
        <n v="0.98697196999605208"/>
        <n v="0.95858895705521474"/>
        <n v="0.3743448964312453"/>
        <n v="0.51510989010989006"/>
        <n v="0.83070139441536062"/>
        <n v="0.81966602335303018"/>
        <n v="0.8340283569641368"/>
        <n v="0.64443370388271304"/>
        <n v="0.76657723265619016"/>
        <n v="0.95264017419706037"/>
        <n v="0.84587695837250831"/>
        <n v="0.96666666666666667"/>
        <n v="0.45871559633027525"/>
        <n v="0.69441631415394056"/>
        <n v="0.95533795080009554"/>
        <n v="5.5118110236220472"/>
        <n v="44.554455445544555"/>
        <n v="294.11764705882354"/>
        <n v="22.222222222222221"/>
        <n v="2.4074074074074074"/>
        <n v="48.888888888888886"/>
        <n v="5.46875"/>
        <n v="4.1631973355537051"/>
        <n v="900"/>
        <n v="8.4615384615384617"/>
        <n v="322.58064516129031"/>
        <n v="18.46153846153846"/>
        <n v="123.07692307692308"/>
        <n v="77.777777777777771"/>
        <n v="4.1095890410958908"/>
        <n v="2.4510108864696734"/>
        <n v="1.4803849000740192"/>
        <n v="76.92307692307692"/>
        <n v="3.2608695652173911"/>
        <n v="33.451327433628322"/>
        <n v="4.9668874172185431"/>
        <n v="2.4987506246876561"/>
        <n v="1.3333333333333333"/>
        <n v="2.4390243902439024"/>
        <n v="13.888888888888889"/>
        <n v="10.591784164859002"/>
        <n v="24"/>
        <n v="2.4539877300613497"/>
        <n v="10"/>
        <n v="2.5529742149604289"/>
        <n v="41.025641025641029"/>
        <n v="35.714285714285715"/>
        <n v="2.6785714285714284"/>
        <n v="238.0952380952381"/>
        <n v="333.33333333333331"/>
        <n v="331.12582781456956"/>
        <n v="33.163265306122447"/>
        <n v="4.4715447154471546"/>
        <n v="116.66666666666667"/>
        <n v="15.136226034308779"/>
        <n v="17.333333333333332"/>
        <n v="166.66666666666666"/>
        <n v="19.897959183673468"/>
        <n v="200"/>
        <n v="3.2362459546925568"/>
        <n v="4.753521126760563"/>
        <n v="45.454545454545453"/>
        <n v="9.1743119266055047"/>
        <n v="9.2063492063492056"/>
        <n v="2.6086956521739131"/>
        <n v="15.267175572519085"/>
        <n v="6.8790731354091239"/>
        <n v="16.666666666666668"/>
        <n v="3.2894736842105261"/>
        <n v="70"/>
        <n v="87.5"/>
        <n v="280"/>
        <n v="68.75"/>
        <n v="5.8290155440414511"/>
        <n v="43.066322136089575"/>
        <n v="11.22754491017964"/>
        <n v="10.380622837370241"/>
        <n v="7.5041272699984995"/>
        <n v="40.257648953301128"/>
        <n v="52.447552447552447"/>
        <n v="8.3333333333333339"/>
        <n v="73.260073260073256"/>
        <n v="3.566333808844508"/>
        <n v="2.6048450117218027"/>
        <n v="2.503576537911302"/>
        <n v="119.04761904761905"/>
        <n v="2.3037935800952236"/>
        <n v="17.663683466792275"/>
        <n v="58.072009291521489"/>
        <n v="51.502145922746784"/>
        <n v="8.827468785471055"/>
        <n v="2.5733401955738548"/>
        <n v="2.169167803547067"/>
        <n v="2.3703186207240701"/>
        <n v="3.5112359550561796"/>
        <n v="92.838196286472154"/>
        <n v="125.14220705346985"/>
        <n v="83.892617449664428"/>
        <n v="6.756756756756757"/>
        <n v="5.6148231330713081"/>
        <n v="75.471698113207552"/>
        <n v="2.1428571428571428"/>
        <n v="2.1777003484320558"/>
        <n v="442.47787610619469"/>
        <n v="2.8880866425992782"/>
        <n v="48.661800486618006"/>
        <n v="38.358266206367475"/>
        <n v="51.921079958463139"/>
        <n v="2.9702970297029703"/>
        <n v="1.7773585681535473"/>
        <n v="1.2074728077123704"/>
        <n v="6.7294751009421265"/>
        <n v="8080.727272727273"/>
        <n v="5833.333333333333"/>
        <n v="3.3891255568924588"/>
        <n v="15.889830508474576"/>
        <n v="7.8431372549019605"/>
        <n v="7.5642965204236008"/>
        <n v="5.9630292188431726"/>
        <n v="23.584905660377359"/>
        <n v="214.13276231263384"/>
        <n v="3.9861055748533682"/>
        <n v="42.835724994645531"/>
        <n v="13.774104683195592"/>
        <n v="61.53846153846154"/>
        <n v="1.7076988757649068"/>
        <n v="12.83916802191218"/>
        <n v="45.132163034705407"/>
        <n v="3.3780405405405407"/>
        <n v="6.2285892245406416"/>
        <n v="1.2164266251459712"/>
        <n v="1.3324272827810422"/>
        <n v="17.094017094017094"/>
        <n v="2.256317689530686"/>
        <n v="374"/>
        <n v="7.6161462300076161"/>
        <n v="523.86363636363637"/>
        <n v="266.66666666666669"/>
        <n v="4.6435989080298549E-3"/>
        <n v="2.896200185356812"/>
        <n v="3.2679738562091503"/>
        <n v="35.186488388458834"/>
        <n v="4.3708586114656365"/>
        <n v="32.206119162640903"/>
        <n v="2.112676056338028"/>
        <n v="0.48650345260514755"/>
        <n v="0.28424945353042558"/>
        <n v="0.8703220191470844"/>
        <n v="0.42167404596247099"/>
        <n v="0.84290202739010145"/>
        <n v="0.90968373935117708"/>
        <n v="0.99991714972188017"/>
        <n v="0.96999870684081213"/>
        <n v="0.85273300929478979"/>
        <n v="0.8947745168217609"/>
        <n v="0.29231218941829873"/>
        <n v="0.92168415590799546"/>
        <n v="0.97218155197657397"/>
        <n v="0.76922011849066707"/>
        <n v="0.92891760904684972"/>
        <n v="0.88999291961188398"/>
        <n v="0.68807339449541283"/>
        <n v="0.78003120124804992"/>
        <n v="65"/>
        <n v="11.713716762328687"/>
        <n v="1166.6666666666667"/>
        <n v="37.593984962406012"/>
        <n v="2000"/>
        <n v="70.754716981132077"/>
        <n v="1.0473684210526315"/>
        <n v="11.142751021418844"/>
        <n v="37.037037037037038"/>
        <n v="29.697089685210848"/>
        <n v="3.8461538461538463"/>
        <n v="666.66666666666663"/>
        <n v="2.5882352941176472"/>
        <n v="1470.5882352941176"/>
        <n v="75"/>
        <n v="15.849721162312886"/>
        <n v="1.5932361813315206"/>
        <n v="3.4041394335511983"/>
        <n v="13.333333333333334"/>
        <n v="38.34808259587021"/>
        <n v="10.982976386600768"/>
        <n v="5666.666666666667"/>
        <n v="29.239766081871345"/>
        <n v="1200"/>
        <n v="7.0507055406010961"/>
        <n v="12.776831345826235"/>
        <n v="2599.8000000000002"/>
        <n v="8"/>
        <n v="95.238095238095241"/>
        <n v="7.1005917159763312"/>
        <n v="5.4644642851721761"/>
        <n v="19.861762135536665"/>
        <n v="5.5762081784386615"/>
        <n v="2127.6595744680849"/>
        <n v="13.865779256794232"/>
        <n v="2439.0243902439024"/>
        <n v="18.823529411764707"/>
        <n v="61.728395061728392"/>
        <n v="20.19522046449007"/>
        <n v="628.93081761006295"/>
        <n v="2.4242424242424243"/>
        <n v="34.129692832764505"/>
        <n v="222.22222222222223"/>
        <n v="196.07843137254903"/>
        <n v="2.8139361466725847"/>
        <n v="600"/>
        <n v="754.71698113207549"/>
        <n v="2800.8066323101052"/>
        <n v="12.048192771084338"/>
        <n v="41.284403669724767"/>
        <n v="420"/>
        <n v="8620.689655172413"/>
        <n v="454.54545454545456"/>
        <n v="211.76470588235293"/>
        <n v="59.82905982905983"/>
        <n v="952.38095238095241"/>
        <n v="6.9541029207232263"/>
        <n v="150"/>
        <n v="15.518518518518519"/>
        <n v="2.5316455696202533"/>
        <n v="1600"/>
        <n v="241.93548387096774"/>
        <n v="11.320754716981131"/>
        <n v="205.47945205479451"/>
        <n v="9.9206349206349209"/>
        <n v="17.563117453347971"/>
        <n v="160"/>
        <n v="15.384615384615385"/>
        <n v="132.97872340425531"/>
        <n v="66.225165562913901"/>
        <n v="214.28571428571428"/>
        <n v="25.974025974025974"/>
        <n v="1714.2857142857142"/>
        <n v="4.8297512678097076"/>
        <n v="5.2246603970741905"/>
        <n v="61.287027579162412"/>
        <n v="17.647058823529413"/>
        <n v="588.23529411764707"/>
        <n v="4166.666666666667"/>
        <n v="16.930022573363431"/>
        <n v="34.188034188034187"/>
        <n v="17500"/>
        <n v="18.75"/>
        <n v="8.5106382978723403"/>
        <n v="23.80952380952381"/>
        <n v="25"/>
        <n v="0.95295850298882434"/>
        <n v="0.9484066767830045"/>
        <n v="0.96037756558006804"/>
        <n v="0.62285892245406416"/>
        <n v="0.92783505154639179"/>
        <n v="0.7407407407407407"/>
        <n v="0.91680814940577249"/>
        <n v="0.34482758620689657"/>
        <n v="0.96193486326783018"/>
        <n v="0.3103277060575968"/>
        <n v="0.37049339499706163"/>
        <n v="0.39479917881770804"/>
        <n v="0.38372985418265543"/>
        <n v="0.98700334199777195"/>
        <n v="0.7961519323270857"/>
        <n v="0.97620182647361731"/>
        <n v="0.50189717130754252"/>
        <n v="0.9760479041916168"/>
        <n v="0.97138160352686242"/>
        <n v="0.99145820622330694"/>
        <n v="0.86956521739130432"/>
        <n v="0.95999080248332946"/>
        <n v="0.64391500321957507"/>
        <n v="0.94339622641509435"/>
        <n v="0.39321314118317835"/>
        <n v="0.98911968348170132"/>
        <n v="0.77495350278983266"/>
        <n v="0.97817908201655379"/>
        <n v="0.75872534142640369"/>
        <n v="0.12721348279730235"/>
        <n v="0.68634179821551133"/>
        <n v="0.97465886939571145"/>
        <n v="0.58045791680103187"/>
        <n v="0.62826621580079922"/>
        <n v="0.9637006103437199"/>
        <n v="0.89758915712298193"/>
        <n v="0.35666518056174767"/>
        <n v="0.89201243411271791"/>
        <n v="14.150943396226415"/>
        <n v="22.727272727272727"/>
        <n v="25.81311306143521"/>
        <n v="3.4129692832764507"/>
        <n v="110"/>
        <n v="8.6206896551724146"/>
        <n v="35.876190476190473"/>
        <n v="5.617977528089888"/>
        <n v="33.19502074688797"/>
        <n v="1.9708316909735908"/>
        <n v="182.2"/>
        <n v="7.0963926670609103"/>
        <n v="0.96339113680154143"/>
        <n v="0.83160083160083165"/>
        <n v="0.85470085470085466"/>
        <n v="0.81871345029239762"/>
        <n v="0.65945660775520976"/>
        <n v="0.9574875526618154"/>
        <n v="0.49961696033041336"/>
        <n v="0.98231827111984282"/>
        <n v="0.72644250726442505"/>
        <n v="3.2912795573360648E-4"/>
        <n v="0.50288973954814986"/>
        <n v="0.49415252841377039"/>
        <n v="0.84771792920594546"/>
        <n v="0.33929673041332509"/>
        <n v="0.46916124915746454"/>
        <n v="0.95932463545663849"/>
        <n v="0.87976539589442815"/>
        <n v="0.98765432098765427"/>
        <n v="0.79735034347399414"/>
        <n v="0.84033613445378152"/>
        <n v="0.60073937153419599"/>
        <n v="0.83929432133462178"/>
        <n v="0.99528548978522791"/>
        <n v="0.8571428571428571"/>
        <n v="0.92039557426808971"/>
        <n v="0.87168758716875872"/>
        <n v="0.96618357487922701"/>
        <n v="0.64526386646238476"/>
        <n v="0.61674842009613051"/>
        <n v="0.95766177301500655"/>
        <n v="0.94229096060281492"/>
        <n v="0.64541753549796443"/>
        <n v="0.90275869381290041"/>
        <n v="0.90161677920847672"/>
        <n v="0.80897422068816738"/>
        <n v="0.4738213693437574"/>
        <n v="0.98376783079193308"/>
        <n v="0.92307692307692313"/>
        <n v="0.41322314049586778"/>
        <n v="0.99552015928322546"/>
        <n v="0.79957356076759056"/>
        <n v="0.92105263157894735"/>
        <n v="0.90909090909090906"/>
        <n v="0.97815454841865013"/>
        <n v="0.81967213114754101"/>
        <n v="0.98077677520596307"/>
        <n v="0.70833333333333337"/>
        <n v="0.91303355398310893"/>
        <n v="0.95556617295747726"/>
        <n v="0.80645161290322576"/>
        <n v="0.97323600973236013"/>
        <n v="0.76769032688254113"/>
        <n v="2.5235000946312534"/>
        <n v="3.849608623123316"/>
        <n v="1.5326524640871662"/>
        <n v="8.6850790342192106"/>
        <n v="8.8028169014084501"/>
        <n v="0.89292646944638554"/>
        <n v="6.4516129032258061"/>
        <n v="3.1222680154864495"/>
        <n v="164.28571428571428"/>
        <n v="3.213883978788366"/>
        <n v="88.757396449704146"/>
        <n v="2.4750024750024751"/>
        <n v="75000"/>
        <n v="17.441353449027645"/>
        <n v="6.5252854812398047"/>
        <n v="6.6210045662100461"/>
        <n v="198.80715705765408"/>
        <n v="76.756936368167473"/>
        <n v="330.18867924528303"/>
        <n v="11.261261261261261"/>
        <n v="10.16260162601626"/>
        <n v="41.152263374485599"/>
        <n v="88.495575221238937"/>
        <n v="28.152492668621701"/>
        <n v="42.906178489702519"/>
        <n v="122.54901960784314"/>
        <n v="4.4455734789787886"/>
        <n v="73.163593795727252"/>
        <n v="9.2987485142976993"/>
        <n v="5.0607287449392713"/>
        <n v="1.1772046099332525"/>
        <n v="2.0250293629257623"/>
        <n v="30.272452068617557"/>
        <n v="15.073861923424781"/>
        <n v="1.4212620807276861"/>
        <n v="0.97753621771686638"/>
        <n v="0.26473702788563358"/>
        <n v="0.8"/>
        <n v="0.67876437179664773"/>
        <n v="0.97847358121330719"/>
        <n v="0.98162071846282373"/>
        <n v="0.48971596474045054"/>
        <n v="0.96107640557424312"/>
        <n v="0.98750802350269096"/>
        <n v="0.73453797561333922"/>
        <n v="0.74850299401197606"/>
        <n v="0.76775431861804222"/>
        <n v="0.81512879034887509"/>
        <n v="0.54701426741918668"/>
        <n v="0.79808459696727851"/>
        <n v="0.89552238805970152"/>
        <n v="0.86387434554973819"/>
        <n v="0.57736720554272514"/>
        <n v="0.79375578780261935"/>
        <n v="0.91659028414298804"/>
        <n v="0.84286574352799515"/>
        <n v="0.99734042553191493"/>
        <n v="0.79058133026376953"/>
        <n v="0.87519691930684407"/>
        <n v="0.90334236675700086"/>
        <n v="0.94923443773259697"/>
        <n v="0.96463022508038587"/>
        <n v="0.9338225483655771"/>
        <n v="0.95229025807065992"/>
        <n v="0.52779732582688244"/>
        <n v="0.58368597694440394"/>
        <n v="0.39606080068507815"/>
        <n v="0.86092715231788075"/>
        <n v="0.49176297024834031"/>
        <n v="0.89605734767025091"/>
        <n v="0.23584905660377359"/>
        <n v="0.93370681605975725"/>
        <n v="0.95819858665708468"/>
        <n v="0.47078964262786216"/>
        <n v="0.80589454294266638"/>
        <n v="0.90574685054837312"/>
        <n v="0.45714285714285713"/>
        <n v="0.73193046660567251"/>
        <n v="0.74179904070548053"/>
        <n v="0.91653027823240585"/>
        <n v="0.90744101633393826"/>
        <n v="0.87997184090109115"/>
        <n v="0.97703957010258913"/>
        <n v="0.81877729257641918"/>
        <n v="0.89376915219611852"/>
        <n v="0.93196644920782856"/>
        <n v="0.87834870443566093"/>
        <n v="0.91172813924575213"/>
        <n v="0.79274200651810089"/>
        <n v="0.59726962457337884"/>
        <n v="0.20140175622331427"/>
        <n v="0.91608647856357639"/>
        <n v="0.97489641725566656"/>
        <n v="60.165975103734439"/>
        <n v="428.57142857142856"/>
        <n v="21.875"/>
        <n v="5.5"/>
        <n v="81.818181818181813"/>
        <n v="14.157303370786517"/>
        <n v="36.666666666666664"/>
        <n v="4.9115913555992146"/>
        <n v="11.933174224343675"/>
        <n v="12.406947890818859"/>
        <n v="3.1301786043085986"/>
        <n v="14.906832298136646"/>
        <n v="10.012210012210012"/>
        <n v="129.87012987012986"/>
        <n v="3.7174721189591078"/>
        <n v="15.138888888888889"/>
        <n v="13000"/>
        <n v="89.10891089108911"/>
        <n v="6666.666666666667"/>
        <n v="100000"/>
        <n v="9475"/>
        <n v="9.5238095238095237"/>
        <n v="34.482758620689658"/>
        <n v="0.98770699869425127"/>
        <n v="0.92151035547261961"/>
        <n v="0.67720090293453727"/>
        <n v="0.61274509803921573"/>
        <n v="0.21909908646635898"/>
        <n v="0.92697896974398586"/>
        <n v="0.86896072297532156"/>
        <n v="0.9768637532133676"/>
        <n v="0.92229771978823627"/>
        <n v="0.79914757591901975"/>
        <n v="0.96301423455415447"/>
        <n v="0.72095974160802856"/>
        <n v="0.82976534236118027"/>
        <n v="0.89073634204275531"/>
        <n v="0.53002690769934757"/>
        <n v="0.15115908788590915"/>
        <n v="0.89839187853741798"/>
        <n v="8.4629990319513931E-2"/>
        <n v="0.7279344858962693"/>
        <n v="0.85440582909832852"/>
        <n v="47.61904761904762"/>
        <n v="140"/>
        <n v="44.666666666666664"/>
        <n v="416.66666666666669"/>
        <n v="3.2402234636871508"/>
        <n v="12"/>
        <n v="11.235955056179776"/>
        <n v="52.631578947368418"/>
        <n v="400"/>
        <n v="3.9942938659058487"/>
        <n v="0.60121167275586185"/>
        <n v="0.98575141141679357"/>
        <n v="0.92685736035967015"/>
        <n v="0.3597918742389018"/>
        <n v="0.96542569239123877"/>
        <n v="0.46511627906976744"/>
        <n v="0.90283539114733302"/>
        <n v="0.80879151757943024"/>
        <n v="0.98975602513980299"/>
        <n v="0.8945115328094051"/>
        <n v="0.17896405379148131"/>
        <n v="0.6665833437486981"/>
        <n v="0.93917878207295535"/>
        <n v="0.63617683171214268"/>
        <n v="0.92031182330012995"/>
        <n v="0.61736016792196569"/>
        <n v="0.48693393929556888"/>
        <n v="0.96745585982639537"/>
        <n v="0.96644295302013428"/>
        <n v="0.93621270752715013"/>
        <n v="0.71960178725924362"/>
        <n v="0.80100450294423275"/>
        <n v="0.48309178743961351"/>
        <n v="0.57469358885094446"/>
        <n v="0.83107497741644087"/>
        <n v="0.90543389685814435"/>
        <n v="0.35515567657156388"/>
        <n v="0.99325631240524859"/>
        <n v="0.74169827714085912"/>
        <n v="0.56831922611850061"/>
        <n v="0.20660303293252344"/>
        <n v="0.68898994074686515"/>
        <n v="0.23938716884774977"/>
        <n v="0.75514442137058713"/>
        <n v="0.39950714135661308"/>
        <n v="0.5558643690939411"/>
        <n v="0.97438752783964366"/>
        <n v="0.73536927671284047"/>
        <n v="0.84841628959276016"/>
        <n v="225"/>
        <n v="3.4602076124567476"/>
        <n v="11.666666666666666"/>
        <n v="7.4257425742574261"/>
        <n v="2.0330969267139478"/>
        <n v="2.2156573116691285"/>
        <n v="21.428571428571427"/>
        <n v="26.595744680851062"/>
        <n v="149.25373134328359"/>
        <n v="70.588235294117652"/>
        <n v="4.7058823529411766"/>
        <n v="24.285714285714285"/>
        <n v="7.3313782991202343"/>
        <n v="151.25"/>
        <n v="40.358744394618832"/>
        <n v="19.762845849802371"/>
        <n v="4.3649061545176782"/>
        <n v="181.81818181818181"/>
        <n v="9.2536585365853661"/>
        <n v="119.03571428571429"/>
        <n v="10.75268817204301"/>
        <n v="1333.3333333333333"/>
        <n v="1.2658227848101267"/>
        <n v="3.4213098729227762"/>
        <n v="7333.333333333333"/>
        <n v="4.8780487804878048"/>
        <n v="357.14285714285717"/>
        <n v="43.333333333333336"/>
        <n v="13.623978201634877"/>
        <n v="0.92379435598600268"/>
        <n v="0.99967010886407481"/>
        <n v="0.81895291020766303"/>
        <n v="0.99311440677966101"/>
        <n v="0.99005857434040445"/>
        <n v="0.68913238233064567"/>
        <n v="0.84507042253521125"/>
        <n v="0.36784991723376864"/>
        <n v="0.79920079920079923"/>
        <n v="0.98522167487684731"/>
        <n v="0.97370983446932813"/>
        <n v="0.87623220153340631"/>
        <n v="0.95969289827255277"/>
        <n v="0.68560235063663078"/>
        <n v="0.95177664974619292"/>
        <n v="0.88495575221238942"/>
        <n v="0.82508250825082508"/>
        <n v="0.98304601795127511"/>
        <n v="0.98944591029023743"/>
        <n v="0.84745762711864403"/>
        <n v="0.64377682403433478"/>
        <n v="0.98826436071649171"/>
        <n v="0.99083477830071831"/>
        <n v="0.3770028275212064"/>
        <n v="0.64139567699313704"/>
        <n v="0.98400984009840098"/>
        <n v="0.96566523605150212"/>
        <n v="0.58872012245378547"/>
        <n v="0.80192461908580592"/>
        <n v="0.91324200913242004"/>
        <n v="0.90252707581227432"/>
        <n v="0.95492742551566079"/>
        <n v="0.79833391183616798"/>
        <n v="0.99415801356764066"/>
        <n v="0.70646414694454251"/>
        <n v="0.99255583126550873"/>
        <n v="0.57395265120208638"/>
        <n v="0.83396512509476872"/>
        <n v="0.69995333644423707"/>
        <n v="0.99666184725293416"/>
        <n v="0.95298178470616712"/>
        <n v="0.75623897151499875"/>
        <n v="0.88652482269503541"/>
        <n v="7.9760717846460619E-2"/>
        <n v="0.9755495183996048"/>
        <n v="0.97430276458409448"/>
        <n v="0.92592592592592593"/>
        <n v="0.81693473018279739"/>
        <n v="0.83712030614685484"/>
        <n v="0.62158130283441071"/>
        <n v="0.78831439833062833"/>
        <n v="0.7155635062611807"/>
        <n v="0.9933100567676697"/>
        <n v="0.88541666666666663"/>
        <n v="0.7806691449814126"/>
        <n v="0.49578582052553299"/>
        <n v="0.7277172963847004"/>
        <n v="0.86705202312138729"/>
        <n v="0.84459459459459463"/>
        <n v="0.5714285714285714"/>
        <n v="0.85106382978723405"/>
        <n v="0.98597817681410116"/>
        <n v="4.6052631578947372"/>
        <n v="0.91638029782359676"/>
        <n v="277.77777777777777"/>
        <n v="3.2"/>
        <n v="2.2573363431151243"/>
        <n v="3.9370078740157481"/>
        <n v="2.9874526986656043"/>
        <n v="2.0920502092050208"/>
        <n v="10.714285714285714"/>
        <n v="8.5409252669039137"/>
        <n v="4.9485352335708628"/>
        <n v="23.63425925925926"/>
        <n v="3.8372985418265539"/>
        <n v="505"/>
        <n v="16500"/>
        <n v="1.5360983102918586"/>
        <n v="10.266940451745381"/>
        <n v="20.588235294117649"/>
        <n v="147.05882352941177"/>
        <n v="60"/>
        <n v="12.709710218607016"/>
        <n v="2.3405017921146953"/>
        <n v="466.66666666666669"/>
        <n v="114.28571428571429"/>
        <n v="17.777777777777779"/>
        <n v="2880"/>
        <n v="171.42857142857142"/>
        <n v="9.8214285714285712"/>
        <n v="2.9599271402550089"/>
        <n v="1.4619883040935673"/>
        <n v="4500"/>
        <n v="9.0909090909090917"/>
        <n v="136.36363636363637"/>
        <n v="0.90225563909774431"/>
        <n v="0.99585062240663902"/>
        <n v="0.84420567920184186"/>
        <n v="0.87708307229670468"/>
        <n v="0.67521944632005404"/>
        <n v="0.95278424730044464"/>
        <n v="0.76953858466463509"/>
        <n v="0.8097981547882841"/>
        <n v="0.49598254141454223"/>
        <n v="0.97181729834791064"/>
        <n v="0.38436899423446508"/>
        <n v="0.90473656200106445"/>
        <n v="0.97248744607115067"/>
        <n v="0.86206896551724133"/>
        <n v="0.87183958151700092"/>
        <n v="0.60444874274661509"/>
        <n v="0.64516129032258063"/>
        <n v="0.11299435028248588"/>
        <n v="0.98127402077030013"/>
        <n v="5.1020408163265305"/>
        <n v="1.6815811705957373"/>
        <n v="2.1872265966754156"/>
        <n v="26.737967914438503"/>
        <n v="37.002775208140612"/>
        <n v="1.7694641051567239"/>
        <n v="4.6927374301675977"/>
        <n v="6.4102564102564106"/>
        <n v="15.982951518380395"/>
        <n v="1.536062009641743"/>
        <n v="14.925373134328359"/>
        <n v="7.3732718894009217"/>
        <n v="50.251256281407038"/>
        <n v="2.7596588058203713"/>
        <n v="2.5161452654533254"/>
        <n v="3.881439661256175"/>
        <n v="6.4551825894503869"/>
        <n v="4.2207449614857024"/>
        <n v="2.5150905432595572"/>
        <n v="4.9453946012775605"/>
        <n v="2.0994475138121547"/>
        <n v="6.5231572080887146"/>
        <n v="72.368421052631575"/>
        <n v="20.171149144254279"/>
        <n v="28.037383177570092"/>
        <n v="1.6360185851711275"/>
        <n v="9.0270812437311942"/>
        <n v="2.5815969020837173"/>
        <n v="4.5346062052505971"/>
        <n v="7.3327222731439043"/>
        <n v="57.281970499785196"/>
        <n v="4.8900634249471455"/>
        <n v="7.2186836518046711"/>
        <n v="2.0624631703005303"/>
        <n v="3.2467532467532467"/>
        <n v="2.8429933969185619"/>
        <n v="2.7469173483091196"/>
        <n v="33.840947546531304"/>
        <n v="9.0415913200723335"/>
        <n v="2.4150422632396067"/>
        <n v="9.2105263157894743"/>
        <n v="1350"/>
        <n v="7.5144508670520231"/>
        <n v="2.0332090816672315"/>
        <n v="49.115913555992144"/>
        <n v="1.9110308949994692"/>
        <n v="48"/>
        <n v="15.231400117164617"/>
        <n v="0.74134479946623177"/>
        <n v="0.86313193588162762"/>
        <n v="0.99933377748167884"/>
        <n v="0.95192765349833408"/>
        <n v="0.99341860176331798"/>
        <n v="0.99840255591054317"/>
        <n v="0.59994000599940001"/>
        <n v="0.98489822718319109"/>
        <n v="0.7"/>
        <n v="0.38095238095238093"/>
        <n v="0.84709868699703517"/>
        <n v="0.49915144254766897"/>
        <n v="0.32590983161325365"/>
        <n v="0.99851221679697255"/>
        <n v="0.48709206039941549"/>
        <n v="0.91836734693877553"/>
        <n v="0.98280098280098283"/>
        <n v="0.79840319361277445"/>
        <n v="0.80641194263830562"/>
        <n v="0.72502295906037029"/>
        <n v="0.82726671078755787"/>
        <n v="0.93138776777398324"/>
        <n v="0.99667774086378735"/>
        <n v="0.98500601948123012"/>
        <n v="0.99923136049192929"/>
        <n v="0.85494442861214026"/>
        <n v="0.98159509202453987"/>
        <n v="0.97920495086023163"/>
        <n v="0.64910208780904677"/>
        <n v="0.91955706730888598"/>
        <n v="0.75853350189633373"/>
        <n v="0.7492507492507493"/>
        <n v="12.371134020618557"/>
        <n v="2.3314203730272598"/>
        <n v="27500"/>
        <n v="20.542317173377157"/>
        <n v="9.6952908587257625"/>
        <n v="1.3930561508786969"/>
        <n v="6153.8461538461543"/>
        <n v="4.9800796812749004"/>
        <n v="0.57909076958267824"/>
        <n v="0.99112426035502954"/>
        <n v="0.95415472779369626"/>
        <n v="0.74019245003700962"/>
        <n v="0.85963923337091319"/>
        <n v="0.97959183673469385"/>
        <n v="0.8995502248875562"/>
        <n v="0.60211946050096343"/>
        <n v="0.6916374689987913"/>
        <n v="0.94741828517290383"/>
        <n v="0.7320644216691069"/>
        <n v="0.8733624454148472"/>
        <n v="0.98309492847854352"/>
        <n v="0.80679785330948117"/>
        <n v="0.97602213341530897"/>
        <n v="0.69204152249134943"/>
        <n v="0.91437433022080306"/>
        <n v="37.078651685393261"/>
        <n v="2.1459227467811157"/>
        <n v="595.23809523809518"/>
        <n v="2.3386342376052385"/>
        <n v="352.94117647058823"/>
        <n v="57.736720554272516"/>
        <n v="7.0864547479246811"/>
        <n v="2.5383742459535328"/>
        <n v="4250"/>
        <n v="1.6863406408094435"/>
        <n v="75.353218210361064"/>
        <n v="11.1"/>
        <n v="62.5"/>
        <n v="1.9022070479209852"/>
        <n v="96.15384615384616"/>
        <n v="2.109704641350211"/>
        <n v="2.3239600278875203"/>
        <n v="0.86542622241453915"/>
        <n v="0.41528239202657807"/>
        <n v="0.90634441087613293"/>
        <n v="0.51182486035711727"/>
        <n v="0.96958174904942962"/>
        <n v="0.99688473520249221"/>
        <n v="0.8291805208912032"/>
        <n v="0.93466263129784588"/>
        <n v="0.57993427411560028"/>
        <n v="0.80893059375505583"/>
        <n v="0.92250922509225097"/>
        <n v="0.85822078244560884"/>
        <n v="0.53405965446340353"/>
        <n v="0.86256469235192634"/>
        <n v="0.58505850585058505"/>
        <n v="0.79290599062360123"/>
        <n v="0.72233284615995819"/>
        <n v="5.8642427796510778E-2"/>
        <n v="0.12689461592489362"/>
        <n v="0.28734145934980376"/>
        <n v="0.66779449737334162"/>
        <n v="0.99370241097047451"/>
        <n v="0.12496703994321498"/>
        <n v="0.9433730870752226"/>
        <n v="0.49870668732420587"/>
        <n v="0.47071228182485736"/>
        <n v="0.50384846656598337"/>
        <n v="0.44258232031157796"/>
        <n v="0.14307215987455432"/>
        <n v="0.25088104045385101"/>
        <n v="0.34009749461512301"/>
        <n v="0.59699817378258635"/>
        <n v="6.9658658640927726E-2"/>
        <n v="0.63802202962463883"/>
        <n v="0.84815586681529587"/>
        <n v="9.0466528650930564E-2"/>
        <n v="0.5183361409874303"/>
        <n v="0.78812012609922022"/>
        <n v="0.38524141853145971"/>
        <n v="0.38127192313558028"/>
        <n v="0.48369210308310667"/>
        <n v="0.27017534379812497"/>
        <n v="0.35091905701031001"/>
        <n v="0.17268771154244664"/>
        <n v="8.8354833009365613E-2"/>
        <n v="0.380188068962732"/>
        <n v="0.14826236508124777"/>
        <n v="0.38936138067230952"/>
        <n v="0.26631442145855083"/>
        <n v="0.47913745675035807"/>
        <n v="0.28851702250432776"/>
        <n v="0.24855218353093231"/>
        <n v="9.7385668105708714E-2"/>
        <n v="0.87031327056721053"/>
        <n v="0.28182984906151504"/>
        <n v="19.685039370078741"/>
        <n v="23.255813953488371"/>
        <n v="4.7288776796973515"/>
        <n v="31.372549019607842"/>
        <n v="2.3544520547945207"/>
        <n v="5.8939096267190569"/>
        <n v="14.285714285714286"/>
        <n v="750"/>
        <n v="12.820512820512821"/>
        <n v="3.8167938931297711"/>
        <n v="131.35593220338984"/>
        <n v="0.26169167011623867"/>
        <n v="0.46126691016024318"/>
        <n v="0.32051282051282054"/>
        <n v="0.42658388891619026"/>
        <n v="0.80853750926786128"/>
        <n v="0.40348612007746931"/>
        <n v="0.86423551454854064"/>
        <n v="0.85415443175638928"/>
        <n v="0.32769909358430716"/>
        <n v="0.31244825075846816"/>
        <n v="0.12201609636343226"/>
        <n v="0.42571306939123033"/>
        <n v="0.20205540864443552"/>
        <n v="1.2797899533647527E-2"/>
        <n v="0.88495466450999938"/>
        <n v="0.10851375010281678"/>
        <n v="0.79934517643146741"/>
        <n v="0.97805794707442562"/>
        <n v="0.20622394167162034"/>
        <n v="0.51993067590987874"/>
        <n v="0.3557452863749555"/>
        <n v="0.79912415992072683"/>
        <n v="0.61935228138412846"/>
        <n v="0.17083796019475528"/>
        <n v="0.49714143673875216"/>
        <n v="0.74915861995392985"/>
        <n v="0.83160774725777342"/>
        <n v="0.79260237780713338"/>
        <n v="0.27685492801771872"/>
        <n v="0.44201041357541748"/>
        <n v="0.83090984628167841"/>
        <n v="0.32874406616960566"/>
        <n v="0.55967225592692915"/>
        <n v="0.25851818239578012"/>
        <n v="0.47385184808736214"/>
        <n v="0.75948405716383338"/>
        <n v="0.33280483924860654"/>
        <n v="0.23780505930263665"/>
        <n v="0.73412383788196467"/>
        <n v="0.4029474261061578"/>
        <n v="0.5498639810152226"/>
        <n v="0.80951995466688254"/>
        <n v="0.19754671230922835"/>
        <n v="0.92410054213898474"/>
        <n v="0.12207271497939337"/>
        <n v="0.82576383154417832"/>
        <n v="0.97088340482865887"/>
        <n v="0.67416202651518908"/>
        <n v="0.83201112898086127"/>
        <n v="0.21129587761742769"/>
        <n v="0.76709176335219098"/>
        <n v="0.28324760372527247"/>
        <n v="0.98990298950702826"/>
        <n v="0.88034811479739417"/>
        <n v="0.59731209556993525"/>
        <n v="0.65166957745744603"/>
        <n v="0.49448109648216254"/>
        <n v="0.59424326833797581"/>
        <n v="0.69707461021911377"/>
        <n v="0.50916496945010181"/>
        <n v="0.92661230541141582"/>
        <n v="0.86973916522434924"/>
        <n v="0.67544748395812226"/>
        <n v="0.52310349124983502"/>
        <n v="0.50196991819772718"/>
        <n v="0.45745654162854527"/>
        <n v="0.78821656050955413"/>
        <n v="0.95035461532116094"/>
        <n v="0.7787758049309903"/>
        <n v="0.31513214120945193"/>
        <n v="0.3562141559505575"/>
        <n v="0.90308564788501133"/>
        <n v="0.65528952984942102"/>
        <n v="5.9581481653622974E-2"/>
        <n v="0.18404371998667193"/>
        <n v="0.86574090106312984"/>
        <n v="0.76216607598795783"/>
        <n v="0.34701738557101713"/>
        <n v="0.19692792437967704"/>
        <n v="0.87281795511221949"/>
        <n v="0.90307043949428056"/>
        <n v="0.88235294117647056"/>
        <n v="0.80949811117107395"/>
        <n v="0.99304865938430986"/>
        <n v="0.96587250482936249"/>
        <n v="0.86572091466300372"/>
        <n v="0.83056202471088125"/>
        <n v="0.86926003153240772"/>
        <n v="0.83009749033858748"/>
        <n v="0.98732927431298334"/>
        <n v="0.82958046930552265"/>
        <n v="0.75547720977083854"/>
        <n v="0.73170731707317072"/>
        <n v="0.88300220750551872"/>
        <n v="0.73529411764705888"/>
        <n v="0.68435410066877855"/>
        <n v="0.77220077220077221"/>
        <n v="0.39370078740157483"/>
        <n v="0.93418259023354566"/>
        <n v="0.92822069375214655"/>
        <n v="0.93185789167152011"/>
        <n v="0.93874677305796761"/>
        <n v="0.93896713615023475"/>
        <n v="0.9536784741144414"/>
        <n v="0.95510983763132762"/>
        <n v="0.44313146233382572"/>
        <n v="0.99103935252095632"/>
        <n v="0.67681895093062605"/>
        <n v="0.74288133956363156"/>
        <n v="0.99127307962524913"/>
        <n v="176.05633802816902"/>
        <n v="258.06451612903226"/>
        <n v="9.5652173913043477"/>
        <n v="70.422535211267601"/>
        <n v="3.4670629024269441"/>
        <n v="8.4745762711864412"/>
        <n v="494.11764705882354"/>
        <n v="47.326300645057479"/>
        <n v="57.692307692307693"/>
        <n v="10.460251046025105"/>
        <n v="1677.5005242189138"/>
        <n v="3.5203830176723225"/>
        <n v="7.8125"/>
        <n v="18.450184501845019"/>
        <n v="892.85714285714289"/>
        <n v="17.470881863560731"/>
        <n v="8.8888888888888893"/>
        <n v="58.484349258649097"/>
        <n v="3.285870755750274"/>
        <n v="143.59351988217966"/>
        <n v="123.45679012345678"/>
        <n v="381.35593220338984"/>
        <n v="10959.558823529413"/>
        <n v="43.478260869565219"/>
        <n v="37.508372404554585"/>
        <n v="3.547105561861521"/>
        <n v="15.174422398256763"/>
        <n v="138.46153846153845"/>
        <n v="117.64705882352941"/>
        <n v="0.86393088552915764"/>
        <n v="0.75642965204236001"/>
        <n v="0.97431355181576618"/>
        <n v="0.72129255626081934"/>
        <n v="0.68212824010914053"/>
        <n v="0.82249280204563102"/>
        <n v="0.55292259083728279"/>
        <n v="0.94272920103700208"/>
        <n v="0.78784468204839619"/>
        <n v="0.97110949259529011"/>
        <n v="0.4"/>
        <n v="0.79352483732740831"/>
        <n v="0.99880143827407109"/>
        <n v="0.61957868649318459"/>
        <n v="0.93297333002438787"/>
        <n v="0.6531678641410843"/>
        <n v="0.19077901430842609"/>
        <n v="0.2043828772567276"/>
        <n v="0.35119758376062371"/>
        <n v="5.3851166147002916E-2"/>
        <n v="0.91178481878276729"/>
        <n v="9.8556880871834174E-2"/>
        <n v="0.24261426363435637"/>
        <n v="0.19870839542970692"/>
        <n v="0.54168092142775692"/>
        <n v="0.83518930957683746"/>
        <n v="9.2486390242315877E-2"/>
        <n v="0.2210563546333412"/>
        <n v="0.18609151980944227"/>
        <n v="0.87845893204492687"/>
        <n v="0.10514903245540549"/>
        <n v="0.75248791316289487"/>
        <n v="0.68037496220139104"/>
        <n v="0.18445079774970027"/>
        <n v="0.26128886671892443"/>
        <n v="0.14200889330694336"/>
        <n v="0.91282519397535367"/>
        <n v="0.7526342197691922"/>
        <n v="0.65789473684210531"/>
        <n v="0.97345132743362828"/>
        <n v="0.66312997347480107"/>
        <n v="0.89746466232892075"/>
        <n v="0.5112474437627812"/>
        <n v="0.87425324202243915"/>
        <n v="0.5"/>
        <n v="0.34187839385530566"/>
        <n v="0.63953488372093026"/>
        <n v="0.94637223974763407"/>
        <n v="0.9882352941176471"/>
        <n v="0.81411347113560695"/>
        <n v="0.98870056497175141"/>
        <n v="0.92489826119126894"/>
        <n v="0.61500615006150061"/>
        <n v="0.94517958412098302"/>
        <n v="0.41126876413736374"/>
        <n v="0.10583876693602969"/>
        <n v="0.92197480857498026"/>
        <n v="0.63541717581504475"/>
        <n v="8.5143338810888133E-2"/>
        <n v="0.58463274016314548"/>
        <n v="0.79394731926022788"/>
        <n v="8.2499429103950597E-2"/>
        <n v="0.20169423154497781"/>
        <n v="0.30116853391157694"/>
        <n v="8.5836909871244635E-2"/>
        <n v="0.65225026340876024"/>
        <n v="0.18618259192765477"/>
        <n v="0.28334408991452453"/>
        <n v="0.72780203784570596"/>
        <n v="0.78108719213838873"/>
        <n v="0.36943992906753365"/>
        <n v="0.12400793650793651"/>
        <n v="7.3524135326758902E-2"/>
        <n v="1.0749798441279227E-4"/>
        <n v="0.2652379184128163"/>
        <n v="3.7778260499995275E-2"/>
        <n v="0.95735872490167662"/>
        <n v="0.93271152564956694"/>
        <n v="0.59251735229388858"/>
        <n v="0.10255232219478377"/>
        <n v="0.74377482348473378"/>
        <n v="0.36727198530912059"/>
        <n v="0.88740987243483083"/>
        <n v="0.21748586341887777"/>
        <n v="0.34884747858341431"/>
        <n v="0.44901777362020578"/>
        <n v="0.15719810104693935"/>
        <n v="0.68259385665529015"/>
        <n v="5.3558995233249425E-2"/>
        <n v="0.30588523186100575"/>
        <n v="0.12828736369467608"/>
        <n v="0.64871240416748577"/>
        <n v="0.86545118855296566"/>
        <n v="0.55545269394556562"/>
        <n v="0.33500837520938026"/>
        <n v="0.31223980016652791"/>
        <n v="0.26279482294198803"/>
        <n v="5.5504984347594412E-2"/>
        <n v="0.13884106585509437"/>
        <n v="0.35324455120279769"/>
        <n v="7.371369600471768E-2"/>
        <n v="0.45380286803412595"/>
        <n v="0.83612040133779264"/>
        <n v="0.2452367477834371"/>
        <n v="0.94501647446457993"/>
        <n v="0.70880587058038691"/>
        <n v="0.36941263391207979"/>
        <n v="0.65019505851755521"/>
        <n v="0.24778447807233789"/>
        <n v="0.54054054054054057"/>
        <n v="0.53956834532374098"/>
        <n v="0.99151920572701502"/>
        <n v="0.94143194937606589"/>
        <n v="0.82394946443284811"/>
        <n v="0.83348922668869552"/>
        <n v="0.99900099900099903"/>
        <n v="0.96092248558616267"/>
        <n v="0.57870370370370372"/>
        <n v="0.93239658556370353"/>
        <n v="0.92391304347826086"/>
        <n v="0.68455265852870462"/>
        <n v="0.6708193579300431"/>
        <n v="0.99403578528827041"/>
        <n v="0.95171626165852419"/>
        <n v="0.28557829604950025"/>
        <n v="0.74847834352760834"/>
        <n v="0.5859872611464968"/>
        <n v="0.91442537934476109"/>
        <n v="0.99304537224305767"/>
        <n v="0.98787113769826029"/>
        <n v="0.93669293867337511"/>
        <n v="0.93757815259204103"/>
        <n v="0.98710622111850588"/>
        <n v="0.93743115739937843"/>
        <n v="0.23318732025669259"/>
        <n v="0.96051227321237997"/>
        <n v="0.92707045735475901"/>
        <n v="0.56869752343602487"/>
        <n v="0.63706440721156909"/>
        <n v="0.9611441459913882"/>
        <n v="0.82603667602841568"/>
        <n v="0.92850510677808729"/>
        <n v="0.92030185900975525"/>
        <n v="2.5561743341404357"/>
        <n v="31.764705882352942"/>
        <n v="2.0833333333333335"/>
        <n v="4.823151125401929"/>
        <n v="12.5"/>
        <n v="0.19007998620127917"/>
        <n v="0.39300451955197485"/>
        <n v="0.9441087613293051"/>
        <n v="0.97634456594510155"/>
        <n v="0.69293466492278111"/>
        <n v="0.94066297926778797"/>
        <n v="0.47132757266300079"/>
        <n v="0.98087297694948505"/>
        <n v="0.97778473091364204"/>
        <n v="0.19203715995860063"/>
        <n v="0.9036825062128172"/>
        <n v="0.98869591009458524"/>
        <n v="0.33989558407657167"/>
        <n v="0.94538063387771498"/>
        <n v="1538.4615384615386"/>
        <n v="66.666666666666671"/>
        <n v="259.25925925925924"/>
        <n v="175"/>
        <n v="1400"/>
        <n v="145.45454545454547"/>
        <n v="6.8119891008174385"/>
        <n v="3.5"/>
        <n v="9.5057034220532319"/>
        <n v="74.626865671641795"/>
        <n v="304.8780487804878"/>
        <n v="30.555555555555557"/>
        <n v="17000"/>
        <n v="2200"/>
        <n v="9.1931480403272765"/>
        <n v="54.964990451941439"/>
        <n v="22.988505747126435"/>
        <n v="82.487309644670049"/>
        <n v="146.19883040935673"/>
        <n v="79.91360691144709"/>
        <n v="533.33333333333337"/>
        <n v="1666.6666666666667"/>
        <n v="139.30348258706468"/>
        <n v="5.9405940594059405"/>
        <n v="4.4404973357015987"/>
        <n v="2.4163568773234201"/>
        <n v="3.9589706676264171"/>
        <n v="54.347826086956523"/>
        <n v="165.56291390728478"/>
        <n v="120"/>
        <n v="32.608695652173914"/>
        <n v="179.1044776119403"/>
        <n v="4000"/>
        <n v="6.7453018792483004"/>
        <n v="80.645161290322577"/>
        <n v="3500"/>
        <n v="35000"/>
        <n v="69.825436408977552"/>
        <n v="769.23076923076928"/>
        <n v="204.24836601307189"/>
        <n v="2600"/>
        <n v="0.9269558769002596"/>
        <n v="0.79401839475947855"/>
        <n v="0.49379070532817454"/>
        <n v="0.92081031307550643"/>
        <n v="0.59530896535301825"/>
        <n v="0.23408239700374531"/>
        <n v="0.93023255813953487"/>
        <n v="0.98489628713797672"/>
        <n v="0.86617583369423989"/>
        <n v="0.74906367041198507"/>
        <n v="0.64641241111829351"/>
        <n v="0.99161378059836813"/>
        <n v="0.5494505494505495"/>
        <n v="0.5528934758569849"/>
        <n v="0.97747556311092221"/>
        <n v="0.9076057360682519"/>
        <n v="0.97799511002444983"/>
        <n v="0.99217929263452787"/>
        <n v="0.90327436958976293"/>
        <n v="0.55511498810467885"/>
        <n v="0.93268791329733147"/>
        <n v="0.96933038656895809"/>
        <n v="0.73659254254067463"/>
        <n v="0.99996400129595331"/>
        <n v="0.95217691447070874"/>
        <n v="0.58365758754863817"/>
        <n v="0.78431372549019607"/>
        <n v="0.74938176004796042"/>
        <n v="0.88565330215833715"/>
        <n v="0.87929656274980017"/>
        <n v="0.83810052896116249"/>
        <n v="0.96852300242130751"/>
        <n v="0.37641154328732745"/>
        <n v="0.99949358991444337"/>
        <n v="0.93720712277413309"/>
        <n v="0.74810302447365606"/>
        <n v="0.82372322899505768"/>
        <n v="0.96899224806201545"/>
        <n v="0.77700077700077697"/>
        <n v="0.9900467302056658"/>
        <n v="0.78408823606283162"/>
        <n v="0.88674886828675692"/>
        <n v="0.94696969696969702"/>
        <n v="0.49352251696483651"/>
        <n v="39.145907473309606"/>
        <n v="1279.0697674418604"/>
        <n v="95"/>
        <n v="57.142857142857146"/>
        <n v="5.376344086021505"/>
        <n v="10.186757215619695"/>
        <n v="2307.6923076923076"/>
        <n v="0.91334276877303"/>
        <n v="0.63920454545454541"/>
        <n v="0.99676052828308004"/>
        <n v="0.88534749889331565"/>
        <n v="0.97919216646266827"/>
        <n v="0.93240310583474562"/>
        <n v="0.95892600287677798"/>
        <n v="0.79286422200198214"/>
        <n v="0.90361445783132532"/>
        <n v="0.88481785287150438"/>
        <n v="0.96711798839458418"/>
        <n v="0.93432995194874535"/>
        <n v="0.96551724137931039"/>
        <n v="0.63938618925831203"/>
        <n v="0.99186669311644515"/>
        <n v="0.51203277009728621"/>
        <n v="0.8951406649616368"/>
        <n v="0.83434466019417475"/>
        <n v="0.98183603338242509"/>
        <n v="0.97273853779429986"/>
        <n v="0.99160945842868042"/>
        <n v="0.97338100913786252"/>
        <n v="0.64294899271324479"/>
        <n v="0.81433224755700329"/>
        <n v="0.9315323707498836"/>
        <n v="0.94783715012722647"/>
        <n v="0.84427767354596628"/>
        <n v="0.91844232182218954"/>
        <n v="0.898876404494382"/>
        <n v="44.827586206896555"/>
        <n v="118.64406779661017"/>
        <n v="722.02166064981952"/>
        <n v="9.433962264150944"/>
        <n v="90000"/>
        <n v="41.084634346754314"/>
        <n v="25.751072961373392"/>
        <n v="8.2191780821917817"/>
        <n v="4.2393410852713176"/>
        <n v="2.5641025641025643"/>
        <n v="100.45555555555555"/>
        <n v="14.425851125216388"/>
        <n v="0.15119443604475355"/>
        <n v="0.30666223710101964"/>
        <n v="0.98536036036036034"/>
        <n v="0.95952714502293279"/>
        <n v="0.93091173402138871"/>
        <n v="0.90864034363125723"/>
        <n v="0.2452783909737552"/>
        <n v="0.44657809534442333"/>
        <n v="0.32916271632221045"/>
        <n v="0.70758836850916274"/>
        <n v="3.5834120598104049E-2"/>
        <n v="0.58220332519607154"/>
        <n v="0.98996832101372756"/>
        <n v="0.58904916102443328"/>
        <n v="0.87310318333420645"/>
        <n v="0.11394712853236098"/>
        <n v="0.94888663967611331"/>
        <n v="0.53078556263269638"/>
        <n v="0.69612525970826999"/>
        <n v="0.6854949273375377"/>
        <n v="0.76228808391267233"/>
        <n v="7.2494203861856857E-2"/>
        <n v="0.10460251046025104"/>
        <n v="0.8928571428571429"/>
        <n v="0.15463917525773196"/>
        <n v="0.90604751619870405"/>
        <n v="0.78284014404258651"/>
        <n v="0.6333122229259025"/>
        <n v="0.87210379779401348"/>
        <n v="0.72987721691678031"/>
        <n v="0.28199199142744347"/>
        <n v="0.94320486815415816"/>
        <n v="0.53390282968499736"/>
        <n v="0.60168471720818295"/>
        <n v="0.98300283286118983"/>
        <n v="0.6097560975609756"/>
        <n v="2.9797616673387521"/>
        <n v="48.709206039941549"/>
        <n v="11.880316738748508"/>
        <n v="69.444444444444443"/>
        <n v="113.20754716981132"/>
        <n v="1008.0645161290323"/>
        <n v="167.5977653631285"/>
        <n v="53.506592776609978"/>
        <n v="112.99435028248588"/>
        <n v="8.6793737236215112"/>
        <n v="1960.7843137254902"/>
        <n v="4.7543581616481774"/>
        <n v="8.7438064704167875"/>
        <n v="5.336767839925427"/>
        <n v="1076.9230769230769"/>
        <n v="36.759189797449359"/>
        <n v="1052.6315789473683"/>
        <n v="0.93632958801498123"/>
        <n v="0.95605722002461846"/>
        <n v="0.96685082872928174"/>
        <n v="0.81206496519721583"/>
        <n v="0.6277657002632222"/>
        <n v="0.58582308142940831"/>
        <n v="15.586372745490982"/>
        <n v="8.8152327221438647"/>
        <n v="3.0129557095510697"/>
        <n v="3.6258158085569252"/>
        <n v="1.5913430935709738"/>
        <n v="13.178703215603585"/>
        <n v="1.9848771266540643"/>
        <n v="5.7101024890190333"/>
        <n v="7272.727272727273"/>
        <n v="303.030303030303"/>
        <n v="115.94202898550725"/>
        <n v="3.5335689045936394"/>
        <n v="675.67567567567562"/>
        <n v="9.3174935942231532"/>
        <n v="1857.1428571428571"/>
        <n v="211.26760563380282"/>
        <n v="17.699115044247787"/>
        <n v="3.7947533410328327"/>
        <n v="307.57400999615533"/>
        <n v="142.84285714285716"/>
        <n v="2.1656050955414012"/>
        <n v="2.9061319383900028"/>
        <n v="16.593886462882097"/>
        <n v="9.4882116158711902"/>
        <n v="0.89049460614695708"/>
        <n v="0.28502645579934421"/>
        <n v="0.42878824228336598"/>
        <n v="0.98419384682006972"/>
        <n v="0.64977110188508336"/>
        <n v="0.99288979177247338"/>
        <n v="0.7611403265983947"/>
        <n v="0.97807801150219742"/>
        <n v="0.85943140018563713"/>
        <n v="0.37789693427962928"/>
        <n v="0.83347155069882417"/>
        <n v="0.83261173649503761"/>
        <n v="0.96540627514078836"/>
        <n v="0.91883614088820831"/>
        <n v="0.8465680132741864"/>
        <n v="6.8399452804377564E-2"/>
        <n v="0.39597687495050288"/>
        <n v="0.71403070332024277"/>
        <n v="0.33684187539580285"/>
        <n v="0.6918380407146687"/>
        <n v="0.94567119012719281"/>
        <n v="0.20275339105046533"/>
        <n v="0.49547466472881019"/>
        <n v="0.58722447482014073"/>
        <n v="0.95874213032501354"/>
        <n v="0.84566596194503174"/>
        <n v="0.92990384794212277"/>
        <n v="4.4241914790072115E-5"/>
        <n v="0.1022354113475854"/>
        <n v="0.8136696501220505"/>
        <n v="0.40640362056857487"/>
        <n v="0.67594970934162502"/>
        <n v="0.26035502958579881"/>
        <n v="228.57142857142858"/>
        <n v="3.4199726402188784"/>
        <n v="19.161676646706585"/>
        <n v="4.5688178183894914"/>
        <n v="3.7453183520599249"/>
        <n v="3.5714285714285716"/>
        <n v="90.909090909090907"/>
        <n v="8.7272727272727266"/>
        <n v="5.2631578947368425"/>
        <n v="1.9230769230769231"/>
        <n v="8.5470085470085468"/>
        <n v="130"/>
        <n v="437.77777777777777"/>
        <n v="88.888888888888886"/>
        <n v="6.9860279441117763"/>
        <n v="9.6049945971905384"/>
        <n v="530"/>
        <n v="7.0175438596491224"/>
        <n v="12.688821752265861"/>
        <n v="3.9145907473309607"/>
        <n v="47.169811320754718"/>
        <n v="0.94984802431610937"/>
        <n v="0.84860828241683639"/>
        <n v="0.83542188805346695"/>
        <n v="0.98846787479406917"/>
        <n v="0.94936708860759489"/>
        <n v="0.92936802973977695"/>
        <n v="0.90442489881746446"/>
        <n v="0.66666666666666663"/>
        <n v="0.95890410958904104"/>
        <n v="0.86580086580086579"/>
        <n v="0.97423038843783372"/>
        <n v="0.85737704355818334"/>
        <n v="0.75187969924812026"/>
        <n v="0.75075075075075071"/>
        <n v="0.98199672667757776"/>
        <n v="0.78155529503712384"/>
        <n v="0.89206066012488849"/>
        <n v="0.99756151629350476"/>
        <n v="0.9765625"/>
        <n v="0.92421441774491686"/>
        <n v="0.997307270370001"/>
        <n v="0.88261253309796994"/>
        <n v="0.78384824697938482"/>
        <n v="0.92821782178217827"/>
        <n v="0.70638097480574524"/>
        <n v="0.76923076923076927"/>
        <n v="0.94312930302744502"/>
        <n v="0.95419847328244278"/>
        <n v="0.85526315789473684"/>
        <n v="0.92807424593967514"/>
        <n v="0.9962248322147651"/>
        <n v="0.93879083740142699"/>
        <n v="0.87169062653635476"/>
        <n v="0.92370851864522752"/>
        <n v="0.58823529411764708"/>
        <n v="0.53447640019454945"/>
        <n v="0.89743589743589747"/>
        <n v="18.333333333333332"/>
        <n v="3.1699070160608622"/>
        <n v="25.723472668810288"/>
        <n v="2.3980815347721824"/>
        <n v="2"/>
        <n v="20.547945205479451"/>
        <n v="5.0666666666666664"/>
        <n v="15.037593984962406"/>
        <n v="3.125"/>
        <n v="230.90909090909091"/>
        <n v="111.11111111111111"/>
        <n v="4.9603174603174605"/>
        <n v="2.3802874117706798"/>
        <n v="6.666666666666667"/>
        <n v="21.413276231263382"/>
        <n v="2.6232948583420774"/>
        <n v="2857.1428571428573"/>
        <n v="9.2307692307692299"/>
        <n v="386.20689655172413"/>
        <n v="4.2857142857142856"/>
        <n v="2.9761904761904763"/>
        <n v="5.2410901467505244"/>
        <n v="243.24324324324326"/>
        <n v="3.0769230769230771"/>
        <n v="2.6269702276707529"/>
        <n v="36.630036630036628"/>
        <n v="11"/>
        <n v="21.739130434782609"/>
        <n v="4.8"/>
        <n v="21.818181818181817"/>
        <n v="23.734177215189874"/>
        <n v="1.6152716593245227"/>
        <n v="128.2051282051282"/>
        <n v="5.627009646302251"/>
        <n v="10.619469026548673"/>
        <n v="2.7397260273972601"/>
        <n v="7.1133004926108372"/>
        <n v="1.6366612111292962"/>
        <n v="12.758620689655173"/>
        <n v="4.5766590389016022"/>
        <n v="3.6710719530102791"/>
        <n v="11.764705882352942"/>
        <n v="3.7257824143070044"/>
        <n v="0.77519379844961245"/>
        <n v="0.97612421853121933"/>
        <n v="0.76433121019108285"/>
        <n v="0.97972579924193715"/>
        <n v="0.99088386841062226"/>
        <n v="0.95150399017802334"/>
        <n v="0.97314130011677691"/>
        <n v="0.99122061738884171"/>
        <n v="0.97205346294046169"/>
        <n v="0.93248787765759045"/>
        <n v="4.8959608323133414"/>
        <n v="23.32089552238806"/>
        <n v="20833.333333333332"/>
        <n v="45.620437956204377"/>
        <n v="12.461059190031152"/>
        <n v="661.15702479338847"/>
        <n v="1.6783216783216783"/>
        <n v="5.9757942511346442"/>
        <n v="53.571428571428569"/>
        <n v="0.91224229155263636"/>
        <n v="0.93589143659335516"/>
        <n v="0.99291258993305787"/>
        <n v="0.91743119266055051"/>
        <n v="0.88004928275983452"/>
        <n v="0.8778089887640449"/>
        <n v="0.61538461538461542"/>
        <n v="0.99843993759750393"/>
        <n v="0.94921689606074988"/>
        <n v="0.57208237986270027"/>
        <n v="0.99875156054931336"/>
        <n v="0.58333333333333337"/>
        <n v="0.8805400645729381"/>
        <n v="0.77239958805355302"/>
        <n v="0.91603053435114501"/>
        <n v="0.77564475470234628"/>
        <n v="0.97981579463060942"/>
        <n v="0.68240950088157304"/>
        <n v="0.99649234693877553"/>
        <n v="0.82203041512535968"/>
        <n v="0.9057905377497264"/>
        <n v="0.56645990879995467"/>
        <n v="0.96810933940774491"/>
        <n v="0.9569377990430622"/>
        <n v="0.99700897308075775"/>
        <n v="0.21846144883632868"/>
        <n v="0.9527439024390244"/>
        <n v="0.58158856763044198"/>
        <n v="0.96404126096596932"/>
        <n v="0.97060051053586849"/>
        <n v="0.84112149532710279"/>
        <n v="0.31377481894009879"/>
        <n v="0.92160680830446728"/>
        <n v="0.88640694943048348"/>
        <n v="0.82990150791538131"/>
        <n v="0.55555555555555558"/>
        <n v="0.83503123016800829"/>
        <n v="0.63291139240506333"/>
        <n v="0.80862533692722371"/>
        <n v="0.85378868729989332"/>
        <n v="0.63710499490316008"/>
        <n v="0.88414202857547042"/>
        <n v="0.96921322690992018"/>
        <n v="0.97454712221967443"/>
        <n v="0.94481425810607689"/>
        <n v="0.99290780141843971"/>
        <n v="0.82485565026120433"/>
        <n v="0.99431818181818177"/>
        <n v="0.86190384983719592"/>
        <n v="0.99127676447264079"/>
        <n v="0.40581121662202746"/>
        <n v="0.33090668431502318"/>
        <n v="0.69767441860465118"/>
        <n v="0.76080340839926963"/>
        <n v="0.5951672419950006"/>
        <n v="0.9117709631340607"/>
        <n v="0.93733261917514732"/>
        <n v="0.68243858052775253"/>
        <n v="0.88860453543754891"/>
        <n v="0.91922883319342674"/>
        <n v="0.78906669191680079"/>
        <n v="0.46904315196998125"/>
        <n v="0.9198455763246467"/>
        <n v="0.90512540894220284"/>
        <n v="0.9090358160111508"/>
        <n v="0.91456443868607573"/>
        <n v="0.75354259211116259"/>
        <n v="0.52397691848510974"/>
        <n v="0.67114093959731547"/>
        <n v="0.60096153846153844"/>
        <n v="4.2321644498186215"/>
        <n v="20000"/>
        <n v="33.259423503325941"/>
        <n v="656.71641791044772"/>
        <n v="1.4961101137043686"/>
        <n v="5.1107325383304945"/>
        <n v="8.8537362767087711"/>
        <n v="8.34326579261025"/>
        <n v="1428.5714285714287"/>
        <n v="7.0921985815602833"/>
        <n v="29.940119760479043"/>
        <n v="1.6729401923881222"/>
        <n v="4341.0852713178292"/>
        <n v="1136.3636363636363"/>
        <n v="11.574074074074074"/>
        <n v="6.6401062416998675"/>
        <n v="209.52380952380952"/>
        <n v="845.07042253521126"/>
        <n v="118.80153215749154"/>
        <n v="5319.1489361702124"/>
        <n v="475.51117451260103"/>
        <n v="8.6361702127659576"/>
        <n v="40.983606557377051"/>
        <n v="515.8730158730159"/>
        <n v="4.2705842159207377"/>
        <n v="19.681595521343596"/>
        <n v="6.2814070351758797"/>
        <n v="84.517279557805594"/>
        <n v="4.395604395604396"/>
        <n v="298.39999999999998"/>
        <n v="25.157232704402517"/>
        <n v="5.8309037900874632"/>
        <n v="27.716154721274176"/>
        <n v="7.1942446043165464"/>
        <n v="6.5681444991789819"/>
        <n v="2.556727388942154"/>
        <n v="372.72727272727275"/>
        <n v="3.3755274261603376"/>
        <n v="2.3606623586429727"/>
        <n v="24.390243902439025"/>
        <n v="5.0600885515496525"/>
        <n v="1923.0769230769231"/>
        <n v="3.9951756369666818"/>
        <n v="3.7537537537537538"/>
        <n v="21.113243761996163"/>
        <n v="23.565264293419634"/>
        <n v="1.7441860465116279"/>
        <n v="10156.25"/>
        <n v="1.7155172413793103"/>
        <n v="1.4672739224340314"/>
        <n v="30769.23076923077"/>
        <n v="24.03846153846154"/>
        <n v="0.92075379043643735"/>
        <n v="26.666666666666668"/>
        <n v="6.3565891472868215"/>
        <n v="4.4444444444444446"/>
        <n v="4.7962962962962967"/>
        <n v="0.78247261345852892"/>
        <n v="18.518518518518519"/>
        <n v="104.16666666666667"/>
        <n v="1.9379844961240309"/>
        <n v="61.111111111111114"/>
        <n v="1.3262599469496021"/>
        <n v="0.85088279089555419"/>
        <n v="0.76238881829733163"/>
        <n v="0.94380094380094381"/>
        <n v="0.29798857710454435"/>
        <n v="0.8855154965211891"/>
        <n v="0.5304910331100674"/>
        <n v="0.9821428571428571"/>
        <n v="0.74916842305041398"/>
        <n v="0.95147478591817314"/>
        <n v="0.78647267007471489"/>
        <n v="0.89965397923875434"/>
        <n v="0.93668040464593483"/>
        <n v="0.61475409836065575"/>
        <n v="0.62411030846562832"/>
        <n v="0.86083213773314204"/>
        <n v="0.80515297906602257"/>
        <n v="0.97075597621647858"/>
        <n v="0.89086859688195996"/>
        <n v="0.91899698043849287"/>
        <n v="0.98879367172050103"/>
        <n v="0.91274187659729833"/>
        <n v="0.87076076993583873"/>
        <n v="0.85178875638841567"/>
        <n v="0.58229813664596275"/>
        <n v="0.87594529095982754"/>
        <n v="0.83507306889352817"/>
        <n v="0.93275488069414314"/>
        <n v="0.9785932721712538"/>
        <n v="0.85989451960559504"/>
        <n v="1.5384615384615385"/>
        <n v="8.112094395280236"/>
        <n v="24.834437086092716"/>
        <n v="8.5178875638841571"/>
        <n v="1.6908212560386473"/>
        <n v="8.7336244541484724"/>
        <n v="1.9171779141104295"/>
        <n v="80"/>
        <n v="1.8341892883345561"/>
        <n v="29.304029304029303"/>
        <n v="2.1568627450980391"/>
        <n v="0.83806028741057004"/>
        <n v="0.79512324410283597"/>
        <n v="0.83511855052467232"/>
        <n v="0.79207920792079212"/>
        <n v="0.99883469285833193"/>
        <n v="0.97911227154046998"/>
        <n v="0.99649802123964348"/>
        <n v="0.99950024987506247"/>
        <n v="0.9989012086704625"/>
        <n v="0.99166997223324083"/>
        <n v="0.96688421561518012"/>
        <n v="0.80128205128205132"/>
        <n v="0.91310751104565535"/>
        <n v="0.98007187193727541"/>
        <n v="0.97710776102735897"/>
        <n v="0.92708478190330501"/>
        <n v="0.91004550227511372"/>
        <n v="0.6211180124223602"/>
        <n v="0.76219512195121952"/>
        <n v="0.84175084175084181"/>
        <n v="0.99608786491056378"/>
        <n v="0.96892965570699563"/>
        <n v="0.99218610916768624"/>
        <n v="0.890302066772655"/>
        <n v="0.94411642492003522"/>
        <n v="0.86725844301601873"/>
        <n v="0.78552003783064506"/>
        <n v="0.97240792512458973"/>
        <n v="0.97146326654523374"/>
        <n v="0.95872899926953981"/>
        <n v="0.89911886351375647"/>
        <n v="0.94464386926128852"/>
        <n v="0.99214551467548573"/>
        <n v="0.95304106740599548"/>
        <n v="0.98471718922325513"/>
        <n v="0.78233657858136296"/>
        <n v="0.98207709305180457"/>
        <n v="0.98757929122193944"/>
        <n v="0.78088396064344834"/>
        <n v="0.94073819726339269"/>
        <n v="0.95044127630685671"/>
        <n v="0.94190494131522695"/>
        <n v="0.91541559868180156"/>
        <n v="0.99547511312217196"/>
        <n v="0.97048763026012252"/>
        <n v="0.89153258016660963"/>
        <n v="0.76171131141297443"/>
        <n v="0.64754257592436704"/>
        <n v="0.98694683221903856"/>
        <n v="0.99722991689750695"/>
        <n v="0.85583872194750854"/>
        <n v="0.87507543753771877"/>
        <n v="0.82236842105263153"/>
        <n v="0.97421473578353579"/>
        <n v="0.95465393794749398"/>
        <n v="0.89204139900071378"/>
        <n v="0.98264002620373403"/>
        <n v="0.99735799866154562"/>
        <n v="0.75164233850964357"/>
        <n v="0.34948096885813151"/>
        <n v="0.58670143415906129"/>
        <n v="0.97220871932334274"/>
        <n v="0.69412309116149928"/>
        <n v="0.99927325581395354"/>
        <n v="0.98299420033421803"/>
        <n v="0.86058519793459554"/>
        <n v="0.73439412484700117"/>
        <n v="0.9671848013816926"/>
        <n v="0.86289549376797703"/>
        <n v="0.95678520172221337"/>
        <n v="0.98015192354814995"/>
        <n v="0.57034220532319391"/>
        <n v="0.9373828271466067"/>
        <n v="0.81775700934579443"/>
        <n v="0.62724014336917566"/>
        <n v="0.91041514930808454"/>
        <n v="0.99960015993602558"/>
        <n v="0.86169754416199917"/>
        <n v="0.47449584816132861"/>
        <n v="0.99913340903944603"/>
        <n v="0.94170403587443952"/>
        <n v="0.79617834394904463"/>
        <n v="0.9850746268656716"/>
        <n v="0.79428117553613975"/>
        <n v="0.88888888888888884"/>
        <n v="0.68311195445920303"/>
        <n v="0.85616438356164382"/>
        <n v="0.94102885821831872"/>
        <n v="0.95675468809797171"/>
        <n v="0.95628415300546443"/>
        <n v="0.72139396198285499"/>
        <n v="0.99681020733652315"/>
        <n v="0.97866510080250535"/>
        <n v="0.95831336847149018"/>
        <n v="0.72376357056694818"/>
        <n v="0.98576122672508215"/>
        <n v="0.83717036416910839"/>
        <n v="0.99709934735315442"/>
        <n v="0.65189048239895697"/>
        <n v="0.95759233926128595"/>
        <n v="0.93005952380952384"/>
        <n v="0.31746031746031744"/>
        <n v="0.98103335513407453"/>
        <n v="0.79185520361990946"/>
        <n v="0.9709680551509855"/>
        <n v="0.98640946953090747"/>
        <n v="0.88136788295434509"/>
        <n v="0.98600508905852413"/>
        <n v="0.94398993077407178"/>
        <n v="0.45248868778280543"/>
        <n v="0.84269662921348309"/>
        <n v="0.84937712344280858"/>
        <n v="0.72202166064981954"/>
        <n v="0.93833780160857905"/>
        <n v="0.92905405405405406"/>
        <n v="0.964785335262904"/>
        <n v="0.95754867539099908"/>
        <n v="0.99262620533182078"/>
        <n v="0.99989001209866912"/>
        <n v="0.85567598402738165"/>
        <n v="0.44843049327354262"/>
        <n v="0.70242656449552998"/>
        <n v="0.54347826086956519"/>
        <n v="0.95846645367412142"/>
        <n v="0.90029259509340531"/>
        <n v="0.9959167413604223"/>
        <n v="0.98171970209884907"/>
        <n v="0.91102338293349527"/>
        <n v="0.72689511941848395"/>
        <n v="0.99690958030106669"/>
        <n v="0.47393364928909953"/>
        <n v="0.80906148867313921"/>
        <n v="0.92165898617511521"/>
        <n v="0.96556163501770198"/>
        <n v="0.99999411768166069"/>
        <n v="0.99132589838909546"/>
        <n v="0.93856655290102387"/>
        <n v="0.72463768115942029"/>
        <n v="0.98863074641621351"/>
        <n v="0.7142857142857143"/>
        <n v="0.97115350375998266"/>
        <n v="0.92478421701602964"/>
        <n v="0.92123869755272947"/>
        <n v="0.91199270405836752"/>
        <n v="0.99737532808398954"/>
        <n v="0.94428706326723322"/>
        <n v="0.74250993107032803"/>
        <n v="0.95040411182834938"/>
        <n v="0.53908355795148244"/>
        <n v="0.34602076124567471"/>
        <n v="0.92764378478664189"/>
        <n v="0.91106290672451196"/>
        <n v="0.58608058608058611"/>
        <n v="0.9878419452887538"/>
        <n v="0.65274151436031336"/>
        <n v="0.77922077922077926"/>
        <n v="0.99354197714853454"/>
        <n v="0.52273915316257191"/>
        <n v="0.71326676176890158"/>
        <n v="0.80427631578947367"/>
        <n v="0.79239302694136293"/>
        <n v="0.52631578947368418"/>
        <n v="0.71942446043165464"/>
        <n v="0.49504950495049505"/>
        <n v="0.967305088024763"/>
        <n v="0.97729165119288208"/>
        <n v="0.7865168539325843"/>
        <n v="0.82115289866973229"/>
        <n v="0.88188976377952755"/>
        <n v="0.46598322460391428"/>
        <n v="0.97991180793728561"/>
        <n v="0.88613203367301729"/>
        <n v="0.78206465067778941"/>
        <n v="0.7009345794392523"/>
        <n v="0.72289156626506024"/>
        <n v="0.62523329600597233"/>
        <n v="0.87535014005602241"/>
        <n v="0.99397590361445787"/>
        <n v="0.88731144631765746"/>
        <n v="0.63211125158027814"/>
        <n v="0.94994775287359201"/>
        <n v="0.93580385551188472"/>
        <n v="0.8038585209003215"/>
        <n v="0.91992882562277578"/>
        <n v="0.97633136094674555"/>
        <n v="0.94073377234242705"/>
        <n v="0.94876660341555974"/>
        <n v="0.92971364819635549"/>
        <n v="0.96376252891287584"/>
        <n v="0.95785440613026818"/>
        <n v="0.94043887147335425"/>
        <n v="0.99447513812154698"/>
        <n v="0.98814229249011853"/>
        <n v="0.84464555052790347"/>
        <n v="0.97402597402597402"/>
        <n v="0.90871090271341071"/>
        <n v="0.5902192242833052"/>
        <n v="0.87989441267047952"/>
        <n v="0.98463962189838516"/>
        <n v="0.85531004989308623"/>
        <n v="0.98861593768723788"/>
        <n v="0.75757575757575757"/>
        <n v="0.84063047285464099"/>
        <n v="0.6402048655569782"/>
        <n v="0.96946194861851676"/>
        <n v="0.55418719211822665"/>
        <n v="0.77851304009342159"/>
        <n v="0.83565459610027859"/>
        <n v="0.81300813008130079"/>
        <n v="0.97812555575315663"/>
        <n v="0.97777777777777775"/>
        <n v="0.87405492810898211"/>
        <n v="0.98130841121495327"/>
        <n v="0.94097519247219841"/>
        <n v="0.88166161474561422"/>
        <n v="0.99964012955336079"/>
        <n v="0.69444444444444442"/>
        <n v="0.9221902017291066"/>
        <n v="0.67164179104477617"/>
        <n v="0.94795715233671429"/>
        <n v="0.76595744680851063"/>
        <n v="0.91911764705882348"/>
        <n v="0.90090090090090091"/>
        <n v="0.99522292993630568"/>
        <n v="0.87450808919982514"/>
        <n v="0.81922446750409617"/>
        <n v="0.97276264591439687"/>
        <n v="0.94232331437855399"/>
        <n v="0.9868745682423764"/>
        <n v="0.99986668444207438"/>
        <n v="0.87804878048780488"/>
        <n v="0.34843205574912894"/>
        <n v="0.83950617283950613"/>
        <n v="0.91385402705007923"/>
        <n v="0.78988941548183256"/>
        <n v="0.99940035978412955"/>
        <n v="0.78585461689587421"/>
        <n v="0.90388671286532085"/>
        <n v="0.794044665012407"/>
        <n v="0.92827004219409281"/>
        <n v="0.90826521344232514"/>
        <n v="0.5859375"/>
        <n v="0.88626292466765144"/>
        <n v="0.76765609007164792"/>
        <n v="0.94827586206896552"/>
        <n v="0.65224625623960064"/>
        <n v="0.61614294516327783"/>
        <n v="0.69252077562326875"/>
        <n v="0.99206349206349209"/>
        <n v="0.84090909090909094"/>
        <n v="0.9506564056133997"/>
        <n v="0.91130012150668283"/>
        <n v="0.99901097913066061"/>
        <n v="0.95298602287166456"/>
        <n v="500000"/>
        <n v="1.9598853868194843"/>
        <n v="2.8376844494892168"/>
        <n v="23.547880690737834"/>
        <n v="2.7429467084639501"/>
        <n v="3.2397408207343412"/>
        <n v="15.277777777777779"/>
        <n v="46.666666666666664"/>
        <n v="6.0901339829476244"/>
        <n v="20.79002079002079"/>
        <n v="0.99618957487609894"/>
        <n v="0.39893617021276595"/>
        <n v="0.57339449541284404"/>
        <n v="0.86014106313435401"/>
        <n v="0.945000945000945"/>
        <n v="0.90293453724604966"/>
        <n v="0.98595020951441947"/>
        <n v="0.91428571428571426"/>
        <n v="0.86834733893557425"/>
        <n v="0.96927088213342982"/>
        <n v="0.72358900144717797"/>
        <n v="0.91286307053941906"/>
        <n v="0.99150141643059486"/>
        <n v="0.88008800880088012"/>
        <n v="0.77669902912621358"/>
        <n v="0.97177794873871315"/>
        <n v="0.88678687555424185"/>
        <n v="0.89365504915102767"/>
        <n v="0.7183908045977011"/>
        <n v="0.90206185567010311"/>
        <n v="0.7190795781399808"/>
        <n v="0.94607379375591294"/>
        <n v="0.9859154929577465"/>
        <n v="0.99755598782981691"/>
        <n v="0.78149421694279464"/>
        <n v="0.77441860465116275"/>
        <n v="0.93085106382978722"/>
        <n v="0.90481360839667024"/>
        <n v="0.81018518518518523"/>
        <n v="0.73347839906114765"/>
        <n v="0.96649572649572646"/>
        <n v="0.82417582417582413"/>
        <n v="0.5376344086021505"/>
        <n v="0.33333333333333331"/>
        <n v="0.92378752886836024"/>
        <n v="0.70844686648501365"/>
        <n v="0.65047701647875111"/>
        <n v="0.97493036211699169"/>
        <n v="0.6420545746388443"/>
        <n v="0.41771094402673348"/>
        <n v="0.47619047619047616"/>
        <n v="0.95679907219483906"/>
        <n v="0.89928057553956831"/>
        <n v="0.97996515679442509"/>
        <n v="0.97515619507659512"/>
        <n v="0.29524140326502257"/>
        <n v="10.741138560687434"/>
        <n v="13.812154696132596"/>
        <n v="8.870967741935484"/>
        <n v="6.4885496183206106"/>
        <n v="3.5128805620608898"/>
        <n v="7.5"/>
        <n v="4.666666666666667"/>
        <n v="5.5555555555555554"/>
        <n v="4.9689440993788816"/>
        <n v="5.5865921787709496"/>
        <n v="42.079207920792079"/>
        <n v="0.96599690880989186"/>
        <n v="0.75414781297134237"/>
        <n v="0.96767950454809371"/>
        <n v="0.77138849929873776"/>
        <n v="0.98901098901098905"/>
        <n v="0.92153765139547128"/>
        <n v="0.9771986970684039"/>
        <n v="0.90707678631765365"/>
        <n v="0.98994806732438811"/>
        <n v="0.9412650602409639"/>
        <n v="0.88139007806597836"/>
        <n v="0.97418317176505431"/>
        <n v="0.85653104925053536"/>
        <n v="0.92891263808866942"/>
        <n v="0.68493150684931503"/>
        <n v="0.93709734098629494"/>
        <n v="0.6983240223463687"/>
        <n v="0.95200317334391116"/>
        <n v="0.96172340834775916"/>
        <n v="0.91185410334346506"/>
        <n v="0.77569489334195219"/>
        <n v="0.66334991708126034"/>
        <n v="0.9011715229798738"/>
        <n v="0.9971509971509972"/>
        <n v="30.603448275862068"/>
        <n v="1.6762452107279693"/>
        <n v="22500"/>
        <n v="1.1152416356877324"/>
        <n v="68.292682926829272"/>
        <n v="24.875621890547265"/>
        <n v="24.971623155505107"/>
        <n v="11.737089201877934"/>
        <n v="5.0890585241730282"/>
        <n v="1500"/>
        <n v="3.2967032967032965"/>
        <n v="0.8214676889375685"/>
        <n v="0.30303030303030304"/>
        <n v="0.99057071023919929"/>
        <n v="0.71360608943862991"/>
        <n v="0.99999000009999905"/>
        <n v="0.83865881682014121"/>
        <n v="0.43859649122807015"/>
        <n v="0.95654550423613005"/>
        <n v="0.90892564988183966"/>
        <n v="0.94858660595712385"/>
        <n v="0.65502183406113534"/>
        <n v="0.44444444444444442"/>
        <n v="0.94320046782743205"/>
        <n v="0.9171507184347294"/>
        <n v="0.99182734269618344"/>
        <n v="1.5384615384615385E-2"/>
        <n v="11.467889908256881"/>
        <n v="4.557885141294439"/>
        <n v="4.694835680751174"/>
        <n v="2.4102311854402361"/>
        <n v="47.505938242280287"/>
        <n v="6.1873895109015908"/>
        <n v="6.1061531235321747"/>
        <n v="14.19782300047326"/>
        <n v="26.315789473684209"/>
        <n v="2.9342723004694835"/>
        <n v="3846.1538461538462"/>
        <n v="6.1521252796420578"/>
        <n v="19.23076923076923"/>
        <n v="5.6603773584905657"/>
        <n v="3.7123076923076921"/>
        <n v="7.9681274900398407"/>
        <n v="29.006637168141594"/>
        <n v="1.8941233608547838"/>
        <n v="20.145044319097501"/>
        <n v="1800"/>
        <n v="7.6530612244897958"/>
        <n v="3.6900369003690039"/>
        <n v="67.79661016949153"/>
        <n v="5.9429477020602217"/>
        <n v="4.6403712296983759"/>
        <n v="28.846153846153847"/>
        <n v="9.4117647058823533"/>
        <n v="5.6818181818181817"/>
        <n v="2.0477815699658701"/>
        <n v="8.6705202312138727"/>
        <n v="1.4851485148514851"/>
        <n v="6.5359477124183005"/>
        <n v="11.538461538461538"/>
        <n v="444.44444444444446"/>
        <n v="32.432432432432435"/>
        <n v="2.6729034413631809"/>
        <n v="2.7502750275027501"/>
        <n v="350"/>
        <n v="55.555555555555557"/>
        <n v="12.295081967213115"/>
        <n v="8.3092485549132942"/>
        <n v="6.5502183406113534"/>
        <n v="7.6804915514592933"/>
        <n v="44.150110375275936"/>
        <n v="12000"/>
        <n v="6.3520871143375679"/>
        <n v="2.2813688212927756"/>
        <n v="1.1609657947686116"/>
        <n v="8.1989924433249364"/>
        <n v="2.8058361391694726"/>
        <n v="29.702970297029704"/>
        <n v="6.3411540900443883"/>
        <n v="200000"/>
        <n v="1040"/>
        <n v="4.117647058823529"/>
        <n v="3.1201248049921997"/>
        <n v="31.111111111111111"/>
        <n v="15.873015873015873"/>
        <n v="4.1463414634146343"/>
        <n v="9.4876660341555983"/>
        <n v="13.388625592417062"/>
        <n v="1363.6363636363637"/>
        <n v="102.94117647058823"/>
        <n v="4.7393364928909953"/>
        <n v="1.2804097311139564"/>
        <n v="2.096774193548387"/>
        <n v="68.965517241379317"/>
        <n v="9.3457943925233646"/>
        <n v="54.545454545454547"/>
        <n v="24.489795918367346"/>
        <n v="2.8733556873871549"/>
        <n v="15.789473684210526"/>
        <n v="10.245901639344263"/>
        <n v="2.6490066225165565"/>
        <n v="46.875"/>
        <n v="23.913043478260871"/>
        <n v="18.484288354898336"/>
        <n v="2.8571428571428572"/>
        <n v="6.0362173038229372"/>
        <n v="1.7482517482517483"/>
        <n v="6.0553633217993079"/>
        <n v="9.9502487562189046"/>
        <n v="25.733333333333334"/>
        <n v="4.1331802525832373"/>
        <n v="13.157894736842104"/>
        <n v="120.68965517241379"/>
        <n v="6"/>
        <n v="1.4375848574395016"/>
        <n v="13.953488372093023"/>
        <n v="3.5650623885918002"/>
        <n v="14.64406779661017"/>
        <n v="3.891246973700706"/>
        <n v="67.5"/>
        <n v="2.7137042062415198"/>
        <n v="2.1253985122210413"/>
        <n v="8.75"/>
        <n v="8.3056478405315612"/>
        <n v="476.1904761904762"/>
        <n v="2.6666666666666665"/>
        <n v="12.173913043478262"/>
        <n v="5.6647784071976011"/>
        <n v="2.6642984014209592"/>
        <n v="4.5454545454545459"/>
        <n v="5.6753688989784337"/>
        <n v="1.8867924528301887"/>
        <n v="4.5161290322580649"/>
        <n v="39.473684210526315"/>
        <n v="35.087719298245617"/>
        <n v="40.816326530612244"/>
        <n v="70.370370370370367"/>
        <n v="5.1948051948051948"/>
        <n v="148.14814814814815"/>
        <n v="1.6420361247947455"/>
        <n v="99.999999999999986"/>
        <n v="2.9069767441860463"/>
        <n v="6.0606060606060606"/>
        <n v="94.594594594594597"/>
        <n v="3.7414965986394559"/>
        <n v="3.4722222222222223"/>
        <n v="6.3542857142857141"/>
        <n v="4.6113306982872198"/>
        <n v="9.2592592592592595"/>
        <n v="20.833333333333332"/>
        <n v="5500"/>
        <n v="90"/>
        <n v="3.6496350364963503"/>
        <n v="4.6801872074882995"/>
        <n v="14.347826086956522"/>
        <n v="1.4164305949008498"/>
        <n v="48.780487804878049"/>
        <n v="50.847457627118644"/>
        <n v="3.4883720930232558"/>
        <n v="31.914893617021278"/>
      </sharedItems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x v="109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x v="109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x v="109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x v="109"/>
    <n v="0"/>
    <x v="0"/>
    <s v="science fiction"/>
    <x v="130"/>
    <d v="2014-06-16T20:16:00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x v="109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x v="109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x v="109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x v="10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x v="10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x v="109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x v="109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x v="109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x v="109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x v="109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x v="109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x v="109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x v="109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x v="109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x v="109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x v="109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x v="109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x v="109"/>
    <n v="0"/>
    <x v="0"/>
    <s v="drama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x v="109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x v="109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x v="109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x v="109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x v="109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x v="109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x v="109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x v="10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x v="109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x v="109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x v="109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x v="109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x v="109"/>
    <n v="0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x v="109"/>
    <n v="0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x v="109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x v="109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x v="109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x v="109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x v="109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x v="109"/>
    <n v="0"/>
    <x v="0"/>
    <s v="drama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x v="109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x v="109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x v="109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x v="109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x v="109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x v="109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x v="109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x v="109"/>
    <n v="0"/>
    <x v="0"/>
    <s v="animation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x v="109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x v="109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x v="109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x v="109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x v="109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x v="109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x v="109"/>
    <n v="0"/>
    <x v="0"/>
    <s v="animation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x v="109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x v="109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x v="109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x v="109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x v="109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x v="109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x v="109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x v="109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x v="109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x v="109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x v="109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x v="109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x v="109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x v="109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x v="109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x v="109"/>
    <n v="0"/>
    <x v="2"/>
    <s v="web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x v="109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x v="109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x v="109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x v="109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x v="109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x v="109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x v="109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x v="109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x v="109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x v="109"/>
    <n v="0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x v="109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x v="109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x v="109"/>
    <n v="0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x v="10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x v="109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x v="109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x v="109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x v="109"/>
    <n v="0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x v="109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x v="109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x v="109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x v="109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x v="109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x v="109"/>
    <n v="0"/>
    <x v="2"/>
    <s v="web"/>
    <x v="637"/>
    <d v="2017-02-25T23:04:00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x v="109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x v="109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x v="109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x v="109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x v="109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x v="109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x v="109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x v="109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x v="109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x v="109"/>
    <n v="0"/>
    <x v="4"/>
    <s v="jazz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x v="109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x v="109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x v="109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x v="109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x v="109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x v="109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x v="109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x v="109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x v="109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x v="109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x v="109"/>
    <n v="0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x v="109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x v="109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x v="109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x v="109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x v="109"/>
    <n v="0"/>
    <x v="2"/>
    <s v="wearables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x v="109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x v="10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x v="109"/>
    <n v="0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x v="109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x v="109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x v="109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x v="109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x v="10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x v="109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x v="109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x v="109"/>
    <n v="0"/>
    <x v="5"/>
    <s v="audio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x v="109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x v="109"/>
    <n v="0"/>
    <x v="5"/>
    <s v="audio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x v="109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x v="109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x v="109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x v="109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x v="109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x v="109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x v="109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x v="109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x v="109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x v="109"/>
    <n v="0"/>
    <x v="6"/>
    <s v="mobile games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x v="109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x v="10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x v="109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x v="109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x v="109"/>
    <n v="0"/>
    <x v="7"/>
    <s v="food trucks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x v="109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x v="109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x v="109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x v="109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x v="109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x v="109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x v="10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x v="109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x v="109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x v="109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x v="10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x v="109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x v="109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x v="109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x v="10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x v="109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x v="109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x v="109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x v="109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x v="109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x v="109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x v="109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x v="109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x v="109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x v="109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x v="109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x v="109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x v="109"/>
    <n v="0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x v="109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x v="109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x v="109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x v="109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x v="109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x v="109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x v="109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x v="109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x v="109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x v="109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x v="109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x v="109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x v="10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x v="109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x v="109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x v="109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x v="109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x v="109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x v="109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x v="109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x v="109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x v="109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x v="109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x v="109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x v="109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x v="109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x v="109"/>
    <n v="0"/>
    <x v="8"/>
    <s v="places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x v="109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x v="10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x v="109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x v="109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x v="109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x v="109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x v="109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x v="109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x v="109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x v="109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x v="109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x v="109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x v="109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x v="10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x v="109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x v="109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x v="109"/>
    <n v="0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x v="109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x v="109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x v="109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x v="109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x v="109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x v="109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x v="109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x v="109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x v="109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x v="109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x v="109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x v="109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x v="109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x v="109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x v="10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x v="109"/>
    <n v="0"/>
    <x v="6"/>
    <s v="video games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x v="109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x v="109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x v="109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x v="109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x v="109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x v="109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x v="109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x v="109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x v="109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x v="109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x v="109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x v="109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x v="109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x v="109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x v="109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x v="109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x v="109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x v="10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x v="109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x v="109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x v="109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x v="109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x v="109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x v="109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x v="109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x v="109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x v="109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x v="109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x v="109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x v="109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x v="109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x v="109"/>
    <n v="0"/>
    <x v="7"/>
    <s v="food trucks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x v="10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x v="109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x v="10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x v="109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x v="109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x v="109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x v="109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x v="109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x v="109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x v="109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x v="109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x v="109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x v="109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x v="109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x v="109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x v="109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x v="109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x v="109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x v="109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x v="109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x v="109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x v="109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x v="109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x v="109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x v="109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x v="109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x v="109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x v="109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x v="109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x v="109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x v="109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x v="109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x v="109"/>
    <n v="0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x v="109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x v="109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x v="109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x v="109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x v="109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x v="109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x v="109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x v="109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x v="109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x v="109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x v="109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x v="109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x v="109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x v="109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x v="109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x v="109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x v="109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x v="109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x v="10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x v="109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x v="109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x v="109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x v="109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x v="109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x v="109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x v="109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x v="109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x v="109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x v="109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x v="109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x v="109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x v="109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x v="109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x v="109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x v="109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x v="109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x v="109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x v="109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x v="109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x v="109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x v="109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x v="109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x v="109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x v="109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x v="109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x v="109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x v="109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x v="109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x v="109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x v="109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x v="109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x v="109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x v="109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x v="109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x v="109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x v="109"/>
    <n v="0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x v="109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x v="109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x v="109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x v="109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x v="109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x v="109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x v="109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x v="109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x v="109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x v="109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x v="109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x v="109"/>
    <n v="0"/>
    <x v="1"/>
    <s v="musical"/>
    <x v="3885"/>
    <d v="2016-05-09T22:49:51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x v="109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x v="109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x v="109"/>
    <n v="0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x v="109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x v="109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x v="109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x v="109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x v="109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x v="109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x v="109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x v="109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x v="109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x v="109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x v="109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x v="109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x v="109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x v="109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x v="109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x v="109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x v="109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x v="109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x v="109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x v="109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x v="109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x v="109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x v="109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x v="109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x v="109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x v="286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x v="2862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x v="2863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x v="109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x v="2864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x v="286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x v="2866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x v="109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x v="109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x v="109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x v="2867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x v="2868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x v="109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x v="2869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x v="287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x v="287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x v="109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x v="109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x v="287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x v="109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x v="109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x v="287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x v="2874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x v="2875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x v="287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x v="2877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x v="2878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x v="109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x v="287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x v="2880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52F64-2BBF-42F4-8559-B92FAB444DA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9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Row" subtotalTop="0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Col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20A77-D901-4673-AF8D-AA59C4F76D57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AQ10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Row" subtotalTop="0" showAll="0">
      <items count="5">
        <item sd="0" x="1"/>
        <item sd="0" x="2"/>
        <item sd="0" x="3"/>
        <item sd="0" x="0"/>
        <item t="default" sd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FBCD0-9751-4973-9826-E91B9CCCEC3E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chartFormats count="43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75" zoomScaleNormal="75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4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14" bestFit="1" customWidth="1"/>
    <col min="16" max="16" width="23.5703125" style="6" bestFit="1" customWidth="1"/>
    <col min="17" max="17" width="13.140625" bestFit="1" customWidth="1"/>
    <col min="18" max="18" width="18.85546875" bestFit="1" customWidth="1"/>
    <col min="19" max="19" width="25.85546875" style="12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1" t="s">
        <v>8307</v>
      </c>
      <c r="Q1" s="1" t="s">
        <v>8308</v>
      </c>
      <c r="R1" s="1" t="s">
        <v>8309</v>
      </c>
      <c r="S1" s="10" t="s">
        <v>8329</v>
      </c>
      <c r="T1" s="1" t="s">
        <v>8330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IF(E2=0,0,(E2/D2)*100)</f>
        <v>136.85882352941178</v>
      </c>
      <c r="P2" s="5">
        <f>IF(L2=0,0,(E2/L2))</f>
        <v>63.917582417582416</v>
      </c>
      <c r="Q2" t="str">
        <f>LEFT(N2,(FIND("/",N2,1)-1))</f>
        <v>film &amp; video</v>
      </c>
      <c r="R2" t="str">
        <f>RIGHT(N2,LEN(N2)-((FIND("/",N2,1))))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IF(E3=0,0,(E3/D3)*100)</f>
        <v>142.60827250608273</v>
      </c>
      <c r="P3" s="5">
        <f t="shared" ref="P3:P66" si="1">IF(L3=0,0,(E3/L3))</f>
        <v>185.48101265822785</v>
      </c>
      <c r="Q3" t="str">
        <f t="shared" ref="Q3:Q66" si="2">LEFT(N3,(FIND("/",N3,1)-1))</f>
        <v>film &amp; video</v>
      </c>
      <c r="R3" t="str">
        <f t="shared" ref="R3:R66" si="3">RIGHT(N3,LEN(N3)-((FIND("/",N3,1))))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IF(E67=0,0,(E67/D67)*100)</f>
        <v>107.52857142857141</v>
      </c>
      <c r="P67" s="5">
        <f t="shared" ref="P67:P130" si="7">IF(L67=0,0,(E67/L67))</f>
        <v>132.05263157894737</v>
      </c>
      <c r="Q67" t="str">
        <f t="shared" ref="Q67:Q130" si="8">LEFT(N67,(FIND("/",N67,1)-1))</f>
        <v>film &amp; video</v>
      </c>
      <c r="R67" t="str">
        <f t="shared" ref="R67:R130" si="9">RIGHT(N67,LEN(N67)-((FIND("/",N67,1))))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IF(E131=0,0,(E131/D131)*100)</f>
        <v>0</v>
      </c>
      <c r="P131" s="5">
        <f t="shared" ref="P131:P194" si="13">IF(L131=0,0,(E131/L131))</f>
        <v>0</v>
      </c>
      <c r="Q131" t="str">
        <f t="shared" ref="Q131:Q194" si="14">LEFT(N131,(FIND("/",N131,1)-1))</f>
        <v>film &amp; video</v>
      </c>
      <c r="R131" t="str">
        <f t="shared" ref="R131:R194" si="15">RIGHT(N131,LEN(N131)-((FIND("/",N131,1))))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IF(E195=0,0,(E195/D195)*100)</f>
        <v>0</v>
      </c>
      <c r="P195" s="5">
        <f t="shared" ref="P195:P258" si="19">IF(L195=0,0,(E195/L195))</f>
        <v>0</v>
      </c>
      <c r="Q195" t="str">
        <f t="shared" ref="Q195:Q258" si="20">LEFT(N195,(FIND("/",N195,1)-1))</f>
        <v>film &amp; video</v>
      </c>
      <c r="R195" t="str">
        <f t="shared" ref="R195:R258" si="21">RIGHT(N195,LEN(N195)-((FIND("/",N195,1))))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IF(E259=0,0,(E259/D259)*100)</f>
        <v>106.72648571428572</v>
      </c>
      <c r="P259" s="5">
        <f t="shared" ref="P259:P322" si="25">IF(L259=0,0,(E259/L259))</f>
        <v>66.70405357142856</v>
      </c>
      <c r="Q259" t="str">
        <f t="shared" ref="Q259:Q322" si="26">LEFT(N259,(FIND("/",N259,1)-1))</f>
        <v>film &amp; video</v>
      </c>
      <c r="R259" t="str">
        <f t="shared" ref="R259:R322" si="27">RIGHT(N259,LEN(N259)-((FIND("/",N259,1))))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IF(E323=0,0,(E323/D323)*100)</f>
        <v>102.66285714285715</v>
      </c>
      <c r="P323" s="5">
        <f t="shared" ref="P323:P386" si="31">IF(L323=0,0,(E323/L323))</f>
        <v>106.62314540059347</v>
      </c>
      <c r="Q323" t="str">
        <f t="shared" ref="Q323:Q386" si="32">LEFT(N323,(FIND("/",N323,1)-1))</f>
        <v>film &amp; video</v>
      </c>
      <c r="R323" t="str">
        <f t="shared" ref="R323:R386" si="33">RIGHT(N323,LEN(N323)-((FIND("/",N323,1))))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IF(E387=0,0,(E387/D387)*100)</f>
        <v>105.982</v>
      </c>
      <c r="P387" s="5">
        <f t="shared" ref="P387:P450" si="37">IF(L387=0,0,(E387/L387))</f>
        <v>111.79535864978902</v>
      </c>
      <c r="Q387" t="str">
        <f t="shared" ref="Q387:Q450" si="38">LEFT(N387,(FIND("/",N387,1)-1))</f>
        <v>film &amp; video</v>
      </c>
      <c r="R387" t="str">
        <f t="shared" ref="R387:R450" si="39">RIGHT(N387,LEN(N387)-((FIND("/",N387,1))))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IF(E451=0,0,(E451/D451)*100)</f>
        <v>2.25</v>
      </c>
      <c r="P451" s="5">
        <f t="shared" ref="P451:P514" si="43">IF(L451=0,0,(E451/L451))</f>
        <v>9</v>
      </c>
      <c r="Q451" t="str">
        <f t="shared" ref="Q451:Q514" si="44">LEFT(N451,(FIND("/",N451,1)-1))</f>
        <v>film &amp; video</v>
      </c>
      <c r="R451" t="str">
        <f t="shared" ref="R451:R514" si="45">RIGHT(N451,LEN(N451)-((FIND("/",N451,1))))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IF(E515=0,0,(E515/D515)*100)</f>
        <v>13.923999999999999</v>
      </c>
      <c r="P515" s="5">
        <f t="shared" ref="P515:P578" si="49">IF(L515=0,0,(E515/L515))</f>
        <v>102.38235294117646</v>
      </c>
      <c r="Q515" t="str">
        <f t="shared" ref="Q515:Q578" si="50">LEFT(N515,(FIND("/",N515,1)-1))</f>
        <v>film &amp; video</v>
      </c>
      <c r="R515" t="str">
        <f t="shared" ref="R515:R578" si="51">RIGHT(N515,LEN(N515)-((FIND("/",N515,1))))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IF(E579=0,0,(E579/D579)*100)</f>
        <v>0.2</v>
      </c>
      <c r="P579" s="5">
        <f t="shared" ref="P579:P642" si="55">IF(L579=0,0,(E579/L579))</f>
        <v>10</v>
      </c>
      <c r="Q579" t="str">
        <f t="shared" ref="Q579:Q642" si="56">LEFT(N579,(FIND("/",N579,1)-1))</f>
        <v>technology</v>
      </c>
      <c r="R579" t="str">
        <f t="shared" ref="R579:R642" si="57">RIGHT(N579,LEN(N579)-((FIND("/",N579,1))))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IF(E643=0,0,(E643/D643)*100)</f>
        <v>119.16249999999999</v>
      </c>
      <c r="P643" s="5">
        <f t="shared" ref="P643:P706" si="61">IF(L643=0,0,(E643/L643))</f>
        <v>151.31746031746033</v>
      </c>
      <c r="Q643" t="str">
        <f t="shared" ref="Q643:Q706" si="62">LEFT(N643,(FIND("/",N643,1)-1))</f>
        <v>technology</v>
      </c>
      <c r="R643" t="str">
        <f t="shared" ref="R643:R706" si="63">RIGHT(N643,LEN(N643)-((FIND("/",N643,1))))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IF(E707=0,0,(E707/D707)*100)</f>
        <v>0.97699999999999987</v>
      </c>
      <c r="P707" s="5">
        <f t="shared" ref="P707:P770" si="67">IF(L707=0,0,(E707/L707))</f>
        <v>195.4</v>
      </c>
      <c r="Q707" t="str">
        <f t="shared" ref="Q707:Q770" si="68">LEFT(N707,(FIND("/",N707,1)-1))</f>
        <v>technology</v>
      </c>
      <c r="R707" t="str">
        <f t="shared" ref="R707:R770" si="69">RIGHT(N707,LEN(N707)-((FIND("/",N707,1))))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IF(E771=0,0,(E771/D771)*100)</f>
        <v>41.4</v>
      </c>
      <c r="P771" s="5">
        <f t="shared" ref="P771:P834" si="73">IF(L771=0,0,(E771/L771))</f>
        <v>31.846153846153847</v>
      </c>
      <c r="Q771" t="str">
        <f t="shared" ref="Q771:Q834" si="74">LEFT(N771,(FIND("/",N771,1)-1))</f>
        <v>publishing</v>
      </c>
      <c r="R771" t="str">
        <f t="shared" ref="R771:R834" si="75">RIGHT(N771,LEN(N771)-((FIND("/",N771,1))))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IF(E835=0,0,(E835/D835)*100)</f>
        <v>101.66666666666666</v>
      </c>
      <c r="P835" s="5">
        <f t="shared" ref="P835:P898" si="79">IF(L835=0,0,(E835/L835))</f>
        <v>148.78048780487805</v>
      </c>
      <c r="Q835" t="str">
        <f t="shared" ref="Q835:Q898" si="80">LEFT(N835,(FIND("/",N835,1)-1))</f>
        <v>music</v>
      </c>
      <c r="R835" t="str">
        <f t="shared" ref="R835:R898" si="81">RIGHT(N835,LEN(N835)-((FIND("/",N835,1))))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IF(E899=0,0,(E899/D899)*100)</f>
        <v>0</v>
      </c>
      <c r="P899" s="5">
        <f t="shared" ref="P899:P962" si="85">IF(L899=0,0,(E899/L899))</f>
        <v>0</v>
      </c>
      <c r="Q899" t="str">
        <f t="shared" ref="Q899:Q962" si="86">LEFT(N899,(FIND("/",N899,1)-1))</f>
        <v>music</v>
      </c>
      <c r="R899" t="str">
        <f t="shared" ref="R899:R962" si="87">RIGHT(N899,LEN(N899)-((FIND("/",N899,1))))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IF(E963=0,0,(E963/D963)*100)</f>
        <v>42.188421052631583</v>
      </c>
      <c r="P963" s="5">
        <f t="shared" ref="P963:P1026" si="91">IF(L963=0,0,(E963/L963))</f>
        <v>364.35454545454547</v>
      </c>
      <c r="Q963" t="str">
        <f t="shared" ref="Q963:Q1026" si="92">LEFT(N963,(FIND("/",N963,1)-1))</f>
        <v>technology</v>
      </c>
      <c r="R963" t="str">
        <f t="shared" ref="R963:R1026" si="93">RIGHT(N963,LEN(N963)-((FIND("/",N963,1))))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IF(E1027=0,0,(E1027/D1027)*100)</f>
        <v>109.92831428571431</v>
      </c>
      <c r="P1027" s="5">
        <f t="shared" ref="P1027:P1090" si="97">IF(L1027=0,0,(E1027/L1027))</f>
        <v>71.848571428571432</v>
      </c>
      <c r="Q1027" t="str">
        <f t="shared" ref="Q1027:Q1090" si="98">LEFT(N1027,(FIND("/",N1027,1)-1))</f>
        <v>music</v>
      </c>
      <c r="R1027" t="str">
        <f t="shared" ref="R1027:R1090" si="99">RIGHT(N1027,LEN(N1027)-((FIND("/",N1027,1))))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IF(E1091=0,0,(E1091/D1091)*100)</f>
        <v>7.8266666666666662</v>
      </c>
      <c r="P1091" s="5">
        <f t="shared" ref="P1091:P1154" si="103">IF(L1091=0,0,(E1091/L1091))</f>
        <v>23.959183673469386</v>
      </c>
      <c r="Q1091" t="str">
        <f t="shared" ref="Q1091:Q1154" si="104">LEFT(N1091,(FIND("/",N1091,1)-1))</f>
        <v>games</v>
      </c>
      <c r="R1091" t="str">
        <f t="shared" ref="R1091:R1154" si="105">RIGHT(N1091,LEN(N1091)-((FIND("/",N1091,1))))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IF(E1155=0,0,(E1155/D1155)*100)</f>
        <v>0.625</v>
      </c>
      <c r="P1155" s="5">
        <f t="shared" ref="P1155:P1218" si="109">IF(L1155=0,0,(E1155/L1155))</f>
        <v>50</v>
      </c>
      <c r="Q1155" t="str">
        <f t="shared" ref="Q1155:Q1218" si="110">LEFT(N1155,(FIND("/",N1155,1)-1))</f>
        <v>food</v>
      </c>
      <c r="R1155" t="str">
        <f t="shared" ref="R1155:R1218" si="111">RIGHT(N1155,LEN(N1155)-((FIND("/",N1155,1))))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IF(E1219=0,0,(E1219/D1219)*100)</f>
        <v>102.60000000000001</v>
      </c>
      <c r="P1219" s="5">
        <f t="shared" ref="P1219:P1282" si="115">IF(L1219=0,0,(E1219/L1219))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RIGHT(N1219,LEN(N1219)-((FIND("/",N1219,1))))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IF(E1283=0,0,(E1283/D1283)*100)</f>
        <v>110.71428571428572</v>
      </c>
      <c r="P1283" s="5">
        <f t="shared" ref="P1283:P1346" si="121">IF(L1283=0,0,(E1283/L1283))</f>
        <v>104.72972972972973</v>
      </c>
      <c r="Q1283" t="str">
        <f t="shared" ref="Q1283:Q1346" si="122">LEFT(N1283,(FIND("/",N1283,1)-1))</f>
        <v>music</v>
      </c>
      <c r="R1283" t="str">
        <f t="shared" ref="R1283:R1346" si="123">RIGHT(N1283,LEN(N1283)-((FIND("/",N1283,1))))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IF(E1347=0,0,(E1347/D1347)*100)</f>
        <v>125</v>
      </c>
      <c r="P1347" s="5">
        <f t="shared" ref="P1347:P1410" si="127">IF(L1347=0,0,(E1347/L1347))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RIGHT(N1347,LEN(N1347)-((FIND("/",N1347,1))))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IF(E1411=0,0,(E1411/D1411)*100)</f>
        <v>0</v>
      </c>
      <c r="P1411" s="5">
        <f t="shared" ref="P1411:P1474" si="133">IF(L1411=0,0,(E1411/L1411))</f>
        <v>0</v>
      </c>
      <c r="Q1411" t="str">
        <f t="shared" ref="Q1411:Q1474" si="134">LEFT(N1411,(FIND("/",N1411,1)-1))</f>
        <v>publishing</v>
      </c>
      <c r="R1411" t="str">
        <f t="shared" ref="R1411:R1474" si="135">RIGHT(N1411,LEN(N1411)-((FIND("/",N1411,1))))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IF(E1475=0,0,(E1475/D1475)*100)</f>
        <v>120.51600000000001</v>
      </c>
      <c r="P1475" s="5">
        <f t="shared" ref="P1475:P1538" si="139">IF(L1475=0,0,(E1475/L1475))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RIGHT(N1475,LEN(N1475)-((FIND("/",N1475,1))))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IF(E1539=0,0,(E1539/D1539)*100)</f>
        <v>179.9</v>
      </c>
      <c r="P1539" s="5">
        <f t="shared" ref="P1539:P1602" si="145">IF(L1539=0,0,(E1539/L1539))</f>
        <v>96.375</v>
      </c>
      <c r="Q1539" t="str">
        <f t="shared" ref="Q1539:Q1602" si="146">LEFT(N1539,(FIND("/",N1539,1)-1))</f>
        <v>photography</v>
      </c>
      <c r="R1539" t="str">
        <f t="shared" ref="R1539:R1602" si="147">RIGHT(N1539,LEN(N1539)-((FIND("/",N1539,1))))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IF(E1603=0,0,(E1603/D1603)*100)</f>
        <v>108.2492</v>
      </c>
      <c r="P1603" s="5">
        <f t="shared" ref="P1603:P1666" si="151">IF(L1603=0,0,(E1603/L1603))</f>
        <v>48.325535714285714</v>
      </c>
      <c r="Q1603" t="str">
        <f t="shared" ref="Q1603:Q1666" si="152">LEFT(N1603,(FIND("/",N1603,1)-1))</f>
        <v>music</v>
      </c>
      <c r="R1603" t="str">
        <f t="shared" ref="R1603:R1666" si="153">RIGHT(N1603,LEN(N1603)-((FIND("/",N1603,1))))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IF(E1667=0,0,(E1667/D1667)*100)</f>
        <v>119.45714285714286</v>
      </c>
      <c r="P1667" s="5">
        <f t="shared" ref="P1667:P1730" si="157">IF(L1667=0,0,(E1667/L1667))</f>
        <v>44.956989247311824</v>
      </c>
      <c r="Q1667" t="str">
        <f t="shared" ref="Q1667:Q1730" si="158">LEFT(N1667,(FIND("/",N1667,1)-1))</f>
        <v>music</v>
      </c>
      <c r="R1667" t="str">
        <f t="shared" ref="R1667:R1730" si="159">RIGHT(N1667,LEN(N1667)-((FIND("/",N1667,1))))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IF(E1731=0,0,(E1731/D1731)*100)</f>
        <v>0</v>
      </c>
      <c r="P1731" s="5">
        <f t="shared" ref="P1731:P1794" si="163">IF(L1731=0,0,(E1731/L1731))</f>
        <v>0</v>
      </c>
      <c r="Q1731" t="str">
        <f t="shared" ref="Q1731:Q1794" si="164">LEFT(N1731,(FIND("/",N1731,1)-1))</f>
        <v>music</v>
      </c>
      <c r="R1731" t="str">
        <f t="shared" ref="R1731:R1794" si="165">RIGHT(N1731,LEN(N1731)-((FIND("/",N1731,1))))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IF(E1795=0,0,(E1795/D1795)*100)</f>
        <v>1.3333333333333335</v>
      </c>
      <c r="P1795" s="5">
        <f t="shared" ref="P1795:P1858" si="169">IF(L1795=0,0,(E1795/L1795))</f>
        <v>20</v>
      </c>
      <c r="Q1795" t="str">
        <f t="shared" ref="Q1795:Q1858" si="170">LEFT(N1795,(FIND("/",N1795,1)-1))</f>
        <v>photography</v>
      </c>
      <c r="R1795" t="str">
        <f t="shared" ref="R1795:R1858" si="171">RIGHT(N1795,LEN(N1795)-((FIND("/",N1795,1))))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IF(E1859=0,0,(E1859/D1859)*100)</f>
        <v>100</v>
      </c>
      <c r="P1859" s="5">
        <f t="shared" ref="P1859:P1922" si="175">IF(L1859=0,0,(E1859/L1859))</f>
        <v>136.36363636363637</v>
      </c>
      <c r="Q1859" t="str">
        <f t="shared" ref="Q1859:Q1922" si="176">LEFT(N1859,(FIND("/",N1859,1)-1))</f>
        <v>music</v>
      </c>
      <c r="R1859" t="str">
        <f t="shared" ref="R1859:R1922" si="177">RIGHT(N1859,LEN(N1859)-((FIND("/",N1859,1))))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IF(E1923=0,0,(E1923/D1923)*100)</f>
        <v>136.80000000000001</v>
      </c>
      <c r="P1923" s="5">
        <f t="shared" ref="P1923:P1986" si="181">IF(L1923=0,0,(E1923/L1923))</f>
        <v>54</v>
      </c>
      <c r="Q1923" t="str">
        <f t="shared" ref="Q1923:Q1986" si="182">LEFT(N1923,(FIND("/",N1923,1)-1))</f>
        <v>music</v>
      </c>
      <c r="R1923" t="str">
        <f t="shared" ref="R1923:R1986" si="183">RIGHT(N1923,LEN(N1923)-((FIND("/",N1923,1))))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IF(E1987=0,0,(E1987/D1987)*100)</f>
        <v>3.1875</v>
      </c>
      <c r="P1987" s="5">
        <f t="shared" ref="P1987:P2050" si="187">IF(L1987=0,0,(E1987/L1987))</f>
        <v>12.75</v>
      </c>
      <c r="Q1987" t="str">
        <f t="shared" ref="Q1987:Q2050" si="188">LEFT(N1987,(FIND("/",N1987,1)-1))</f>
        <v>photography</v>
      </c>
      <c r="R1987" t="str">
        <f t="shared" ref="R1987:R2050" si="189">RIGHT(N1987,LEN(N1987)-((FIND("/",N1987,1))))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IF(E2051=0,0,(E2051/D2051)*100)</f>
        <v>120.19070000000001</v>
      </c>
      <c r="P2051" s="5">
        <f t="shared" ref="P2051:P2114" si="193">IF(L2051=0,0,(E2051/L2051))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RIGHT(N2051,LEN(N2051)-((FIND("/",N2051,1))))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IF(E2115=0,0,(E2115/D2115)*100)</f>
        <v>104.85714285714285</v>
      </c>
      <c r="P2115" s="5">
        <f t="shared" ref="P2115:P2178" si="199">IF(L2115=0,0,(E2115/L2115))</f>
        <v>68.598130841121488</v>
      </c>
      <c r="Q2115" t="str">
        <f t="shared" ref="Q2115:Q2178" si="200">LEFT(N2115,(FIND("/",N2115,1)-1))</f>
        <v>music</v>
      </c>
      <c r="R2115" t="str">
        <f t="shared" ref="R2115:R2178" si="201">RIGHT(N2115,LEN(N2115)-((FIND("/",N2115,1))))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IF(E2179=0,0,(E2179/D2179)*100)</f>
        <v>100.12</v>
      </c>
      <c r="P2179" s="5">
        <f t="shared" ref="P2179:P2242" si="205">IF(L2179=0,0,(E2179/L2179))</f>
        <v>65.868421052631575</v>
      </c>
      <c r="Q2179" t="str">
        <f t="shared" ref="Q2179:Q2242" si="206">LEFT(N2179,(FIND("/",N2179,1)-1))</f>
        <v>music</v>
      </c>
      <c r="R2179" t="str">
        <f t="shared" ref="R2179:R2242" si="207">RIGHT(N2179,LEN(N2179)-((FIND("/",N2179,1))))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IF(E2243=0,0,(E2243/D2243)*100)</f>
        <v>806.4</v>
      </c>
      <c r="P2243" s="5">
        <f t="shared" ref="P2243:P2306" si="211">IF(L2243=0,0,(E2243/L2243))</f>
        <v>49.472392638036808</v>
      </c>
      <c r="Q2243" t="str">
        <f t="shared" ref="Q2243:Q2306" si="212">LEFT(N2243,(FIND("/",N2243,1)-1))</f>
        <v>games</v>
      </c>
      <c r="R2243" t="str">
        <f t="shared" ref="R2243:R2306" si="213">RIGHT(N2243,LEN(N2243)-((FIND("/",N2243,1))))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IF(E2307=0,0,(E2307/D2307)*100)</f>
        <v>101.22777777777779</v>
      </c>
      <c r="P2307" s="5">
        <f t="shared" ref="P2307:P2370" si="217">IF(L2307=0,0,(E2307/L2307))</f>
        <v>109.10778443113773</v>
      </c>
      <c r="Q2307" t="str">
        <f t="shared" ref="Q2307:Q2370" si="218">LEFT(N2307,(FIND("/",N2307,1)-1))</f>
        <v>music</v>
      </c>
      <c r="R2307" t="str">
        <f t="shared" ref="R2307:R2370" si="219">RIGHT(N2307,LEN(N2307)-((FIND("/",N2307,1))))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IF(E2371=0,0,(E2371/D2371)*100)</f>
        <v>0</v>
      </c>
      <c r="P2371" s="5">
        <f t="shared" ref="P2371:P2434" si="223">IF(L2371=0,0,(E2371/L2371))</f>
        <v>0</v>
      </c>
      <c r="Q2371" t="str">
        <f t="shared" ref="Q2371:Q2434" si="224">LEFT(N2371,(FIND("/",N2371,1)-1))</f>
        <v>technology</v>
      </c>
      <c r="R2371" t="str">
        <f t="shared" ref="R2371:R2434" si="225">RIGHT(N2371,LEN(N2371)-((FIND("/",N2371,1))))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IF(E2435=0,0,(E2435/D2435)*100)</f>
        <v>0</v>
      </c>
      <c r="P2435" s="5">
        <f t="shared" ref="P2435:P2498" si="229">IF(L2435=0,0,(E2435/L2435))</f>
        <v>0</v>
      </c>
      <c r="Q2435" t="str">
        <f t="shared" ref="Q2435:Q2498" si="230">LEFT(N2435,(FIND("/",N2435,1)-1))</f>
        <v>food</v>
      </c>
      <c r="R2435" t="str">
        <f t="shared" ref="R2435:R2498" si="231">RIGHT(N2435,LEN(N2435)-((FIND("/",N2435,1))))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IF(E2499=0,0,(E2499/D2499)*100)</f>
        <v>112.7715</v>
      </c>
      <c r="P2499" s="5">
        <f t="shared" ref="P2499:P2562" si="235">IF(L2499=0,0,(E2499/L2499))</f>
        <v>80.551071428571419</v>
      </c>
      <c r="Q2499" t="str">
        <f t="shared" ref="Q2499:Q2562" si="236">LEFT(N2499,(FIND("/",N2499,1)-1))</f>
        <v>music</v>
      </c>
      <c r="R2499" t="str">
        <f t="shared" ref="R2499:R2562" si="237">RIGHT(N2499,LEN(N2499)-((FIND("/",N2499,1))))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IF(E2563=0,0,(E2563/D2563)*100)</f>
        <v>0</v>
      </c>
      <c r="P2563" s="5">
        <f t="shared" ref="P2563:P2626" si="241">IF(L2563=0,0,(E2563/L2563))</f>
        <v>0</v>
      </c>
      <c r="Q2563" t="str">
        <f t="shared" ref="Q2563:Q2626" si="242">LEFT(N2563,(FIND("/",N2563,1)-1))</f>
        <v>food</v>
      </c>
      <c r="R2563" t="str">
        <f t="shared" ref="R2563:R2626" si="243">RIGHT(N2563,LEN(N2563)-((FIND("/",N2563,1))))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IF(E2627=0,0,(E2627/D2627)*100)</f>
        <v>956</v>
      </c>
      <c r="P2627" s="5">
        <f t="shared" ref="P2627:P2690" si="247">IF(L2627=0,0,(E2627/L2627))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RIGHT(N2627,LEN(N2627)-((FIND("/",N2627,1))))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IF(E2691=0,0,(E2691/D2691)*100)</f>
        <v>2.8571428571428571E-3</v>
      </c>
      <c r="P2691" s="5">
        <f t="shared" ref="P2691:P2754" si="253">IF(L2691=0,0,(E2691/L2691))</f>
        <v>1</v>
      </c>
      <c r="Q2691" t="str">
        <f t="shared" ref="Q2691:Q2754" si="254">LEFT(N2691,(FIND("/",N2691,1)-1))</f>
        <v>food</v>
      </c>
      <c r="R2691" t="str">
        <f t="shared" ref="R2691:R2754" si="255">RIGHT(N2691,LEN(N2691)-((FIND("/",N2691,1))))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IF(E2755=0,0,(E2755/D2755)*100)</f>
        <v>19</v>
      </c>
      <c r="P2755" s="5">
        <f t="shared" ref="P2755:P2818" si="259">IF(L2755=0,0,(E2755/L2755))</f>
        <v>47.5</v>
      </c>
      <c r="Q2755" t="str">
        <f t="shared" ref="Q2755:Q2818" si="260">LEFT(N2755,(FIND("/",N2755,1)-1))</f>
        <v>publishing</v>
      </c>
      <c r="R2755" t="str">
        <f t="shared" ref="R2755:R2818" si="261">RIGHT(N2755,LEN(N2755)-((FIND("/",N2755,1))))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IF(E2819=0,0,(E2819/D2819)*100)</f>
        <v>130</v>
      </c>
      <c r="P2819" s="5">
        <f t="shared" ref="P2819:P2882" si="265">IF(L2819=0,0,(E2819/L2819))</f>
        <v>23.636363636363637</v>
      </c>
      <c r="Q2819" t="str">
        <f t="shared" ref="Q2819:Q2882" si="266">LEFT(N2819,(FIND("/",N2819,1)-1))</f>
        <v>theater</v>
      </c>
      <c r="R2819" t="str">
        <f t="shared" ref="R2819:R2882" si="267">RIGHT(N2819,LEN(N2819)-((FIND("/",N2819,1))))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IF(E2883=0,0,(E2883/D2883)*100)</f>
        <v>0</v>
      </c>
      <c r="P2883" s="5">
        <f t="shared" ref="P2883:P2946" si="271">IF(L2883=0,0,(E2883/L2883))</f>
        <v>0</v>
      </c>
      <c r="Q2883" t="str">
        <f t="shared" ref="Q2883:Q2946" si="272">LEFT(N2883,(FIND("/",N2883,1)-1))</f>
        <v>theater</v>
      </c>
      <c r="R2883" t="str">
        <f t="shared" ref="R2883:R2946" si="273">RIGHT(N2883,LEN(N2883)-((FIND("/",N2883,1))))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IF(E2947=0,0,(E2947/D2947)*100)</f>
        <v>0</v>
      </c>
      <c r="P2947" s="5">
        <f t="shared" ref="P2947:P3010" si="277">IF(L2947=0,0,(E2947/L2947))</f>
        <v>0</v>
      </c>
      <c r="Q2947" t="str">
        <f t="shared" ref="Q2947:Q3010" si="278">LEFT(N2947,(FIND("/",N2947,1)-1))</f>
        <v>theater</v>
      </c>
      <c r="R2947" t="str">
        <f t="shared" ref="R2947:R3010" si="279">RIGHT(N2947,LEN(N2947)-((FIND("/",N2947,1))))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IF(E3011=0,0,(E3011/D3011)*100)</f>
        <v>119.756</v>
      </c>
      <c r="P3011" s="5">
        <f t="shared" ref="P3011:P3074" si="283">IF(L3011=0,0,(E3011/L3011))</f>
        <v>233.8984375</v>
      </c>
      <c r="Q3011" t="str">
        <f t="shared" ref="Q3011:Q3074" si="284">LEFT(N3011,(FIND("/",N3011,1)-1))</f>
        <v>theater</v>
      </c>
      <c r="R3011" t="str">
        <f t="shared" ref="R3011:R3074" si="285">RIGHT(N3011,LEN(N3011)-((FIND("/",N3011,1))))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IF(E3075=0,0,(E3075/D3075)*100)</f>
        <v>2.3035714285714284E-2</v>
      </c>
      <c r="P3075" s="5">
        <f t="shared" ref="P3075:P3138" si="289">IF(L3075=0,0,(E3075/L3075))</f>
        <v>92.142857142857139</v>
      </c>
      <c r="Q3075" t="str">
        <f t="shared" ref="Q3075:Q3138" si="290">LEFT(N3075,(FIND("/",N3075,1)-1))</f>
        <v>theater</v>
      </c>
      <c r="R3075" t="str">
        <f t="shared" ref="R3075:R3138" si="291">RIGHT(N3075,LEN(N3075)-((FIND("/",N3075,1))))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IF(E3139=0,0,(E3139/D3139)*100)</f>
        <v>3.3333333333333335</v>
      </c>
      <c r="P3139" s="5">
        <f t="shared" ref="P3139:P3202" si="295">IF(L3139=0,0,(E3139/L3139))</f>
        <v>50</v>
      </c>
      <c r="Q3139" t="str">
        <f t="shared" ref="Q3139:Q3202" si="296">LEFT(N3139,(FIND("/",N3139,1)-1))</f>
        <v>theater</v>
      </c>
      <c r="R3139" t="str">
        <f t="shared" ref="R3139:R3202" si="297">RIGHT(N3139,LEN(N3139)-((FIND("/",N3139,1))))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IF(E3203=0,0,(E3203/D3203)*100)</f>
        <v>1.25</v>
      </c>
      <c r="P3203" s="5">
        <f t="shared" ref="P3203:P3266" si="301">IF(L3203=0,0,(E3203/L3203))</f>
        <v>12.5</v>
      </c>
      <c r="Q3203" t="str">
        <f t="shared" ref="Q3203:Q3266" si="302">LEFT(N3203,(FIND("/",N3203,1)-1))</f>
        <v>theater</v>
      </c>
      <c r="R3203" t="str">
        <f t="shared" ref="R3203:R3266" si="303">RIGHT(N3203,LEN(N3203)-((FIND("/",N3203,1))))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IF(E3267=0,0,(E3267/D3267)*100)</f>
        <v>164</v>
      </c>
      <c r="P3267" s="5">
        <f t="shared" ref="P3267:P3330" si="307">IF(L3267=0,0,(E3267/L3267))</f>
        <v>70.285714285714292</v>
      </c>
      <c r="Q3267" t="str">
        <f t="shared" ref="Q3267:Q3330" si="308">LEFT(N3267,(FIND("/",N3267,1)-1))</f>
        <v>theater</v>
      </c>
      <c r="R3267" t="str">
        <f t="shared" ref="R3267:R3330" si="309">RIGHT(N3267,LEN(N3267)-((FIND("/",N3267,1))))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IF(E3331=0,0,(E3331/D3331)*100)</f>
        <v>116.8</v>
      </c>
      <c r="P3331" s="5">
        <f t="shared" ref="P3331:P3394" si="313">IF(L3331=0,0,(E3331/L3331))</f>
        <v>44.92307692307692</v>
      </c>
      <c r="Q3331" t="str">
        <f t="shared" ref="Q3331:Q3394" si="314">LEFT(N3331,(FIND("/",N3331,1)-1))</f>
        <v>theater</v>
      </c>
      <c r="R3331" t="str">
        <f t="shared" ref="R3331:R3394" si="315">RIGHT(N3331,LEN(N3331)-((FIND("/",N3331,1))))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IF(E3395=0,0,(E3395/D3395)*100)</f>
        <v>105.80000000000001</v>
      </c>
      <c r="P3395" s="5">
        <f t="shared" ref="P3395:P3458" si="319">IF(L3395=0,0,(E3395/L3395))</f>
        <v>36.06818181818182</v>
      </c>
      <c r="Q3395" t="str">
        <f t="shared" ref="Q3395:Q3458" si="320">LEFT(N3395,(FIND("/",N3395,1)-1))</f>
        <v>theater</v>
      </c>
      <c r="R3395" t="str">
        <f t="shared" ref="R3395:R3458" si="321">RIGHT(N3395,LEN(N3395)-((FIND("/",N3395,1))))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IF(E3459=0,0,(E3459/D3459)*100)</f>
        <v>140.19999999999999</v>
      </c>
      <c r="P3459" s="5">
        <f t="shared" ref="P3459:P3522" si="325">IF(L3459=0,0,(E3459/L3459))</f>
        <v>50.981818181818184</v>
      </c>
      <c r="Q3459" t="str">
        <f t="shared" ref="Q3459:Q3522" si="326">LEFT(N3459,(FIND("/",N3459,1)-1))</f>
        <v>theater</v>
      </c>
      <c r="R3459" t="str">
        <f t="shared" ref="R3459:R3522" si="327">RIGHT(N3459,LEN(N3459)-((FIND("/",N3459,1))))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IF(E3523=0,0,(E3523/D3523)*100)</f>
        <v>169.42857142857144</v>
      </c>
      <c r="P3523" s="5">
        <f t="shared" ref="P3523:P3586" si="331">IF(L3523=0,0,(E3523/L3523))</f>
        <v>45.615384615384613</v>
      </c>
      <c r="Q3523" t="str">
        <f t="shared" ref="Q3523:Q3586" si="332">LEFT(N3523,(FIND("/",N3523,1)-1))</f>
        <v>theater</v>
      </c>
      <c r="R3523" t="str">
        <f t="shared" ref="R3523:R3586" si="333">RIGHT(N3523,LEN(N3523)-((FIND("/",N3523,1))))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IF(E3587=0,0,(E3587/D3587)*100)</f>
        <v>119.11764705882352</v>
      </c>
      <c r="P3587" s="5">
        <f t="shared" ref="P3587:P3650" si="337">IF(L3587=0,0,(E3587/L3587))</f>
        <v>176.08695652173913</v>
      </c>
      <c r="Q3587" t="str">
        <f t="shared" ref="Q3587:Q3650" si="338">LEFT(N3587,(FIND("/",N3587,1)-1))</f>
        <v>theater</v>
      </c>
      <c r="R3587" t="str">
        <f t="shared" ref="R3587:R3650" si="339">RIGHT(N3587,LEN(N3587)-((FIND("/",N3587,1))))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IF(E3651=0,0,(E3651/D3651)*100)</f>
        <v>104</v>
      </c>
      <c r="P3651" s="5">
        <f t="shared" ref="P3651:P3714" si="343">IF(L3651=0,0,(E3651/L3651))</f>
        <v>97.5</v>
      </c>
      <c r="Q3651" t="str">
        <f t="shared" ref="Q3651:Q3714" si="344">LEFT(N3651,(FIND("/",N3651,1)-1))</f>
        <v>theater</v>
      </c>
      <c r="R3651" t="str">
        <f t="shared" ref="R3651:R3714" si="345">RIGHT(N3651,LEN(N3651)-((FIND("/",N3651,1))))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IF(E3715=0,0,(E3715/D3715)*100)</f>
        <v>101.49999999999999</v>
      </c>
      <c r="P3715" s="5">
        <f t="shared" ref="P3715:P3778" si="349">IF(L3715=0,0,(E3715/L3715))</f>
        <v>106.84210526315789</v>
      </c>
      <c r="Q3715" t="str">
        <f t="shared" ref="Q3715:Q3778" si="350">LEFT(N3715,(FIND("/",N3715,1)-1))</f>
        <v>theater</v>
      </c>
      <c r="R3715" t="str">
        <f t="shared" ref="R3715:R3778" si="351">RIGHT(N3715,LEN(N3715)-((FIND("/",N3715,1))))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IF(E3779=0,0,(E3779/D3779)*100)</f>
        <v>143.19999999999999</v>
      </c>
      <c r="P3779" s="5">
        <f t="shared" ref="P3779:P3842" si="355">IF(L3779=0,0,(E3779/L3779))</f>
        <v>48.542372881355931</v>
      </c>
      <c r="Q3779" t="str">
        <f t="shared" ref="Q3779:Q3842" si="356">LEFT(N3779,(FIND("/",N3779,1)-1))</f>
        <v>theater</v>
      </c>
      <c r="R3779" t="str">
        <f t="shared" ref="R3779:R3842" si="357">RIGHT(N3779,LEN(N3779)-((FIND("/",N3779,1))))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IF(E3843=0,0,(E3843/D3843)*100)</f>
        <v>8.7200000000000006</v>
      </c>
      <c r="P3843" s="5">
        <f t="shared" ref="P3843:P3906" si="361">IF(L3843=0,0,(E3843/L3843))</f>
        <v>25.647058823529413</v>
      </c>
      <c r="Q3843" t="str">
        <f t="shared" ref="Q3843:Q3906" si="362">LEFT(N3843,(FIND("/",N3843,1)-1))</f>
        <v>theater</v>
      </c>
      <c r="R3843" t="str">
        <f t="shared" ref="R3843:R3906" si="363">RIGHT(N3843,LEN(N3843)-((FIND("/",N3843,1))))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IF(E3907=0,0,(E3907/D3907)*100)</f>
        <v>11.533333333333333</v>
      </c>
      <c r="P3907" s="5">
        <f t="shared" ref="P3907:P3970" si="367">IF(L3907=0,0,(E3907/L3907))</f>
        <v>24.714285714285715</v>
      </c>
      <c r="Q3907" t="str">
        <f t="shared" ref="Q3907:Q3970" si="368">LEFT(N3907,(FIND("/",N3907,1)-1))</f>
        <v>theater</v>
      </c>
      <c r="R3907" t="str">
        <f t="shared" ref="R3907:R3970" si="369">RIGHT(N3907,LEN(N3907)-((FIND("/",N3907,1))))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IF(E3971=0,0,(E3971/D3971)*100)</f>
        <v>7.4690265486725664</v>
      </c>
      <c r="P3971" s="5">
        <f t="shared" ref="P3971:P4034" si="373">IF(L3971=0,0,(E3971/L3971))</f>
        <v>35.166666666666664</v>
      </c>
      <c r="Q3971" t="str">
        <f t="shared" ref="Q3971:Q4034" si="374">LEFT(N3971,(FIND("/",N3971,1)-1))</f>
        <v>theater</v>
      </c>
      <c r="R3971" t="str">
        <f t="shared" ref="R3971:R4034" si="375">RIGHT(N3971,LEN(N3971)-((FIND("/",N3971,1))))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IF(E4035=0,0,(E4035/D4035)*100)</f>
        <v>25.698702928870294</v>
      </c>
      <c r="P4035" s="5">
        <f t="shared" ref="P4035:P4098" si="379">IF(L4035=0,0,(E4035/L4035))</f>
        <v>65.340319148936175</v>
      </c>
      <c r="Q4035" t="str">
        <f t="shared" ref="Q4035:Q4098" si="380">LEFT(N4035,(FIND("/",N4035,1)-1))</f>
        <v>theater</v>
      </c>
      <c r="R4035" t="str">
        <f t="shared" ref="R4035:R4098" si="381">RIGHT(N4035,LEN(N4035)-((FIND("/",N4035,1))))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IF(E4099=0,0,(E4099/D4099)*100)</f>
        <v>0</v>
      </c>
      <c r="P4099" s="5">
        <f t="shared" ref="P4099:P4115" si="385">IF(L4099=0,0,(E4099/L4099))</f>
        <v>0</v>
      </c>
      <c r="Q4099" t="str">
        <f t="shared" ref="Q4099:Q4115" si="386">LEFT(N4099,(FIND("/",N4099,1)-1))</f>
        <v>theater</v>
      </c>
      <c r="R4099" t="str">
        <f t="shared" ref="R4099:R4115" si="387">RIGHT(N4099,LEN(N4099)-((FIND("/",N4099,1))))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99"/>
        <cfvo type="num" val="199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7D448-A6F4-4C7F-AE4E-1C753B427D4B}">
  <dimension ref="A1:P9"/>
  <sheetViews>
    <sheetView topLeftCell="A4" workbookViewId="0">
      <selection activeCell="A3" sqref="A3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16" x14ac:dyDescent="0.25">
      <c r="A1" s="7" t="s">
        <v>8223</v>
      </c>
      <c r="B1" t="s">
        <v>8322</v>
      </c>
    </row>
    <row r="3" spans="1:16" x14ac:dyDescent="0.25">
      <c r="A3" s="7" t="s">
        <v>8312</v>
      </c>
      <c r="B3" s="7" t="s">
        <v>8331</v>
      </c>
    </row>
    <row r="4" spans="1:16" x14ac:dyDescent="0.25">
      <c r="A4" s="7" t="s">
        <v>8310</v>
      </c>
      <c r="B4" t="s">
        <v>8313</v>
      </c>
      <c r="C4" t="s">
        <v>8314</v>
      </c>
      <c r="D4" t="s">
        <v>8320</v>
      </c>
      <c r="E4" t="s">
        <v>8315</v>
      </c>
      <c r="F4" t="s">
        <v>8316</v>
      </c>
      <c r="G4" t="s">
        <v>8321</v>
      </c>
      <c r="H4" t="s">
        <v>8317</v>
      </c>
      <c r="I4" t="s">
        <v>8318</v>
      </c>
      <c r="J4" t="s">
        <v>8319</v>
      </c>
      <c r="K4" t="s">
        <v>8311</v>
      </c>
    </row>
    <row r="5" spans="1:16" x14ac:dyDescent="0.25">
      <c r="A5" s="8" t="s">
        <v>8220</v>
      </c>
      <c r="B5" s="9">
        <v>40</v>
      </c>
      <c r="C5" s="9">
        <v>20</v>
      </c>
      <c r="D5" s="9"/>
      <c r="E5" s="9">
        <v>24</v>
      </c>
      <c r="F5" s="9">
        <v>20</v>
      </c>
      <c r="G5" s="9"/>
      <c r="H5" s="9">
        <v>30</v>
      </c>
      <c r="I5" s="9">
        <v>178</v>
      </c>
      <c r="J5" s="9">
        <v>37</v>
      </c>
      <c r="K5" s="9">
        <v>349</v>
      </c>
      <c r="L5">
        <f>GETPIVOTDATA("name",$A$3,"state","canceled")/GETPIVOTDATA("name",$A$3)*100</f>
        <v>8.4832280019445783</v>
      </c>
      <c r="P5" t="e" cm="1" vm="1">
        <f t="array" aca="1" ref="P5" ca="1">(K7:K8)/GETPIVOTDATA("name",$A$3)*100</f>
        <v>#VALUE!</v>
      </c>
    </row>
    <row r="6" spans="1:16" x14ac:dyDescent="0.25">
      <c r="A6" s="8" t="s">
        <v>8221</v>
      </c>
      <c r="B6" s="9">
        <v>180</v>
      </c>
      <c r="C6" s="9">
        <v>140</v>
      </c>
      <c r="D6" s="9">
        <v>140</v>
      </c>
      <c r="E6" s="9"/>
      <c r="F6" s="9">
        <v>120</v>
      </c>
      <c r="G6" s="9">
        <v>117</v>
      </c>
      <c r="H6" s="9">
        <v>127</v>
      </c>
      <c r="I6" s="9">
        <v>213</v>
      </c>
      <c r="J6" s="9">
        <v>493</v>
      </c>
      <c r="K6" s="9">
        <v>1530</v>
      </c>
      <c r="L6">
        <f>GETPIVOTDATA("name",$A$3,"state","failed")/GETPIVOTDATA("name",$A$3)*100</f>
        <v>37.190082644628099</v>
      </c>
      <c r="P6">
        <f>SUM(K7:K8)/GETPIVOTDATA("name",$A$3)*100</f>
        <v>54.326689353427327</v>
      </c>
    </row>
    <row r="7" spans="1:16" x14ac:dyDescent="0.25">
      <c r="A7" s="8" t="s">
        <v>8222</v>
      </c>
      <c r="B7" s="9"/>
      <c r="C7" s="9">
        <v>6</v>
      </c>
      <c r="D7" s="9"/>
      <c r="E7" s="9"/>
      <c r="F7" s="9">
        <v>20</v>
      </c>
      <c r="G7" s="9"/>
      <c r="H7" s="9"/>
      <c r="I7" s="9"/>
      <c r="J7" s="9">
        <v>24</v>
      </c>
      <c r="K7" s="9">
        <v>50</v>
      </c>
      <c r="L7">
        <f>GETPIVOTDATA("name",$A$3,"state","live")/GETPIVOTDATA("name",$A$3)*100</f>
        <v>1.2153621779290227</v>
      </c>
      <c r="P7" cm="1">
        <f t="array" ref="P7:P8">(F7:F8)/GETPIVOTDATA("name",$A$3,"Category","music")*100</f>
        <v>2.8571428571428572</v>
      </c>
    </row>
    <row r="8" spans="1:16" x14ac:dyDescent="0.25">
      <c r="A8" s="8" t="s">
        <v>8219</v>
      </c>
      <c r="B8" s="9">
        <v>300</v>
      </c>
      <c r="C8" s="9">
        <v>34</v>
      </c>
      <c r="D8" s="9">
        <v>80</v>
      </c>
      <c r="E8" s="9"/>
      <c r="F8" s="9">
        <v>540</v>
      </c>
      <c r="G8" s="9">
        <v>103</v>
      </c>
      <c r="H8" s="9">
        <v>80</v>
      </c>
      <c r="I8" s="9">
        <v>209</v>
      </c>
      <c r="J8" s="9">
        <v>839</v>
      </c>
      <c r="K8" s="9">
        <v>2185</v>
      </c>
      <c r="L8">
        <f>GETPIVOTDATA("name",$A$3,"state","successful")/GETPIVOTDATA("name",$A$3)*100</f>
        <v>53.111327175498303</v>
      </c>
      <c r="P8">
        <v>77.142857142857153</v>
      </c>
    </row>
    <row r="9" spans="1:16" x14ac:dyDescent="0.25">
      <c r="A9" s="8" t="s">
        <v>8311</v>
      </c>
      <c r="B9" s="9">
        <v>520</v>
      </c>
      <c r="C9" s="9">
        <v>200</v>
      </c>
      <c r="D9" s="9">
        <v>220</v>
      </c>
      <c r="E9" s="9">
        <v>24</v>
      </c>
      <c r="F9" s="9">
        <v>700</v>
      </c>
      <c r="G9" s="9">
        <v>220</v>
      </c>
      <c r="H9" s="9">
        <v>237</v>
      </c>
      <c r="I9" s="9">
        <v>600</v>
      </c>
      <c r="J9" s="9">
        <v>1393</v>
      </c>
      <c r="K9" s="9">
        <v>4114</v>
      </c>
      <c r="O9">
        <f>2235/4114</f>
        <v>0.54326689353427327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1799D-6615-4E75-A3B8-71D2BB4E5BC9}">
  <dimension ref="A1:AQ10"/>
  <sheetViews>
    <sheetView workbookViewId="0">
      <selection activeCell="A9" sqref="A9:XFD9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9.140625" bestFit="1" customWidth="1"/>
    <col min="4" max="4" width="6" bestFit="1" customWidth="1"/>
    <col min="5" max="5" width="15.5703125" bestFit="1" customWidth="1"/>
    <col min="6" max="6" width="13.8554687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43" x14ac:dyDescent="0.25">
      <c r="A1" s="7" t="s">
        <v>8223</v>
      </c>
      <c r="B1" t="s">
        <v>8322</v>
      </c>
    </row>
    <row r="2" spans="1:43" x14ac:dyDescent="0.25">
      <c r="A2" s="7" t="s">
        <v>8308</v>
      </c>
      <c r="B2" t="s">
        <v>8322</v>
      </c>
    </row>
    <row r="4" spans="1:43" x14ac:dyDescent="0.25">
      <c r="A4" s="7" t="s">
        <v>8312</v>
      </c>
      <c r="B4" s="7" t="s">
        <v>8331</v>
      </c>
    </row>
    <row r="5" spans="1:43" x14ac:dyDescent="0.25">
      <c r="A5" s="7" t="s">
        <v>8310</v>
      </c>
      <c r="B5" t="s">
        <v>8324</v>
      </c>
      <c r="C5" t="s">
        <v>8342</v>
      </c>
      <c r="D5" t="s">
        <v>8343</v>
      </c>
      <c r="E5" t="s">
        <v>8344</v>
      </c>
      <c r="F5" t="s">
        <v>8345</v>
      </c>
      <c r="G5" t="s">
        <v>8326</v>
      </c>
      <c r="H5" t="s">
        <v>8325</v>
      </c>
      <c r="I5" t="s">
        <v>8346</v>
      </c>
      <c r="J5" t="s">
        <v>8347</v>
      </c>
      <c r="K5" t="s">
        <v>8348</v>
      </c>
      <c r="L5" t="s">
        <v>8349</v>
      </c>
      <c r="M5" t="s">
        <v>8350</v>
      </c>
      <c r="N5" t="s">
        <v>8351</v>
      </c>
      <c r="O5" t="s">
        <v>8352</v>
      </c>
      <c r="P5" t="s">
        <v>8353</v>
      </c>
      <c r="Q5" t="s">
        <v>8354</v>
      </c>
      <c r="R5" t="s">
        <v>8355</v>
      </c>
      <c r="S5" t="s">
        <v>8356</v>
      </c>
      <c r="T5" t="s">
        <v>8357</v>
      </c>
      <c r="U5" t="s">
        <v>8358</v>
      </c>
      <c r="V5" t="s">
        <v>8359</v>
      </c>
      <c r="W5" t="s">
        <v>8360</v>
      </c>
      <c r="X5" t="s">
        <v>8361</v>
      </c>
      <c r="Y5" t="s">
        <v>8362</v>
      </c>
      <c r="Z5" t="s">
        <v>8363</v>
      </c>
      <c r="AA5" t="s">
        <v>8364</v>
      </c>
      <c r="AB5" t="s">
        <v>8365</v>
      </c>
      <c r="AC5" t="s">
        <v>8366</v>
      </c>
      <c r="AD5" t="s">
        <v>8367</v>
      </c>
      <c r="AE5" t="s">
        <v>8323</v>
      </c>
      <c r="AF5" t="s">
        <v>8327</v>
      </c>
      <c r="AG5" t="s">
        <v>8368</v>
      </c>
      <c r="AH5" t="s">
        <v>8369</v>
      </c>
      <c r="AI5" t="s">
        <v>8370</v>
      </c>
      <c r="AJ5" t="s">
        <v>8371</v>
      </c>
      <c r="AK5" t="s">
        <v>8328</v>
      </c>
      <c r="AL5" t="s">
        <v>8372</v>
      </c>
      <c r="AM5" t="s">
        <v>8373</v>
      </c>
      <c r="AN5" t="s">
        <v>8374</v>
      </c>
      <c r="AO5" t="s">
        <v>8375</v>
      </c>
      <c r="AP5" t="s">
        <v>8376</v>
      </c>
      <c r="AQ5" t="s">
        <v>8311</v>
      </c>
    </row>
    <row r="6" spans="1:43" x14ac:dyDescent="0.25">
      <c r="A6" s="8" t="s">
        <v>8220</v>
      </c>
      <c r="B6" s="9"/>
      <c r="C6" s="9">
        <v>20</v>
      </c>
      <c r="D6" s="9">
        <v>24</v>
      </c>
      <c r="E6" s="9"/>
      <c r="F6" s="9"/>
      <c r="G6" s="9"/>
      <c r="H6" s="9"/>
      <c r="I6" s="9"/>
      <c r="J6" s="9"/>
      <c r="K6" s="9"/>
      <c r="L6" s="9">
        <v>20</v>
      </c>
      <c r="M6" s="9"/>
      <c r="N6" s="9"/>
      <c r="O6" s="9"/>
      <c r="P6" s="9"/>
      <c r="Q6" s="9"/>
      <c r="R6" s="9"/>
      <c r="S6" s="9"/>
      <c r="T6" s="9">
        <v>20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>
        <v>40</v>
      </c>
      <c r="AF6" s="9"/>
      <c r="AG6" s="9"/>
      <c r="AH6" s="9">
        <v>18</v>
      </c>
      <c r="AI6" s="9">
        <v>17</v>
      </c>
      <c r="AJ6" s="9"/>
      <c r="AK6" s="9"/>
      <c r="AL6" s="9">
        <v>10</v>
      </c>
      <c r="AM6" s="9"/>
      <c r="AN6" s="9">
        <v>60</v>
      </c>
      <c r="AO6" s="9">
        <v>100</v>
      </c>
      <c r="AP6" s="9">
        <v>20</v>
      </c>
      <c r="AQ6" s="9">
        <v>349</v>
      </c>
    </row>
    <row r="7" spans="1:43" x14ac:dyDescent="0.25">
      <c r="A7" s="8" t="s">
        <v>8221</v>
      </c>
      <c r="B7" s="9">
        <v>100</v>
      </c>
      <c r="C7" s="9"/>
      <c r="D7" s="9"/>
      <c r="E7" s="9">
        <v>40</v>
      </c>
      <c r="F7" s="9"/>
      <c r="G7" s="9"/>
      <c r="H7" s="9">
        <v>80</v>
      </c>
      <c r="I7" s="9"/>
      <c r="J7" s="9">
        <v>40</v>
      </c>
      <c r="K7" s="9">
        <v>40</v>
      </c>
      <c r="L7" s="9">
        <v>120</v>
      </c>
      <c r="M7" s="9">
        <v>20</v>
      </c>
      <c r="N7" s="9"/>
      <c r="O7" s="9">
        <v>20</v>
      </c>
      <c r="P7" s="9">
        <v>60</v>
      </c>
      <c r="Q7" s="9">
        <v>11</v>
      </c>
      <c r="R7" s="9"/>
      <c r="S7" s="9">
        <v>40</v>
      </c>
      <c r="T7" s="9">
        <v>60</v>
      </c>
      <c r="U7" s="9">
        <v>20</v>
      </c>
      <c r="V7" s="9"/>
      <c r="W7" s="9">
        <v>20</v>
      </c>
      <c r="X7" s="9">
        <v>57</v>
      </c>
      <c r="Y7" s="9">
        <v>20</v>
      </c>
      <c r="Z7" s="9">
        <v>353</v>
      </c>
      <c r="AA7" s="9"/>
      <c r="AB7" s="9"/>
      <c r="AC7" s="9">
        <v>20</v>
      </c>
      <c r="AD7" s="9"/>
      <c r="AE7" s="9"/>
      <c r="AF7" s="9"/>
      <c r="AG7" s="9"/>
      <c r="AH7" s="9">
        <v>2</v>
      </c>
      <c r="AI7" s="9">
        <v>80</v>
      </c>
      <c r="AJ7" s="9"/>
      <c r="AK7" s="9"/>
      <c r="AL7" s="9">
        <v>47</v>
      </c>
      <c r="AM7" s="9">
        <v>100</v>
      </c>
      <c r="AN7" s="9">
        <v>120</v>
      </c>
      <c r="AO7" s="9">
        <v>60</v>
      </c>
      <c r="AP7" s="9"/>
      <c r="AQ7" s="9">
        <v>1530</v>
      </c>
    </row>
    <row r="8" spans="1:43" x14ac:dyDescent="0.25">
      <c r="A8" s="8" t="s">
        <v>8222</v>
      </c>
      <c r="B8" s="9"/>
      <c r="C8" s="9"/>
      <c r="D8" s="9"/>
      <c r="E8" s="9"/>
      <c r="F8" s="9"/>
      <c r="G8" s="9"/>
      <c r="H8" s="9"/>
      <c r="I8" s="9"/>
      <c r="J8" s="9">
        <v>20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>
        <v>19</v>
      </c>
      <c r="AA8" s="9"/>
      <c r="AB8" s="9"/>
      <c r="AC8" s="9"/>
      <c r="AD8" s="9"/>
      <c r="AE8" s="9"/>
      <c r="AF8" s="9"/>
      <c r="AG8" s="9">
        <v>6</v>
      </c>
      <c r="AH8" s="9"/>
      <c r="AI8" s="9">
        <v>5</v>
      </c>
      <c r="AJ8" s="9"/>
      <c r="AK8" s="9"/>
      <c r="AL8" s="9"/>
      <c r="AM8" s="9"/>
      <c r="AN8" s="9"/>
      <c r="AO8" s="9"/>
      <c r="AP8" s="9"/>
      <c r="AQ8" s="9">
        <v>50</v>
      </c>
    </row>
    <row r="9" spans="1:43" x14ac:dyDescent="0.25">
      <c r="A9" s="8" t="s">
        <v>8219</v>
      </c>
      <c r="B9" s="9"/>
      <c r="C9" s="9"/>
      <c r="D9" s="9"/>
      <c r="E9" s="9"/>
      <c r="F9" s="9">
        <v>40</v>
      </c>
      <c r="G9" s="9">
        <v>180</v>
      </c>
      <c r="H9" s="9"/>
      <c r="I9" s="9">
        <v>40</v>
      </c>
      <c r="J9" s="9"/>
      <c r="K9" s="9"/>
      <c r="L9" s="9"/>
      <c r="M9" s="9"/>
      <c r="N9" s="9">
        <v>140</v>
      </c>
      <c r="O9" s="9">
        <v>140</v>
      </c>
      <c r="P9" s="9"/>
      <c r="Q9" s="9">
        <v>9</v>
      </c>
      <c r="R9" s="9">
        <v>20</v>
      </c>
      <c r="S9" s="9"/>
      <c r="T9" s="9">
        <v>60</v>
      </c>
      <c r="U9" s="9"/>
      <c r="V9" s="9">
        <v>60</v>
      </c>
      <c r="W9" s="9"/>
      <c r="X9" s="9">
        <v>103</v>
      </c>
      <c r="Y9" s="9"/>
      <c r="Z9" s="9">
        <v>694</v>
      </c>
      <c r="AA9" s="9">
        <v>40</v>
      </c>
      <c r="AB9" s="9">
        <v>20</v>
      </c>
      <c r="AC9" s="9"/>
      <c r="AD9" s="9">
        <v>260</v>
      </c>
      <c r="AE9" s="9"/>
      <c r="AF9" s="9">
        <v>60</v>
      </c>
      <c r="AG9" s="9">
        <v>34</v>
      </c>
      <c r="AH9" s="9">
        <v>40</v>
      </c>
      <c r="AI9" s="9">
        <v>85</v>
      </c>
      <c r="AJ9" s="9">
        <v>80</v>
      </c>
      <c r="AK9" s="9">
        <v>60</v>
      </c>
      <c r="AL9" s="9"/>
      <c r="AM9" s="9"/>
      <c r="AN9" s="9">
        <v>20</v>
      </c>
      <c r="AO9" s="9"/>
      <c r="AP9" s="9"/>
      <c r="AQ9" s="9">
        <v>2185</v>
      </c>
    </row>
    <row r="10" spans="1:43" x14ac:dyDescent="0.25">
      <c r="A10" s="8" t="s">
        <v>8311</v>
      </c>
      <c r="B10" s="9">
        <v>100</v>
      </c>
      <c r="C10" s="9">
        <v>20</v>
      </c>
      <c r="D10" s="9">
        <v>24</v>
      </c>
      <c r="E10" s="9">
        <v>40</v>
      </c>
      <c r="F10" s="9">
        <v>40</v>
      </c>
      <c r="G10" s="9">
        <v>180</v>
      </c>
      <c r="H10" s="9">
        <v>80</v>
      </c>
      <c r="I10" s="9">
        <v>40</v>
      </c>
      <c r="J10" s="9">
        <v>60</v>
      </c>
      <c r="K10" s="9">
        <v>40</v>
      </c>
      <c r="L10" s="9">
        <v>140</v>
      </c>
      <c r="M10" s="9">
        <v>20</v>
      </c>
      <c r="N10" s="9">
        <v>140</v>
      </c>
      <c r="O10" s="9">
        <v>160</v>
      </c>
      <c r="P10" s="9">
        <v>60</v>
      </c>
      <c r="Q10" s="9">
        <v>20</v>
      </c>
      <c r="R10" s="9">
        <v>20</v>
      </c>
      <c r="S10" s="9">
        <v>40</v>
      </c>
      <c r="T10" s="9">
        <v>140</v>
      </c>
      <c r="U10" s="9">
        <v>20</v>
      </c>
      <c r="V10" s="9">
        <v>60</v>
      </c>
      <c r="W10" s="9">
        <v>20</v>
      </c>
      <c r="X10" s="9">
        <v>160</v>
      </c>
      <c r="Y10" s="9">
        <v>20</v>
      </c>
      <c r="Z10" s="9">
        <v>1066</v>
      </c>
      <c r="AA10" s="9">
        <v>40</v>
      </c>
      <c r="AB10" s="9">
        <v>20</v>
      </c>
      <c r="AC10" s="9">
        <v>20</v>
      </c>
      <c r="AD10" s="9">
        <v>260</v>
      </c>
      <c r="AE10" s="9">
        <v>40</v>
      </c>
      <c r="AF10" s="9">
        <v>60</v>
      </c>
      <c r="AG10" s="9">
        <v>40</v>
      </c>
      <c r="AH10" s="9">
        <v>60</v>
      </c>
      <c r="AI10" s="9">
        <v>187</v>
      </c>
      <c r="AJ10" s="9">
        <v>80</v>
      </c>
      <c r="AK10" s="9">
        <v>60</v>
      </c>
      <c r="AL10" s="9">
        <v>57</v>
      </c>
      <c r="AM10" s="9">
        <v>100</v>
      </c>
      <c r="AN10" s="9">
        <v>200</v>
      </c>
      <c r="AO10" s="9">
        <v>160</v>
      </c>
      <c r="AP10" s="9">
        <v>20</v>
      </c>
      <c r="AQ10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15DE1-7F18-427D-BD8E-D8815A62571B}">
  <dimension ref="A2:N15"/>
  <sheetViews>
    <sheetView tabSelected="1" topLeftCell="A4" workbookViewId="0">
      <selection activeCell="A11" sqref="A11:XFD11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6.140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</cols>
  <sheetData>
    <row r="2" spans="1:14" x14ac:dyDescent="0.25">
      <c r="A2" s="7" t="s">
        <v>8308</v>
      </c>
      <c r="B2" t="s">
        <v>8322</v>
      </c>
    </row>
    <row r="4" spans="1:14" x14ac:dyDescent="0.25">
      <c r="A4" s="7" t="s">
        <v>8312</v>
      </c>
      <c r="B4" s="7" t="s">
        <v>8331</v>
      </c>
    </row>
    <row r="5" spans="1:14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14" x14ac:dyDescent="0.25">
      <c r="A6" s="8" t="s">
        <v>8332</v>
      </c>
      <c r="B6" s="9">
        <v>1</v>
      </c>
      <c r="C6" s="9">
        <v>4</v>
      </c>
      <c r="D6" s="9"/>
      <c r="E6" s="9">
        <v>9</v>
      </c>
      <c r="F6" s="9">
        <v>14</v>
      </c>
    </row>
    <row r="7" spans="1:14" x14ac:dyDescent="0.25">
      <c r="A7" s="8" t="s">
        <v>8333</v>
      </c>
      <c r="B7" s="9">
        <v>1</v>
      </c>
      <c r="C7" s="9">
        <v>15</v>
      </c>
      <c r="D7" s="9"/>
      <c r="E7" s="9">
        <v>49</v>
      </c>
      <c r="F7" s="9">
        <v>65</v>
      </c>
    </row>
    <row r="8" spans="1:14" x14ac:dyDescent="0.25">
      <c r="A8" s="8" t="s">
        <v>8334</v>
      </c>
      <c r="B8" s="9">
        <v>7</v>
      </c>
      <c r="C8" s="9">
        <v>28</v>
      </c>
      <c r="D8" s="9"/>
      <c r="E8" s="9">
        <v>136</v>
      </c>
      <c r="F8" s="9">
        <v>171</v>
      </c>
    </row>
    <row r="9" spans="1:14" x14ac:dyDescent="0.25">
      <c r="A9" s="8" t="s">
        <v>8335</v>
      </c>
      <c r="B9" s="9">
        <v>6</v>
      </c>
      <c r="C9" s="9">
        <v>60</v>
      </c>
      <c r="D9" s="9"/>
      <c r="E9" s="9">
        <v>216</v>
      </c>
      <c r="F9" s="9">
        <v>282</v>
      </c>
      <c r="M9" s="13">
        <f>GETPIVOTDATA("name",$A$4,"state","successful")/GETPIVOTDATA("name",$A$4)</f>
        <v>0.53111327175498302</v>
      </c>
      <c r="N9" t="s">
        <v>8341</v>
      </c>
    </row>
    <row r="10" spans="1:14" x14ac:dyDescent="0.25">
      <c r="A10" s="8" t="s">
        <v>8336</v>
      </c>
      <c r="B10" s="9">
        <v>7</v>
      </c>
      <c r="C10" s="9">
        <v>67</v>
      </c>
      <c r="D10" s="9"/>
      <c r="E10" s="9">
        <v>200</v>
      </c>
      <c r="F10" s="9">
        <v>274</v>
      </c>
    </row>
    <row r="11" spans="1:14" x14ac:dyDescent="0.25">
      <c r="A11" s="8" t="s">
        <v>8337</v>
      </c>
      <c r="B11" s="9">
        <v>80</v>
      </c>
      <c r="C11" s="9">
        <v>422</v>
      </c>
      <c r="D11" s="9"/>
      <c r="E11" s="9">
        <v>474</v>
      </c>
      <c r="F11" s="9">
        <v>976</v>
      </c>
    </row>
    <row r="12" spans="1:14" x14ac:dyDescent="0.25">
      <c r="A12" s="8" t="s">
        <v>8338</v>
      </c>
      <c r="B12" s="9">
        <v>131</v>
      </c>
      <c r="C12" s="9">
        <v>527</v>
      </c>
      <c r="D12" s="9"/>
      <c r="E12" s="9">
        <v>567</v>
      </c>
      <c r="F12" s="9">
        <v>1225</v>
      </c>
    </row>
    <row r="13" spans="1:14" x14ac:dyDescent="0.25">
      <c r="A13" s="8" t="s">
        <v>8339</v>
      </c>
      <c r="B13" s="9">
        <v>99</v>
      </c>
      <c r="C13" s="9">
        <v>376</v>
      </c>
      <c r="D13" s="9"/>
      <c r="E13" s="9">
        <v>475</v>
      </c>
      <c r="F13" s="9">
        <v>950</v>
      </c>
    </row>
    <row r="14" spans="1:14" x14ac:dyDescent="0.25">
      <c r="A14" s="8" t="s">
        <v>8340</v>
      </c>
      <c r="B14" s="9">
        <v>17</v>
      </c>
      <c r="C14" s="9">
        <v>31</v>
      </c>
      <c r="D14" s="9">
        <v>50</v>
      </c>
      <c r="E14" s="9">
        <v>59</v>
      </c>
      <c r="F14" s="9">
        <v>157</v>
      </c>
    </row>
    <row r="15" spans="1:14" x14ac:dyDescent="0.25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Category</vt:lpstr>
      <vt:lpstr>Pivot Table Sub Category</vt:lpstr>
      <vt:lpstr>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</cp:lastModifiedBy>
  <dcterms:created xsi:type="dcterms:W3CDTF">2017-04-20T15:17:24Z</dcterms:created>
  <dcterms:modified xsi:type="dcterms:W3CDTF">2020-03-14T23:05:45Z</dcterms:modified>
</cp:coreProperties>
</file>