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24226"/>
  <xr:revisionPtr revIDLastSave="2" documentId="13_ncr:1_{91C67D38-4125-4596-B453-F84DCFB4E8CA}" xr6:coauthVersionLast="47" xr6:coauthVersionMax="47" xr10:uidLastSave="{05676D1E-4D6F-492D-9F8F-5FFCF35D7BE8}"/>
  <bookViews>
    <workbookView xWindow="28680" yWindow="-120" windowWidth="29040" windowHeight="15720" activeTab="1" xr2:uid="{00000000-000D-0000-FFFF-FFFF00000000}"/>
  </bookViews>
  <sheets>
    <sheet name="Cover" sheetId="1" r:id="rId1"/>
    <sheet name="Values_Master" sheetId="7" r:id="rId2"/>
    <sheet name="Sheet2" sheetId="11" r:id="rId3"/>
    <sheet name="Literature" sheetId="5" r:id="rId4"/>
    <sheet name="Separator" sheetId="6" r:id="rId5"/>
    <sheet name="Sheet1" sheetId="12" r:id="rId6"/>
  </sheets>
  <externalReferences>
    <externalReference r:id="rId7"/>
  </externalReferences>
  <definedNames>
    <definedName name="_xlnm._FilterDatabase" localSheetId="2" hidden="1">Sheet2!$A$1:$D$1</definedName>
    <definedName name="_rho_Al">[1]Lists!$H$21</definedName>
    <definedName name="_rho_Cu">[1]Lists!$H$22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6" l="1"/>
  <c r="H17" i="6" s="1"/>
  <c r="B18" i="6"/>
  <c r="E16" i="6"/>
  <c r="H16" i="6" s="1"/>
  <c r="H18" i="6" l="1"/>
  <c r="B21" i="6" l="1"/>
  <c r="B22" i="6" s="1"/>
  <c r="I18" i="6"/>
  <c r="J18" i="6" s="1"/>
</calcChain>
</file>

<file path=xl/sharedStrings.xml><?xml version="1.0" encoding="utf-8"?>
<sst xmlns="http://schemas.openxmlformats.org/spreadsheetml/2006/main" count="575" uniqueCount="247">
  <si>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</si>
  <si>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</si>
  <si>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</si>
  <si>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</si>
  <si>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</si>
  <si>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</si>
  <si>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</si>
  <si>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</si>
  <si>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</si>
  <si>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</si>
  <si>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</si>
  <si>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</si>
  <si>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</si>
  <si>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</si>
  <si>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</si>
  <si>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</si>
  <si>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</si>
  <si>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</si>
  <si>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</si>
  <si>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</si>
  <si>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</si>
  <si>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</si>
  <si>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</si>
  <si>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</si>
  <si>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</si>
  <si>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</si>
  <si>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</si>
  <si>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</si>
  <si>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</si>
  <si>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</si>
  <si>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</si>
  <si>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</si>
  <si>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</si>
  <si>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</si>
  <si>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</si>
  <si>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</si>
  <si>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</si>
  <si>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</si>
  <si>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</si>
  <si>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</si>
  <si>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none</t>
  </si>
  <si>
    <t>values</t>
  </si>
  <si>
    <t>unit</t>
  </si>
  <si>
    <t>stats_array_string</t>
  </si>
  <si>
    <t>comment</t>
  </si>
  <si>
    <t>GLOBAL</t>
  </si>
  <si>
    <t>Joris Baars</t>
  </si>
  <si>
    <t>Source</t>
  </si>
  <si>
    <t>Engineering material</t>
  </si>
  <si>
    <t>Price</t>
  </si>
  <si>
    <t>PVDF</t>
  </si>
  <si>
    <t>NMP</t>
  </si>
  <si>
    <t>1.5-3</t>
  </si>
  <si>
    <t>$</t>
  </si>
  <si>
    <t>5.5/lb</t>
  </si>
  <si>
    <t>CMC</t>
  </si>
  <si>
    <t>1.1/lb</t>
  </si>
  <si>
    <t>Toward Low-Cost, High-Energy Density, and High-Power Density Lithium-Ion Batteries | SpringerLink</t>
  </si>
  <si>
    <t>Graphite</t>
  </si>
  <si>
    <t>Carbon black</t>
  </si>
  <si>
    <t>2.5/lb</t>
  </si>
  <si>
    <t>Electrolyte</t>
  </si>
  <si>
    <t>22/l</t>
  </si>
  <si>
    <t>Pouch material</t>
  </si>
  <si>
    <t>5/m2</t>
  </si>
  <si>
    <t>Copper foil</t>
  </si>
  <si>
    <t>7.5/lb</t>
  </si>
  <si>
    <t>Al foil</t>
  </si>
  <si>
    <t>1.5/lb</t>
  </si>
  <si>
    <t>Prospects for reducing the processing cost of lithium ion batteries - ScienceDirect</t>
  </si>
  <si>
    <t>based on alibaba</t>
  </si>
  <si>
    <t>3/5 kg</t>
  </si>
  <si>
    <t>2/3 kg</t>
  </si>
  <si>
    <t>Iron‐Based Electrodes Meet Water‐Based Preparation, Fluorine‐Free Electrolyte and Binder: A Chance for More Sustainable Lithium‐Ion Batteries? - Valvo - 2017 - ChemSusChem - Wiley Online Library</t>
  </si>
  <si>
    <t>Styrene- butadiene rubber (SBR)</t>
  </si>
  <si>
    <t>9/lb</t>
  </si>
  <si>
    <t>NMC</t>
  </si>
  <si>
    <t>19/lb</t>
  </si>
  <si>
    <t>1.25/lb</t>
  </si>
  <si>
    <t>Sep</t>
  </si>
  <si>
    <t>Wood et al 2015</t>
  </si>
  <si>
    <t>NMC811</t>
  </si>
  <si>
    <t>NBR</t>
  </si>
  <si>
    <t>Unit</t>
  </si>
  <si>
    <t>LBO</t>
  </si>
  <si>
    <t>Si/C</t>
  </si>
  <si>
    <t>SiC (20wt% Si)</t>
  </si>
  <si>
    <t>NMC622</t>
  </si>
  <si>
    <t>NCA</t>
  </si>
  <si>
    <t>Li metal (20um)</t>
  </si>
  <si>
    <t>250-1000</t>
  </si>
  <si>
    <t>Li metal 200 UM</t>
  </si>
  <si>
    <t>100-300</t>
  </si>
  <si>
    <t>$/kg</t>
  </si>
  <si>
    <t>Schmuch et al 2018</t>
  </si>
  <si>
    <t>Schnell eta l 2020</t>
  </si>
  <si>
    <t>From schmuch</t>
  </si>
  <si>
    <t>Lithium foil</t>
  </si>
  <si>
    <t>SBR</t>
  </si>
  <si>
    <t>NaCMC</t>
  </si>
  <si>
    <t>$/m2</t>
  </si>
  <si>
    <t>Cu foil</t>
  </si>
  <si>
    <t>PO separator</t>
  </si>
  <si>
    <t>LiPF6 EC DMC</t>
  </si>
  <si>
    <t>Natural graphite</t>
  </si>
  <si>
    <t>Syntehtic graphite</t>
  </si>
  <si>
    <t>Graphite….</t>
  </si>
  <si>
    <t>Li2CO3</t>
  </si>
  <si>
    <t>LiOHH2O</t>
  </si>
  <si>
    <t>NiSO4-6H2O</t>
  </si>
  <si>
    <t>CoSO4-7H2O</t>
  </si>
  <si>
    <t>MnSO-H2O</t>
  </si>
  <si>
    <t>Li et al 2020 High Ni layered oxide cahtode..</t>
  </si>
  <si>
    <t>LiOH</t>
  </si>
  <si>
    <t>Traded on LME!</t>
  </si>
  <si>
    <t>Component</t>
  </si>
  <si>
    <t>Reference</t>
  </si>
  <si>
    <t>Wet-process Base Separator（5μm）(USD/㎡)</t>
  </si>
  <si>
    <t>Wet-process Base Separator（7μm） (USD/㎡)</t>
  </si>
  <si>
    <t>Wet-process Base Separator（9μm） (USD/㎡)</t>
  </si>
  <si>
    <t>Coated-process Base Separator（5μm+2μm） (USD/㎡)</t>
  </si>
  <si>
    <t>Coated-process Base Separator（7μm+2μm） (USD/㎡)</t>
  </si>
  <si>
    <t>Coated-process Base Separator（9μm+3μm） (USD/㎡)</t>
  </si>
  <si>
    <t>Greenwood et al 2021 (SMM)</t>
  </si>
  <si>
    <t>separator (5um)</t>
  </si>
  <si>
    <t>separator (7um)</t>
  </si>
  <si>
    <t>separator (9um)</t>
  </si>
  <si>
    <t>coated separator (5um+2um)</t>
  </si>
  <si>
    <t>coated separator (7um+2um)</t>
  </si>
  <si>
    <t>coated separator (9um+3um)</t>
  </si>
  <si>
    <t>USE FOR COPY:</t>
  </si>
  <si>
    <t>anode binder (CMC)</t>
  </si>
  <si>
    <t>Price: Greenwood et al 2021</t>
  </si>
  <si>
    <t>anode current collector Cu (6um)</t>
  </si>
  <si>
    <t>anode current collector Cu (8um)</t>
  </si>
  <si>
    <t>electrolyte (NMC/NCA)</t>
  </si>
  <si>
    <t>electrolyte (LFP)</t>
  </si>
  <si>
    <t>electrolyte (LMO)</t>
  </si>
  <si>
    <t>cell terminal anode</t>
  </si>
  <si>
    <t>anode active material (natural graphite)</t>
  </si>
  <si>
    <t>anode active material (synthetic graphite)</t>
  </si>
  <si>
    <t>anode active material (SiO)</t>
  </si>
  <si>
    <t>cathode active material (LMO)</t>
  </si>
  <si>
    <t>cathode active material (LFP)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</si>
  <si>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</si>
  <si>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</si>
  <si>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</si>
  <si>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</si>
  <si>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</si>
  <si>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cathode binder (PVDF)</t>
  </si>
  <si>
    <t>cathode carbon black</t>
  </si>
  <si>
    <t>anode carbon black</t>
  </si>
  <si>
    <t>binder solvent (NMP)</t>
  </si>
  <si>
    <t>cathode current collector Al (12um)</t>
  </si>
  <si>
    <t>cathode current collector Al (13um)</t>
  </si>
  <si>
    <t>cathode current collector Al (15um)</t>
  </si>
  <si>
    <t>cell terminal cathode</t>
  </si>
  <si>
    <t>module container</t>
  </si>
  <si>
    <t>module terminal</t>
  </si>
  <si>
    <t>module thermal conductor</t>
  </si>
  <si>
    <t>cell group interconnect</t>
  </si>
  <si>
    <t>module interconnects</t>
  </si>
  <si>
    <t>Greenwood et al 2021 (Alibaba)</t>
  </si>
  <si>
    <t>Assumed free, same as BatPaC</t>
  </si>
  <si>
    <t>anode binder additive (SBR)</t>
  </si>
  <si>
    <t>binder solvent (deionised water)</t>
  </si>
  <si>
    <t>cell container</t>
  </si>
  <si>
    <t>Value</t>
  </si>
  <si>
    <t>Note</t>
  </si>
  <si>
    <t>Calculated from m2 (0.31 $/m2) to kg based on thickness, density and poriosity fraction (50% assumption)</t>
  </si>
  <si>
    <t>Calculated from m2 (0.21 $/m2) to kg based on thickness, density and poriosity fraction (50% assumption)</t>
  </si>
  <si>
    <t>Calculated from m2 (0.53 $/m2) to kg based on thickness, density and poriosity fraction (50% assumption)</t>
  </si>
  <si>
    <t>Calculated from m2 (0.37 $/m2) to kg based on thickness, density and poriosity fraction (50% assumption)</t>
  </si>
  <si>
    <t>Calculated from m2 (0.33 $/m2) to kg based on thickness, density and poriosity fraction (50% assumption)</t>
  </si>
  <si>
    <t xml:space="preserve"> Calculated from m2 (0.45 $/m2) to kg based on thickness, density (0.9cm^3) and poriosity fraction (50% assumption)</t>
  </si>
  <si>
    <t>LIST</t>
  </si>
  <si>
    <t>Aspects_classifications</t>
  </si>
  <si>
    <t>Aspects_Meaning</t>
  </si>
  <si>
    <t>Externally sourced battery materials</t>
  </si>
  <si>
    <t>Dollar</t>
  </si>
  <si>
    <t>Material price per mass</t>
  </si>
  <si>
    <t>v1</t>
  </si>
  <si>
    <t>3_PR_material_price_mass</t>
  </si>
  <si>
    <t>dollar</t>
  </si>
  <si>
    <t>Material price per kg</t>
  </si>
  <si>
    <t>Goods</t>
  </si>
  <si>
    <t>model_classification</t>
  </si>
  <si>
    <t>ODYM Parameter File</t>
  </si>
  <si>
    <t>density</t>
  </si>
  <si>
    <t>pp</t>
  </si>
  <si>
    <t>coating</t>
  </si>
  <si>
    <t>g/cm3</t>
  </si>
  <si>
    <t>Volume</t>
  </si>
  <si>
    <t>thickness (um)</t>
  </si>
  <si>
    <t>total</t>
  </si>
  <si>
    <t>weight (g)</t>
  </si>
  <si>
    <t>Void</t>
  </si>
  <si>
    <t>Price per kg</t>
  </si>
  <si>
    <t>length (m)*width</t>
  </si>
  <si>
    <t>Price (m2)</t>
  </si>
  <si>
    <t>price (kg)</t>
  </si>
  <si>
    <t>SMM, 3-1-22</t>
  </si>
  <si>
    <t>Calculated, see appendix</t>
  </si>
  <si>
    <t>SMM, 3-1-22  high-end graphite</t>
  </si>
  <si>
    <t>SMM, 3-1-22,  calculated 50% NMC532-50%LMO</t>
  </si>
  <si>
    <t>SMM, 3-1-22 (capacity grade for BEV)</t>
  </si>
  <si>
    <t>cathode current collector Al (10um)</t>
  </si>
  <si>
    <t>cathode current collector Al (11um)</t>
  </si>
  <si>
    <t>cathode current collector Al (14um)</t>
  </si>
  <si>
    <t>cathode current collector Al (16um)</t>
  </si>
  <si>
    <t>cathode current collector Al (17um)</t>
  </si>
  <si>
    <t>cathode current collector Al (18um)</t>
  </si>
  <si>
    <t>SMM, 3-1-22, based on 12 um Al foil for LIB</t>
  </si>
  <si>
    <t>SMM, 3-1-22, based on 13 um Al foil for LIB</t>
  </si>
  <si>
    <t>SMM, 3-1-22, based on 15 um Al foil for LIB</t>
  </si>
  <si>
    <t>anode current collector Cu (10um)</t>
  </si>
  <si>
    <t>anode current collector Cu (11um)</t>
  </si>
  <si>
    <t>anode current collector Cu (12um)</t>
  </si>
  <si>
    <t>anode current collector Cu (13um)</t>
  </si>
  <si>
    <t>anode current collector Cu (14um)</t>
  </si>
  <si>
    <t>anode current collector Cu (7um)</t>
  </si>
  <si>
    <t>anode current collector Cu (9um)</t>
  </si>
  <si>
    <t>SMM, 3-1-22, based on a treatment charge for 6 um Cu foil (LIB) and 9.72 $/kg for LME Cu</t>
  </si>
  <si>
    <t>SMM, 3-1-22, based on a treatment charge for 8 um Cu foil (LIB) and 9.72 $/kg for LME Cu</t>
  </si>
  <si>
    <t>BatPaC value seems based on old, higher prices. Here  Alibaba price for TYT-3 carbon black min order 16 t. Similar to Greenwood</t>
  </si>
  <si>
    <t>Alibaba</t>
  </si>
  <si>
    <t>BatPaC v5</t>
  </si>
  <si>
    <t>module electronics</t>
  </si>
  <si>
    <t>module row rack</t>
  </si>
  <si>
    <t>heat conductor in BP V5</t>
  </si>
  <si>
    <t>module elastomer pads</t>
  </si>
  <si>
    <t>cooling panels</t>
  </si>
  <si>
    <t>cooling mains fe</t>
  </si>
  <si>
    <t>cooling connectors</t>
  </si>
  <si>
    <t>Coolant manifolds in BP V5</t>
  </si>
  <si>
    <t>pack terminals</t>
  </si>
  <si>
    <t>battery jacket insulation</t>
  </si>
  <si>
    <t>busbar</t>
  </si>
  <si>
    <t>gas release</t>
  </si>
  <si>
    <t>Only unit prices</t>
  </si>
  <si>
    <t>battery jacket Al</t>
  </si>
  <si>
    <t>battery jacket Fe</t>
  </si>
  <si>
    <t>cathode active material (50%/50% NMC532/LMO - )</t>
  </si>
  <si>
    <t>module polymer panels</t>
  </si>
  <si>
    <t>pack heater</t>
  </si>
  <si>
    <t>Calculated from m2 (3 $/m2) based on a density of 0.32 g/cm3 as stated in BatPaC</t>
  </si>
  <si>
    <t>cooling mains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</si>
</sst>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0000000"/>
    <numFmt numFmtId="165" formatCode="#,##0.000000"/>
    <numFmt numFmtId="166" formatCode="#,##0.00000"/>
    <numFmt numFmtId="167" formatCode="#,##0.00000000"/>
    <numFmt numFmtId="168" formatCode="#,##0.0000"/>
    <numFmt numFmtId="169" formatCode="&quot; &quot;#,##0.00&quot; &quot;;&quot;-&quot;#,##0.00&quot; &quot;;&quot; -&quot;00&quot; &quot;;&quot; &quot;@&quot; &quot;"/>
    <numFmt numFmtId="170" formatCode="0.000"/>
    <numFmt numFmtId="171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A3151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6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Protection="0">
      <alignment horizontal="left"/>
    </xf>
    <xf numFmtId="0" fontId="9" fillId="0" borderId="2" applyNumberFormat="0" applyProtection="0">
      <alignment horizontal="left" wrapText="1"/>
    </xf>
    <xf numFmtId="0" fontId="9" fillId="0" borderId="1" applyNumberFormat="0" applyProtection="0">
      <alignment wrapText="1"/>
    </xf>
    <xf numFmtId="0" fontId="10" fillId="0" borderId="3" applyNumberFormat="0" applyFont="0" applyProtection="0">
      <alignment wrapText="1"/>
    </xf>
    <xf numFmtId="0" fontId="9" fillId="0" borderId="4" applyNumberFormat="0" applyProtection="0">
      <alignment wrapText="1"/>
    </xf>
    <xf numFmtId="0" fontId="2" fillId="0" borderId="0"/>
    <xf numFmtId="0" fontId="11" fillId="0" borderId="0"/>
    <xf numFmtId="16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ont="0" applyBorder="0" applyProtection="0"/>
    <xf numFmtId="0" fontId="13" fillId="0" borderId="0"/>
    <xf numFmtId="9" fontId="13" fillId="0" borderId="0" applyFont="0" applyFill="0" applyBorder="0" applyAlignment="0" applyProtection="0"/>
    <xf numFmtId="0" fontId="11" fillId="0" borderId="0" applyNumberFormat="0" applyBorder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171" fontId="2" fillId="0" borderId="0" applyFont="0" applyFill="0" applyBorder="0" applyAlignment="0" applyProtection="0"/>
    <xf numFmtId="0" fontId="17" fillId="0" borderId="0"/>
    <xf numFmtId="0" fontId="17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/>
    <xf numFmtId="43" fontId="2" fillId="0" borderId="0" applyFont="0" applyFill="0" applyBorder="0" applyAlignment="0" applyProtection="0"/>
    <xf numFmtId="0" fontId="17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7" fillId="0" borderId="0"/>
    <xf numFmtId="43" fontId="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43" fontId="2" fillId="0" borderId="0" applyFont="0" applyFill="0" applyBorder="0" applyAlignment="0" applyProtection="0"/>
    <xf numFmtId="0" fontId="17" fillId="0" borderId="0"/>
  </cellStyleXfs>
  <cellXfs count="52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quotePrefix="1" applyFont="1" applyFill="1"/>
    <xf numFmtId="0" fontId="0" fillId="0" borderId="0" xfId="0" applyFill="1" applyBorder="1"/>
    <xf numFmtId="164" fontId="0" fillId="0" borderId="0" xfId="0" applyNumberFormat="1"/>
    <xf numFmtId="0" fontId="4" fillId="0" borderId="0" xfId="0" applyFont="1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7" fillId="0" borderId="0" xfId="1" applyAlignment="1" applyProtection="1"/>
    <xf numFmtId="0" fontId="2" fillId="0" borderId="0" xfId="7"/>
    <xf numFmtId="16" fontId="2" fillId="0" borderId="0" xfId="7" applyNumberFormat="1"/>
    <xf numFmtId="11" fontId="1" fillId="0" borderId="0" xfId="0" applyNumberFormat="1" applyFont="1"/>
    <xf numFmtId="0" fontId="0" fillId="4" borderId="0" xfId="0" applyFill="1"/>
    <xf numFmtId="0" fontId="2" fillId="0" borderId="0" xfId="7" applyFill="1"/>
    <xf numFmtId="0" fontId="0" fillId="0" borderId="0" xfId="0"/>
    <xf numFmtId="0" fontId="16" fillId="0" borderId="0" xfId="0" applyFont="1"/>
    <xf numFmtId="0" fontId="15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/>
    </xf>
    <xf numFmtId="170" fontId="1" fillId="0" borderId="0" xfId="0" applyNumberFormat="1" applyFont="1"/>
    <xf numFmtId="11" fontId="0" fillId="0" borderId="0" xfId="0" applyNumberFormat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0" xfId="0" applyNumberFormat="1"/>
    <xf numFmtId="0" fontId="1" fillId="0" borderId="5" xfId="0" applyNumberFormat="1" applyFont="1" applyBorder="1"/>
    <xf numFmtId="0" fontId="1" fillId="0" borderId="0" xfId="0" applyFont="1" applyFill="1" applyBorder="1"/>
    <xf numFmtId="0" fontId="1" fillId="0" borderId="6" xfId="0" applyFont="1" applyFill="1" applyBorder="1"/>
    <xf numFmtId="0" fontId="19" fillId="0" borderId="0" xfId="0" applyFont="1" applyAlignment="1">
      <alignment vertical="center"/>
    </xf>
  </cellXfs>
  <cellStyles count="36">
    <cellStyle name="Body: normal cell" xfId="5" xr:uid="{00000000-0005-0000-0000-000000000000}"/>
    <cellStyle name="Comma 2" xfId="9" xr:uid="{789DB87A-49D9-4719-97FB-AF9F9BCEDA1A}"/>
    <cellStyle name="Comma 3" xfId="15" xr:uid="{7D634B2C-2D44-44AE-8C7E-44D7EA2B9E43}"/>
    <cellStyle name="Comma 3 2" xfId="25" xr:uid="{53EADF19-C76C-46B7-912C-6656B4ABC80B}"/>
    <cellStyle name="Comma 3 2 2" xfId="34" xr:uid="{1E86113B-0574-4173-8CAF-177B10659DF1}"/>
    <cellStyle name="Comma 3 2 3" xfId="28" xr:uid="{5E6C1BE9-B4B5-4A93-AE39-6726A8347F9A}"/>
    <cellStyle name="Comma 3 3" xfId="30" xr:uid="{373CE5E2-CFFB-4B8F-BE86-4CE68E516280}"/>
    <cellStyle name="Comma 3 4" xfId="27" xr:uid="{DB0D7D48-7201-4F0F-9475-AE020B2370BD}"/>
    <cellStyle name="Currency 2" xfId="17" xr:uid="{924F5F55-5C53-44B0-BB71-66E953DE1D86}"/>
    <cellStyle name="Currency 3" xfId="20" xr:uid="{54811EA9-5409-4259-9071-2FFE98821D38}"/>
    <cellStyle name="Header: bottom row" xfId="4" xr:uid="{00000000-0005-0000-0000-000001000000}"/>
    <cellStyle name="Header: top rows" xfId="3" xr:uid="{00000000-0005-0000-0000-000002000000}"/>
    <cellStyle name="Hyperlink" xfId="1" builtinId="8"/>
    <cellStyle name="Hyperlink 2" xfId="10" xr:uid="{97F2B904-6E3B-48FF-A430-76432C0FC7B6}"/>
    <cellStyle name="Hyperlink 3" xfId="19" xr:uid="{1B887107-92D1-4BC4-845A-B26E946F3C48}"/>
    <cellStyle name="Hyperlink 4" xfId="23" xr:uid="{AD2EAD9D-28E6-4FAC-98BC-9B4A394A3874}"/>
    <cellStyle name="Normal" xfId="0" builtinId="0"/>
    <cellStyle name="Normal 2" xfId="7" xr:uid="{00000000-0005-0000-0000-000005000000}"/>
    <cellStyle name="Normal 2 2" xfId="11" xr:uid="{632EFA0B-CA4D-418B-ACD4-400B72D2DA6E}"/>
    <cellStyle name="Normal 2 3" xfId="14" xr:uid="{02666A25-0239-47EC-92A2-8BADAFC37F34}"/>
    <cellStyle name="Normal 3" xfId="8" xr:uid="{33507A49-7C90-436F-B620-AF7E9ADB9CEB}"/>
    <cellStyle name="Normal 3 2" xfId="21" xr:uid="{FBD6C654-B699-4B9C-83B9-1C61FD961D0A}"/>
    <cellStyle name="Normal 3 2 2" xfId="26" xr:uid="{66566A2E-C46D-47C8-B6EA-FCBE234509B3}"/>
    <cellStyle name="Normal 3 2 2 2" xfId="35" xr:uid="{8D9A91B3-B3EA-48AE-9C32-77CC8F0E9415}"/>
    <cellStyle name="Normal 3 2 3" xfId="32" xr:uid="{738356C9-0E65-41B1-BC1F-485362E3BE43}"/>
    <cellStyle name="Normal 3 3" xfId="18" xr:uid="{15688940-178C-4BE4-AE05-E2A707541AC3}"/>
    <cellStyle name="Normal 3 3 2" xfId="31" xr:uid="{E02725D2-B882-4B04-968D-C8A66335A02F}"/>
    <cellStyle name="Normal 3 4" xfId="24" xr:uid="{5AEB7304-0607-48E3-8CB5-8358D8AB8E08}"/>
    <cellStyle name="Normal 4" xfId="12" xr:uid="{C66BE552-B57B-4D06-A370-B6E890C78EF8}"/>
    <cellStyle name="Normal 5" xfId="22" xr:uid="{B06743D7-C0DA-4B28-B50F-78B5BA22FE2E}"/>
    <cellStyle name="Normal 5 2" xfId="33" xr:uid="{BFE8FBB6-B575-4FBD-823F-E1E3A2996850}"/>
    <cellStyle name="Normal 6" xfId="29" xr:uid="{D9B760B5-A48C-4690-85A4-67AE4FC424AB}"/>
    <cellStyle name="Parent row" xfId="6" xr:uid="{00000000-0005-0000-0000-000006000000}"/>
    <cellStyle name="Percent 2" xfId="13" xr:uid="{2A21CD4E-2899-44D1-89AD-E968682D4B71}"/>
    <cellStyle name="Percent 3" xfId="16" xr:uid="{37F152D3-B121-4F32-95BC-4740E8832976}"/>
    <cellStyle name="Table title" xfId="2" xr:uid="{00000000-0005-0000-0000-000009000000}"/>
  </cellStyles>
  <dxfs count="0"/>
  <tableStyles count="1" defaultTableStyle="TableStyleMedium2" defaultPivotStyle="PivotStyleMedium9">
    <tableStyle name="Invisible" pivot="0" table="0" count="0" xr9:uid="{3BE72448-A91E-4CC7-91B4-F9B9867C07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is\OneDrive%20-%20Newcastle%20University\PhD\Data\Official%20models%20and%20data%20sets\BatPac\Orignal%20version\BatPac%204.0%20-%2014Jan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BatPaC"/>
      <sheetName val="Dashboard"/>
      <sheetName val="Chem"/>
      <sheetName val="Battery Design"/>
      <sheetName val="EV Charging"/>
      <sheetName val="Summary of Results"/>
      <sheetName val="USABC Data"/>
      <sheetName val="Manufacturing Cost Calculations"/>
      <sheetName val="Prices of Cells and Modules"/>
      <sheetName val="Cost Breakdown"/>
      <sheetName val="Recycle"/>
      <sheetName val="Cost Input"/>
      <sheetName val="Thermal"/>
      <sheetName val="BMU"/>
      <sheetName val="Plant Schematic"/>
      <sheetName val="Cell Design"/>
      <sheetName val="Module"/>
      <sheetName val="Batte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H21">
            <v>2.7</v>
          </cell>
        </row>
        <row r="22">
          <cell r="H22">
            <v>8.9600000000000009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37877531401845X" TargetMode="External"/><Relationship Id="rId2" Type="http://schemas.openxmlformats.org/officeDocument/2006/relationships/hyperlink" Target="https://www.sciencedirect.com/science/article/pii/S037877531401845X" TargetMode="External"/><Relationship Id="rId1" Type="http://schemas.openxmlformats.org/officeDocument/2006/relationships/hyperlink" Target="https://link.springer.com/article/10.1007%2Fs11837-017-2404-9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chemistry-europe.onlinelibrary.wiley.com/doi/full/10.1002/cssc.201700070" TargetMode="External"/><Relationship Id="rId4" Type="http://schemas.openxmlformats.org/officeDocument/2006/relationships/hyperlink" Target="https://chemistry-europe.onlinelibrary.wiley.com/doi/full/10.1002/cssc.20170007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D6" sqref="D6"/>
    </sheetView>
  </sheetViews>
  <sheetFormatPr defaultColWidth="9.140625" defaultRowHeight="15" x14ac:dyDescent="0.25"/>
  <cols>
    <col min="1" max="1" width="36.7109375" bestFit="1" customWidth="1"/>
    <col min="2" max="2" width="35" customWidth="1"/>
    <col min="3" max="3" width="23.140625" bestFit="1" customWidth="1"/>
    <col min="4" max="4" width="26.42578125" customWidth="1"/>
    <col min="5" max="5" width="11.7109375" bestFit="1" customWidth="1"/>
    <col min="6" max="6" width="30.42578125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6" t="s">
        <v>187</v>
      </c>
      <c r="E1" s="1"/>
      <c r="H1" s="14" t="s">
        <v>37</v>
      </c>
    </row>
    <row r="2" spans="1:12" x14ac:dyDescent="0.25">
      <c r="A2" s="4" t="s">
        <v>3</v>
      </c>
      <c r="B2" s="1" t="s">
        <v>181</v>
      </c>
      <c r="E2" s="1"/>
      <c r="H2" s="7" t="s">
        <v>13</v>
      </c>
      <c r="L2" s="1"/>
    </row>
    <row r="3" spans="1:12" x14ac:dyDescent="0.25">
      <c r="A3" s="4" t="s">
        <v>4</v>
      </c>
      <c r="B3" t="s">
        <v>182</v>
      </c>
      <c r="E3" s="1"/>
      <c r="H3" s="7" t="s">
        <v>14</v>
      </c>
      <c r="L3" s="1"/>
    </row>
    <row r="4" spans="1:12" x14ac:dyDescent="0.25">
      <c r="A4" s="4" t="s">
        <v>5</v>
      </c>
      <c r="B4" t="s">
        <v>180</v>
      </c>
      <c r="E4" s="1"/>
      <c r="H4" t="s">
        <v>15</v>
      </c>
      <c r="L4" s="1"/>
    </row>
    <row r="5" spans="1:12" x14ac:dyDescent="0.25">
      <c r="A5" s="4" t="s">
        <v>6</v>
      </c>
      <c r="B5" s="1" t="s">
        <v>183</v>
      </c>
      <c r="E5" s="1"/>
      <c r="H5" t="s">
        <v>28</v>
      </c>
      <c r="L5" s="1"/>
    </row>
    <row r="6" spans="1:12" x14ac:dyDescent="0.25">
      <c r="A6" s="4" t="s">
        <v>26</v>
      </c>
      <c r="B6" s="1" t="s">
        <v>45</v>
      </c>
      <c r="C6" t="s">
        <v>40</v>
      </c>
      <c r="E6" s="1"/>
      <c r="H6" t="s">
        <v>30</v>
      </c>
      <c r="L6" s="1"/>
    </row>
    <row r="7" spans="1:12" x14ac:dyDescent="0.25">
      <c r="A7" s="4" t="s">
        <v>27</v>
      </c>
      <c r="B7" s="1" t="s">
        <v>40</v>
      </c>
      <c r="E7" s="1"/>
      <c r="H7" t="s">
        <v>29</v>
      </c>
      <c r="L7" s="1"/>
    </row>
    <row r="8" spans="1:12" x14ac:dyDescent="0.25">
      <c r="A8" s="5" t="s">
        <v>7</v>
      </c>
      <c r="B8" t="s">
        <v>40</v>
      </c>
      <c r="E8" s="1"/>
      <c r="H8" t="s">
        <v>16</v>
      </c>
      <c r="L8" s="1"/>
    </row>
    <row r="9" spans="1:12" x14ac:dyDescent="0.25">
      <c r="A9" s="2" t="s">
        <v>8</v>
      </c>
      <c r="B9" s="16"/>
      <c r="E9" s="1"/>
      <c r="H9" t="s">
        <v>25</v>
      </c>
      <c r="L9" s="1"/>
    </row>
    <row r="10" spans="1:12" x14ac:dyDescent="0.25">
      <c r="A10" s="4" t="s">
        <v>9</v>
      </c>
      <c r="E10" s="1"/>
      <c r="H10" t="s">
        <v>17</v>
      </c>
      <c r="L10" s="1"/>
    </row>
    <row r="11" spans="1:12" x14ac:dyDescent="0.25">
      <c r="A11" s="2" t="s">
        <v>0</v>
      </c>
      <c r="B11" s="3">
        <v>44255</v>
      </c>
      <c r="E11" s="1"/>
      <c r="H11" t="s">
        <v>18</v>
      </c>
      <c r="L11" s="1"/>
    </row>
    <row r="12" spans="1:12" x14ac:dyDescent="0.25">
      <c r="A12" s="4" t="s">
        <v>1</v>
      </c>
      <c r="B12" s="3">
        <v>44255</v>
      </c>
      <c r="E12" s="1"/>
      <c r="H12" t="s">
        <v>19</v>
      </c>
      <c r="L12" s="1"/>
    </row>
    <row r="13" spans="1:12" x14ac:dyDescent="0.25">
      <c r="A13" s="4" t="s">
        <v>2</v>
      </c>
      <c r="B13" t="s">
        <v>46</v>
      </c>
      <c r="E13" s="1"/>
      <c r="H13" t="s">
        <v>20</v>
      </c>
      <c r="L13" s="1"/>
    </row>
    <row r="14" spans="1:12" x14ac:dyDescent="0.25">
      <c r="A14" s="4" t="s">
        <v>10</v>
      </c>
      <c r="B14" s="15" t="s">
        <v>181</v>
      </c>
      <c r="E14" s="1"/>
      <c r="H14" t="s">
        <v>21</v>
      </c>
      <c r="L14" s="1"/>
    </row>
    <row r="15" spans="1:12" x14ac:dyDescent="0.25">
      <c r="A15" s="4" t="s">
        <v>11</v>
      </c>
      <c r="B15" s="35" t="s">
        <v>186</v>
      </c>
      <c r="E15" s="1"/>
      <c r="H15" t="s">
        <v>22</v>
      </c>
      <c r="L15" s="1"/>
    </row>
    <row r="16" spans="1:12" x14ac:dyDescent="0.25">
      <c r="A16" s="5" t="s">
        <v>39</v>
      </c>
      <c r="B16" s="12"/>
      <c r="C16" s="12"/>
      <c r="E16" s="1"/>
      <c r="L16" s="1"/>
    </row>
    <row r="17" spans="1:12" x14ac:dyDescent="0.25">
      <c r="A17" s="5" t="s">
        <v>39</v>
      </c>
      <c r="B17" s="12"/>
      <c r="C17" s="12"/>
      <c r="E17" s="1"/>
      <c r="L17" s="1"/>
    </row>
    <row r="18" spans="1:12" x14ac:dyDescent="0.25">
      <c r="A18" s="5" t="s">
        <v>39</v>
      </c>
      <c r="B18" s="12"/>
      <c r="C18" s="12"/>
      <c r="E18" s="1"/>
      <c r="L18" s="1"/>
    </row>
    <row r="19" spans="1:12" x14ac:dyDescent="0.25">
      <c r="A19" s="5" t="s">
        <v>39</v>
      </c>
      <c r="B19" s="12"/>
      <c r="C19" s="12"/>
      <c r="E19" s="1"/>
      <c r="L19" s="1"/>
    </row>
    <row r="20" spans="1:12" x14ac:dyDescent="0.25">
      <c r="A20" s="5" t="s">
        <v>39</v>
      </c>
      <c r="B20" s="12"/>
      <c r="C20" s="12"/>
      <c r="E20" s="1"/>
      <c r="F20" s="1"/>
      <c r="L20" s="1"/>
    </row>
    <row r="21" spans="1:12" x14ac:dyDescent="0.25">
      <c r="A21" s="4" t="s">
        <v>12</v>
      </c>
      <c r="B21" s="6" t="s">
        <v>175</v>
      </c>
      <c r="C21" s="17" t="s">
        <v>38</v>
      </c>
      <c r="D21" s="18">
        <v>80</v>
      </c>
      <c r="E21" s="1"/>
      <c r="F21" s="1"/>
      <c r="H21" t="s">
        <v>24</v>
      </c>
      <c r="L21" s="1"/>
    </row>
    <row r="22" spans="1:12" x14ac:dyDescent="0.25">
      <c r="A22" s="4" t="s">
        <v>176</v>
      </c>
      <c r="B22" s="4" t="s">
        <v>177</v>
      </c>
      <c r="C22" s="4" t="s">
        <v>34</v>
      </c>
      <c r="D22" s="4" t="s">
        <v>35</v>
      </c>
      <c r="E22" s="1"/>
      <c r="F22" s="1"/>
      <c r="G22" s="9"/>
      <c r="H22" s="9"/>
      <c r="L22" s="1"/>
    </row>
    <row r="23" spans="1:12" x14ac:dyDescent="0.25">
      <c r="A23" s="16" t="s">
        <v>185</v>
      </c>
      <c r="B23" s="35" t="s">
        <v>178</v>
      </c>
      <c r="C23" s="16" t="s">
        <v>41</v>
      </c>
      <c r="D23" s="35" t="s">
        <v>184</v>
      </c>
      <c r="E23" s="1"/>
      <c r="F23" s="1"/>
      <c r="G23" s="21" t="s">
        <v>23</v>
      </c>
      <c r="H23" s="9" t="s">
        <v>31</v>
      </c>
      <c r="L23" s="1"/>
    </row>
    <row r="24" spans="1:12" x14ac:dyDescent="0.25">
      <c r="A24" s="16"/>
      <c r="B24" s="35"/>
      <c r="C24" s="16" t="s">
        <v>42</v>
      </c>
      <c r="D24" s="35" t="s">
        <v>179</v>
      </c>
      <c r="E24" s="1"/>
      <c r="F24" s="1"/>
      <c r="G24" s="21" t="s">
        <v>23</v>
      </c>
      <c r="H24" s="8" t="s">
        <v>32</v>
      </c>
      <c r="L24" s="1"/>
    </row>
    <row r="25" spans="1:12" x14ac:dyDescent="0.25">
      <c r="A25" s="35"/>
      <c r="B25" s="35"/>
      <c r="C25" s="16" t="s">
        <v>43</v>
      </c>
      <c r="D25" s="35"/>
      <c r="E25" s="1"/>
      <c r="F25" s="1"/>
      <c r="G25" s="21" t="s">
        <v>23</v>
      </c>
      <c r="H25" s="8" t="s">
        <v>33</v>
      </c>
      <c r="L25" s="1"/>
    </row>
    <row r="26" spans="1:12" x14ac:dyDescent="0.25">
      <c r="A26" s="35"/>
      <c r="B26" s="35"/>
      <c r="C26" s="16" t="s">
        <v>44</v>
      </c>
      <c r="D26" s="35"/>
      <c r="E26" s="1"/>
      <c r="F26" s="1"/>
      <c r="G26" s="21" t="s">
        <v>23</v>
      </c>
      <c r="H26" s="9" t="s">
        <v>36</v>
      </c>
      <c r="L26" s="1"/>
    </row>
    <row r="27" spans="1:12" x14ac:dyDescent="0.25">
      <c r="G27" s="21" t="s">
        <v>23</v>
      </c>
      <c r="H27" s="12"/>
      <c r="I27" s="12"/>
      <c r="J27" s="12"/>
      <c r="K27" s="12"/>
      <c r="L27" s="13"/>
    </row>
    <row r="28" spans="1:12" x14ac:dyDescent="0.25">
      <c r="E28" s="1"/>
      <c r="F28" s="12"/>
      <c r="H28" s="12"/>
      <c r="I28" s="12"/>
      <c r="J28" s="12"/>
      <c r="K28" s="12"/>
      <c r="L28" s="13"/>
    </row>
    <row r="29" spans="1:12" x14ac:dyDescent="0.25">
      <c r="H29" s="12"/>
      <c r="I29" s="12"/>
      <c r="J29" s="12"/>
      <c r="K29" s="12"/>
      <c r="L29" s="12"/>
    </row>
    <row r="30" spans="1:12" x14ac:dyDescent="0.25">
      <c r="H30" s="12"/>
      <c r="I30" s="12"/>
      <c r="J30" s="12"/>
      <c r="K30" s="12"/>
      <c r="L30" s="12"/>
    </row>
    <row r="31" spans="1:12" x14ac:dyDescent="0.25">
      <c r="H31" s="12"/>
      <c r="I31" s="12"/>
      <c r="J31" s="12"/>
      <c r="K31" s="12"/>
      <c r="L31" s="12"/>
    </row>
    <row r="32" spans="1:12" x14ac:dyDescent="0.25">
      <c r="H32" s="11"/>
      <c r="I32" s="11"/>
      <c r="J32" s="12"/>
      <c r="K32" s="12"/>
      <c r="L32" s="12"/>
    </row>
    <row r="33" spans="5:12" x14ac:dyDescent="0.25">
      <c r="G33" s="12"/>
      <c r="H33" s="12"/>
      <c r="I33" s="12"/>
      <c r="J33" s="12"/>
      <c r="K33" s="12"/>
      <c r="L33" s="12"/>
    </row>
    <row r="34" spans="5:12" x14ac:dyDescent="0.25">
      <c r="G34" s="12"/>
      <c r="H34" s="12"/>
      <c r="I34" s="12"/>
      <c r="J34" s="12"/>
      <c r="K34" s="12"/>
      <c r="L34" s="12"/>
    </row>
    <row r="35" spans="5:12" x14ac:dyDescent="0.25">
      <c r="E35" s="12"/>
      <c r="F35" s="12"/>
      <c r="G35" s="12"/>
      <c r="H35" s="12"/>
      <c r="I35" s="12"/>
      <c r="J35" s="12"/>
      <c r="K35" s="12"/>
      <c r="L35" s="12"/>
    </row>
    <row r="36" spans="5:12" x14ac:dyDescent="0.25">
      <c r="E36" s="12"/>
      <c r="F36" s="12"/>
      <c r="G36" s="12"/>
      <c r="H36" s="12"/>
      <c r="I36" s="12"/>
      <c r="J36" s="12"/>
      <c r="K36" s="12"/>
      <c r="L36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9FA-34B5-487F-BD06-B5E05371CD58}">
  <dimension ref="A1:O87"/>
  <sheetViews>
    <sheetView tabSelected="1" zoomScaleNormal="100" workbookViewId="0">
      <selection activeCell="B9" sqref="B9:B10"/>
    </sheetView>
  </sheetViews>
  <sheetFormatPr defaultRowHeight="15" x14ac:dyDescent="0.25"/>
  <cols>
    <col min="1" max="1" width="58.28515625" bestFit="1" customWidth="1"/>
    <col min="2" max="2" width="29.28515625" style="40" bestFit="1" customWidth="1"/>
    <col min="3" max="3" width="6.28515625" bestFit="1" customWidth="1"/>
    <col min="4" max="4" width="81.140625" customWidth="1"/>
    <col min="5" max="5" width="80" bestFit="1" customWidth="1"/>
    <col min="6" max="6" width="17.7109375" bestFit="1" customWidth="1"/>
    <col min="7" max="7" width="28.7109375" customWidth="1"/>
    <col min="8" max="8" width="32.5703125" customWidth="1"/>
    <col min="9" max="9" width="11.28515625" bestFit="1" customWidth="1"/>
    <col min="10" max="10" width="11.5703125" bestFit="1" customWidth="1"/>
    <col min="11" max="11" width="18.140625" bestFit="1" customWidth="1"/>
  </cols>
  <sheetData>
    <row r="1" spans="1:15" ht="15.75" x14ac:dyDescent="0.25">
      <c r="A1" s="2" t="s">
        <v>185</v>
      </c>
      <c r="B1" s="42" t="s">
        <v>167</v>
      </c>
      <c r="C1" s="2" t="s">
        <v>83</v>
      </c>
      <c r="D1" s="2" t="s">
        <v>47</v>
      </c>
      <c r="E1" s="2" t="s">
        <v>168</v>
      </c>
      <c r="F1" s="37"/>
      <c r="G1" s="37"/>
      <c r="L1" s="36" t="s">
        <v>130</v>
      </c>
      <c r="M1" s="36"/>
      <c r="N1" s="36"/>
      <c r="O1" s="36"/>
    </row>
    <row r="2" spans="1:15" x14ac:dyDescent="0.25">
      <c r="A2" s="35" t="s">
        <v>139</v>
      </c>
      <c r="B2" s="39">
        <v>9.1001999999999992</v>
      </c>
      <c r="C2" s="41" t="s">
        <v>93</v>
      </c>
      <c r="D2" s="35" t="s">
        <v>203</v>
      </c>
    </row>
    <row r="3" spans="1:15" x14ac:dyDescent="0.25">
      <c r="A3" s="35" t="s">
        <v>140</v>
      </c>
      <c r="B3" s="39">
        <v>12.15972</v>
      </c>
      <c r="C3" s="41" t="s">
        <v>93</v>
      </c>
      <c r="D3" s="35" t="s">
        <v>203</v>
      </c>
    </row>
    <row r="4" spans="1:15" x14ac:dyDescent="0.25">
      <c r="A4" s="35" t="s">
        <v>141</v>
      </c>
      <c r="B4" s="39">
        <v>60</v>
      </c>
      <c r="C4" s="41" t="s">
        <v>93</v>
      </c>
      <c r="D4" t="s">
        <v>162</v>
      </c>
    </row>
    <row r="5" spans="1:15" x14ac:dyDescent="0.25">
      <c r="A5" s="35" t="s">
        <v>142</v>
      </c>
      <c r="B5" s="39">
        <v>10.98298</v>
      </c>
      <c r="C5" s="41" t="s">
        <v>93</v>
      </c>
      <c r="D5" s="35" t="s">
        <v>205</v>
      </c>
    </row>
    <row r="6" spans="1:15" x14ac:dyDescent="0.25">
      <c r="A6" s="35" t="s">
        <v>143</v>
      </c>
      <c r="B6" s="39">
        <v>15.532999999999999</v>
      </c>
      <c r="C6" s="41" t="s">
        <v>93</v>
      </c>
      <c r="D6" s="35" t="s">
        <v>201</v>
      </c>
    </row>
    <row r="7" spans="1:15" s="35" customFormat="1" x14ac:dyDescent="0.25">
      <c r="A7" s="35" t="s">
        <v>144</v>
      </c>
      <c r="B7" s="35">
        <v>39.64</v>
      </c>
      <c r="C7" s="35" t="s">
        <v>93</v>
      </c>
      <c r="D7" s="35" t="s">
        <v>202</v>
      </c>
    </row>
    <row r="8" spans="1:15" x14ac:dyDescent="0.25">
      <c r="A8" s="35" t="s">
        <v>145</v>
      </c>
      <c r="B8" s="39">
        <v>42.31</v>
      </c>
      <c r="C8" s="41" t="s">
        <v>93</v>
      </c>
      <c r="D8" t="s">
        <v>202</v>
      </c>
      <c r="E8" s="35"/>
    </row>
    <row r="9" spans="1:15" x14ac:dyDescent="0.25">
      <c r="A9" s="35" t="s">
        <v>146</v>
      </c>
      <c r="B9" s="39">
        <v>37.969720000000002</v>
      </c>
      <c r="C9" s="41" t="s">
        <v>93</v>
      </c>
      <c r="D9" s="35" t="s">
        <v>201</v>
      </c>
      <c r="E9" s="35"/>
    </row>
    <row r="10" spans="1:15" x14ac:dyDescent="0.25">
      <c r="A10" s="35" t="s">
        <v>147</v>
      </c>
      <c r="B10" s="39">
        <v>40.793909999999997</v>
      </c>
      <c r="C10" s="41" t="s">
        <v>93</v>
      </c>
      <c r="D10" s="35" t="s">
        <v>201</v>
      </c>
      <c r="E10" s="35"/>
    </row>
    <row r="11" spans="1:15" x14ac:dyDescent="0.25">
      <c r="A11" s="35" t="s">
        <v>148</v>
      </c>
      <c r="B11" s="39">
        <v>42.362909999999999</v>
      </c>
      <c r="C11" s="41" t="s">
        <v>93</v>
      </c>
      <c r="D11" s="35" t="s">
        <v>201</v>
      </c>
      <c r="E11" s="35"/>
    </row>
    <row r="12" spans="1:15" x14ac:dyDescent="0.25">
      <c r="A12" s="35" t="s">
        <v>242</v>
      </c>
      <c r="B12" s="39">
        <v>24.47635</v>
      </c>
      <c r="C12" s="41" t="s">
        <v>93</v>
      </c>
      <c r="D12" t="s">
        <v>204</v>
      </c>
      <c r="E12" s="35"/>
    </row>
    <row r="13" spans="1:15" x14ac:dyDescent="0.25">
      <c r="A13" s="35" t="s">
        <v>149</v>
      </c>
      <c r="B13" s="39">
        <v>15</v>
      </c>
      <c r="C13" s="41" t="s">
        <v>93</v>
      </c>
      <c r="D13" t="s">
        <v>226</v>
      </c>
      <c r="E13" s="35"/>
    </row>
    <row r="14" spans="1:15" x14ac:dyDescent="0.25">
      <c r="A14" s="35" t="s">
        <v>131</v>
      </c>
      <c r="B14" s="39">
        <v>5</v>
      </c>
      <c r="C14" s="41" t="s">
        <v>93</v>
      </c>
      <c r="D14" t="s">
        <v>132</v>
      </c>
      <c r="E14" s="35"/>
    </row>
    <row r="15" spans="1:15" x14ac:dyDescent="0.25">
      <c r="A15" s="35" t="s">
        <v>164</v>
      </c>
      <c r="B15" s="39">
        <v>5</v>
      </c>
      <c r="C15" s="41" t="s">
        <v>93</v>
      </c>
      <c r="D15" s="35" t="s">
        <v>132</v>
      </c>
      <c r="E15" s="35"/>
    </row>
    <row r="16" spans="1:15" x14ac:dyDescent="0.25">
      <c r="A16" s="35" t="s">
        <v>150</v>
      </c>
      <c r="B16" s="39">
        <v>3.6</v>
      </c>
      <c r="C16" s="41" t="s">
        <v>93</v>
      </c>
      <c r="D16" t="s">
        <v>225</v>
      </c>
      <c r="E16" s="35" t="s">
        <v>224</v>
      </c>
    </row>
    <row r="17" spans="1:5" x14ac:dyDescent="0.25">
      <c r="A17" s="38" t="s">
        <v>151</v>
      </c>
      <c r="B17" s="39">
        <v>3.6</v>
      </c>
      <c r="C17" s="41" t="s">
        <v>93</v>
      </c>
      <c r="D17" s="35" t="s">
        <v>225</v>
      </c>
      <c r="E17" s="35" t="s">
        <v>224</v>
      </c>
    </row>
    <row r="18" spans="1:5" x14ac:dyDescent="0.25">
      <c r="A18" s="38" t="s">
        <v>152</v>
      </c>
      <c r="B18" s="39">
        <v>2.7</v>
      </c>
      <c r="C18" s="41" t="s">
        <v>93</v>
      </c>
      <c r="D18" t="s">
        <v>226</v>
      </c>
      <c r="E18" s="35"/>
    </row>
    <row r="19" spans="1:5" x14ac:dyDescent="0.25">
      <c r="A19" s="38" t="s">
        <v>165</v>
      </c>
      <c r="B19" s="39">
        <v>0</v>
      </c>
      <c r="C19" s="41" t="s">
        <v>93</v>
      </c>
      <c r="D19" t="s">
        <v>163</v>
      </c>
      <c r="E19" s="35"/>
    </row>
    <row r="20" spans="1:5" x14ac:dyDescent="0.25">
      <c r="A20" s="35" t="s">
        <v>206</v>
      </c>
      <c r="B20" s="39">
        <v>2.9</v>
      </c>
      <c r="C20" s="41" t="s">
        <v>93</v>
      </c>
      <c r="D20" s="35" t="s">
        <v>212</v>
      </c>
      <c r="E20" s="35"/>
    </row>
    <row r="21" spans="1:5" x14ac:dyDescent="0.25">
      <c r="A21" s="35" t="s">
        <v>207</v>
      </c>
      <c r="B21" s="39">
        <v>2.9</v>
      </c>
      <c r="C21" s="41" t="s">
        <v>93</v>
      </c>
      <c r="D21" s="35" t="s">
        <v>212</v>
      </c>
      <c r="E21" s="35"/>
    </row>
    <row r="22" spans="1:5" x14ac:dyDescent="0.25">
      <c r="A22" s="35" t="s">
        <v>153</v>
      </c>
      <c r="B22" s="39">
        <v>2.9</v>
      </c>
      <c r="C22" s="41" t="s">
        <v>93</v>
      </c>
      <c r="D22" s="35" t="s">
        <v>212</v>
      </c>
      <c r="E22" s="35"/>
    </row>
    <row r="23" spans="1:5" x14ac:dyDescent="0.25">
      <c r="A23" s="35" t="s">
        <v>154</v>
      </c>
      <c r="B23" s="39">
        <v>2.746</v>
      </c>
      <c r="C23" s="41" t="s">
        <v>93</v>
      </c>
      <c r="D23" s="35" t="s">
        <v>213</v>
      </c>
      <c r="E23" s="35"/>
    </row>
    <row r="24" spans="1:5" s="35" customFormat="1" x14ac:dyDescent="0.25">
      <c r="A24" s="35" t="s">
        <v>208</v>
      </c>
      <c r="B24" s="39">
        <v>2.746</v>
      </c>
      <c r="C24" s="41" t="s">
        <v>93</v>
      </c>
      <c r="D24" s="35" t="s">
        <v>213</v>
      </c>
    </row>
    <row r="25" spans="1:5" s="35" customFormat="1" x14ac:dyDescent="0.25">
      <c r="A25" s="35" t="s">
        <v>155</v>
      </c>
      <c r="B25" s="40">
        <v>2.4321000000000002</v>
      </c>
      <c r="C25" s="41" t="s">
        <v>93</v>
      </c>
      <c r="D25" s="35" t="s">
        <v>214</v>
      </c>
    </row>
    <row r="26" spans="1:5" s="35" customFormat="1" x14ac:dyDescent="0.25">
      <c r="A26" s="35" t="s">
        <v>209</v>
      </c>
      <c r="B26" s="40">
        <v>2.4321000000000002</v>
      </c>
      <c r="C26" s="41" t="s">
        <v>93</v>
      </c>
      <c r="D26" s="35" t="s">
        <v>214</v>
      </c>
    </row>
    <row r="27" spans="1:5" s="35" customFormat="1" x14ac:dyDescent="0.25">
      <c r="A27" s="35" t="s">
        <v>210</v>
      </c>
      <c r="B27" s="40">
        <v>2.4321000000000002</v>
      </c>
      <c r="C27" s="41" t="s">
        <v>93</v>
      </c>
      <c r="D27" s="35" t="s">
        <v>214</v>
      </c>
    </row>
    <row r="28" spans="1:5" x14ac:dyDescent="0.25">
      <c r="A28" s="35" t="s">
        <v>211</v>
      </c>
      <c r="B28" s="40">
        <v>2.4321000000000002</v>
      </c>
      <c r="C28" s="41" t="s">
        <v>93</v>
      </c>
      <c r="D28" s="35" t="s">
        <v>214</v>
      </c>
    </row>
    <row r="29" spans="1:5" s="35" customFormat="1" x14ac:dyDescent="0.25">
      <c r="A29" s="35" t="s">
        <v>133</v>
      </c>
      <c r="B29" s="39">
        <v>17.002960000000002</v>
      </c>
      <c r="C29" s="41" t="s">
        <v>93</v>
      </c>
      <c r="D29" s="35" t="s">
        <v>222</v>
      </c>
    </row>
    <row r="30" spans="1:5" s="35" customFormat="1" x14ac:dyDescent="0.25">
      <c r="A30" s="35" t="s">
        <v>220</v>
      </c>
      <c r="B30" s="39">
        <v>17.002960000000002</v>
      </c>
      <c r="C30" s="41" t="s">
        <v>93</v>
      </c>
      <c r="D30" s="35" t="s">
        <v>222</v>
      </c>
    </row>
    <row r="31" spans="1:5" s="35" customFormat="1" x14ac:dyDescent="0.25">
      <c r="A31" s="35" t="s">
        <v>134</v>
      </c>
      <c r="B31" s="39">
        <v>15.43505</v>
      </c>
      <c r="C31" s="41" t="s">
        <v>93</v>
      </c>
      <c r="D31" s="35" t="s">
        <v>223</v>
      </c>
    </row>
    <row r="32" spans="1:5" s="35" customFormat="1" x14ac:dyDescent="0.25">
      <c r="A32" s="35" t="s">
        <v>221</v>
      </c>
      <c r="B32" s="39">
        <v>15.43505</v>
      </c>
      <c r="C32" s="41" t="s">
        <v>93</v>
      </c>
      <c r="D32" s="35" t="s">
        <v>223</v>
      </c>
    </row>
    <row r="33" spans="1:5" s="35" customFormat="1" x14ac:dyDescent="0.25">
      <c r="A33" s="35" t="s">
        <v>215</v>
      </c>
      <c r="B33" s="39">
        <v>15.43505</v>
      </c>
      <c r="C33" s="41" t="s">
        <v>93</v>
      </c>
      <c r="D33" s="35" t="s">
        <v>223</v>
      </c>
    </row>
    <row r="34" spans="1:5" s="35" customFormat="1" x14ac:dyDescent="0.25">
      <c r="A34" s="35" t="s">
        <v>216</v>
      </c>
      <c r="B34" s="39">
        <v>15.43505</v>
      </c>
      <c r="C34" s="41" t="s">
        <v>93</v>
      </c>
      <c r="D34" s="35" t="s">
        <v>223</v>
      </c>
    </row>
    <row r="35" spans="1:5" s="35" customFormat="1" x14ac:dyDescent="0.25">
      <c r="A35" s="35" t="s">
        <v>217</v>
      </c>
      <c r="B35" s="39">
        <v>15.43505</v>
      </c>
      <c r="C35" s="41" t="s">
        <v>93</v>
      </c>
      <c r="D35" s="35" t="s">
        <v>223</v>
      </c>
    </row>
    <row r="36" spans="1:5" s="35" customFormat="1" x14ac:dyDescent="0.25">
      <c r="A36" s="35" t="s">
        <v>218</v>
      </c>
      <c r="B36" s="39">
        <v>15.43505</v>
      </c>
      <c r="C36" s="41" t="s">
        <v>93</v>
      </c>
      <c r="D36" s="35" t="s">
        <v>223</v>
      </c>
    </row>
    <row r="37" spans="1:5" s="35" customFormat="1" x14ac:dyDescent="0.25">
      <c r="A37" s="35" t="s">
        <v>219</v>
      </c>
      <c r="B37" s="39">
        <v>15.43505</v>
      </c>
      <c r="C37" s="41" t="s">
        <v>93</v>
      </c>
      <c r="D37" s="35" t="s">
        <v>223</v>
      </c>
    </row>
    <row r="38" spans="1:5" x14ac:dyDescent="0.25">
      <c r="A38" t="s">
        <v>135</v>
      </c>
      <c r="B38" s="39">
        <v>20.064579999999999</v>
      </c>
      <c r="C38" s="41" t="s">
        <v>93</v>
      </c>
      <c r="D38" s="35" t="s">
        <v>201</v>
      </c>
    </row>
    <row r="39" spans="1:5" x14ac:dyDescent="0.25">
      <c r="A39" s="35" t="s">
        <v>136</v>
      </c>
      <c r="B39" s="39">
        <v>18.653790000000001</v>
      </c>
      <c r="C39" s="41" t="s">
        <v>93</v>
      </c>
      <c r="D39" s="35" t="s">
        <v>201</v>
      </c>
    </row>
    <row r="40" spans="1:5" s="35" customFormat="1" x14ac:dyDescent="0.25">
      <c r="A40" s="35" t="s">
        <v>137</v>
      </c>
      <c r="B40" s="39">
        <v>15.048439999999999</v>
      </c>
      <c r="C40" s="41" t="s">
        <v>93</v>
      </c>
      <c r="D40" s="35" t="s">
        <v>201</v>
      </c>
    </row>
    <row r="41" spans="1:5" s="35" customFormat="1" x14ac:dyDescent="0.25">
      <c r="A41" s="35" t="s">
        <v>124</v>
      </c>
      <c r="B41" s="39">
        <v>83.306632489586676</v>
      </c>
      <c r="C41" s="41" t="s">
        <v>93</v>
      </c>
      <c r="D41" s="35" t="s">
        <v>201</v>
      </c>
      <c r="E41" s="35" t="s">
        <v>174</v>
      </c>
    </row>
    <row r="42" spans="1:5" s="35" customFormat="1" x14ac:dyDescent="0.25">
      <c r="A42" s="35" t="s">
        <v>125</v>
      </c>
      <c r="B42" s="39">
        <v>51.806216746009525</v>
      </c>
      <c r="C42" s="41" t="s">
        <v>93</v>
      </c>
      <c r="D42" s="35" t="s">
        <v>201</v>
      </c>
      <c r="E42" s="35" t="s">
        <v>169</v>
      </c>
    </row>
    <row r="43" spans="1:5" s="35" customFormat="1" x14ac:dyDescent="0.25">
      <c r="A43" s="35" t="s">
        <v>126</v>
      </c>
      <c r="B43" s="39">
        <v>32.875074716078899</v>
      </c>
      <c r="C43" s="41" t="s">
        <v>93</v>
      </c>
      <c r="D43" s="35" t="s">
        <v>201</v>
      </c>
      <c r="E43" s="35" t="s">
        <v>170</v>
      </c>
    </row>
    <row r="44" spans="1:5" s="35" customFormat="1" x14ac:dyDescent="0.25">
      <c r="A44" s="35" t="s">
        <v>127</v>
      </c>
      <c r="B44" s="39">
        <v>195.56</v>
      </c>
      <c r="C44" s="41" t="s">
        <v>93</v>
      </c>
      <c r="D44" s="35" t="s">
        <v>201</v>
      </c>
      <c r="E44" s="35" t="s">
        <v>171</v>
      </c>
    </row>
    <row r="45" spans="1:5" s="35" customFormat="1" x14ac:dyDescent="0.25">
      <c r="A45" s="35" t="s">
        <v>128</v>
      </c>
      <c r="B45" s="39">
        <v>98.412999999999997</v>
      </c>
      <c r="C45" s="41" t="s">
        <v>93</v>
      </c>
      <c r="D45" s="35" t="s">
        <v>201</v>
      </c>
      <c r="E45" s="35" t="s">
        <v>172</v>
      </c>
    </row>
    <row r="46" spans="1:5" s="35" customFormat="1" x14ac:dyDescent="0.25">
      <c r="A46" s="35" t="s">
        <v>129</v>
      </c>
      <c r="B46" s="39">
        <v>51.85</v>
      </c>
      <c r="C46" s="41" t="s">
        <v>93</v>
      </c>
      <c r="D46" s="35" t="s">
        <v>201</v>
      </c>
      <c r="E46" s="35" t="s">
        <v>173</v>
      </c>
    </row>
    <row r="47" spans="1:5" s="35" customFormat="1" x14ac:dyDescent="0.25">
      <c r="A47" s="35" t="s">
        <v>156</v>
      </c>
      <c r="B47" s="39">
        <v>2.41</v>
      </c>
      <c r="C47" s="41" t="s">
        <v>93</v>
      </c>
      <c r="D47" s="35" t="s">
        <v>226</v>
      </c>
    </row>
    <row r="48" spans="1:5" x14ac:dyDescent="0.25">
      <c r="A48" s="35" t="s">
        <v>138</v>
      </c>
      <c r="B48" s="39">
        <v>8.64</v>
      </c>
      <c r="C48" s="41" t="s">
        <v>93</v>
      </c>
      <c r="D48" s="35" t="s">
        <v>226</v>
      </c>
      <c r="E48" s="35"/>
    </row>
    <row r="49" spans="1:5" x14ac:dyDescent="0.25">
      <c r="A49" s="35" t="s">
        <v>166</v>
      </c>
      <c r="B49" s="39">
        <v>3</v>
      </c>
      <c r="C49" s="41" t="s">
        <v>93</v>
      </c>
      <c r="D49" s="35" t="s">
        <v>226</v>
      </c>
      <c r="E49" s="35"/>
    </row>
    <row r="50" spans="1:5" s="35" customFormat="1" x14ac:dyDescent="0.25">
      <c r="A50" s="35" t="s">
        <v>227</v>
      </c>
      <c r="B50" s="39">
        <v>0</v>
      </c>
      <c r="C50" s="41" t="s">
        <v>93</v>
      </c>
      <c r="D50" s="35" t="s">
        <v>226</v>
      </c>
      <c r="E50" s="35" t="s">
        <v>239</v>
      </c>
    </row>
    <row r="51" spans="1:5" s="35" customFormat="1" x14ac:dyDescent="0.25">
      <c r="A51" s="35" t="s">
        <v>160</v>
      </c>
      <c r="B51" s="39">
        <v>8.7200000000000006</v>
      </c>
      <c r="C51" s="41" t="s">
        <v>93</v>
      </c>
      <c r="D51" s="35" t="s">
        <v>226</v>
      </c>
    </row>
    <row r="52" spans="1:5" s="35" customFormat="1" x14ac:dyDescent="0.25">
      <c r="A52" s="35" t="s">
        <v>243</v>
      </c>
      <c r="B52" s="39">
        <v>2.2999999999999998</v>
      </c>
      <c r="C52" s="41" t="s">
        <v>93</v>
      </c>
      <c r="D52" s="35" t="s">
        <v>226</v>
      </c>
    </row>
    <row r="53" spans="1:5" s="35" customFormat="1" x14ac:dyDescent="0.25">
      <c r="A53" s="35" t="s">
        <v>158</v>
      </c>
      <c r="B53" s="39">
        <v>8.64</v>
      </c>
      <c r="C53" s="41" t="s">
        <v>93</v>
      </c>
      <c r="D53" s="35" t="s">
        <v>226</v>
      </c>
    </row>
    <row r="54" spans="1:5" s="35" customFormat="1" x14ac:dyDescent="0.25">
      <c r="A54" s="35" t="s">
        <v>157</v>
      </c>
      <c r="B54" s="35">
        <v>2.4</v>
      </c>
      <c r="C54" s="41" t="s">
        <v>93</v>
      </c>
      <c r="D54" s="35" t="s">
        <v>226</v>
      </c>
    </row>
    <row r="55" spans="1:5" s="35" customFormat="1" x14ac:dyDescent="0.25">
      <c r="A55" s="35" t="s">
        <v>228</v>
      </c>
      <c r="B55" s="35">
        <v>1.33</v>
      </c>
      <c r="C55" s="41" t="s">
        <v>93</v>
      </c>
      <c r="D55" s="35" t="s">
        <v>226</v>
      </c>
    </row>
    <row r="56" spans="1:5" s="35" customFormat="1" x14ac:dyDescent="0.25">
      <c r="A56" s="35" t="s">
        <v>230</v>
      </c>
      <c r="B56" s="35">
        <v>1</v>
      </c>
      <c r="C56" s="41" t="s">
        <v>93</v>
      </c>
      <c r="D56" s="35" t="s">
        <v>226</v>
      </c>
    </row>
    <row r="57" spans="1:5" x14ac:dyDescent="0.25">
      <c r="A57" s="35" t="s">
        <v>159</v>
      </c>
      <c r="B57" s="35">
        <v>2.41</v>
      </c>
      <c r="C57" s="41" t="s">
        <v>93</v>
      </c>
      <c r="D57" s="35" t="s">
        <v>226</v>
      </c>
      <c r="E57" s="35" t="s">
        <v>229</v>
      </c>
    </row>
    <row r="58" spans="1:5" x14ac:dyDescent="0.25">
      <c r="A58" s="35" t="s">
        <v>161</v>
      </c>
      <c r="B58" s="35">
        <v>8.84</v>
      </c>
      <c r="C58" s="41" t="s">
        <v>93</v>
      </c>
      <c r="D58" s="35" t="s">
        <v>226</v>
      </c>
      <c r="E58" s="35"/>
    </row>
    <row r="59" spans="1:5" x14ac:dyDescent="0.25">
      <c r="A59" s="35" t="s">
        <v>231</v>
      </c>
      <c r="B59" s="35">
        <v>2.8</v>
      </c>
      <c r="C59" s="41" t="s">
        <v>93</v>
      </c>
      <c r="D59" s="35" t="s">
        <v>226</v>
      </c>
    </row>
    <row r="60" spans="1:5" s="35" customFormat="1" x14ac:dyDescent="0.25">
      <c r="A60" s="35" t="s">
        <v>246</v>
      </c>
      <c r="B60" s="35">
        <v>8</v>
      </c>
      <c r="C60" s="41" t="s">
        <v>93</v>
      </c>
      <c r="D60" s="35" t="s">
        <v>226</v>
      </c>
      <c r="E60" s="35" t="s">
        <v>234</v>
      </c>
    </row>
    <row r="61" spans="1:5" s="35" customFormat="1" x14ac:dyDescent="0.25">
      <c r="A61" s="35" t="s">
        <v>233</v>
      </c>
      <c r="B61" s="35">
        <v>8</v>
      </c>
      <c r="C61" s="41" t="s">
        <v>93</v>
      </c>
      <c r="D61" s="35" t="s">
        <v>226</v>
      </c>
      <c r="E61" s="35" t="s">
        <v>234</v>
      </c>
    </row>
    <row r="62" spans="1:5" s="35" customFormat="1" x14ac:dyDescent="0.25">
      <c r="A62" s="35" t="s">
        <v>235</v>
      </c>
      <c r="B62" s="35">
        <v>8.8800000000000008</v>
      </c>
      <c r="C62" s="41" t="s">
        <v>93</v>
      </c>
      <c r="D62" s="35" t="s">
        <v>226</v>
      </c>
    </row>
    <row r="63" spans="1:5" s="35" customFormat="1" x14ac:dyDescent="0.25">
      <c r="A63" s="35" t="s">
        <v>241</v>
      </c>
      <c r="B63" s="35">
        <v>1.4</v>
      </c>
      <c r="C63" s="41" t="s">
        <v>93</v>
      </c>
      <c r="D63" s="35" t="s">
        <v>226</v>
      </c>
    </row>
    <row r="64" spans="1:5" s="35" customFormat="1" x14ac:dyDescent="0.25">
      <c r="A64" s="35" t="s">
        <v>240</v>
      </c>
      <c r="B64" s="35">
        <v>2.81</v>
      </c>
      <c r="C64" s="41" t="s">
        <v>93</v>
      </c>
      <c r="D64" s="35" t="s">
        <v>226</v>
      </c>
    </row>
    <row r="65" spans="1:5" s="35" customFormat="1" x14ac:dyDescent="0.25">
      <c r="A65" s="35" t="s">
        <v>236</v>
      </c>
      <c r="B65" s="35">
        <v>9.375</v>
      </c>
      <c r="C65" s="41" t="s">
        <v>93</v>
      </c>
      <c r="D65" s="35" t="s">
        <v>226</v>
      </c>
      <c r="E65" s="35" t="s">
        <v>245</v>
      </c>
    </row>
    <row r="66" spans="1:5" s="35" customFormat="1" x14ac:dyDescent="0.25">
      <c r="A66" s="35" t="s">
        <v>237</v>
      </c>
      <c r="B66" s="35">
        <v>8.68</v>
      </c>
      <c r="C66" s="41" t="s">
        <v>93</v>
      </c>
      <c r="D66" s="35" t="s">
        <v>226</v>
      </c>
    </row>
    <row r="67" spans="1:5" s="35" customFormat="1" x14ac:dyDescent="0.25">
      <c r="A67" s="35" t="s">
        <v>238</v>
      </c>
      <c r="B67" s="35">
        <v>0</v>
      </c>
      <c r="C67" s="41" t="s">
        <v>93</v>
      </c>
      <c r="D67" s="35" t="s">
        <v>226</v>
      </c>
      <c r="E67" s="35" t="s">
        <v>239</v>
      </c>
    </row>
    <row r="68" spans="1:5" s="35" customFormat="1" x14ac:dyDescent="0.25">
      <c r="A68" s="51" t="s">
        <v>244</v>
      </c>
      <c r="B68" s="35">
        <v>0</v>
      </c>
      <c r="C68" s="41" t="s">
        <v>93</v>
      </c>
      <c r="D68" s="35" t="s">
        <v>226</v>
      </c>
      <c r="E68" s="35" t="s">
        <v>239</v>
      </c>
    </row>
    <row r="69" spans="1:5" s="35" customFormat="1" x14ac:dyDescent="0.25"/>
    <row r="70" spans="1:5" x14ac:dyDescent="0.25">
      <c r="A70" s="35"/>
      <c r="B70" s="35"/>
      <c r="C70" s="35"/>
      <c r="D70" s="35"/>
      <c r="E70" s="35"/>
    </row>
    <row r="71" spans="1:5" x14ac:dyDescent="0.25">
      <c r="A71" s="35"/>
      <c r="B71" s="35"/>
      <c r="C71" s="35"/>
      <c r="D71" s="35"/>
      <c r="E71" s="35"/>
    </row>
    <row r="72" spans="1:5" x14ac:dyDescent="0.25">
      <c r="B72" s="35"/>
      <c r="C72" s="35"/>
      <c r="D72" s="35"/>
      <c r="E72" s="35"/>
    </row>
    <row r="73" spans="1:5" x14ac:dyDescent="0.25">
      <c r="A73" s="35"/>
    </row>
    <row r="74" spans="1:5" x14ac:dyDescent="0.25">
      <c r="A74" s="35"/>
      <c r="B74" s="35"/>
    </row>
    <row r="75" spans="1:5" x14ac:dyDescent="0.25">
      <c r="A75" s="35"/>
      <c r="B75" s="35"/>
      <c r="C75" s="35"/>
      <c r="D75" s="35"/>
    </row>
    <row r="76" spans="1:5" x14ac:dyDescent="0.25">
      <c r="B76" s="35"/>
      <c r="C76" s="35"/>
      <c r="D76" s="35"/>
    </row>
    <row r="77" spans="1:5" x14ac:dyDescent="0.25">
      <c r="B77" s="35"/>
      <c r="C77" s="35"/>
      <c r="D77" s="35"/>
    </row>
    <row r="78" spans="1:5" x14ac:dyDescent="0.25">
      <c r="B78" s="35"/>
      <c r="C78" s="35"/>
      <c r="D78" s="35"/>
    </row>
    <row r="79" spans="1:5" x14ac:dyDescent="0.25">
      <c r="B79" s="35"/>
      <c r="C79" s="35"/>
      <c r="D79" s="35"/>
    </row>
    <row r="80" spans="1:5" x14ac:dyDescent="0.25">
      <c r="A80" s="35"/>
      <c r="B80" s="35"/>
      <c r="C80" s="35"/>
      <c r="D80" s="35"/>
    </row>
    <row r="81" spans="1:4" x14ac:dyDescent="0.25">
      <c r="A81" s="35"/>
      <c r="B81" s="35"/>
      <c r="D81" s="35"/>
    </row>
    <row r="82" spans="1:4" x14ac:dyDescent="0.25">
      <c r="A82" s="35"/>
      <c r="B82" s="35"/>
      <c r="C82" s="35"/>
      <c r="D82" s="35"/>
    </row>
    <row r="83" spans="1:4" x14ac:dyDescent="0.25">
      <c r="A83" s="35"/>
      <c r="B83" s="35"/>
      <c r="C83" s="35"/>
      <c r="D83" s="35"/>
    </row>
    <row r="84" spans="1:4" x14ac:dyDescent="0.25">
      <c r="A84" s="35"/>
      <c r="B84" s="35"/>
      <c r="C84" s="35"/>
      <c r="D84" s="35"/>
    </row>
    <row r="85" spans="1:4" x14ac:dyDescent="0.25">
      <c r="A85" s="35"/>
      <c r="B85" s="35"/>
      <c r="C85" s="35"/>
      <c r="D85" s="35"/>
    </row>
    <row r="86" spans="1:4" x14ac:dyDescent="0.25">
      <c r="A86" s="35"/>
      <c r="B86" s="35"/>
      <c r="C86" s="35"/>
      <c r="D86" s="35"/>
    </row>
    <row r="87" spans="1:4" x14ac:dyDescent="0.25">
      <c r="B87" s="35"/>
      <c r="C87" s="35"/>
      <c r="D87" s="35"/>
    </row>
  </sheetData>
  <phoneticPr fontId="14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B246-DFE0-43B2-87DA-595F68C6DACB}">
  <dimension ref="A1:D56"/>
  <sheetViews>
    <sheetView topLeftCell="A39" workbookViewId="0">
      <selection activeCell="D56" sqref="A1:D56"/>
    </sheetView>
  </sheetViews>
  <sheetFormatPr defaultColWidth="9.140625" defaultRowHeight="15" x14ac:dyDescent="0.25"/>
  <cols>
    <col min="1" max="1" width="50.85546875" style="35" bestFit="1" customWidth="1"/>
    <col min="2" max="2" width="20.42578125" style="35" bestFit="1" customWidth="1"/>
    <col min="3" max="3" width="21.42578125" style="35" bestFit="1" customWidth="1"/>
    <col min="4" max="4" width="27" style="35" bestFit="1" customWidth="1"/>
    <col min="5" max="16384" width="9.140625" style="35"/>
  </cols>
  <sheetData>
    <row r="1" spans="1:4" x14ac:dyDescent="0.25">
      <c r="A1" s="2"/>
      <c r="B1" s="42"/>
      <c r="C1" s="2"/>
      <c r="D1" s="2"/>
    </row>
    <row r="2" spans="1:4" x14ac:dyDescent="0.25">
      <c r="B2" s="39"/>
      <c r="C2" s="41"/>
    </row>
    <row r="3" spans="1:4" x14ac:dyDescent="0.25">
      <c r="A3" s="38"/>
      <c r="B3" s="39"/>
      <c r="C3" s="41"/>
    </row>
    <row r="4" spans="1:4" x14ac:dyDescent="0.25">
      <c r="A4" s="38"/>
      <c r="B4" s="39"/>
      <c r="C4" s="41"/>
    </row>
    <row r="5" spans="1:4" x14ac:dyDescent="0.25">
      <c r="A5" s="38"/>
      <c r="B5" s="39"/>
      <c r="C5" s="41"/>
    </row>
    <row r="6" spans="1:4" x14ac:dyDescent="0.25">
      <c r="B6" s="39"/>
      <c r="C6" s="41"/>
    </row>
    <row r="7" spans="1:4" x14ac:dyDescent="0.25">
      <c r="B7" s="39"/>
      <c r="C7" s="41"/>
    </row>
    <row r="8" spans="1:4" x14ac:dyDescent="0.25">
      <c r="B8" s="39"/>
      <c r="C8" s="41"/>
    </row>
    <row r="9" spans="1:4" x14ac:dyDescent="0.25">
      <c r="B9" s="39"/>
      <c r="C9" s="41"/>
    </row>
    <row r="10" spans="1:4" x14ac:dyDescent="0.25">
      <c r="B10" s="39"/>
      <c r="C10" s="41"/>
    </row>
    <row r="11" spans="1:4" x14ac:dyDescent="0.25">
      <c r="B11" s="39"/>
      <c r="C11" s="41"/>
    </row>
    <row r="12" spans="1:4" x14ac:dyDescent="0.25">
      <c r="B12" s="39"/>
      <c r="C12" s="41"/>
    </row>
    <row r="13" spans="1:4" x14ac:dyDescent="0.25">
      <c r="B13" s="39"/>
      <c r="C13" s="41"/>
    </row>
    <row r="14" spans="1:4" x14ac:dyDescent="0.25">
      <c r="B14" s="39"/>
      <c r="C14" s="41"/>
    </row>
    <row r="15" spans="1:4" x14ac:dyDescent="0.25">
      <c r="B15" s="39"/>
      <c r="C15" s="41"/>
    </row>
    <row r="16" spans="1:4" x14ac:dyDescent="0.25">
      <c r="B16" s="39"/>
      <c r="C16" s="41"/>
    </row>
    <row r="18" spans="2:3" x14ac:dyDescent="0.25">
      <c r="B18" s="39"/>
      <c r="C18" s="41"/>
    </row>
    <row r="19" spans="2:3" x14ac:dyDescent="0.25">
      <c r="B19" s="39"/>
      <c r="C19" s="41"/>
    </row>
    <row r="20" spans="2:3" x14ac:dyDescent="0.25">
      <c r="B20" s="39"/>
      <c r="C20" s="41"/>
    </row>
    <row r="21" spans="2:3" x14ac:dyDescent="0.25">
      <c r="B21" s="39"/>
      <c r="C21" s="41"/>
    </row>
    <row r="22" spans="2:3" x14ac:dyDescent="0.25">
      <c r="B22" s="39"/>
      <c r="C22" s="41"/>
    </row>
    <row r="23" spans="2:3" x14ac:dyDescent="0.25">
      <c r="B23" s="39"/>
      <c r="C23" s="41"/>
    </row>
    <row r="24" spans="2:3" x14ac:dyDescent="0.25">
      <c r="B24" s="39"/>
      <c r="C24" s="41"/>
    </row>
    <row r="25" spans="2:3" x14ac:dyDescent="0.25">
      <c r="B25" s="39"/>
      <c r="C25" s="41"/>
    </row>
    <row r="26" spans="2:3" x14ac:dyDescent="0.25">
      <c r="B26" s="39"/>
      <c r="C26" s="41"/>
    </row>
    <row r="27" spans="2:3" x14ac:dyDescent="0.25">
      <c r="B27" s="39"/>
      <c r="C27" s="41"/>
    </row>
    <row r="28" spans="2:3" x14ac:dyDescent="0.25">
      <c r="B28" s="39"/>
      <c r="C28" s="41"/>
    </row>
    <row r="29" spans="2:3" x14ac:dyDescent="0.25">
      <c r="B29" s="39"/>
      <c r="C29" s="41"/>
    </row>
    <row r="30" spans="2:3" x14ac:dyDescent="0.25">
      <c r="B30" s="39"/>
      <c r="C30" s="41"/>
    </row>
    <row r="31" spans="2:3" x14ac:dyDescent="0.25">
      <c r="B31" s="39"/>
      <c r="C31" s="41"/>
    </row>
    <row r="32" spans="2:3" x14ac:dyDescent="0.25">
      <c r="B32" s="39"/>
      <c r="C32" s="41"/>
    </row>
    <row r="33" spans="2:3" x14ac:dyDescent="0.25">
      <c r="B33" s="39"/>
      <c r="C33" s="41"/>
    </row>
    <row r="34" spans="2:3" x14ac:dyDescent="0.25">
      <c r="B34" s="39"/>
      <c r="C34" s="41"/>
    </row>
    <row r="35" spans="2:3" x14ac:dyDescent="0.25">
      <c r="B35" s="39"/>
      <c r="C35" s="41"/>
    </row>
    <row r="36" spans="2:3" x14ac:dyDescent="0.25">
      <c r="B36" s="39"/>
      <c r="C36" s="41"/>
    </row>
    <row r="37" spans="2:3" x14ac:dyDescent="0.25">
      <c r="B37" s="39"/>
      <c r="C37" s="41"/>
    </row>
    <row r="38" spans="2:3" x14ac:dyDescent="0.25">
      <c r="B38" s="39"/>
      <c r="C38" s="41"/>
    </row>
    <row r="39" spans="2:3" x14ac:dyDescent="0.25">
      <c r="B39" s="39"/>
      <c r="C39" s="41"/>
    </row>
    <row r="40" spans="2:3" x14ac:dyDescent="0.25">
      <c r="B40" s="39"/>
      <c r="C40" s="41"/>
    </row>
    <row r="41" spans="2:3" x14ac:dyDescent="0.25">
      <c r="B41" s="39"/>
      <c r="C41" s="41"/>
    </row>
    <row r="42" spans="2:3" x14ac:dyDescent="0.25">
      <c r="B42" s="39"/>
      <c r="C42" s="41"/>
    </row>
    <row r="43" spans="2:3" x14ac:dyDescent="0.25">
      <c r="B43" s="39"/>
      <c r="C43" s="41"/>
    </row>
    <row r="44" spans="2:3" x14ac:dyDescent="0.25">
      <c r="B44" s="40"/>
      <c r="C44" s="41"/>
    </row>
    <row r="45" spans="2:3" x14ac:dyDescent="0.25">
      <c r="B45" s="40"/>
      <c r="C45" s="41"/>
    </row>
    <row r="46" spans="2:3" x14ac:dyDescent="0.25">
      <c r="B46" s="40"/>
      <c r="C46" s="41"/>
    </row>
    <row r="47" spans="2:3" x14ac:dyDescent="0.25">
      <c r="B47" s="40"/>
      <c r="C47" s="41"/>
    </row>
    <row r="48" spans="2:3" x14ac:dyDescent="0.25">
      <c r="B48" s="39"/>
      <c r="C48" s="41"/>
    </row>
    <row r="49" spans="2:3" x14ac:dyDescent="0.25">
      <c r="B49" s="39"/>
      <c r="C49" s="41"/>
    </row>
    <row r="50" spans="2:3" x14ac:dyDescent="0.25">
      <c r="B50" s="39"/>
      <c r="C50" s="41"/>
    </row>
    <row r="51" spans="2:3" x14ac:dyDescent="0.25">
      <c r="B51" s="39"/>
      <c r="C51" s="41"/>
    </row>
    <row r="52" spans="2:3" x14ac:dyDescent="0.25">
      <c r="B52" s="39"/>
      <c r="C52" s="41"/>
    </row>
    <row r="53" spans="2:3" x14ac:dyDescent="0.25">
      <c r="B53" s="39"/>
      <c r="C53" s="41"/>
    </row>
    <row r="54" spans="2:3" x14ac:dyDescent="0.25">
      <c r="B54" s="39"/>
      <c r="C54" s="41"/>
    </row>
    <row r="55" spans="2:3" x14ac:dyDescent="0.25">
      <c r="B55" s="39"/>
      <c r="C55" s="41"/>
    </row>
    <row r="56" spans="2:3" x14ac:dyDescent="0.25">
      <c r="B56" s="39"/>
      <c r="C56" s="41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Q17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38" sqref="A38"/>
    </sheetView>
  </sheetViews>
  <sheetFormatPr defaultColWidth="11.42578125" defaultRowHeight="15" x14ac:dyDescent="0.25"/>
  <cols>
    <col min="1" max="1" width="35" customWidth="1"/>
    <col min="2" max="2" width="32.7109375" bestFit="1" customWidth="1"/>
    <col min="3" max="3" width="24.85546875" customWidth="1"/>
    <col min="6" max="6" width="52.28515625" bestFit="1" customWidth="1"/>
    <col min="81" max="86" width="11.5703125" style="12"/>
  </cols>
  <sheetData>
    <row r="1" spans="1:277" ht="18" x14ac:dyDescent="0.25">
      <c r="A1" s="19" t="s">
        <v>48</v>
      </c>
      <c r="B1" s="2" t="s">
        <v>49</v>
      </c>
      <c r="C1" s="2" t="s">
        <v>83</v>
      </c>
      <c r="D1" s="2" t="s">
        <v>47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"/>
      <c r="CP1" s="24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</row>
    <row r="2" spans="1:277" x14ac:dyDescent="0.25">
      <c r="A2" t="s">
        <v>51</v>
      </c>
      <c r="B2" s="30" t="s">
        <v>52</v>
      </c>
      <c r="C2" t="s">
        <v>53</v>
      </c>
      <c r="D2" s="29" t="s">
        <v>57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5"/>
      <c r="CD2" s="5"/>
      <c r="CE2" s="5"/>
      <c r="CF2" s="5"/>
      <c r="CG2" s="5"/>
      <c r="CH2" s="5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</row>
    <row r="3" spans="1:277" x14ac:dyDescent="0.25">
      <c r="A3" t="s">
        <v>50</v>
      </c>
      <c r="B3" s="30" t="s">
        <v>54</v>
      </c>
      <c r="C3" t="s">
        <v>53</v>
      </c>
      <c r="D3" s="29" t="s">
        <v>57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5"/>
      <c r="CD3" s="5"/>
      <c r="CE3" s="5"/>
      <c r="CF3" s="5"/>
      <c r="CG3" s="5"/>
      <c r="CH3" s="5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</row>
    <row r="4" spans="1:277" x14ac:dyDescent="0.25">
      <c r="A4" t="s">
        <v>55</v>
      </c>
      <c r="B4" s="30" t="s">
        <v>56</v>
      </c>
      <c r="C4" t="s">
        <v>53</v>
      </c>
      <c r="D4" s="29" t="s">
        <v>57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5"/>
      <c r="CD4" s="5"/>
      <c r="CE4" s="5"/>
      <c r="CF4" s="5"/>
      <c r="CG4" s="5"/>
      <c r="CH4" s="5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</row>
    <row r="5" spans="1:277" x14ac:dyDescent="0.25">
      <c r="B5" s="30"/>
      <c r="C5" t="s">
        <v>53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5"/>
      <c r="CD5" s="5"/>
      <c r="CE5" s="5"/>
      <c r="CF5" s="5"/>
      <c r="CG5" s="5"/>
      <c r="CH5" s="5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</row>
    <row r="6" spans="1:277" x14ac:dyDescent="0.25">
      <c r="A6" t="s">
        <v>58</v>
      </c>
      <c r="B6" s="30"/>
      <c r="C6" t="s">
        <v>53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5"/>
      <c r="CD6" s="5"/>
      <c r="CE6" s="5"/>
      <c r="CF6" s="5"/>
      <c r="CG6" s="5"/>
      <c r="CH6" s="5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</row>
    <row r="7" spans="1:277" x14ac:dyDescent="0.25">
      <c r="A7" t="s">
        <v>59</v>
      </c>
      <c r="B7" s="30" t="s">
        <v>60</v>
      </c>
      <c r="C7" t="s">
        <v>53</v>
      </c>
      <c r="D7" s="29" t="s">
        <v>69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5"/>
      <c r="CD7" s="5"/>
      <c r="CE7" s="5"/>
      <c r="CF7" s="5"/>
      <c r="CG7" s="5"/>
      <c r="CH7" s="5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</row>
    <row r="8" spans="1:277" x14ac:dyDescent="0.25">
      <c r="A8" t="s">
        <v>61</v>
      </c>
      <c r="B8" s="30" t="s">
        <v>62</v>
      </c>
      <c r="C8" t="s">
        <v>53</v>
      </c>
      <c r="D8" s="29" t="s">
        <v>69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5"/>
      <c r="CD8" s="5"/>
      <c r="CE8" s="5"/>
      <c r="CF8" s="5"/>
      <c r="CG8" s="5"/>
      <c r="CH8" s="5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</row>
    <row r="9" spans="1:277" x14ac:dyDescent="0.25">
      <c r="A9" t="s">
        <v>63</v>
      </c>
      <c r="B9" s="30" t="s">
        <v>64</v>
      </c>
      <c r="C9" t="s">
        <v>53</v>
      </c>
      <c r="D9" s="29" t="s">
        <v>69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5"/>
      <c r="CD9" s="5"/>
      <c r="CE9" s="5"/>
      <c r="CF9" s="5"/>
      <c r="CG9" s="5"/>
      <c r="CH9" s="5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</row>
    <row r="10" spans="1:277" x14ac:dyDescent="0.25">
      <c r="A10" t="s">
        <v>65</v>
      </c>
      <c r="B10" s="30" t="s">
        <v>66</v>
      </c>
      <c r="C10" t="s">
        <v>53</v>
      </c>
      <c r="D10" s="29" t="s">
        <v>69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5"/>
      <c r="CD10" s="5"/>
      <c r="CE10" s="5"/>
      <c r="CF10" s="5"/>
      <c r="CG10" s="5"/>
      <c r="CH10" s="5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</row>
    <row r="11" spans="1:277" x14ac:dyDescent="0.25">
      <c r="A11" t="s">
        <v>67</v>
      </c>
      <c r="B11" s="30" t="s">
        <v>68</v>
      </c>
      <c r="C11" t="s">
        <v>53</v>
      </c>
      <c r="D11" s="29" t="s">
        <v>69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5"/>
      <c r="CD11" s="5"/>
      <c r="CE11" s="5"/>
      <c r="CF11" s="5"/>
      <c r="CG11" s="5"/>
      <c r="CH11" s="5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</row>
    <row r="12" spans="1:277" x14ac:dyDescent="0.25">
      <c r="A12" t="s">
        <v>50</v>
      </c>
      <c r="B12" s="31">
        <v>44477</v>
      </c>
      <c r="C12" t="s">
        <v>53</v>
      </c>
      <c r="D12" s="29" t="s">
        <v>73</v>
      </c>
      <c r="E12" t="s">
        <v>70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5"/>
      <c r="CD12" s="5"/>
      <c r="CE12" s="5"/>
      <c r="CF12" s="5"/>
      <c r="CG12" s="5"/>
      <c r="CH12" s="5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</row>
    <row r="13" spans="1:277" x14ac:dyDescent="0.25">
      <c r="A13" t="s">
        <v>55</v>
      </c>
      <c r="B13" s="30" t="s">
        <v>71</v>
      </c>
      <c r="C13" t="s">
        <v>53</v>
      </c>
      <c r="D13" s="29" t="s">
        <v>73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5"/>
      <c r="CD13" s="5"/>
      <c r="CE13" s="5"/>
      <c r="CF13" s="5"/>
      <c r="CG13" s="5"/>
      <c r="CH13" s="5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</row>
    <row r="14" spans="1:277" x14ac:dyDescent="0.25">
      <c r="A14" t="s">
        <v>74</v>
      </c>
      <c r="B14" s="30" t="s">
        <v>72</v>
      </c>
      <c r="C14" t="s">
        <v>53</v>
      </c>
      <c r="D14" s="29" t="s">
        <v>73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5"/>
      <c r="CD14" s="5"/>
      <c r="CE14" s="5"/>
      <c r="CF14" s="5"/>
      <c r="CG14" s="5"/>
      <c r="CH14" s="5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</row>
    <row r="15" spans="1:277" x14ac:dyDescent="0.25">
      <c r="B15" s="30"/>
      <c r="C15" t="s">
        <v>53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5"/>
      <c r="CD15" s="5"/>
      <c r="CE15" s="5"/>
      <c r="CF15" s="5"/>
      <c r="CG15" s="5"/>
      <c r="CH15" s="5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</row>
    <row r="16" spans="1:277" x14ac:dyDescent="0.25">
      <c r="C16" t="s">
        <v>53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5"/>
      <c r="CD16" s="5"/>
      <c r="CE16" s="5"/>
      <c r="CF16" s="5"/>
      <c r="CG16" s="5"/>
      <c r="CH16" s="5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</row>
    <row r="17" spans="1:277" x14ac:dyDescent="0.25">
      <c r="A17" t="s">
        <v>58</v>
      </c>
      <c r="B17" s="34" t="s">
        <v>75</v>
      </c>
      <c r="C17" t="s">
        <v>53</v>
      </c>
      <c r="D17" t="s">
        <v>80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5"/>
      <c r="CD17" s="5"/>
      <c r="CE17" s="5"/>
      <c r="CF17" s="5"/>
      <c r="CG17" s="5"/>
      <c r="CH17" s="5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</row>
    <row r="18" spans="1:277" x14ac:dyDescent="0.25">
      <c r="A18" t="s">
        <v>76</v>
      </c>
      <c r="B18" s="30" t="s">
        <v>77</v>
      </c>
      <c r="C18" t="s">
        <v>53</v>
      </c>
      <c r="D18" t="s">
        <v>80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5"/>
      <c r="CD18" s="5"/>
      <c r="CE18" s="5"/>
      <c r="CF18" s="5"/>
      <c r="CG18" s="5"/>
      <c r="CH18" s="5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</row>
    <row r="19" spans="1:277" x14ac:dyDescent="0.25">
      <c r="A19" t="s">
        <v>59</v>
      </c>
      <c r="B19" s="30" t="s">
        <v>60</v>
      </c>
      <c r="C19" t="s">
        <v>53</v>
      </c>
      <c r="D19" t="s">
        <v>80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5"/>
      <c r="CD19" s="5"/>
      <c r="CE19" s="5"/>
      <c r="CF19" s="5"/>
      <c r="CG19" s="5"/>
      <c r="CH19" s="5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</row>
    <row r="20" spans="1:277" x14ac:dyDescent="0.25">
      <c r="A20" t="s">
        <v>50</v>
      </c>
      <c r="B20" s="34" t="s">
        <v>54</v>
      </c>
      <c r="C20" t="s">
        <v>53</v>
      </c>
      <c r="D20" t="s">
        <v>80</v>
      </c>
      <c r="E20" s="2"/>
      <c r="G20" s="9"/>
      <c r="H20" s="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5"/>
      <c r="CD20" s="5"/>
      <c r="CE20" s="5"/>
      <c r="CF20" s="5"/>
      <c r="CG20" s="5"/>
      <c r="CH20" s="5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</row>
    <row r="21" spans="1:277" x14ac:dyDescent="0.25">
      <c r="A21" t="s">
        <v>51</v>
      </c>
      <c r="B21" t="s">
        <v>78</v>
      </c>
      <c r="C21" t="s">
        <v>53</v>
      </c>
      <c r="D21" t="s">
        <v>80</v>
      </c>
      <c r="E21" s="2"/>
      <c r="G21" s="9"/>
      <c r="H21" s="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5"/>
      <c r="CD21" s="5"/>
      <c r="CE21" s="5"/>
      <c r="CF21" s="5"/>
      <c r="CG21" s="5"/>
      <c r="CH21" s="5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</row>
    <row r="22" spans="1:277" x14ac:dyDescent="0.25">
      <c r="A22" t="s">
        <v>65</v>
      </c>
      <c r="B22" s="34" t="s">
        <v>66</v>
      </c>
      <c r="C22" t="s">
        <v>53</v>
      </c>
      <c r="D22" t="s">
        <v>80</v>
      </c>
      <c r="E22" s="2"/>
      <c r="G22" s="9"/>
      <c r="H22" s="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5"/>
      <c r="CD22" s="5"/>
      <c r="CE22" s="5"/>
      <c r="CF22" s="5"/>
      <c r="CG22" s="5"/>
      <c r="CH22" s="5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</row>
    <row r="23" spans="1:277" x14ac:dyDescent="0.25">
      <c r="A23" t="s">
        <v>67</v>
      </c>
      <c r="B23" s="34" t="s">
        <v>68</v>
      </c>
      <c r="C23" t="s">
        <v>53</v>
      </c>
      <c r="D23" t="s">
        <v>80</v>
      </c>
      <c r="E23" s="2"/>
      <c r="G23" s="9"/>
      <c r="H23" s="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5"/>
      <c r="CD23" s="5"/>
      <c r="CE23" s="5"/>
      <c r="CF23" s="5"/>
      <c r="CG23" s="5"/>
      <c r="CH23" s="5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</row>
    <row r="24" spans="1:277" x14ac:dyDescent="0.25">
      <c r="E24" s="2"/>
      <c r="G24" s="9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5"/>
      <c r="CD24" s="5"/>
      <c r="CE24" s="5"/>
      <c r="CF24" s="5"/>
      <c r="CG24" s="5"/>
      <c r="CH24" s="5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</row>
    <row r="25" spans="1:277" x14ac:dyDescent="0.25">
      <c r="A25" t="s">
        <v>61</v>
      </c>
      <c r="B25" s="34" t="s">
        <v>62</v>
      </c>
      <c r="C25" t="s">
        <v>53</v>
      </c>
      <c r="D25" t="s">
        <v>80</v>
      </c>
      <c r="E25" s="2"/>
      <c r="G25" s="9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5"/>
      <c r="CD25" s="5"/>
      <c r="CE25" s="5"/>
      <c r="CF25" s="5"/>
      <c r="CG25" s="5"/>
      <c r="CH25" s="5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</row>
    <row r="26" spans="1:277" x14ac:dyDescent="0.25">
      <c r="E26" s="2"/>
      <c r="G26" s="9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5"/>
      <c r="CD26" s="5"/>
      <c r="CE26" s="5"/>
      <c r="CF26" s="5"/>
      <c r="CG26" s="5"/>
      <c r="CH26" s="5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</row>
    <row r="27" spans="1:277" x14ac:dyDescent="0.25">
      <c r="A27" t="s">
        <v>81</v>
      </c>
      <c r="B27" s="34">
        <v>24</v>
      </c>
      <c r="C27" t="s">
        <v>93</v>
      </c>
      <c r="D27" t="s">
        <v>95</v>
      </c>
      <c r="E27" s="2" t="s">
        <v>96</v>
      </c>
      <c r="G27" s="9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5"/>
      <c r="CD27" s="5"/>
      <c r="CE27" s="5"/>
      <c r="CF27" s="5"/>
      <c r="CG27" s="5"/>
      <c r="CH27" s="5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</row>
    <row r="28" spans="1:277" x14ac:dyDescent="0.25">
      <c r="A28" t="s">
        <v>50</v>
      </c>
      <c r="B28">
        <v>20.7</v>
      </c>
      <c r="C28" t="s">
        <v>93</v>
      </c>
      <c r="D28" t="s">
        <v>95</v>
      </c>
      <c r="E28" s="32"/>
      <c r="G28" s="9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5"/>
      <c r="CD28" s="5"/>
      <c r="CE28" s="5"/>
      <c r="CF28" s="5"/>
      <c r="CG28" s="5"/>
      <c r="CH28" s="5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</row>
    <row r="29" spans="1:277" x14ac:dyDescent="0.25">
      <c r="A29" t="s">
        <v>82</v>
      </c>
      <c r="B29">
        <v>4</v>
      </c>
      <c r="C29" t="s">
        <v>93</v>
      </c>
      <c r="D29" t="s">
        <v>95</v>
      </c>
      <c r="E29" s="2"/>
      <c r="F29" s="33"/>
      <c r="G29" s="9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5"/>
      <c r="CD29" s="5"/>
      <c r="CE29" s="5"/>
      <c r="CF29" s="5"/>
      <c r="CG29" s="5"/>
      <c r="CH29" s="5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</row>
    <row r="30" spans="1:277" x14ac:dyDescent="0.25">
      <c r="A30" t="s">
        <v>84</v>
      </c>
      <c r="B30">
        <v>50</v>
      </c>
      <c r="C30" t="s">
        <v>93</v>
      </c>
      <c r="D30" t="s">
        <v>95</v>
      </c>
      <c r="E30" s="2"/>
      <c r="G30" s="9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5"/>
      <c r="CD30" s="5"/>
      <c r="CE30" s="5"/>
      <c r="CF30" s="5"/>
      <c r="CG30" s="5"/>
      <c r="CH30" s="5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</row>
    <row r="31" spans="1:277" x14ac:dyDescent="0.25">
      <c r="A31" t="s">
        <v>59</v>
      </c>
      <c r="C31" t="s">
        <v>93</v>
      </c>
      <c r="D31" t="s">
        <v>95</v>
      </c>
      <c r="E31" s="2"/>
      <c r="G31" s="9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5"/>
      <c r="CD31" s="5"/>
      <c r="CE31" s="5"/>
      <c r="CF31" s="5"/>
      <c r="CG31" s="5"/>
      <c r="CH31" s="5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</row>
    <row r="32" spans="1:277" x14ac:dyDescent="0.25">
      <c r="A32" t="s">
        <v>85</v>
      </c>
      <c r="B32" s="30"/>
      <c r="C32" t="s">
        <v>93</v>
      </c>
      <c r="D32" t="s">
        <v>95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5"/>
      <c r="CD32" s="5"/>
      <c r="CE32" s="5"/>
      <c r="CF32" s="5"/>
      <c r="CG32" s="5"/>
      <c r="CH32" s="5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</row>
    <row r="33" spans="1:277" x14ac:dyDescent="0.25">
      <c r="A33" t="s">
        <v>97</v>
      </c>
      <c r="B33" s="30">
        <v>130</v>
      </c>
      <c r="C33" t="s">
        <v>93</v>
      </c>
      <c r="D33" t="s">
        <v>95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5"/>
      <c r="CD33" s="5"/>
      <c r="CE33" s="5"/>
      <c r="CF33" s="5"/>
      <c r="CG33" s="5"/>
      <c r="CH33" s="5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</row>
    <row r="34" spans="1:277" x14ac:dyDescent="0.25">
      <c r="A34" t="s">
        <v>98</v>
      </c>
      <c r="B34" s="30">
        <v>2</v>
      </c>
      <c r="C34" t="s">
        <v>93</v>
      </c>
      <c r="D34" t="s">
        <v>95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5"/>
      <c r="CD34" s="5"/>
      <c r="CE34" s="5"/>
      <c r="CF34" s="5"/>
      <c r="CG34" s="5"/>
      <c r="CH34" s="5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</row>
    <row r="35" spans="1:277" x14ac:dyDescent="0.25">
      <c r="A35" t="s">
        <v>99</v>
      </c>
      <c r="B35" s="30">
        <v>1.73</v>
      </c>
      <c r="C35" t="s">
        <v>93</v>
      </c>
      <c r="D35" t="s">
        <v>95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5"/>
      <c r="CD35" s="5"/>
      <c r="CE35" s="5"/>
      <c r="CF35" s="5"/>
      <c r="CG35" s="5"/>
      <c r="CH35" s="5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</row>
    <row r="36" spans="1:277" x14ac:dyDescent="0.25">
      <c r="A36" t="s">
        <v>67</v>
      </c>
      <c r="B36" s="30">
        <v>0.69</v>
      </c>
      <c r="C36" t="s">
        <v>100</v>
      </c>
      <c r="D36" t="s">
        <v>95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5"/>
      <c r="CD36" s="5"/>
      <c r="CE36" s="5"/>
      <c r="CF36" s="5"/>
      <c r="CG36" s="5"/>
      <c r="CH36" s="5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</row>
    <row r="37" spans="1:277" x14ac:dyDescent="0.25">
      <c r="A37" t="s">
        <v>101</v>
      </c>
      <c r="B37" s="30">
        <v>1.54</v>
      </c>
      <c r="C37" t="s">
        <v>100</v>
      </c>
      <c r="D37" t="s">
        <v>95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5"/>
      <c r="CD37" s="5"/>
      <c r="CE37" s="5"/>
      <c r="CF37" s="5"/>
      <c r="CG37" s="5"/>
      <c r="CH37" s="5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</row>
    <row r="38" spans="1:277" x14ac:dyDescent="0.25">
      <c r="A38" t="s">
        <v>51</v>
      </c>
      <c r="B38" s="30">
        <v>2.75</v>
      </c>
      <c r="C38" t="s">
        <v>93</v>
      </c>
      <c r="D38" t="s">
        <v>95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5"/>
      <c r="CD38" s="5"/>
      <c r="CE38" s="5"/>
      <c r="CF38" s="5"/>
      <c r="CG38" s="5"/>
      <c r="CH38" s="5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</row>
    <row r="39" spans="1:277" x14ac:dyDescent="0.25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5"/>
      <c r="CD39" s="5"/>
      <c r="CE39" s="5"/>
      <c r="CF39" s="5"/>
      <c r="CG39" s="5"/>
      <c r="CH39" s="5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</row>
    <row r="40" spans="1:277" x14ac:dyDescent="0.25">
      <c r="A40" t="s">
        <v>103</v>
      </c>
      <c r="B40" s="30">
        <v>8.56</v>
      </c>
      <c r="C40" t="s">
        <v>93</v>
      </c>
      <c r="D40" t="s">
        <v>95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5"/>
      <c r="CD40" s="5"/>
      <c r="CE40" s="5"/>
      <c r="CF40" s="5"/>
      <c r="CG40" s="5"/>
      <c r="CH40" s="5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</row>
    <row r="41" spans="1:277" x14ac:dyDescent="0.25">
      <c r="B41" s="3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5"/>
      <c r="CD41" s="5"/>
      <c r="CE41" s="5"/>
      <c r="CF41" s="5"/>
      <c r="CG41" s="5"/>
      <c r="CH41" s="5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</row>
    <row r="42" spans="1:277" x14ac:dyDescent="0.25">
      <c r="B42" s="3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5"/>
      <c r="CD42" s="5"/>
      <c r="CE42" s="5"/>
      <c r="CF42" s="5"/>
      <c r="CG42" s="5"/>
      <c r="CH42" s="5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</row>
    <row r="43" spans="1:277" x14ac:dyDescent="0.25">
      <c r="B43" s="3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5"/>
      <c r="CD43" s="5"/>
      <c r="CE43" s="5"/>
      <c r="CF43" s="5"/>
      <c r="CG43" s="5"/>
      <c r="CH43" s="5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</row>
    <row r="44" spans="1:277" x14ac:dyDescent="0.25">
      <c r="A44" t="s">
        <v>86</v>
      </c>
      <c r="B44" s="30">
        <v>25</v>
      </c>
      <c r="C44" t="s">
        <v>93</v>
      </c>
      <c r="D44" t="s">
        <v>94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5"/>
      <c r="CD44" s="5"/>
      <c r="CE44" s="5"/>
      <c r="CF44" s="5"/>
      <c r="CG44" s="5"/>
      <c r="CH44" s="5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</row>
    <row r="45" spans="1:277" x14ac:dyDescent="0.25">
      <c r="A45" t="s">
        <v>104</v>
      </c>
      <c r="B45" s="30">
        <v>8</v>
      </c>
      <c r="C45" t="s">
        <v>93</v>
      </c>
      <c r="D45" t="s">
        <v>94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5"/>
      <c r="CD45" s="5"/>
      <c r="CE45" s="5"/>
      <c r="CF45" s="5"/>
      <c r="CG45" s="5"/>
      <c r="CH45" s="5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</row>
    <row r="46" spans="1:277" x14ac:dyDescent="0.25">
      <c r="A46" t="s">
        <v>105</v>
      </c>
      <c r="B46" s="30">
        <v>13</v>
      </c>
      <c r="C46" t="s">
        <v>93</v>
      </c>
      <c r="D46" t="s">
        <v>94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5"/>
      <c r="CD46" s="5"/>
      <c r="CE46" s="5"/>
      <c r="CF46" s="5"/>
      <c r="CG46" s="5"/>
      <c r="CH46" s="5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</row>
    <row r="47" spans="1:277" x14ac:dyDescent="0.25">
      <c r="A47" t="s">
        <v>87</v>
      </c>
      <c r="B47" s="30">
        <v>25</v>
      </c>
      <c r="C47" t="s">
        <v>93</v>
      </c>
      <c r="D47" t="s">
        <v>94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5"/>
      <c r="CD47" s="5"/>
      <c r="CE47" s="5"/>
      <c r="CF47" s="5"/>
      <c r="CG47" s="5"/>
      <c r="CH47" s="5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</row>
    <row r="48" spans="1:277" x14ac:dyDescent="0.25">
      <c r="A48" t="s">
        <v>81</v>
      </c>
      <c r="B48" s="30">
        <v>24</v>
      </c>
      <c r="C48" t="s">
        <v>93</v>
      </c>
      <c r="D48" t="s">
        <v>94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5"/>
      <c r="CD48" s="5"/>
      <c r="CE48" s="5"/>
      <c r="CF48" s="5"/>
      <c r="CG48" s="5"/>
      <c r="CH48" s="5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</row>
    <row r="49" spans="1:277" x14ac:dyDescent="0.25">
      <c r="A49" t="s">
        <v>88</v>
      </c>
      <c r="B49" s="30">
        <v>26</v>
      </c>
      <c r="C49" t="s">
        <v>93</v>
      </c>
      <c r="D49" t="s">
        <v>94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5"/>
      <c r="CD49" s="5"/>
      <c r="CE49" s="5"/>
      <c r="CF49" s="5"/>
      <c r="CG49" s="5"/>
      <c r="CH49" s="5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</row>
    <row r="50" spans="1:277" x14ac:dyDescent="0.25">
      <c r="A50" t="s">
        <v>89</v>
      </c>
      <c r="B50" s="30" t="s">
        <v>90</v>
      </c>
      <c r="C50" t="s">
        <v>93</v>
      </c>
      <c r="D50" t="s">
        <v>94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5"/>
      <c r="CD50" s="5"/>
      <c r="CE50" s="5"/>
      <c r="CF50" s="5"/>
      <c r="CG50" s="5"/>
      <c r="CH50" s="5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</row>
    <row r="51" spans="1:277" x14ac:dyDescent="0.25">
      <c r="A51" t="s">
        <v>91</v>
      </c>
      <c r="B51" s="30" t="s">
        <v>92</v>
      </c>
      <c r="C51" t="s">
        <v>93</v>
      </c>
      <c r="D51" t="s">
        <v>94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5"/>
      <c r="CD51" s="5"/>
      <c r="CE51" s="5"/>
      <c r="CF51" s="5"/>
      <c r="CG51" s="5"/>
      <c r="CH51" s="5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</row>
    <row r="52" spans="1:277" x14ac:dyDescent="0.25">
      <c r="A52" t="s">
        <v>106</v>
      </c>
      <c r="B52" s="30">
        <v>19</v>
      </c>
      <c r="C52" t="s">
        <v>93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5"/>
      <c r="CD52" s="5"/>
      <c r="CE52" s="5"/>
      <c r="CF52" s="5"/>
      <c r="CG52" s="5"/>
      <c r="CH52" s="5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</row>
    <row r="53" spans="1:277" x14ac:dyDescent="0.25">
      <c r="B53" s="3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5"/>
      <c r="CD53" s="5"/>
      <c r="CE53" s="5"/>
      <c r="CF53" s="5"/>
      <c r="CG53" s="5"/>
      <c r="CH53" s="5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</row>
    <row r="54" spans="1:277" x14ac:dyDescent="0.25">
      <c r="B54" s="3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5"/>
      <c r="CD54" s="5"/>
      <c r="CE54" s="5"/>
      <c r="CF54" s="5"/>
      <c r="CG54" s="5"/>
      <c r="CH54" s="5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</row>
    <row r="55" spans="1:277" x14ac:dyDescent="0.25">
      <c r="A55" t="s">
        <v>107</v>
      </c>
      <c r="B55">
        <v>12.4</v>
      </c>
      <c r="C55" t="s">
        <v>93</v>
      </c>
      <c r="D55" t="s">
        <v>112</v>
      </c>
      <c r="G55" s="30"/>
      <c r="CI55" s="12"/>
      <c r="CJ55" s="12"/>
      <c r="CK55" s="12"/>
      <c r="CL55" s="12"/>
      <c r="CP55" s="12"/>
    </row>
    <row r="56" spans="1:277" x14ac:dyDescent="0.25">
      <c r="A56" t="s">
        <v>108</v>
      </c>
      <c r="B56">
        <v>16.899999999999999</v>
      </c>
      <c r="C56" t="s">
        <v>93</v>
      </c>
      <c r="D56" t="s">
        <v>112</v>
      </c>
      <c r="G56" s="30"/>
      <c r="CI56" s="12"/>
      <c r="CJ56" s="12"/>
      <c r="CK56" s="12"/>
      <c r="CL56" s="12"/>
      <c r="CP56" s="12"/>
    </row>
    <row r="57" spans="1:277" x14ac:dyDescent="0.25">
      <c r="A57" t="s">
        <v>109</v>
      </c>
      <c r="B57" s="34">
        <v>3.5</v>
      </c>
      <c r="C57" t="s">
        <v>93</v>
      </c>
      <c r="D57" t="s">
        <v>112</v>
      </c>
      <c r="G57" s="30"/>
      <c r="CI57" s="12"/>
      <c r="CJ57" s="12"/>
      <c r="CK57" s="12"/>
      <c r="CL57" s="12"/>
      <c r="CP57" s="12"/>
    </row>
    <row r="58" spans="1:277" x14ac:dyDescent="0.25">
      <c r="A58" t="s">
        <v>110</v>
      </c>
      <c r="B58" s="34">
        <v>12.9</v>
      </c>
      <c r="C58" t="s">
        <v>93</v>
      </c>
      <c r="D58" t="s">
        <v>112</v>
      </c>
      <c r="G58" s="30"/>
      <c r="CI58" s="12"/>
      <c r="CJ58" s="12"/>
      <c r="CK58" s="12"/>
      <c r="CL58" s="12"/>
      <c r="CP58" s="12"/>
    </row>
    <row r="59" spans="1:277" x14ac:dyDescent="0.25">
      <c r="A59" t="s">
        <v>111</v>
      </c>
      <c r="B59" s="34">
        <v>0.8</v>
      </c>
      <c r="C59" t="s">
        <v>93</v>
      </c>
      <c r="D59" t="s">
        <v>112</v>
      </c>
      <c r="G59" s="30"/>
      <c r="CI59" s="12"/>
      <c r="CJ59" s="12"/>
      <c r="CK59" s="12"/>
      <c r="CL59" s="12"/>
      <c r="CP59" s="12"/>
    </row>
    <row r="60" spans="1:277" x14ac:dyDescent="0.25">
      <c r="G60" s="30"/>
      <c r="CI60" s="12"/>
      <c r="CJ60" s="12"/>
      <c r="CK60" s="12"/>
      <c r="CL60" s="12"/>
      <c r="CP60" s="12"/>
    </row>
    <row r="61" spans="1:277" x14ac:dyDescent="0.25">
      <c r="A61" t="s">
        <v>113</v>
      </c>
      <c r="C61" t="s">
        <v>114</v>
      </c>
      <c r="G61" s="30"/>
      <c r="CI61" s="12"/>
      <c r="CJ61" s="12"/>
      <c r="CK61" s="12"/>
      <c r="CL61" s="12"/>
      <c r="CP61" s="12"/>
    </row>
    <row r="62" spans="1:277" x14ac:dyDescent="0.25">
      <c r="G62" s="30"/>
      <c r="CI62" s="12"/>
      <c r="CJ62" s="12"/>
      <c r="CK62" s="12"/>
      <c r="CL62" s="12"/>
      <c r="CP62" s="12"/>
    </row>
    <row r="63" spans="1:277" x14ac:dyDescent="0.25">
      <c r="G63" s="30"/>
      <c r="CI63" s="12"/>
      <c r="CJ63" s="12"/>
      <c r="CK63" s="12"/>
      <c r="CL63" s="12"/>
      <c r="CP63" s="12"/>
    </row>
    <row r="64" spans="1:277" x14ac:dyDescent="0.25">
      <c r="G64" s="30"/>
      <c r="CI64" s="12"/>
      <c r="CJ64" s="12"/>
      <c r="CK64" s="12"/>
      <c r="CL64" s="12"/>
      <c r="CP64" s="12"/>
    </row>
    <row r="65" spans="3:87" x14ac:dyDescent="0.25">
      <c r="G65" s="30"/>
    </row>
    <row r="66" spans="3:87" x14ac:dyDescent="0.25">
      <c r="G66" s="30"/>
    </row>
    <row r="67" spans="3:87" x14ac:dyDescent="0.25">
      <c r="G67" s="30"/>
    </row>
    <row r="68" spans="3:87" x14ac:dyDescent="0.25">
      <c r="G68" s="30"/>
    </row>
    <row r="69" spans="3:87" x14ac:dyDescent="0.25">
      <c r="G69" s="30"/>
    </row>
    <row r="70" spans="3:87" x14ac:dyDescent="0.25">
      <c r="G70" s="30"/>
    </row>
    <row r="71" spans="3:87" x14ac:dyDescent="0.25">
      <c r="G71" s="30"/>
    </row>
    <row r="72" spans="3:87" x14ac:dyDescent="0.25">
      <c r="G72" s="30"/>
    </row>
    <row r="73" spans="3:87" x14ac:dyDescent="0.25">
      <c r="G73" s="30"/>
    </row>
    <row r="74" spans="3:87" x14ac:dyDescent="0.25">
      <c r="G74" s="30"/>
      <c r="BW74" s="12"/>
      <c r="BX74" s="12"/>
      <c r="BY74" s="12"/>
      <c r="BZ74" s="12"/>
      <c r="CA74" s="12"/>
      <c r="CB74" s="12"/>
    </row>
    <row r="75" spans="3:87" x14ac:dyDescent="0.25">
      <c r="G75" s="30"/>
      <c r="BW75" s="12"/>
      <c r="BX75" s="12"/>
      <c r="BY75" s="12"/>
      <c r="BZ75" s="12"/>
      <c r="CA75" s="12"/>
      <c r="CB75" s="12"/>
    </row>
    <row r="76" spans="3:87" x14ac:dyDescent="0.25">
      <c r="G76" s="30"/>
      <c r="BW76" s="12"/>
      <c r="BX76" s="12"/>
      <c r="BY76" s="12"/>
      <c r="BZ76" s="12"/>
      <c r="CA76" s="12"/>
      <c r="CB76" s="12"/>
    </row>
    <row r="77" spans="3:87" x14ac:dyDescent="0.25">
      <c r="G77" s="30"/>
      <c r="BW77" s="12"/>
      <c r="BX77" s="12"/>
      <c r="BY77" s="12"/>
      <c r="BZ77" s="12"/>
      <c r="CA77" s="12"/>
      <c r="CB77" s="12"/>
    </row>
    <row r="78" spans="3:87" x14ac:dyDescent="0.25">
      <c r="C78" s="23"/>
      <c r="G78" s="30"/>
      <c r="BW78" s="12"/>
      <c r="BX78" s="12"/>
      <c r="BY78" s="12"/>
      <c r="BZ78" s="12"/>
      <c r="CA78" s="12"/>
      <c r="CB78" s="12"/>
    </row>
    <row r="79" spans="3:87" x14ac:dyDescent="0.25">
      <c r="G79" s="30"/>
      <c r="BW79" s="12"/>
      <c r="BX79" s="12"/>
      <c r="BY79" s="12"/>
      <c r="BZ79" s="12"/>
      <c r="CA79" s="12"/>
      <c r="CB79" s="12"/>
      <c r="CI79" s="25"/>
    </row>
    <row r="80" spans="3:87" x14ac:dyDescent="0.25">
      <c r="BW80" s="12"/>
      <c r="BX80" s="12"/>
      <c r="BY80" s="12"/>
      <c r="BZ80" s="12"/>
      <c r="CA80" s="12"/>
      <c r="CB80" s="12"/>
      <c r="CI80" s="26"/>
    </row>
    <row r="81" spans="1:94" x14ac:dyDescent="0.25">
      <c r="A81" s="20"/>
      <c r="BW81" s="12"/>
      <c r="BX81" s="12"/>
      <c r="BY81" s="12"/>
      <c r="BZ81" s="12"/>
      <c r="CA81" s="12"/>
      <c r="CB81" s="12"/>
      <c r="CI81" s="25"/>
      <c r="CJ81" s="25"/>
    </row>
    <row r="82" spans="1:94" x14ac:dyDescent="0.25">
      <c r="A82" s="20"/>
      <c r="BW82" s="12"/>
      <c r="BX82" s="12"/>
      <c r="BY82" s="12"/>
      <c r="BZ82" s="12"/>
      <c r="CA82" s="12"/>
      <c r="CB82" s="12"/>
      <c r="CI82" s="25"/>
      <c r="CJ82" s="25"/>
    </row>
    <row r="83" spans="1:94" x14ac:dyDescent="0.25">
      <c r="A83" s="20"/>
      <c r="BW83" s="12"/>
      <c r="BX83" s="12"/>
      <c r="BY83" s="12"/>
      <c r="BZ83" s="12"/>
      <c r="CA83" s="12"/>
      <c r="CB83" s="12"/>
      <c r="CI83" s="25"/>
      <c r="CJ83" s="26"/>
    </row>
    <row r="84" spans="1:94" x14ac:dyDescent="0.25">
      <c r="A84" s="20"/>
      <c r="BW84" s="12"/>
      <c r="BX84" s="12"/>
      <c r="BY84" s="12"/>
      <c r="BZ84" s="12"/>
      <c r="CA84" s="12"/>
      <c r="CB84" s="12"/>
      <c r="CI84" s="25"/>
      <c r="CJ84" s="25"/>
      <c r="CL84" s="25"/>
    </row>
    <row r="85" spans="1:94" x14ac:dyDescent="0.25">
      <c r="A85" s="20"/>
      <c r="BW85" s="12"/>
      <c r="BX85" s="12"/>
      <c r="BY85" s="12"/>
      <c r="BZ85" s="12"/>
      <c r="CA85" s="12"/>
      <c r="CB85" s="12"/>
      <c r="CI85" s="25"/>
      <c r="CJ85" s="25"/>
      <c r="CK85" s="25"/>
      <c r="CL85" s="25"/>
      <c r="CP85" s="25"/>
    </row>
    <row r="86" spans="1:94" x14ac:dyDescent="0.25">
      <c r="A86" s="20"/>
      <c r="BW86" s="12"/>
      <c r="BX86" s="12"/>
      <c r="BY86" s="12"/>
      <c r="BZ86" s="12"/>
      <c r="CA86" s="12"/>
      <c r="CB86" s="12"/>
      <c r="CI86" s="25"/>
      <c r="CJ86" s="25"/>
      <c r="CK86" s="25"/>
      <c r="CL86" s="25"/>
      <c r="CP86" s="25"/>
    </row>
    <row r="87" spans="1:94" x14ac:dyDescent="0.25">
      <c r="A87" s="20"/>
      <c r="BW87" s="12"/>
      <c r="BX87" s="12"/>
      <c r="BY87" s="12"/>
      <c r="BZ87" s="12"/>
      <c r="CA87" s="12"/>
      <c r="CB87" s="12"/>
      <c r="CI87" s="25"/>
      <c r="CJ87" s="25"/>
      <c r="CK87" s="27"/>
      <c r="CL87" s="25"/>
      <c r="CP87" s="25"/>
    </row>
    <row r="88" spans="1:94" x14ac:dyDescent="0.25">
      <c r="A88" s="20"/>
      <c r="BW88" s="12"/>
      <c r="BX88" s="12"/>
      <c r="BY88" s="12"/>
      <c r="BZ88" s="12"/>
      <c r="CA88" s="12"/>
      <c r="CB88" s="12"/>
      <c r="CI88" s="25"/>
      <c r="CJ88" s="26"/>
      <c r="CK88" s="25"/>
      <c r="CL88" s="25"/>
      <c r="CP88" s="25"/>
    </row>
    <row r="89" spans="1:94" x14ac:dyDescent="0.25">
      <c r="A89" s="20"/>
      <c r="BW89" s="12"/>
      <c r="BX89" s="12"/>
      <c r="BY89" s="12"/>
      <c r="BZ89" s="12"/>
      <c r="CA89" s="12"/>
      <c r="CB89" s="12"/>
      <c r="CI89" s="25"/>
      <c r="CJ89" s="25"/>
      <c r="CK89" s="25"/>
      <c r="CL89" s="25"/>
      <c r="CP89" s="25"/>
    </row>
    <row r="90" spans="1:94" x14ac:dyDescent="0.25">
      <c r="A90" s="20"/>
      <c r="BW90" s="12"/>
      <c r="BX90" s="12"/>
      <c r="BY90" s="12"/>
      <c r="BZ90" s="12"/>
      <c r="CA90" s="12"/>
      <c r="CB90" s="12"/>
      <c r="CI90" s="25"/>
      <c r="CJ90" s="25"/>
      <c r="CK90" s="25"/>
      <c r="CL90" s="25"/>
      <c r="CP90" s="25"/>
    </row>
    <row r="91" spans="1:94" x14ac:dyDescent="0.25">
      <c r="A91" s="20"/>
      <c r="BW91" s="12"/>
      <c r="BX91" s="12"/>
      <c r="BY91" s="12"/>
      <c r="BZ91" s="12"/>
      <c r="CA91" s="12"/>
      <c r="CB91" s="12"/>
      <c r="CI91" s="25"/>
      <c r="CJ91" s="25"/>
      <c r="CK91" s="26"/>
      <c r="CL91" s="26"/>
      <c r="CP91" s="25"/>
    </row>
    <row r="92" spans="1:94" x14ac:dyDescent="0.25">
      <c r="A92" s="20"/>
      <c r="BW92" s="12"/>
      <c r="BX92" s="12"/>
      <c r="BY92" s="12"/>
      <c r="BZ92" s="12"/>
      <c r="CA92" s="12"/>
      <c r="CB92" s="12"/>
      <c r="CI92" s="25"/>
      <c r="CJ92" s="25"/>
      <c r="CK92" s="25"/>
      <c r="CL92" s="25"/>
      <c r="CP92" s="25"/>
    </row>
    <row r="93" spans="1:94" x14ac:dyDescent="0.25">
      <c r="A93" s="20"/>
      <c r="BW93" s="12"/>
      <c r="BX93" s="12"/>
      <c r="BY93" s="12"/>
      <c r="BZ93" s="12"/>
      <c r="CA93" s="12"/>
      <c r="CB93" s="12"/>
      <c r="CI93" s="26"/>
      <c r="CJ93" s="25"/>
      <c r="CK93" s="25"/>
      <c r="CL93" s="25"/>
      <c r="CP93" s="25"/>
    </row>
    <row r="94" spans="1:94" x14ac:dyDescent="0.25">
      <c r="A94" s="20"/>
      <c r="BW94" s="12"/>
      <c r="BX94" s="12"/>
      <c r="BY94" s="12"/>
      <c r="BZ94" s="12"/>
      <c r="CA94" s="12"/>
      <c r="CB94" s="12"/>
      <c r="CI94" s="25"/>
      <c r="CJ94" s="25"/>
      <c r="CK94" s="25"/>
      <c r="CL94" s="25"/>
      <c r="CP94" s="25"/>
    </row>
    <row r="95" spans="1:94" x14ac:dyDescent="0.25">
      <c r="A95" s="20"/>
      <c r="BW95" s="12"/>
      <c r="BX95" s="12"/>
      <c r="BY95" s="12"/>
      <c r="BZ95" s="12"/>
      <c r="CA95" s="12"/>
      <c r="CB95" s="12"/>
      <c r="CI95" s="25"/>
      <c r="CJ95" s="25"/>
      <c r="CK95" s="25"/>
      <c r="CL95" s="25"/>
      <c r="CP95" s="25"/>
    </row>
    <row r="96" spans="1:94" x14ac:dyDescent="0.25">
      <c r="A96" s="20"/>
      <c r="BW96" s="12"/>
      <c r="BX96" s="12"/>
      <c r="BY96" s="12"/>
      <c r="BZ96" s="12"/>
      <c r="CA96" s="12"/>
      <c r="CB96" s="12"/>
      <c r="CI96" s="25"/>
      <c r="CJ96" s="26"/>
      <c r="CK96" s="25"/>
      <c r="CL96" s="25"/>
      <c r="CP96" s="25"/>
    </row>
    <row r="97" spans="1:94" x14ac:dyDescent="0.25">
      <c r="A97" s="20"/>
      <c r="BW97" s="12"/>
      <c r="BX97" s="12"/>
      <c r="BY97" s="12"/>
      <c r="BZ97" s="12"/>
      <c r="CA97" s="12"/>
      <c r="CB97" s="12"/>
      <c r="CI97" s="25"/>
      <c r="CJ97" s="25"/>
      <c r="CK97" s="25"/>
      <c r="CL97" s="25"/>
      <c r="CP97" s="26"/>
    </row>
    <row r="98" spans="1:94" x14ac:dyDescent="0.25">
      <c r="A98" s="20"/>
      <c r="BW98" s="12"/>
      <c r="BX98" s="12"/>
      <c r="BY98" s="12"/>
      <c r="BZ98" s="12"/>
      <c r="CA98" s="12"/>
      <c r="CB98" s="12"/>
      <c r="CI98" s="25"/>
      <c r="CJ98" s="25"/>
      <c r="CK98" s="26"/>
      <c r="CL98" s="25"/>
      <c r="CP98" s="26"/>
    </row>
    <row r="99" spans="1:94" x14ac:dyDescent="0.25">
      <c r="A99" s="20"/>
      <c r="BW99" s="12"/>
      <c r="BX99" s="12"/>
      <c r="BY99" s="12"/>
      <c r="BZ99" s="12"/>
      <c r="CA99" s="12"/>
      <c r="CB99" s="12"/>
      <c r="CI99" s="25"/>
      <c r="CJ99" s="25"/>
      <c r="CK99" s="25"/>
      <c r="CL99" s="28"/>
      <c r="CP99" s="25"/>
    </row>
    <row r="100" spans="1:94" x14ac:dyDescent="0.25">
      <c r="A100" s="20"/>
      <c r="BW100" s="12"/>
      <c r="BX100" s="12"/>
      <c r="BY100" s="12"/>
      <c r="BZ100" s="12"/>
      <c r="CA100" s="12"/>
      <c r="CB100" s="12"/>
      <c r="CC100" s="22"/>
      <c r="CI100" s="25"/>
      <c r="CJ100" s="25"/>
      <c r="CK100" s="25"/>
      <c r="CL100" s="25"/>
      <c r="CP100" s="25"/>
    </row>
    <row r="101" spans="1:94" x14ac:dyDescent="0.25">
      <c r="A101" s="20"/>
      <c r="BW101" s="12"/>
      <c r="BX101" s="12"/>
      <c r="BY101" s="12"/>
      <c r="BZ101" s="12"/>
      <c r="CA101" s="12"/>
      <c r="CB101" s="12"/>
      <c r="CC101" s="22"/>
      <c r="CI101" s="25"/>
      <c r="CJ101" s="25"/>
      <c r="CK101" s="25"/>
      <c r="CL101" s="25"/>
      <c r="CP101" s="25"/>
    </row>
    <row r="102" spans="1:94" x14ac:dyDescent="0.25">
      <c r="A102" s="20"/>
      <c r="BW102" s="12"/>
      <c r="BX102" s="12"/>
      <c r="BY102" s="12"/>
      <c r="BZ102" s="12"/>
      <c r="CA102" s="12"/>
      <c r="CB102" s="12"/>
      <c r="CC102" s="22"/>
      <c r="CI102" s="25"/>
      <c r="CJ102" s="25"/>
      <c r="CK102" s="25"/>
      <c r="CL102" s="25"/>
      <c r="CP102" s="25"/>
    </row>
    <row r="103" spans="1:94" x14ac:dyDescent="0.25">
      <c r="A103" s="20"/>
      <c r="BW103" s="12"/>
      <c r="BX103" s="12"/>
      <c r="BY103" s="12"/>
      <c r="BZ103" s="12"/>
      <c r="CA103" s="12"/>
      <c r="CB103" s="12"/>
      <c r="CC103" s="22"/>
      <c r="CI103" s="25"/>
      <c r="CJ103" s="25"/>
      <c r="CK103" s="25"/>
      <c r="CL103" s="25"/>
      <c r="CP103" s="25"/>
    </row>
    <row r="104" spans="1:94" x14ac:dyDescent="0.25">
      <c r="A104" s="20"/>
      <c r="BW104" s="12"/>
      <c r="BX104" s="12"/>
      <c r="BY104" s="12"/>
      <c r="BZ104" s="12"/>
      <c r="CA104" s="12"/>
      <c r="CB104" s="12"/>
      <c r="CC104" s="22"/>
      <c r="CI104" s="25"/>
      <c r="CJ104" s="25"/>
      <c r="CK104" s="25"/>
      <c r="CL104" s="25"/>
      <c r="CP104" s="25"/>
    </row>
    <row r="105" spans="1:94" x14ac:dyDescent="0.25">
      <c r="A105" s="20"/>
      <c r="BW105" s="12"/>
      <c r="BX105" s="12"/>
      <c r="BY105" s="12"/>
      <c r="BZ105" s="12"/>
      <c r="CA105" s="12"/>
      <c r="CB105" s="12"/>
      <c r="CC105" s="22"/>
      <c r="CI105" s="25"/>
      <c r="CJ105" s="25"/>
      <c r="CK105" s="25"/>
      <c r="CL105" s="25"/>
      <c r="CP105" s="25"/>
    </row>
    <row r="106" spans="1:94" x14ac:dyDescent="0.25">
      <c r="A106" s="20"/>
      <c r="BW106" s="12"/>
      <c r="BX106" s="12"/>
      <c r="BY106" s="12"/>
      <c r="BZ106" s="12"/>
      <c r="CA106" s="12"/>
      <c r="CB106" s="12"/>
      <c r="CC106" s="22"/>
      <c r="CI106" s="25"/>
      <c r="CJ106" s="25"/>
      <c r="CK106" s="25"/>
      <c r="CL106" s="25"/>
      <c r="CP106" s="25"/>
    </row>
    <row r="107" spans="1:94" x14ac:dyDescent="0.25">
      <c r="A107" s="20"/>
      <c r="BW107" s="12"/>
      <c r="BX107" s="12"/>
      <c r="BY107" s="12"/>
      <c r="BZ107" s="12"/>
      <c r="CA107" s="12"/>
      <c r="CB107" s="12"/>
      <c r="CC107" s="22"/>
      <c r="CI107" s="25"/>
      <c r="CJ107" s="25"/>
      <c r="CK107" s="25"/>
      <c r="CL107" s="25"/>
      <c r="CP107" s="25"/>
    </row>
    <row r="108" spans="1:94" x14ac:dyDescent="0.25">
      <c r="A108" s="20"/>
      <c r="BW108" s="12"/>
      <c r="BX108" s="12"/>
      <c r="BY108" s="12"/>
      <c r="BZ108" s="12"/>
      <c r="CA108" s="12"/>
      <c r="CB108" s="12"/>
      <c r="CC108" s="22"/>
      <c r="CI108" s="25"/>
      <c r="CJ108" s="25"/>
      <c r="CK108" s="25"/>
      <c r="CL108" s="25"/>
      <c r="CP108" s="25"/>
    </row>
    <row r="109" spans="1:94" x14ac:dyDescent="0.25">
      <c r="A109" s="20"/>
      <c r="BW109" s="12"/>
      <c r="BX109" s="12"/>
      <c r="BY109" s="12"/>
      <c r="BZ109" s="12"/>
      <c r="CA109" s="12"/>
      <c r="CB109" s="12"/>
      <c r="CC109" s="22"/>
      <c r="CI109" s="25"/>
      <c r="CJ109" s="25"/>
      <c r="CK109" s="25"/>
      <c r="CL109" s="25"/>
      <c r="CP109" s="25"/>
    </row>
    <row r="110" spans="1:94" x14ac:dyDescent="0.25">
      <c r="A110" s="20"/>
      <c r="E110" s="23"/>
      <c r="F110" s="23"/>
      <c r="G110" s="23"/>
      <c r="BW110" s="12"/>
      <c r="BX110" s="12"/>
      <c r="BY110" s="12"/>
      <c r="BZ110" s="12"/>
      <c r="CA110" s="12"/>
      <c r="CB110" s="12"/>
      <c r="CC110" s="22"/>
      <c r="CI110" s="25"/>
      <c r="CJ110" s="25"/>
      <c r="CK110" s="25"/>
      <c r="CL110" s="25"/>
      <c r="CP110" s="25"/>
    </row>
    <row r="111" spans="1:94" x14ac:dyDescent="0.25">
      <c r="A111" s="20"/>
      <c r="BW111" s="12"/>
      <c r="BX111" s="12"/>
      <c r="BY111" s="12"/>
      <c r="BZ111" s="12"/>
      <c r="CA111" s="12"/>
      <c r="CB111" s="12"/>
    </row>
    <row r="112" spans="1:94" x14ac:dyDescent="0.25">
      <c r="A112" s="20"/>
      <c r="BW112" s="12"/>
      <c r="BX112" s="12"/>
      <c r="BY112" s="12"/>
      <c r="BZ112" s="12"/>
      <c r="CA112" s="12"/>
      <c r="CB112" s="12"/>
    </row>
    <row r="113" spans="1:2" x14ac:dyDescent="0.25">
      <c r="A113" s="20"/>
    </row>
    <row r="114" spans="1:2" x14ac:dyDescent="0.25">
      <c r="A114" s="20"/>
    </row>
    <row r="115" spans="1:2" x14ac:dyDescent="0.25">
      <c r="A115" s="20"/>
    </row>
    <row r="116" spans="1:2" x14ac:dyDescent="0.25">
      <c r="A116" s="20"/>
    </row>
    <row r="117" spans="1:2" x14ac:dyDescent="0.25">
      <c r="A117" s="20"/>
    </row>
    <row r="118" spans="1:2" x14ac:dyDescent="0.25">
      <c r="A118" s="20"/>
    </row>
    <row r="119" spans="1:2" x14ac:dyDescent="0.25">
      <c r="A119" s="20"/>
    </row>
    <row r="120" spans="1:2" x14ac:dyDescent="0.25">
      <c r="A120" s="20"/>
    </row>
    <row r="121" spans="1:2" x14ac:dyDescent="0.25">
      <c r="A121" s="20"/>
    </row>
    <row r="122" spans="1:2" x14ac:dyDescent="0.25">
      <c r="A122" s="20"/>
    </row>
    <row r="123" spans="1:2" x14ac:dyDescent="0.25">
      <c r="A123" s="20"/>
      <c r="B123" s="2"/>
    </row>
    <row r="124" spans="1:2" x14ac:dyDescent="0.25">
      <c r="A124" s="20"/>
      <c r="B124" s="2"/>
    </row>
    <row r="125" spans="1:2" x14ac:dyDescent="0.25">
      <c r="A125" s="20"/>
      <c r="B125" s="2"/>
    </row>
    <row r="126" spans="1:2" x14ac:dyDescent="0.25">
      <c r="A126" s="20"/>
      <c r="B126" s="2"/>
    </row>
    <row r="127" spans="1:2" x14ac:dyDescent="0.25">
      <c r="A127" s="20"/>
      <c r="B127" s="2"/>
    </row>
    <row r="128" spans="1:2" x14ac:dyDescent="0.25">
      <c r="A128" s="20"/>
      <c r="B128" s="2"/>
    </row>
    <row r="129" spans="1:2" x14ac:dyDescent="0.25">
      <c r="A129" s="20"/>
      <c r="B129" s="2"/>
    </row>
    <row r="130" spans="1:2" x14ac:dyDescent="0.25">
      <c r="A130" s="20"/>
      <c r="B130" s="2"/>
    </row>
    <row r="131" spans="1:2" x14ac:dyDescent="0.25">
      <c r="A131" s="20"/>
      <c r="B131" s="2"/>
    </row>
    <row r="132" spans="1:2" x14ac:dyDescent="0.25">
      <c r="A132" s="20"/>
      <c r="B132" s="2"/>
    </row>
    <row r="133" spans="1:2" x14ac:dyDescent="0.25">
      <c r="A133" s="20"/>
      <c r="B133" s="2"/>
    </row>
    <row r="134" spans="1:2" x14ac:dyDescent="0.25">
      <c r="A134" s="20"/>
      <c r="B134" s="2"/>
    </row>
    <row r="135" spans="1:2" x14ac:dyDescent="0.25">
      <c r="A135" s="20"/>
      <c r="B135" s="2"/>
    </row>
    <row r="136" spans="1:2" x14ac:dyDescent="0.25">
      <c r="A136" s="20"/>
      <c r="B136" s="2"/>
    </row>
    <row r="137" spans="1:2" x14ac:dyDescent="0.25">
      <c r="A137" s="20"/>
      <c r="B137" s="2"/>
    </row>
    <row r="138" spans="1:2" x14ac:dyDescent="0.25">
      <c r="A138" s="20"/>
      <c r="B138" s="2"/>
    </row>
    <row r="139" spans="1:2" x14ac:dyDescent="0.25">
      <c r="A139" s="20"/>
      <c r="B139" s="2"/>
    </row>
    <row r="140" spans="1:2" x14ac:dyDescent="0.25">
      <c r="A140" s="20"/>
      <c r="B140" s="2"/>
    </row>
    <row r="141" spans="1:2" x14ac:dyDescent="0.25">
      <c r="A141" s="20"/>
      <c r="B141" s="2"/>
    </row>
    <row r="142" spans="1:2" x14ac:dyDescent="0.25">
      <c r="A142" s="20"/>
      <c r="B142" s="2"/>
    </row>
    <row r="143" spans="1:2" x14ac:dyDescent="0.25">
      <c r="A143" s="20"/>
      <c r="B143" s="2"/>
    </row>
    <row r="144" spans="1:2" x14ac:dyDescent="0.25">
      <c r="A144" s="20"/>
      <c r="B144" s="2"/>
    </row>
    <row r="145" spans="1:2" x14ac:dyDescent="0.25">
      <c r="A145" s="20"/>
      <c r="B145" s="2"/>
    </row>
    <row r="146" spans="1:2" x14ac:dyDescent="0.25">
      <c r="A146" s="20"/>
      <c r="B146" s="2"/>
    </row>
    <row r="147" spans="1:2" x14ac:dyDescent="0.25">
      <c r="A147" s="20"/>
      <c r="B147" s="2"/>
    </row>
    <row r="148" spans="1:2" x14ac:dyDescent="0.25">
      <c r="A148" s="20"/>
      <c r="B148" s="2"/>
    </row>
    <row r="149" spans="1:2" x14ac:dyDescent="0.25">
      <c r="A149" s="20"/>
      <c r="B149" s="2"/>
    </row>
    <row r="150" spans="1:2" x14ac:dyDescent="0.25">
      <c r="A150" s="20"/>
      <c r="B150" s="2"/>
    </row>
    <row r="151" spans="1:2" x14ac:dyDescent="0.25">
      <c r="A151" s="20"/>
      <c r="B151" s="2"/>
    </row>
    <row r="152" spans="1:2" x14ac:dyDescent="0.25">
      <c r="A152" s="20"/>
      <c r="B152" s="2"/>
    </row>
    <row r="153" spans="1:2" x14ac:dyDescent="0.25">
      <c r="A153" s="20"/>
      <c r="B153" s="2"/>
    </row>
    <row r="154" spans="1:2" x14ac:dyDescent="0.25">
      <c r="A154" s="20"/>
      <c r="B154" s="2"/>
    </row>
    <row r="155" spans="1:2" x14ac:dyDescent="0.25">
      <c r="A155" s="20"/>
      <c r="B155" s="2"/>
    </row>
    <row r="156" spans="1:2" x14ac:dyDescent="0.25">
      <c r="A156" s="20"/>
      <c r="B156" s="2"/>
    </row>
    <row r="157" spans="1:2" x14ac:dyDescent="0.25">
      <c r="A157" s="20"/>
      <c r="B157" s="2"/>
    </row>
    <row r="158" spans="1:2" x14ac:dyDescent="0.25">
      <c r="A158" s="20"/>
      <c r="B158" s="2"/>
    </row>
    <row r="159" spans="1:2" x14ac:dyDescent="0.25">
      <c r="A159" s="20"/>
      <c r="B159" s="2"/>
    </row>
    <row r="160" spans="1:2" x14ac:dyDescent="0.25">
      <c r="A160" s="20"/>
      <c r="B160" s="2"/>
    </row>
    <row r="161" spans="1:2" x14ac:dyDescent="0.25">
      <c r="A161" s="20"/>
      <c r="B161" s="2"/>
    </row>
    <row r="162" spans="1:2" x14ac:dyDescent="0.25">
      <c r="A162" s="20"/>
      <c r="B162" s="2"/>
    </row>
    <row r="163" spans="1:2" x14ac:dyDescent="0.25">
      <c r="A163" s="20"/>
      <c r="B163" s="2"/>
    </row>
    <row r="164" spans="1:2" x14ac:dyDescent="0.25">
      <c r="A164" s="20"/>
      <c r="B164" s="2"/>
    </row>
    <row r="165" spans="1:2" x14ac:dyDescent="0.25">
      <c r="A165" s="20"/>
      <c r="B165" s="2"/>
    </row>
    <row r="166" spans="1:2" x14ac:dyDescent="0.25">
      <c r="A166" s="20"/>
      <c r="B166" s="2"/>
    </row>
    <row r="167" spans="1:2" x14ac:dyDescent="0.25">
      <c r="A167" s="20"/>
      <c r="B167" s="2"/>
    </row>
    <row r="168" spans="1:2" x14ac:dyDescent="0.25">
      <c r="A168" s="20"/>
      <c r="B168" s="2"/>
    </row>
    <row r="169" spans="1:2" x14ac:dyDescent="0.25">
      <c r="A169" s="20"/>
      <c r="B169" s="2"/>
    </row>
    <row r="170" spans="1:2" x14ac:dyDescent="0.25">
      <c r="A170" s="20"/>
      <c r="B170" s="2"/>
    </row>
    <row r="171" spans="1:2" x14ac:dyDescent="0.25">
      <c r="A171" s="20"/>
      <c r="B171" s="2"/>
    </row>
    <row r="172" spans="1:2" x14ac:dyDescent="0.25">
      <c r="A172" s="20"/>
      <c r="B172" s="2"/>
    </row>
    <row r="173" spans="1:2" x14ac:dyDescent="0.25">
      <c r="A173" s="20"/>
      <c r="B173" s="2"/>
    </row>
    <row r="174" spans="1:2" x14ac:dyDescent="0.25">
      <c r="A174" s="20"/>
      <c r="B174" s="2"/>
    </row>
    <row r="175" spans="1:2" x14ac:dyDescent="0.25">
      <c r="A175" s="20"/>
      <c r="B175" s="2"/>
    </row>
    <row r="176" spans="1:2" x14ac:dyDescent="0.25">
      <c r="A176" s="20"/>
      <c r="B176" s="2"/>
    </row>
    <row r="177" spans="1:2" x14ac:dyDescent="0.25">
      <c r="A177" s="20"/>
      <c r="B177" s="2"/>
    </row>
    <row r="178" spans="1:2" x14ac:dyDescent="0.25">
      <c r="A178" s="20"/>
      <c r="B178" s="2"/>
    </row>
    <row r="179" spans="1:2" x14ac:dyDescent="0.25">
      <c r="A179" s="20"/>
      <c r="B179" s="2"/>
    </row>
  </sheetData>
  <phoneticPr fontId="14" type="noConversion"/>
  <hyperlinks>
    <hyperlink ref="D2:D4" r:id="rId1" location="Sec1" display="https://link.springer.com/article/10.1007%2Fs11837-017-2404-9 - Sec1" xr:uid="{5A021039-1E23-4FDF-8DD6-560784711282}"/>
    <hyperlink ref="D7" r:id="rId2" location="sec3" display="https://www.sciencedirect.com/science/article/pii/S037877531401845X - sec3" xr:uid="{72B1F236-F99C-4202-BA0E-4598F7777A45}"/>
    <hyperlink ref="D8:D11" r:id="rId3" location="sec3" display="https://www.sciencedirect.com/science/article/pii/S037877531401845X - sec3" xr:uid="{10E1D023-0BF6-49F1-81AA-0FD39540F8CB}"/>
    <hyperlink ref="D12" r:id="rId4" display="https://chemistry-europe.onlinelibrary.wiley.com/doi/full/10.1002/cssc.201700070" xr:uid="{ED296207-2B6D-40DA-97D7-3FF182672740}"/>
    <hyperlink ref="D13:D14" r:id="rId5" display="https://chemistry-europe.onlinelibrary.wiley.com/doi/full/10.1002/cssc.201700070" xr:uid="{C2BDB3DA-9E9C-41F6-A99C-A7286F6B6D89}"/>
  </hyperlinks>
  <pageMargins left="0.7" right="0.7" top="0.78740157499999996" bottom="0.78740157499999996" header="0.3" footer="0.3"/>
  <pageSetup orientation="portrait" horizontalDpi="360" verticalDpi="36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9333-961C-4E53-84E4-D236A111F48D}">
  <dimension ref="A1:K22"/>
  <sheetViews>
    <sheetView workbookViewId="0">
      <selection activeCell="B7" sqref="B7:B9"/>
    </sheetView>
  </sheetViews>
  <sheetFormatPr defaultRowHeight="15" x14ac:dyDescent="0.25"/>
  <cols>
    <col min="1" max="1" width="50.85546875" bestFit="1" customWidth="1"/>
    <col min="2" max="2" width="18.85546875" customWidth="1"/>
    <col min="3" max="3" width="18.85546875" style="35" customWidth="1"/>
    <col min="4" max="4" width="16.5703125" bestFit="1" customWidth="1"/>
    <col min="5" max="5" width="27" bestFit="1" customWidth="1"/>
    <col min="6" max="6" width="20.85546875" customWidth="1"/>
    <col min="8" max="8" width="12.28515625" bestFit="1" customWidth="1"/>
    <col min="9" max="9" width="11" bestFit="1" customWidth="1"/>
  </cols>
  <sheetData>
    <row r="1" spans="1:11" x14ac:dyDescent="0.25">
      <c r="A1" t="s">
        <v>115</v>
      </c>
      <c r="B1" t="s">
        <v>49</v>
      </c>
      <c r="C1" t="s">
        <v>83</v>
      </c>
      <c r="D1" t="s">
        <v>116</v>
      </c>
    </row>
    <row r="2" spans="1:11" x14ac:dyDescent="0.25">
      <c r="A2" t="s">
        <v>79</v>
      </c>
      <c r="B2" s="34">
        <v>3</v>
      </c>
      <c r="C2" t="s">
        <v>100</v>
      </c>
      <c r="D2" t="s">
        <v>80</v>
      </c>
    </row>
    <row r="3" spans="1:11" x14ac:dyDescent="0.25">
      <c r="A3" t="s">
        <v>102</v>
      </c>
      <c r="B3" s="30">
        <v>1.71</v>
      </c>
      <c r="C3" t="s">
        <v>100</v>
      </c>
      <c r="D3" t="s">
        <v>95</v>
      </c>
    </row>
    <row r="4" spans="1:11" x14ac:dyDescent="0.25">
      <c r="A4" t="s">
        <v>117</v>
      </c>
      <c r="B4">
        <v>0.44</v>
      </c>
      <c r="C4" t="s">
        <v>100</v>
      </c>
      <c r="D4" t="s">
        <v>123</v>
      </c>
    </row>
    <row r="5" spans="1:11" x14ac:dyDescent="0.25">
      <c r="A5" t="s">
        <v>118</v>
      </c>
      <c r="B5">
        <v>0.31</v>
      </c>
      <c r="C5" t="s">
        <v>100</v>
      </c>
      <c r="D5" t="s">
        <v>123</v>
      </c>
    </row>
    <row r="6" spans="1:11" x14ac:dyDescent="0.25">
      <c r="A6" t="s">
        <v>119</v>
      </c>
      <c r="B6">
        <v>0.21</v>
      </c>
      <c r="C6" t="s">
        <v>100</v>
      </c>
      <c r="D6" t="s">
        <v>123</v>
      </c>
    </row>
    <row r="7" spans="1:11" x14ac:dyDescent="0.25">
      <c r="A7" t="s">
        <v>120</v>
      </c>
      <c r="B7">
        <v>0.52</v>
      </c>
      <c r="C7" t="s">
        <v>100</v>
      </c>
      <c r="D7" t="s">
        <v>123</v>
      </c>
    </row>
    <row r="8" spans="1:11" x14ac:dyDescent="0.25">
      <c r="A8" t="s">
        <v>121</v>
      </c>
      <c r="B8">
        <v>0.37</v>
      </c>
      <c r="C8" t="s">
        <v>100</v>
      </c>
      <c r="D8" t="s">
        <v>123</v>
      </c>
    </row>
    <row r="9" spans="1:11" x14ac:dyDescent="0.25">
      <c r="A9" t="s">
        <v>122</v>
      </c>
      <c r="B9">
        <v>0.33</v>
      </c>
      <c r="C9" t="s">
        <v>100</v>
      </c>
      <c r="D9" t="s">
        <v>123</v>
      </c>
    </row>
    <row r="11" spans="1:11" x14ac:dyDescent="0.25">
      <c r="A11" s="2"/>
      <c r="B11" t="s">
        <v>188</v>
      </c>
    </row>
    <row r="12" spans="1:11" x14ac:dyDescent="0.25">
      <c r="A12" t="s">
        <v>189</v>
      </c>
      <c r="B12">
        <v>0.9</v>
      </c>
      <c r="D12" t="s">
        <v>191</v>
      </c>
    </row>
    <row r="13" spans="1:11" x14ac:dyDescent="0.25">
      <c r="A13" t="s">
        <v>190</v>
      </c>
      <c r="B13">
        <v>1.996</v>
      </c>
      <c r="D13" t="s">
        <v>191</v>
      </c>
    </row>
    <row r="14" spans="1:11" x14ac:dyDescent="0.25">
      <c r="A14" s="46"/>
      <c r="B14" s="46"/>
      <c r="C14" s="46"/>
      <c r="D14" s="46"/>
      <c r="E14" s="46"/>
      <c r="F14" s="46"/>
      <c r="G14" s="46"/>
      <c r="H14" s="46"/>
      <c r="I14" s="46"/>
    </row>
    <row r="15" spans="1:11" x14ac:dyDescent="0.25">
      <c r="A15" s="45"/>
      <c r="B15" s="45" t="s">
        <v>193</v>
      </c>
      <c r="C15" s="45" t="s">
        <v>199</v>
      </c>
      <c r="D15" s="45" t="s">
        <v>198</v>
      </c>
      <c r="E15" s="45" t="s">
        <v>192</v>
      </c>
      <c r="F15" s="45" t="s">
        <v>188</v>
      </c>
      <c r="G15" s="50" t="s">
        <v>196</v>
      </c>
      <c r="H15" s="50" t="s">
        <v>195</v>
      </c>
      <c r="J15" s="50" t="s">
        <v>200</v>
      </c>
      <c r="K15" s="49"/>
    </row>
    <row r="16" spans="1:11" x14ac:dyDescent="0.25">
      <c r="A16" t="s">
        <v>189</v>
      </c>
      <c r="B16">
        <v>9</v>
      </c>
      <c r="D16">
        <v>1</v>
      </c>
      <c r="E16" s="43">
        <f>D16*B16</f>
        <v>9</v>
      </c>
      <c r="F16">
        <v>0.9</v>
      </c>
      <c r="G16">
        <v>0.5</v>
      </c>
      <c r="H16" s="47">
        <f>E16*F16*G16</f>
        <v>4.05</v>
      </c>
    </row>
    <row r="17" spans="1:10" x14ac:dyDescent="0.25">
      <c r="A17" t="s">
        <v>190</v>
      </c>
      <c r="D17" s="35">
        <v>2</v>
      </c>
      <c r="E17" s="43">
        <f>D17*B17</f>
        <v>0</v>
      </c>
      <c r="F17">
        <v>1.996</v>
      </c>
      <c r="G17">
        <v>0.5</v>
      </c>
      <c r="H17" s="47">
        <f>E17*F17*G17</f>
        <v>0</v>
      </c>
    </row>
    <row r="18" spans="1:10" x14ac:dyDescent="0.25">
      <c r="A18" s="44" t="s">
        <v>194</v>
      </c>
      <c r="B18" s="44">
        <f>SUM(B16:B17)</f>
        <v>9</v>
      </c>
      <c r="C18" s="44">
        <v>0.21</v>
      </c>
      <c r="D18" s="44"/>
      <c r="E18" s="44"/>
      <c r="F18" s="44"/>
      <c r="H18" s="48">
        <f>SUM(H16:H17)</f>
        <v>4.05</v>
      </c>
      <c r="I18">
        <f>1000/H18</f>
        <v>246.9135802469136</v>
      </c>
      <c r="J18">
        <f>I18*C18</f>
        <v>51.851851851851855</v>
      </c>
    </row>
    <row r="21" spans="1:10" x14ac:dyDescent="0.25">
      <c r="A21" t="s">
        <v>197</v>
      </c>
      <c r="B21">
        <f>1000/H18</f>
        <v>246.9135802469136</v>
      </c>
    </row>
    <row r="22" spans="1:10" x14ac:dyDescent="0.25">
      <c r="B22">
        <f>B21*J16</f>
        <v>0</v>
      </c>
    </row>
  </sheetData>
  <phoneticPr fontId="14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B418-F353-48F3-81CC-971E8DA13285}">
  <dimension ref="B1:C127"/>
  <sheetViews>
    <sheetView topLeftCell="A100" workbookViewId="0">
      <selection activeCell="A100" sqref="A1:B1048576"/>
    </sheetView>
  </sheetViews>
  <sheetFormatPr defaultRowHeight="15" x14ac:dyDescent="0.25"/>
  <cols>
    <col min="1" max="1" width="55.42578125" bestFit="1" customWidth="1"/>
    <col min="2" max="2" width="43.28515625" bestFit="1" customWidth="1"/>
    <col min="3" max="3" width="58.28515625" style="35" bestFit="1" customWidth="1"/>
  </cols>
  <sheetData>
    <row r="1" spans="2:3" x14ac:dyDescent="0.25">
      <c r="C1" s="2" t="s">
        <v>185</v>
      </c>
    </row>
    <row r="2" spans="2:3" x14ac:dyDescent="0.25">
      <c r="B2" s="35"/>
      <c r="C2" s="35" t="s">
        <v>139</v>
      </c>
    </row>
    <row r="3" spans="2:3" x14ac:dyDescent="0.25">
      <c r="B3" s="35"/>
      <c r="C3" s="35" t="s">
        <v>140</v>
      </c>
    </row>
    <row r="4" spans="2:3" x14ac:dyDescent="0.25">
      <c r="B4" s="35"/>
      <c r="C4" s="35" t="s">
        <v>141</v>
      </c>
    </row>
    <row r="5" spans="2:3" x14ac:dyDescent="0.25">
      <c r="B5" s="35"/>
      <c r="C5" s="35" t="s">
        <v>142</v>
      </c>
    </row>
    <row r="6" spans="2:3" x14ac:dyDescent="0.25">
      <c r="B6" s="35"/>
      <c r="C6" s="35" t="s">
        <v>143</v>
      </c>
    </row>
    <row r="7" spans="2:3" x14ac:dyDescent="0.25">
      <c r="B7" s="35"/>
      <c r="C7" s="35" t="s">
        <v>144</v>
      </c>
    </row>
    <row r="8" spans="2:3" x14ac:dyDescent="0.25">
      <c r="B8" s="35"/>
      <c r="C8" s="35" t="s">
        <v>145</v>
      </c>
    </row>
    <row r="9" spans="2:3" x14ac:dyDescent="0.25">
      <c r="B9" s="35"/>
      <c r="C9" s="35" t="s">
        <v>146</v>
      </c>
    </row>
    <row r="10" spans="2:3" x14ac:dyDescent="0.25">
      <c r="B10" s="35"/>
      <c r="C10" s="35" t="s">
        <v>147</v>
      </c>
    </row>
    <row r="11" spans="2:3" x14ac:dyDescent="0.25">
      <c r="B11" s="35"/>
      <c r="C11" s="35" t="s">
        <v>148</v>
      </c>
    </row>
    <row r="12" spans="2:3" x14ac:dyDescent="0.25">
      <c r="B12" s="35"/>
      <c r="C12" s="35" t="s">
        <v>242</v>
      </c>
    </row>
    <row r="13" spans="2:3" x14ac:dyDescent="0.25">
      <c r="B13" s="35"/>
      <c r="C13" s="35" t="s">
        <v>149</v>
      </c>
    </row>
    <row r="14" spans="2:3" x14ac:dyDescent="0.25">
      <c r="B14" s="35"/>
      <c r="C14" s="35" t="s">
        <v>131</v>
      </c>
    </row>
    <row r="15" spans="2:3" x14ac:dyDescent="0.25">
      <c r="B15" s="35"/>
      <c r="C15" s="35" t="s">
        <v>164</v>
      </c>
    </row>
    <row r="16" spans="2:3" x14ac:dyDescent="0.25">
      <c r="B16" s="35"/>
      <c r="C16" s="35" t="s">
        <v>150</v>
      </c>
    </row>
    <row r="17" spans="2:3" x14ac:dyDescent="0.25">
      <c r="B17" s="35"/>
      <c r="C17" s="38" t="s">
        <v>151</v>
      </c>
    </row>
    <row r="18" spans="2:3" x14ac:dyDescent="0.25">
      <c r="B18" s="35"/>
      <c r="C18" s="38" t="s">
        <v>152</v>
      </c>
    </row>
    <row r="19" spans="2:3" x14ac:dyDescent="0.25">
      <c r="B19" s="35"/>
      <c r="C19" s="38" t="s">
        <v>165</v>
      </c>
    </row>
    <row r="20" spans="2:3" x14ac:dyDescent="0.25">
      <c r="B20" s="35"/>
      <c r="C20" s="35" t="s">
        <v>206</v>
      </c>
    </row>
    <row r="21" spans="2:3" x14ac:dyDescent="0.25">
      <c r="B21" s="35"/>
      <c r="C21" s="35" t="s">
        <v>207</v>
      </c>
    </row>
    <row r="22" spans="2:3" x14ac:dyDescent="0.25">
      <c r="B22" s="35"/>
      <c r="C22" s="35" t="s">
        <v>153</v>
      </c>
    </row>
    <row r="23" spans="2:3" x14ac:dyDescent="0.25">
      <c r="B23" s="35"/>
      <c r="C23" s="35" t="s">
        <v>154</v>
      </c>
    </row>
    <row r="24" spans="2:3" x14ac:dyDescent="0.25">
      <c r="B24" s="35"/>
      <c r="C24" s="35" t="s">
        <v>208</v>
      </c>
    </row>
    <row r="25" spans="2:3" x14ac:dyDescent="0.25">
      <c r="B25" s="35"/>
      <c r="C25" s="35" t="s">
        <v>155</v>
      </c>
    </row>
    <row r="26" spans="2:3" x14ac:dyDescent="0.25">
      <c r="B26" s="35"/>
      <c r="C26" s="35" t="s">
        <v>209</v>
      </c>
    </row>
    <row r="27" spans="2:3" x14ac:dyDescent="0.25">
      <c r="B27" s="35"/>
      <c r="C27" s="35" t="s">
        <v>210</v>
      </c>
    </row>
    <row r="28" spans="2:3" x14ac:dyDescent="0.25">
      <c r="B28" s="35"/>
      <c r="C28" s="35" t="s">
        <v>211</v>
      </c>
    </row>
    <row r="29" spans="2:3" x14ac:dyDescent="0.25">
      <c r="B29" s="35"/>
      <c r="C29" s="35" t="s">
        <v>133</v>
      </c>
    </row>
    <row r="30" spans="2:3" x14ac:dyDescent="0.25">
      <c r="B30" s="35"/>
      <c r="C30" s="35" t="s">
        <v>220</v>
      </c>
    </row>
    <row r="31" spans="2:3" x14ac:dyDescent="0.25">
      <c r="B31" s="35"/>
      <c r="C31" s="35" t="s">
        <v>134</v>
      </c>
    </row>
    <row r="32" spans="2:3" x14ac:dyDescent="0.25">
      <c r="B32" s="35"/>
      <c r="C32" s="35" t="s">
        <v>221</v>
      </c>
    </row>
    <row r="33" spans="2:3" x14ac:dyDescent="0.25">
      <c r="B33" s="35"/>
      <c r="C33" s="35" t="s">
        <v>215</v>
      </c>
    </row>
    <row r="34" spans="2:3" x14ac:dyDescent="0.25">
      <c r="B34" s="35"/>
      <c r="C34" s="35" t="s">
        <v>216</v>
      </c>
    </row>
    <row r="35" spans="2:3" x14ac:dyDescent="0.25">
      <c r="B35" s="35"/>
      <c r="C35" s="35" t="s">
        <v>217</v>
      </c>
    </row>
    <row r="36" spans="2:3" x14ac:dyDescent="0.25">
      <c r="B36" s="35"/>
      <c r="C36" s="35" t="s">
        <v>218</v>
      </c>
    </row>
    <row r="37" spans="2:3" x14ac:dyDescent="0.25">
      <c r="B37" s="35"/>
      <c r="C37" s="35" t="s">
        <v>219</v>
      </c>
    </row>
    <row r="38" spans="2:3" x14ac:dyDescent="0.25">
      <c r="B38" s="35"/>
      <c r="C38" s="35" t="s">
        <v>135</v>
      </c>
    </row>
    <row r="39" spans="2:3" x14ac:dyDescent="0.25">
      <c r="B39" s="35"/>
      <c r="C39" s="35" t="s">
        <v>136</v>
      </c>
    </row>
    <row r="40" spans="2:3" x14ac:dyDescent="0.25">
      <c r="B40" s="35"/>
      <c r="C40" s="35" t="s">
        <v>137</v>
      </c>
    </row>
    <row r="41" spans="2:3" x14ac:dyDescent="0.25">
      <c r="B41" s="35"/>
      <c r="C41" s="35" t="s">
        <v>124</v>
      </c>
    </row>
    <row r="42" spans="2:3" x14ac:dyDescent="0.25">
      <c r="B42" s="35"/>
      <c r="C42" s="35" t="s">
        <v>125</v>
      </c>
    </row>
    <row r="43" spans="2:3" x14ac:dyDescent="0.25">
      <c r="B43" s="35"/>
      <c r="C43" s="35" t="s">
        <v>126</v>
      </c>
    </row>
    <row r="44" spans="2:3" x14ac:dyDescent="0.25">
      <c r="B44" s="35"/>
      <c r="C44" s="35" t="s">
        <v>127</v>
      </c>
    </row>
    <row r="45" spans="2:3" x14ac:dyDescent="0.25">
      <c r="B45" s="35"/>
      <c r="C45" s="35" t="s">
        <v>128</v>
      </c>
    </row>
    <row r="46" spans="2:3" x14ac:dyDescent="0.25">
      <c r="B46" s="35"/>
      <c r="C46" s="35" t="s">
        <v>129</v>
      </c>
    </row>
    <row r="47" spans="2:3" x14ac:dyDescent="0.25">
      <c r="B47" s="35"/>
      <c r="C47" s="35" t="s">
        <v>156</v>
      </c>
    </row>
    <row r="48" spans="2:3" x14ac:dyDescent="0.25">
      <c r="B48" s="35"/>
      <c r="C48" s="35" t="s">
        <v>138</v>
      </c>
    </row>
    <row r="49" spans="2:3" x14ac:dyDescent="0.25">
      <c r="B49" s="35"/>
      <c r="C49" s="35" t="s">
        <v>166</v>
      </c>
    </row>
    <row r="50" spans="2:3" x14ac:dyDescent="0.25">
      <c r="B50" s="35"/>
      <c r="C50" s="35" t="s">
        <v>227</v>
      </c>
    </row>
    <row r="51" spans="2:3" x14ac:dyDescent="0.25">
      <c r="B51" s="35"/>
      <c r="C51" s="35" t="s">
        <v>160</v>
      </c>
    </row>
    <row r="52" spans="2:3" x14ac:dyDescent="0.25">
      <c r="B52" s="35"/>
      <c r="C52" s="35" t="s">
        <v>243</v>
      </c>
    </row>
    <row r="53" spans="2:3" x14ac:dyDescent="0.25">
      <c r="B53" s="35"/>
      <c r="C53" s="35" t="s">
        <v>158</v>
      </c>
    </row>
    <row r="54" spans="2:3" x14ac:dyDescent="0.25">
      <c r="B54" s="35"/>
      <c r="C54" s="35" t="s">
        <v>157</v>
      </c>
    </row>
    <row r="55" spans="2:3" x14ac:dyDescent="0.25">
      <c r="B55" s="35"/>
      <c r="C55" s="35" t="s">
        <v>228</v>
      </c>
    </row>
    <row r="56" spans="2:3" x14ac:dyDescent="0.25">
      <c r="B56" s="35"/>
      <c r="C56" s="35" t="s">
        <v>230</v>
      </c>
    </row>
    <row r="57" spans="2:3" x14ac:dyDescent="0.25">
      <c r="B57" s="35"/>
      <c r="C57" s="35" t="s">
        <v>159</v>
      </c>
    </row>
    <row r="58" spans="2:3" x14ac:dyDescent="0.25">
      <c r="B58" s="35"/>
      <c r="C58" s="35" t="s">
        <v>161</v>
      </c>
    </row>
    <row r="59" spans="2:3" x14ac:dyDescent="0.25">
      <c r="B59" s="35"/>
      <c r="C59" s="35" t="s">
        <v>231</v>
      </c>
    </row>
    <row r="60" spans="2:3" x14ac:dyDescent="0.25">
      <c r="B60" s="35"/>
      <c r="C60" s="35" t="s">
        <v>232</v>
      </c>
    </row>
    <row r="61" spans="2:3" x14ac:dyDescent="0.25">
      <c r="B61" s="35"/>
      <c r="C61" s="35" t="s">
        <v>233</v>
      </c>
    </row>
    <row r="62" spans="2:3" x14ac:dyDescent="0.25">
      <c r="B62" s="35"/>
      <c r="C62" s="35" t="s">
        <v>235</v>
      </c>
    </row>
    <row r="63" spans="2:3" x14ac:dyDescent="0.25">
      <c r="B63" s="35"/>
      <c r="C63" s="35" t="s">
        <v>241</v>
      </c>
    </row>
    <row r="64" spans="2:3" x14ac:dyDescent="0.25">
      <c r="B64" s="35"/>
      <c r="C64" s="35" t="s">
        <v>240</v>
      </c>
    </row>
    <row r="65" spans="2:3" x14ac:dyDescent="0.25">
      <c r="B65" s="35"/>
      <c r="C65" s="35" t="s">
        <v>236</v>
      </c>
    </row>
    <row r="66" spans="2:3" x14ac:dyDescent="0.25">
      <c r="B66" s="35"/>
      <c r="C66" s="35" t="s">
        <v>237</v>
      </c>
    </row>
    <row r="67" spans="2:3" x14ac:dyDescent="0.25">
      <c r="B67" s="35"/>
      <c r="C67" s="35" t="s">
        <v>238</v>
      </c>
    </row>
    <row r="68" spans="2:3" x14ac:dyDescent="0.25">
      <c r="B68" s="35"/>
      <c r="C68" s="51"/>
    </row>
    <row r="69" spans="2:3" x14ac:dyDescent="0.25">
      <c r="B69" s="35"/>
      <c r="C69" s="51"/>
    </row>
    <row r="70" spans="2:3" x14ac:dyDescent="0.25">
      <c r="B70" s="35"/>
    </row>
    <row r="71" spans="2:3" x14ac:dyDescent="0.25">
      <c r="B71" s="35"/>
    </row>
    <row r="72" spans="2:3" x14ac:dyDescent="0.25">
      <c r="B72" s="35"/>
    </row>
    <row r="73" spans="2:3" x14ac:dyDescent="0.25">
      <c r="B73" s="35"/>
    </row>
    <row r="74" spans="2:3" x14ac:dyDescent="0.25">
      <c r="B74" s="35"/>
    </row>
    <row r="75" spans="2:3" x14ac:dyDescent="0.25">
      <c r="B75" s="35"/>
    </row>
    <row r="76" spans="2:3" x14ac:dyDescent="0.25">
      <c r="B76" s="35"/>
    </row>
    <row r="77" spans="2:3" x14ac:dyDescent="0.25">
      <c r="B77" s="35"/>
    </row>
    <row r="78" spans="2:3" x14ac:dyDescent="0.25">
      <c r="B78" s="35"/>
    </row>
    <row r="79" spans="2:3" x14ac:dyDescent="0.25">
      <c r="B79" s="35"/>
    </row>
    <row r="80" spans="2:3" x14ac:dyDescent="0.25">
      <c r="B80" s="35"/>
    </row>
    <row r="81" spans="2:2" x14ac:dyDescent="0.25">
      <c r="B81" s="35"/>
    </row>
    <row r="82" spans="2:2" x14ac:dyDescent="0.25">
      <c r="B82" s="35"/>
    </row>
    <row r="83" spans="2:2" x14ac:dyDescent="0.25">
      <c r="B83" s="35"/>
    </row>
    <row r="84" spans="2:2" x14ac:dyDescent="0.25">
      <c r="B84" s="35"/>
    </row>
    <row r="85" spans="2:2" x14ac:dyDescent="0.25">
      <c r="B85" s="35"/>
    </row>
    <row r="86" spans="2:2" x14ac:dyDescent="0.25">
      <c r="B86" s="35"/>
    </row>
    <row r="87" spans="2:2" x14ac:dyDescent="0.25">
      <c r="B87" s="35"/>
    </row>
    <row r="88" spans="2:2" x14ac:dyDescent="0.25">
      <c r="B88" s="35"/>
    </row>
    <row r="89" spans="2:2" x14ac:dyDescent="0.25">
      <c r="B89" s="35"/>
    </row>
    <row r="90" spans="2:2" x14ac:dyDescent="0.25">
      <c r="B90" s="35"/>
    </row>
    <row r="91" spans="2:2" x14ac:dyDescent="0.25">
      <c r="B91" s="35"/>
    </row>
    <row r="92" spans="2:2" x14ac:dyDescent="0.25">
      <c r="B92" s="35"/>
    </row>
    <row r="93" spans="2:2" x14ac:dyDescent="0.25">
      <c r="B93" s="35"/>
    </row>
    <row r="94" spans="2:2" x14ac:dyDescent="0.25">
      <c r="B94" s="35"/>
    </row>
    <row r="95" spans="2:2" x14ac:dyDescent="0.25">
      <c r="B95" s="35"/>
    </row>
    <row r="96" spans="2:2" x14ac:dyDescent="0.25">
      <c r="B96" s="35"/>
    </row>
    <row r="97" spans="2:2" x14ac:dyDescent="0.25">
      <c r="B97" s="35"/>
    </row>
    <row r="98" spans="2:2" x14ac:dyDescent="0.25">
      <c r="B98" s="35"/>
    </row>
    <row r="99" spans="2:2" x14ac:dyDescent="0.25">
      <c r="B99" s="35"/>
    </row>
    <row r="100" spans="2:2" x14ac:dyDescent="0.25">
      <c r="B100" s="35"/>
    </row>
    <row r="101" spans="2:2" x14ac:dyDescent="0.25">
      <c r="B101" s="35"/>
    </row>
    <row r="102" spans="2:2" x14ac:dyDescent="0.25">
      <c r="B102" s="35"/>
    </row>
    <row r="103" spans="2:2" x14ac:dyDescent="0.25">
      <c r="B103" s="35"/>
    </row>
    <row r="104" spans="2:2" x14ac:dyDescent="0.25">
      <c r="B104" s="35"/>
    </row>
    <row r="105" spans="2:2" x14ac:dyDescent="0.25">
      <c r="B105" s="35"/>
    </row>
    <row r="106" spans="2:2" x14ac:dyDescent="0.25">
      <c r="B106" s="35"/>
    </row>
    <row r="107" spans="2:2" x14ac:dyDescent="0.25">
      <c r="B107" s="35"/>
    </row>
    <row r="108" spans="2:2" x14ac:dyDescent="0.25">
      <c r="B108" s="35"/>
    </row>
    <row r="109" spans="2:2" x14ac:dyDescent="0.25">
      <c r="B109" s="35"/>
    </row>
    <row r="110" spans="2:2" x14ac:dyDescent="0.25">
      <c r="B110" s="35"/>
    </row>
    <row r="111" spans="2:2" x14ac:dyDescent="0.25">
      <c r="B111" s="35"/>
    </row>
    <row r="112" spans="2:2" x14ac:dyDescent="0.25">
      <c r="B112" s="35"/>
    </row>
    <row r="113" spans="2:2" x14ac:dyDescent="0.25">
      <c r="B113" s="35"/>
    </row>
    <row r="114" spans="2:2" x14ac:dyDescent="0.25">
      <c r="B114" s="35"/>
    </row>
    <row r="115" spans="2:2" x14ac:dyDescent="0.25">
      <c r="B115" s="35"/>
    </row>
    <row r="116" spans="2:2" x14ac:dyDescent="0.25">
      <c r="B116" s="35"/>
    </row>
    <row r="117" spans="2:2" x14ac:dyDescent="0.25">
      <c r="B117" s="35"/>
    </row>
    <row r="118" spans="2:2" x14ac:dyDescent="0.25">
      <c r="B118" s="35"/>
    </row>
    <row r="119" spans="2:2" x14ac:dyDescent="0.25">
      <c r="B119" s="35"/>
    </row>
    <row r="120" spans="2:2" x14ac:dyDescent="0.25">
      <c r="B120" s="35"/>
    </row>
    <row r="121" spans="2:2" x14ac:dyDescent="0.25">
      <c r="B121" s="35"/>
    </row>
    <row r="122" spans="2:2" x14ac:dyDescent="0.25">
      <c r="B122" s="35"/>
    </row>
    <row r="123" spans="2:2" x14ac:dyDescent="0.25">
      <c r="B123" s="35"/>
    </row>
    <row r="124" spans="2:2" x14ac:dyDescent="0.25">
      <c r="B124" s="35"/>
    </row>
    <row r="125" spans="2:2" x14ac:dyDescent="0.25">
      <c r="B125" s="35"/>
    </row>
    <row r="126" spans="2:2" x14ac:dyDescent="0.25">
      <c r="B126" s="35"/>
    </row>
    <row r="127" spans="2:2" x14ac:dyDescent="0.25">
      <c r="B127" s="3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Values_Master</vt:lpstr>
      <vt:lpstr>Sheet2</vt:lpstr>
      <vt:lpstr>Literature</vt:lpstr>
      <vt:lpstr>Separator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2022-05-06T16:33:09Z</dcterms:modified>
</cp:coreProperties>
</file>