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1460" windowHeight="5568" firstSheet="1" activeTab="1"/>
  </bookViews>
  <sheets>
    <sheet name="Driver-Passenger" sheetId="1" r:id="rId1"/>
    <sheet name="Center" sheetId="3" r:id="rId2"/>
    <sheet name="Sheet Metal" sheetId="4" r:id="rId3"/>
    <sheet name="Full Build" sheetId="5" r:id="rId4"/>
    <sheet name="Buck Supplies" sheetId="6" r:id="rId5"/>
  </sheets>
  <calcPr calcId="145621"/>
</workbook>
</file>

<file path=xl/calcChain.xml><?xml version="1.0" encoding="utf-8"?>
<calcChain xmlns="http://schemas.openxmlformats.org/spreadsheetml/2006/main">
  <c r="E10" i="6" l="1"/>
  <c r="D3" i="5" l="1"/>
  <c r="D7" i="5"/>
  <c r="C28" i="5"/>
  <c r="D28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10" i="5"/>
  <c r="D10" i="5" s="1"/>
  <c r="B3" i="5"/>
  <c r="C3" i="5"/>
  <c r="B4" i="5"/>
  <c r="C4" i="5"/>
  <c r="D4" i="5" s="1"/>
  <c r="B5" i="5"/>
  <c r="C5" i="5"/>
  <c r="D5" i="5" s="1"/>
  <c r="B6" i="5"/>
  <c r="C6" i="5"/>
  <c r="D6" i="5" s="1"/>
  <c r="B7" i="5"/>
  <c r="C7" i="5"/>
  <c r="B8" i="5"/>
  <c r="C8" i="5"/>
  <c r="D8" i="5" s="1"/>
  <c r="B9" i="5"/>
  <c r="C9" i="5"/>
  <c r="D9" i="5" s="1"/>
  <c r="C2" i="5"/>
  <c r="D2" i="5" s="1"/>
  <c r="B11" i="5"/>
  <c r="B12" i="5"/>
  <c r="B13" i="5"/>
  <c r="B14" i="5"/>
  <c r="B15" i="5"/>
  <c r="B16" i="5"/>
  <c r="B17" i="5"/>
  <c r="B18" i="5"/>
  <c r="B19" i="5"/>
  <c r="B20" i="5"/>
  <c r="B21" i="5"/>
  <c r="B22" i="5"/>
  <c r="B10" i="5"/>
  <c r="B23" i="5"/>
  <c r="A23" i="5"/>
  <c r="A25" i="5"/>
  <c r="A26" i="5"/>
  <c r="A27" i="5"/>
  <c r="A28" i="5"/>
  <c r="B25" i="5"/>
  <c r="B26" i="5"/>
  <c r="B27" i="5"/>
  <c r="B28" i="5"/>
  <c r="B24" i="5"/>
  <c r="A11" i="5"/>
  <c r="A12" i="5"/>
  <c r="A13" i="5"/>
  <c r="A14" i="5"/>
  <c r="A15" i="5"/>
  <c r="A16" i="5"/>
  <c r="A17" i="5"/>
  <c r="A18" i="5"/>
  <c r="A19" i="5"/>
  <c r="A20" i="5"/>
  <c r="A21" i="5"/>
  <c r="A22" i="5"/>
  <c r="A10" i="5"/>
  <c r="A2" i="5"/>
  <c r="B2" i="5"/>
  <c r="A3" i="5"/>
  <c r="A4" i="5"/>
  <c r="A5" i="5"/>
  <c r="A6" i="5"/>
  <c r="A7" i="5"/>
  <c r="A8" i="5"/>
  <c r="A9" i="5"/>
  <c r="A24" i="5"/>
  <c r="D20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6" i="1"/>
  <c r="D12" i="3"/>
  <c r="D15" i="3"/>
  <c r="D16" i="3"/>
  <c r="D14" i="3"/>
  <c r="D13" i="3"/>
  <c r="D3" i="3"/>
  <c r="D4" i="3"/>
  <c r="D5" i="3"/>
  <c r="D6" i="3"/>
  <c r="D7" i="3"/>
  <c r="D8" i="3"/>
  <c r="D9" i="3"/>
  <c r="D10" i="3"/>
  <c r="D11" i="3"/>
  <c r="D29" i="5" l="1"/>
  <c r="D31" i="5" s="1"/>
  <c r="D23" i="1"/>
  <c r="D18" i="3"/>
</calcChain>
</file>

<file path=xl/sharedStrings.xml><?xml version="1.0" encoding="utf-8"?>
<sst xmlns="http://schemas.openxmlformats.org/spreadsheetml/2006/main" count="90" uniqueCount="65">
  <si>
    <t>Part</t>
  </si>
  <si>
    <t>Qty</t>
  </si>
  <si>
    <t>Note</t>
  </si>
  <si>
    <t>HFC8-4040-B</t>
  </si>
  <si>
    <t>End caps</t>
  </si>
  <si>
    <t>HFS8-4040-360-LTP</t>
  </si>
  <si>
    <t>HFS8-4040-140</t>
  </si>
  <si>
    <t>HFS8-4040-220</t>
  </si>
  <si>
    <t>HFS8-4040-300-TPW</t>
  </si>
  <si>
    <t>HFS8-4040-600-LTP</t>
  </si>
  <si>
    <t>HFS8-4040-640-LTP</t>
  </si>
  <si>
    <t>HFS8-4040-1320</t>
  </si>
  <si>
    <t>HFS8-4040-1360</t>
  </si>
  <si>
    <t>Tapping spec</t>
  </si>
  <si>
    <t>http://us.misumi-ec.com/pdf/fa/2012/p2_0681.pdf</t>
  </si>
  <si>
    <t>Bar Spec</t>
  </si>
  <si>
    <t>http://us.misumi-ec.com/pdf/fa/2012/p2_0587.pdf</t>
  </si>
  <si>
    <t>Price</t>
  </si>
  <si>
    <t>Total</t>
  </si>
  <si>
    <t>FJRP12</t>
  </si>
  <si>
    <t>Feet</t>
  </si>
  <si>
    <t>HRMZA-SU-A65-B65-T6-L40-G40-N8</t>
  </si>
  <si>
    <t>Plate</t>
  </si>
  <si>
    <t>HNTT8-8</t>
  </si>
  <si>
    <t>Track nuts</t>
  </si>
  <si>
    <t>SCB8-16</t>
  </si>
  <si>
    <t>Bolts</t>
  </si>
  <si>
    <t>For Joining sCenter/Seat Sections</t>
  </si>
  <si>
    <t>Center Section</t>
  </si>
  <si>
    <t>End Caps</t>
  </si>
  <si>
    <t>http://us.misumi-ec.com/pdf/fa/2012/p2_0623.pdf</t>
  </si>
  <si>
    <t>Feet Spec</t>
  </si>
  <si>
    <t>http://us.misumi-ec.com/pdf/fa/2012/p2_1043.pdf</t>
  </si>
  <si>
    <t>Bracket Spec</t>
  </si>
  <si>
    <t>http://us.misumi-ec.com/pdf/fa/2012/p2_0597.pdf</t>
  </si>
  <si>
    <t xml:space="preserve"> </t>
  </si>
  <si>
    <t>HFS8-4040-780</t>
  </si>
  <si>
    <t>HFS8-4040-660</t>
  </si>
  <si>
    <t>HFS8-4040-650-TPW</t>
  </si>
  <si>
    <t>HFS8-4040-625</t>
  </si>
  <si>
    <t>HFS8-4040-560</t>
  </si>
  <si>
    <t>HFS8-4040-480</t>
  </si>
  <si>
    <t>HFS8-4040-380</t>
  </si>
  <si>
    <t>HFS8-4040-230</t>
  </si>
  <si>
    <t>HFS8-4040-60</t>
  </si>
  <si>
    <t>Line</t>
  </si>
  <si>
    <t>HFS8-4040-1920</t>
  </si>
  <si>
    <t>HFS8-4040-1100-LTP</t>
  </si>
  <si>
    <t>HFS8-4040-50-LTP</t>
  </si>
  <si>
    <t>HBLFSNF8-SEU</t>
  </si>
  <si>
    <t>SS</t>
  </si>
  <si>
    <t>Floor Plates</t>
  </si>
  <si>
    <t>Brackets</t>
  </si>
  <si>
    <t>caps</t>
  </si>
  <si>
    <t>Bracket Set</t>
  </si>
  <si>
    <t>Est Sh/H</t>
  </si>
  <si>
    <t>Parts</t>
  </si>
  <si>
    <t>Misumi Part Number</t>
  </si>
  <si>
    <t>Cost</t>
  </si>
  <si>
    <t>HFS8-4040-150</t>
  </si>
  <si>
    <t>HFS8-4040-1200</t>
  </si>
  <si>
    <t>HFS8-4040-850</t>
  </si>
  <si>
    <t>HFS8-4040-800</t>
  </si>
  <si>
    <t>HFS8-4040-350</t>
  </si>
  <si>
    <t>HFS8-4040-300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</si>
</sst>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0" borderId="0" xfId="1"/>
    <xf numFmtId="0" fontId="0" fillId="0" borderId="0" xfId="0" applyBorder="1" applyAlignment="1">
      <alignment horizontal="center" vertical="center"/>
    </xf>
    <xf numFmtId="6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106018</xdr:colOff>
      <xdr:row>1</xdr:row>
      <xdr:rowOff>46383</xdr:rowOff>
    </xdr:from>
    <xdr:to>
      <xdr:col>16</xdr:col>
      <xdr:colOff>106018</xdr:colOff>
      <xdr:row>22</xdr:row>
      <xdr:rowOff>158262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931" y="238540"/>
          <a:ext cx="4876800" cy="4027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138545</xdr:colOff>
      <xdr:row>12</xdr:row>
      <xdr:rowOff>59153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2073" y="193964"/>
          <a:ext cx="1967345" cy="205420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2</xdr:rowOff>
    </xdr:from>
    <xdr:to>
      <xdr:col>14</xdr:col>
      <xdr:colOff>357779</xdr:colOff>
      <xdr:row>12</xdr:row>
      <xdr:rowOff>55418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0473" y="193966"/>
          <a:ext cx="2186579" cy="2050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s.misumi-ec.com/pdf/fa/2012/p2_059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15" zoomScaleNormal="115" workbookViewId="0">
      <selection activeCell="A3" sqref="A3:B20"/>
    </sheetView>
  </sheetViews>
  <sheetFormatPr defaultRowHeight="14.4" x14ac:dyDescent="0.3"/>
  <cols>
    <col min="1" max="1" width="18.88671875" bestFit="1" customWidth="1"/>
    <col min="6" max="6" width="13.44140625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45</v>
      </c>
      <c r="E1" t="s">
        <v>2</v>
      </c>
    </row>
    <row r="3" spans="1:6" x14ac:dyDescent="0.3">
      <c r="A3" t="s">
        <v>46</v>
      </c>
      <c r="B3">
        <v>2</v>
      </c>
      <c r="C3">
        <v>34.94</v>
      </c>
      <c r="D3" s="4">
        <f t="shared" ref="D3:D17" si="0">C3*B3</f>
        <v>69.88</v>
      </c>
    </row>
    <row r="4" spans="1:6" x14ac:dyDescent="0.3">
      <c r="A4" t="s">
        <v>47</v>
      </c>
      <c r="B4">
        <v>2</v>
      </c>
      <c r="C4">
        <v>22.02</v>
      </c>
      <c r="D4" s="4">
        <f t="shared" si="0"/>
        <v>44.04</v>
      </c>
    </row>
    <row r="5" spans="1:6" x14ac:dyDescent="0.3">
      <c r="A5" t="s">
        <v>36</v>
      </c>
      <c r="B5">
        <v>2</v>
      </c>
      <c r="C5">
        <v>14.19</v>
      </c>
      <c r="D5" s="4">
        <f t="shared" si="0"/>
        <v>28.38</v>
      </c>
    </row>
    <row r="6" spans="1:6" x14ac:dyDescent="0.3">
      <c r="A6" t="s">
        <v>37</v>
      </c>
      <c r="B6">
        <v>2</v>
      </c>
      <c r="C6">
        <v>12.01</v>
      </c>
      <c r="D6" s="4">
        <f t="shared" si="0"/>
        <v>24.02</v>
      </c>
      <c r="F6" t="s">
        <v>35</v>
      </c>
    </row>
    <row r="7" spans="1:6" x14ac:dyDescent="0.3">
      <c r="A7" t="s">
        <v>38</v>
      </c>
      <c r="B7">
        <v>2</v>
      </c>
      <c r="C7">
        <v>15.83</v>
      </c>
      <c r="D7" s="4">
        <f t="shared" si="0"/>
        <v>31.66</v>
      </c>
    </row>
    <row r="8" spans="1:6" x14ac:dyDescent="0.3">
      <c r="A8" t="s">
        <v>39</v>
      </c>
      <c r="B8">
        <v>2</v>
      </c>
      <c r="C8">
        <v>11.37</v>
      </c>
      <c r="D8" s="4">
        <f t="shared" si="0"/>
        <v>22.74</v>
      </c>
    </row>
    <row r="9" spans="1:6" x14ac:dyDescent="0.3">
      <c r="A9" t="s">
        <v>10</v>
      </c>
      <c r="B9">
        <v>2</v>
      </c>
      <c r="C9">
        <v>13.64</v>
      </c>
      <c r="D9" s="4">
        <f t="shared" si="0"/>
        <v>27.28</v>
      </c>
    </row>
    <row r="10" spans="1:6" x14ac:dyDescent="0.3">
      <c r="A10" t="s">
        <v>40</v>
      </c>
      <c r="B10">
        <v>2</v>
      </c>
      <c r="C10">
        <v>10.19</v>
      </c>
      <c r="D10" s="4">
        <f t="shared" si="0"/>
        <v>20.38</v>
      </c>
    </row>
    <row r="11" spans="1:6" x14ac:dyDescent="0.3">
      <c r="A11" t="s">
        <v>41</v>
      </c>
      <c r="B11">
        <v>15</v>
      </c>
      <c r="C11">
        <v>8.73</v>
      </c>
      <c r="D11" s="4">
        <f t="shared" si="0"/>
        <v>130.95000000000002</v>
      </c>
    </row>
    <row r="12" spans="1:6" x14ac:dyDescent="0.3">
      <c r="A12" t="s">
        <v>42</v>
      </c>
      <c r="B12">
        <v>2</v>
      </c>
      <c r="C12">
        <v>6.91</v>
      </c>
      <c r="D12" s="4">
        <f t="shared" si="0"/>
        <v>13.82</v>
      </c>
    </row>
    <row r="13" spans="1:6" x14ac:dyDescent="0.3">
      <c r="A13" t="s">
        <v>43</v>
      </c>
      <c r="B13">
        <v>6</v>
      </c>
      <c r="C13">
        <v>5.45</v>
      </c>
      <c r="D13" s="4">
        <f t="shared" si="0"/>
        <v>32.700000000000003</v>
      </c>
    </row>
    <row r="14" spans="1:6" x14ac:dyDescent="0.3">
      <c r="A14" t="s">
        <v>44</v>
      </c>
      <c r="B14">
        <v>4</v>
      </c>
      <c r="C14">
        <v>5.45</v>
      </c>
      <c r="D14" s="4">
        <f t="shared" si="0"/>
        <v>21.8</v>
      </c>
    </row>
    <row r="15" spans="1:6" ht="15" thickBot="1" x14ac:dyDescent="0.35">
      <c r="A15" t="s">
        <v>48</v>
      </c>
      <c r="B15">
        <v>2</v>
      </c>
      <c r="C15">
        <v>7.45</v>
      </c>
      <c r="D15" s="4">
        <f t="shared" si="0"/>
        <v>14.9</v>
      </c>
    </row>
    <row r="16" spans="1:6" x14ac:dyDescent="0.3">
      <c r="A16" s="1" t="s">
        <v>49</v>
      </c>
      <c r="B16" s="2">
        <v>100</v>
      </c>
      <c r="C16" s="2">
        <v>2.17</v>
      </c>
      <c r="D16" s="2">
        <f>C16*B16</f>
        <v>217</v>
      </c>
      <c r="E16" t="s">
        <v>52</v>
      </c>
    </row>
    <row r="17" spans="1:6" x14ac:dyDescent="0.3">
      <c r="A17" t="s">
        <v>3</v>
      </c>
      <c r="B17">
        <v>20</v>
      </c>
      <c r="C17">
        <v>0.98</v>
      </c>
      <c r="D17" s="4">
        <f t="shared" si="0"/>
        <v>19.600000000000001</v>
      </c>
      <c r="E17" t="s">
        <v>4</v>
      </c>
    </row>
    <row r="18" spans="1:6" ht="15" thickBot="1" x14ac:dyDescent="0.35">
      <c r="A18" s="3" t="s">
        <v>19</v>
      </c>
      <c r="B18" s="4">
        <v>6</v>
      </c>
      <c r="C18" s="4">
        <v>4.38</v>
      </c>
      <c r="D18" s="4">
        <f t="shared" ref="D18:D20" si="1">C18*B18</f>
        <v>26.28</v>
      </c>
      <c r="E18" s="4" t="s">
        <v>20</v>
      </c>
    </row>
    <row r="19" spans="1:6" x14ac:dyDescent="0.3">
      <c r="A19" s="1" t="s">
        <v>23</v>
      </c>
      <c r="B19" s="2">
        <v>30</v>
      </c>
      <c r="C19" s="2">
        <v>0.57999999999999996</v>
      </c>
      <c r="D19" s="2">
        <f t="shared" si="1"/>
        <v>17.399999999999999</v>
      </c>
      <c r="E19" s="2" t="s">
        <v>24</v>
      </c>
      <c r="F19" s="11" t="s">
        <v>51</v>
      </c>
    </row>
    <row r="20" spans="1:6" ht="15" thickBot="1" x14ac:dyDescent="0.35">
      <c r="A20" s="5" t="s">
        <v>25</v>
      </c>
      <c r="B20" s="6">
        <v>30</v>
      </c>
      <c r="C20" s="6">
        <v>0.47</v>
      </c>
      <c r="D20" s="6">
        <f t="shared" si="1"/>
        <v>14.1</v>
      </c>
      <c r="E20" s="6" t="s">
        <v>26</v>
      </c>
      <c r="F20" s="12"/>
    </row>
    <row r="23" spans="1:6" x14ac:dyDescent="0.3">
      <c r="D23">
        <f>SUM(D3:D22)</f>
        <v>776.93</v>
      </c>
    </row>
  </sheetData>
  <mergeCells count="1">
    <mergeCell ref="F19:F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A11" sqref="A11:C11"/>
    </sheetView>
  </sheetViews>
  <sheetFormatPr defaultRowHeight="14.4" x14ac:dyDescent="0.3"/>
  <cols>
    <col min="1" max="1" width="31.109375" bestFit="1" customWidth="1"/>
    <col min="5" max="5" width="11.21875" bestFit="1" customWidth="1"/>
    <col min="6" max="6" width="27.44140625" customWidth="1"/>
  </cols>
  <sheetData>
    <row r="1" spans="1:6" ht="15" thickBot="1" x14ac:dyDescent="0.35">
      <c r="A1" t="s">
        <v>0</v>
      </c>
      <c r="B1" t="s">
        <v>1</v>
      </c>
      <c r="C1" t="s">
        <v>17</v>
      </c>
      <c r="D1" t="s">
        <v>45</v>
      </c>
      <c r="E1" t="s">
        <v>2</v>
      </c>
    </row>
    <row r="2" spans="1:6" x14ac:dyDescent="0.3">
      <c r="F2" s="11" t="s">
        <v>28</v>
      </c>
    </row>
    <row r="3" spans="1:6" x14ac:dyDescent="0.3">
      <c r="A3" s="3" t="s">
        <v>6</v>
      </c>
      <c r="B3" s="4">
        <v>2</v>
      </c>
      <c r="C3" s="4">
        <v>5.45</v>
      </c>
      <c r="D3" s="4">
        <f t="shared" ref="D3:D13" si="0">C3*B3</f>
        <v>10.9</v>
      </c>
      <c r="E3" s="4"/>
      <c r="F3" s="13"/>
    </row>
    <row r="4" spans="1:6" x14ac:dyDescent="0.3">
      <c r="A4" s="3" t="s">
        <v>7</v>
      </c>
      <c r="B4" s="4">
        <v>4</v>
      </c>
      <c r="C4" s="4">
        <v>5.45</v>
      </c>
      <c r="D4" s="4">
        <f t="shared" si="0"/>
        <v>21.8</v>
      </c>
      <c r="E4" s="4"/>
      <c r="F4" s="13"/>
    </row>
    <row r="5" spans="1:6" x14ac:dyDescent="0.3">
      <c r="A5" s="3" t="s">
        <v>8</v>
      </c>
      <c r="B5" s="4">
        <v>2</v>
      </c>
      <c r="C5" s="4">
        <v>9.4600000000000009</v>
      </c>
      <c r="D5" s="4">
        <f t="shared" si="0"/>
        <v>18.920000000000002</v>
      </c>
      <c r="E5" s="4"/>
      <c r="F5" s="13"/>
    </row>
    <row r="6" spans="1:6" x14ac:dyDescent="0.3">
      <c r="A6" s="3" t="s">
        <v>5</v>
      </c>
      <c r="B6" s="4">
        <v>4</v>
      </c>
      <c r="C6" s="4">
        <v>8.5500000000000007</v>
      </c>
      <c r="D6" s="4">
        <f t="shared" si="0"/>
        <v>34.200000000000003</v>
      </c>
      <c r="E6" s="4"/>
      <c r="F6" s="13"/>
    </row>
    <row r="7" spans="1:6" x14ac:dyDescent="0.3">
      <c r="A7" s="3" t="s">
        <v>9</v>
      </c>
      <c r="B7" s="4">
        <v>2</v>
      </c>
      <c r="C7" s="4">
        <v>12.92</v>
      </c>
      <c r="D7" s="4">
        <f t="shared" si="0"/>
        <v>25.84</v>
      </c>
      <c r="E7" s="4"/>
      <c r="F7" s="13"/>
    </row>
    <row r="8" spans="1:6" x14ac:dyDescent="0.3">
      <c r="A8" s="3" t="s">
        <v>10</v>
      </c>
      <c r="B8" s="4">
        <v>2</v>
      </c>
      <c r="C8" s="4">
        <v>13.64</v>
      </c>
      <c r="D8" s="4">
        <f t="shared" si="0"/>
        <v>27.28</v>
      </c>
      <c r="E8" s="4"/>
      <c r="F8" s="13"/>
    </row>
    <row r="9" spans="1:6" x14ac:dyDescent="0.3">
      <c r="A9" s="3" t="s">
        <v>11</v>
      </c>
      <c r="B9" s="4">
        <v>2</v>
      </c>
      <c r="C9" s="4">
        <v>24.02</v>
      </c>
      <c r="D9" s="4">
        <f t="shared" si="0"/>
        <v>48.04</v>
      </c>
      <c r="E9" s="4"/>
      <c r="F9" s="13"/>
    </row>
    <row r="10" spans="1:6" ht="15" thickBot="1" x14ac:dyDescent="0.35">
      <c r="A10" s="3" t="s">
        <v>12</v>
      </c>
      <c r="B10" s="4">
        <v>2</v>
      </c>
      <c r="C10" s="4">
        <v>24.75</v>
      </c>
      <c r="D10" s="4">
        <f t="shared" si="0"/>
        <v>49.5</v>
      </c>
      <c r="E10" s="4"/>
      <c r="F10" s="13"/>
    </row>
    <row r="11" spans="1:6" x14ac:dyDescent="0.3">
      <c r="A11" s="1" t="s">
        <v>49</v>
      </c>
      <c r="B11" s="2">
        <v>44</v>
      </c>
      <c r="C11" s="2">
        <v>2.17</v>
      </c>
      <c r="D11" s="2">
        <f>C11*B11</f>
        <v>95.47999999999999</v>
      </c>
      <c r="E11" s="2" t="s">
        <v>54</v>
      </c>
      <c r="F11" s="13"/>
    </row>
    <row r="12" spans="1:6" x14ac:dyDescent="0.3">
      <c r="A12" t="s">
        <v>3</v>
      </c>
      <c r="B12" s="7">
        <v>10</v>
      </c>
      <c r="C12" s="7">
        <v>0.98</v>
      </c>
      <c r="D12" s="7">
        <f t="shared" si="0"/>
        <v>9.8000000000000007</v>
      </c>
      <c r="E12" s="4" t="s">
        <v>53</v>
      </c>
      <c r="F12" s="13"/>
    </row>
    <row r="13" spans="1:6" ht="15" thickBot="1" x14ac:dyDescent="0.35">
      <c r="A13" s="3" t="s">
        <v>19</v>
      </c>
      <c r="B13" s="4">
        <v>4</v>
      </c>
      <c r="C13" s="4">
        <v>4.38</v>
      </c>
      <c r="D13" s="4">
        <f t="shared" si="0"/>
        <v>17.52</v>
      </c>
      <c r="E13" s="4" t="s">
        <v>20</v>
      </c>
      <c r="F13" s="12"/>
    </row>
    <row r="14" spans="1:6" x14ac:dyDescent="0.3">
      <c r="A14" s="3" t="s">
        <v>23</v>
      </c>
      <c r="B14" s="4">
        <v>24</v>
      </c>
      <c r="C14" s="4">
        <v>0.57999999999999996</v>
      </c>
      <c r="D14" s="4">
        <f>C14*B14</f>
        <v>13.919999999999998</v>
      </c>
      <c r="E14" s="4" t="s">
        <v>24</v>
      </c>
      <c r="F14" s="11" t="s">
        <v>27</v>
      </c>
    </row>
    <row r="15" spans="1:6" ht="15" thickBot="1" x14ac:dyDescent="0.35">
      <c r="A15" s="5" t="s">
        <v>25</v>
      </c>
      <c r="B15" s="6">
        <v>24</v>
      </c>
      <c r="C15" s="6">
        <v>0.47</v>
      </c>
      <c r="D15" s="6">
        <f>C15*B15</f>
        <v>11.28</v>
      </c>
      <c r="E15" s="6" t="s">
        <v>26</v>
      </c>
      <c r="F15" s="13"/>
    </row>
    <row r="16" spans="1:6" ht="15" thickBot="1" x14ac:dyDescent="0.35">
      <c r="A16" s="1" t="s">
        <v>21</v>
      </c>
      <c r="B16" s="2">
        <v>6</v>
      </c>
      <c r="C16" s="2">
        <v>11.98</v>
      </c>
      <c r="D16" s="2">
        <f>C16*B16</f>
        <v>71.88</v>
      </c>
      <c r="E16" s="2" t="s">
        <v>22</v>
      </c>
      <c r="F16" s="12"/>
    </row>
    <row r="17" spans="1:6" x14ac:dyDescent="0.3">
      <c r="F17" s="9"/>
    </row>
    <row r="18" spans="1:6" x14ac:dyDescent="0.3">
      <c r="C18" t="s">
        <v>18</v>
      </c>
      <c r="D18">
        <f>SUM(D3:D13)</f>
        <v>359.28</v>
      </c>
    </row>
    <row r="22" spans="1:6" x14ac:dyDescent="0.3">
      <c r="A22" t="s">
        <v>15</v>
      </c>
      <c r="B22" t="s">
        <v>16</v>
      </c>
    </row>
    <row r="23" spans="1:6" x14ac:dyDescent="0.3">
      <c r="A23" t="s">
        <v>13</v>
      </c>
      <c r="B23" t="s">
        <v>14</v>
      </c>
    </row>
    <row r="24" spans="1:6" x14ac:dyDescent="0.3">
      <c r="A24" t="s">
        <v>29</v>
      </c>
      <c r="B24" t="s">
        <v>30</v>
      </c>
    </row>
    <row r="25" spans="1:6" x14ac:dyDescent="0.3">
      <c r="A25" t="s">
        <v>31</v>
      </c>
      <c r="B25" t="s">
        <v>32</v>
      </c>
    </row>
    <row r="26" spans="1:6" x14ac:dyDescent="0.3">
      <c r="A26" t="s">
        <v>33</v>
      </c>
      <c r="B26" s="8" t="s">
        <v>34</v>
      </c>
    </row>
    <row r="28" spans="1:6" x14ac:dyDescent="0.3">
      <c r="F28" t="s">
        <v>50</v>
      </c>
    </row>
  </sheetData>
  <mergeCells count="2">
    <mergeCell ref="F14:F16"/>
    <mergeCell ref="F2:F13"/>
  </mergeCells>
  <hyperlinks>
    <hyperlink ref="B26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18" sqref="F18"/>
    </sheetView>
  </sheetViews>
  <sheetFormatPr defaultRowHeight="14.4" x14ac:dyDescent="0.3"/>
  <cols>
    <col min="1" max="1" width="33.77734375" customWidth="1"/>
  </cols>
  <sheetData>
    <row r="1" spans="1:4" x14ac:dyDescent="0.3">
      <c r="A1" t="s">
        <v>57</v>
      </c>
      <c r="B1" t="s">
        <v>1</v>
      </c>
      <c r="C1" t="s">
        <v>58</v>
      </c>
      <c r="D1" t="s">
        <v>45</v>
      </c>
    </row>
    <row r="2" spans="1:4" x14ac:dyDescent="0.3">
      <c r="A2" t="str">
        <f>Center!A3</f>
        <v>HFS8-4040-140</v>
      </c>
      <c r="B2">
        <f>Center!B3</f>
        <v>2</v>
      </c>
      <c r="C2">
        <f>Center!C3</f>
        <v>5.45</v>
      </c>
      <c r="D2">
        <f>C2*B2</f>
        <v>10.9</v>
      </c>
    </row>
    <row r="3" spans="1:4" x14ac:dyDescent="0.3">
      <c r="A3" t="str">
        <f>Center!A4</f>
        <v>HFS8-4040-220</v>
      </c>
      <c r="B3">
        <f>Center!B4</f>
        <v>4</v>
      </c>
      <c r="C3">
        <f>Center!C4</f>
        <v>5.45</v>
      </c>
      <c r="D3">
        <f t="shared" ref="D3:D28" si="0">C3*B3</f>
        <v>21.8</v>
      </c>
    </row>
    <row r="4" spans="1:4" x14ac:dyDescent="0.3">
      <c r="A4" t="str">
        <f>Center!A5</f>
        <v>HFS8-4040-300-TPW</v>
      </c>
      <c r="B4">
        <f>Center!B5</f>
        <v>2</v>
      </c>
      <c r="C4">
        <f>Center!C5</f>
        <v>9.4600000000000009</v>
      </c>
      <c r="D4">
        <f t="shared" si="0"/>
        <v>18.920000000000002</v>
      </c>
    </row>
    <row r="5" spans="1:4" x14ac:dyDescent="0.3">
      <c r="A5" t="str">
        <f>Center!A6</f>
        <v>HFS8-4040-360-LTP</v>
      </c>
      <c r="B5">
        <f>Center!B6</f>
        <v>4</v>
      </c>
      <c r="C5">
        <f>Center!C6</f>
        <v>8.5500000000000007</v>
      </c>
      <c r="D5">
        <f t="shared" si="0"/>
        <v>34.200000000000003</v>
      </c>
    </row>
    <row r="6" spans="1:4" x14ac:dyDescent="0.3">
      <c r="A6" t="str">
        <f>Center!A7</f>
        <v>HFS8-4040-600-LTP</v>
      </c>
      <c r="B6">
        <f>Center!B7</f>
        <v>2</v>
      </c>
      <c r="C6">
        <f>Center!C7</f>
        <v>12.92</v>
      </c>
      <c r="D6">
        <f t="shared" si="0"/>
        <v>25.84</v>
      </c>
    </row>
    <row r="7" spans="1:4" x14ac:dyDescent="0.3">
      <c r="A7" t="str">
        <f>Center!A8</f>
        <v>HFS8-4040-640-LTP</v>
      </c>
      <c r="B7">
        <f>Center!B8</f>
        <v>2</v>
      </c>
      <c r="C7">
        <f>Center!C8</f>
        <v>13.64</v>
      </c>
      <c r="D7">
        <f t="shared" si="0"/>
        <v>27.28</v>
      </c>
    </row>
    <row r="8" spans="1:4" x14ac:dyDescent="0.3">
      <c r="A8" t="str">
        <f>Center!A9</f>
        <v>HFS8-4040-1320</v>
      </c>
      <c r="B8">
        <f>Center!B9</f>
        <v>2</v>
      </c>
      <c r="C8">
        <f>Center!C9</f>
        <v>24.02</v>
      </c>
      <c r="D8">
        <f t="shared" si="0"/>
        <v>48.04</v>
      </c>
    </row>
    <row r="9" spans="1:4" x14ac:dyDescent="0.3">
      <c r="A9" t="str">
        <f>Center!A10</f>
        <v>HFS8-4040-1360</v>
      </c>
      <c r="B9">
        <f>Center!B10</f>
        <v>2</v>
      </c>
      <c r="C9">
        <f>Center!C10</f>
        <v>24.75</v>
      </c>
      <c r="D9">
        <f t="shared" si="0"/>
        <v>49.5</v>
      </c>
    </row>
    <row r="10" spans="1:4" x14ac:dyDescent="0.3">
      <c r="A10" t="str">
        <f>'Driver-Passenger'!A3</f>
        <v>HFS8-4040-1920</v>
      </c>
      <c r="B10">
        <f>'Driver-Passenger'!B3*2</f>
        <v>4</v>
      </c>
      <c r="C10">
        <f>'Driver-Passenger'!C3</f>
        <v>34.94</v>
      </c>
      <c r="D10">
        <f t="shared" si="0"/>
        <v>139.76</v>
      </c>
    </row>
    <row r="11" spans="1:4" x14ac:dyDescent="0.3">
      <c r="A11" t="str">
        <f>'Driver-Passenger'!A4</f>
        <v>HFS8-4040-1100-LTP</v>
      </c>
      <c r="B11">
        <f>'Driver-Passenger'!B4*2</f>
        <v>4</v>
      </c>
      <c r="C11">
        <f>'Driver-Passenger'!C4</f>
        <v>22.02</v>
      </c>
      <c r="D11">
        <f t="shared" si="0"/>
        <v>88.08</v>
      </c>
    </row>
    <row r="12" spans="1:4" x14ac:dyDescent="0.3">
      <c r="A12" t="str">
        <f>'Driver-Passenger'!A5</f>
        <v>HFS8-4040-780</v>
      </c>
      <c r="B12">
        <f>'Driver-Passenger'!B5*2</f>
        <v>4</v>
      </c>
      <c r="C12">
        <f>'Driver-Passenger'!C5</f>
        <v>14.19</v>
      </c>
      <c r="D12">
        <f t="shared" si="0"/>
        <v>56.76</v>
      </c>
    </row>
    <row r="13" spans="1:4" x14ac:dyDescent="0.3">
      <c r="A13" t="str">
        <f>'Driver-Passenger'!A6</f>
        <v>HFS8-4040-660</v>
      </c>
      <c r="B13">
        <f>'Driver-Passenger'!B6*2</f>
        <v>4</v>
      </c>
      <c r="C13">
        <f>'Driver-Passenger'!C6</f>
        <v>12.01</v>
      </c>
      <c r="D13">
        <f t="shared" si="0"/>
        <v>48.04</v>
      </c>
    </row>
    <row r="14" spans="1:4" x14ac:dyDescent="0.3">
      <c r="A14" t="str">
        <f>'Driver-Passenger'!A7</f>
        <v>HFS8-4040-650-TPW</v>
      </c>
      <c r="B14">
        <f>'Driver-Passenger'!B7*2</f>
        <v>4</v>
      </c>
      <c r="C14">
        <f>'Driver-Passenger'!C7</f>
        <v>15.83</v>
      </c>
      <c r="D14">
        <f t="shared" si="0"/>
        <v>63.32</v>
      </c>
    </row>
    <row r="15" spans="1:4" x14ac:dyDescent="0.3">
      <c r="A15" t="str">
        <f>'Driver-Passenger'!A8</f>
        <v>HFS8-4040-625</v>
      </c>
      <c r="B15">
        <f>'Driver-Passenger'!B8*2</f>
        <v>4</v>
      </c>
      <c r="C15">
        <f>'Driver-Passenger'!C8</f>
        <v>11.37</v>
      </c>
      <c r="D15">
        <f t="shared" si="0"/>
        <v>45.48</v>
      </c>
    </row>
    <row r="16" spans="1:4" x14ac:dyDescent="0.3">
      <c r="A16" t="str">
        <f>'Driver-Passenger'!A9</f>
        <v>HFS8-4040-640-LTP</v>
      </c>
      <c r="B16">
        <f>'Driver-Passenger'!B9*2</f>
        <v>4</v>
      </c>
      <c r="C16">
        <f>'Driver-Passenger'!C9</f>
        <v>13.64</v>
      </c>
      <c r="D16">
        <f t="shared" si="0"/>
        <v>54.56</v>
      </c>
    </row>
    <row r="17" spans="1:4" x14ac:dyDescent="0.3">
      <c r="A17" t="str">
        <f>'Driver-Passenger'!A10</f>
        <v>HFS8-4040-560</v>
      </c>
      <c r="B17">
        <f>'Driver-Passenger'!B10*2</f>
        <v>4</v>
      </c>
      <c r="C17">
        <f>'Driver-Passenger'!C10</f>
        <v>10.19</v>
      </c>
      <c r="D17">
        <f t="shared" si="0"/>
        <v>40.76</v>
      </c>
    </row>
    <row r="18" spans="1:4" x14ac:dyDescent="0.3">
      <c r="A18" t="str">
        <f>'Driver-Passenger'!A11</f>
        <v>HFS8-4040-480</v>
      </c>
      <c r="B18">
        <f>'Driver-Passenger'!B11*2</f>
        <v>30</v>
      </c>
      <c r="C18">
        <f>'Driver-Passenger'!C11</f>
        <v>8.73</v>
      </c>
      <c r="D18">
        <f t="shared" si="0"/>
        <v>261.90000000000003</v>
      </c>
    </row>
    <row r="19" spans="1:4" x14ac:dyDescent="0.3">
      <c r="A19" t="str">
        <f>'Driver-Passenger'!A12</f>
        <v>HFS8-4040-380</v>
      </c>
      <c r="B19">
        <f>'Driver-Passenger'!B12*2</f>
        <v>4</v>
      </c>
      <c r="C19">
        <f>'Driver-Passenger'!C12</f>
        <v>6.91</v>
      </c>
      <c r="D19">
        <f t="shared" si="0"/>
        <v>27.64</v>
      </c>
    </row>
    <row r="20" spans="1:4" x14ac:dyDescent="0.3">
      <c r="A20" t="str">
        <f>'Driver-Passenger'!A13</f>
        <v>HFS8-4040-230</v>
      </c>
      <c r="B20">
        <f>'Driver-Passenger'!B13*2</f>
        <v>12</v>
      </c>
      <c r="C20">
        <f>'Driver-Passenger'!C13</f>
        <v>5.45</v>
      </c>
      <c r="D20">
        <f t="shared" si="0"/>
        <v>65.400000000000006</v>
      </c>
    </row>
    <row r="21" spans="1:4" x14ac:dyDescent="0.3">
      <c r="A21" t="str">
        <f>'Driver-Passenger'!A14</f>
        <v>HFS8-4040-60</v>
      </c>
      <c r="B21">
        <f>'Driver-Passenger'!B14*2</f>
        <v>8</v>
      </c>
      <c r="C21">
        <f>'Driver-Passenger'!C14</f>
        <v>5.45</v>
      </c>
      <c r="D21">
        <f t="shared" si="0"/>
        <v>43.6</v>
      </c>
    </row>
    <row r="22" spans="1:4" x14ac:dyDescent="0.3">
      <c r="A22" t="str">
        <f>'Driver-Passenger'!A15</f>
        <v>HFS8-4040-50-LTP</v>
      </c>
      <c r="B22">
        <f>'Driver-Passenger'!B15*2</f>
        <v>4</v>
      </c>
      <c r="C22">
        <f>'Driver-Passenger'!C15</f>
        <v>7.45</v>
      </c>
      <c r="D22">
        <f t="shared" si="0"/>
        <v>29.8</v>
      </c>
    </row>
    <row r="23" spans="1:4" x14ac:dyDescent="0.3">
      <c r="A23" t="str">
        <f>Center!A11</f>
        <v>HBLFSNF8-SEU</v>
      </c>
      <c r="B23">
        <f>Center!B11+2*'Driver-Passenger'!B16</f>
        <v>244</v>
      </c>
      <c r="C23">
        <f>'Driver-Passenger'!C16</f>
        <v>2.17</v>
      </c>
      <c r="D23">
        <f t="shared" si="0"/>
        <v>529.48</v>
      </c>
    </row>
    <row r="24" spans="1:4" x14ac:dyDescent="0.3">
      <c r="A24" t="str">
        <f>Center!A12</f>
        <v>HFC8-4040-B</v>
      </c>
      <c r="B24">
        <f>Center!B12+2*'Driver-Passenger'!B17</f>
        <v>50</v>
      </c>
      <c r="C24">
        <f>'Driver-Passenger'!C17</f>
        <v>0.98</v>
      </c>
      <c r="D24">
        <f t="shared" si="0"/>
        <v>49</v>
      </c>
    </row>
    <row r="25" spans="1:4" x14ac:dyDescent="0.3">
      <c r="A25" t="str">
        <f>Center!A13</f>
        <v>FJRP12</v>
      </c>
      <c r="B25">
        <f>Center!B13+2*'Driver-Passenger'!B18</f>
        <v>16</v>
      </c>
      <c r="C25">
        <f>'Driver-Passenger'!C18</f>
        <v>4.38</v>
      </c>
      <c r="D25">
        <f t="shared" si="0"/>
        <v>70.08</v>
      </c>
    </row>
    <row r="26" spans="1:4" x14ac:dyDescent="0.3">
      <c r="A26" t="str">
        <f>Center!A14</f>
        <v>HNTT8-8</v>
      </c>
      <c r="B26">
        <f>Center!B14+2*'Driver-Passenger'!B19</f>
        <v>84</v>
      </c>
      <c r="C26">
        <f>'Driver-Passenger'!C19</f>
        <v>0.57999999999999996</v>
      </c>
      <c r="D26">
        <f t="shared" si="0"/>
        <v>48.72</v>
      </c>
    </row>
    <row r="27" spans="1:4" x14ac:dyDescent="0.3">
      <c r="A27" t="str">
        <f>Center!A15</f>
        <v>SCB8-16</v>
      </c>
      <c r="B27">
        <f>Center!B15+2*'Driver-Passenger'!B20</f>
        <v>84</v>
      </c>
      <c r="C27">
        <f>'Driver-Passenger'!C20</f>
        <v>0.47</v>
      </c>
      <c r="D27">
        <f t="shared" si="0"/>
        <v>39.479999999999997</v>
      </c>
    </row>
    <row r="28" spans="1:4" x14ac:dyDescent="0.3">
      <c r="A28" t="str">
        <f>Center!A16</f>
        <v>HRMZA-SU-A65-B65-T6-L40-G40-N8</v>
      </c>
      <c r="B28">
        <f>Center!B16+2*'Driver-Passenger'!B21</f>
        <v>6</v>
      </c>
      <c r="C28">
        <f>Center!C16</f>
        <v>11.98</v>
      </c>
      <c r="D28">
        <f t="shared" si="0"/>
        <v>71.88</v>
      </c>
    </row>
    <row r="29" spans="1:4" x14ac:dyDescent="0.3">
      <c r="C29" t="s">
        <v>56</v>
      </c>
      <c r="D29">
        <f>SUM(D2:D28)</f>
        <v>2010.2200000000003</v>
      </c>
    </row>
    <row r="30" spans="1:4" x14ac:dyDescent="0.3">
      <c r="C30" t="s">
        <v>55</v>
      </c>
      <c r="D30" s="10">
        <v>400</v>
      </c>
    </row>
    <row r="31" spans="1:4" x14ac:dyDescent="0.3">
      <c r="C31" t="s">
        <v>18</v>
      </c>
      <c r="D31" s="10">
        <f>D30+D29</f>
        <v>2410.2200000000003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B10" sqref="B10"/>
    </sheetView>
  </sheetViews>
  <sheetFormatPr defaultRowHeight="14.4" x14ac:dyDescent="0.3"/>
  <cols>
    <col min="2" max="2" width="14.44140625" bestFit="1" customWidth="1"/>
  </cols>
  <sheetData>
    <row r="2" spans="2:10" x14ac:dyDescent="0.3">
      <c r="B2" t="s">
        <v>0</v>
      </c>
      <c r="C2" t="s">
        <v>1</v>
      </c>
      <c r="D2" t="s">
        <v>17</v>
      </c>
      <c r="E2" t="s">
        <v>45</v>
      </c>
      <c r="F2" t="s">
        <v>2</v>
      </c>
    </row>
    <row r="3" spans="2:10" x14ac:dyDescent="0.3">
      <c r="B3" s="3" t="s">
        <v>59</v>
      </c>
      <c r="C3">
        <v>8</v>
      </c>
    </row>
    <row r="4" spans="2:10" x14ac:dyDescent="0.3">
      <c r="B4" s="3" t="s">
        <v>60</v>
      </c>
      <c r="C4">
        <v>2</v>
      </c>
    </row>
    <row r="5" spans="2:10" x14ac:dyDescent="0.3">
      <c r="B5" s="3" t="s">
        <v>61</v>
      </c>
      <c r="C5">
        <v>2</v>
      </c>
    </row>
    <row r="6" spans="2:10" x14ac:dyDescent="0.3">
      <c r="B6" s="3" t="s">
        <v>6</v>
      </c>
      <c r="C6">
        <v>5</v>
      </c>
      <c r="J6">
        <v>85</v>
      </c>
    </row>
    <row r="7" spans="2:10" x14ac:dyDescent="0.3">
      <c r="B7" s="3" t="s">
        <v>62</v>
      </c>
      <c r="C7">
        <v>2</v>
      </c>
    </row>
    <row r="8" spans="2:10" x14ac:dyDescent="0.3">
      <c r="B8" s="3" t="s">
        <v>63</v>
      </c>
      <c r="C8">
        <v>2</v>
      </c>
    </row>
    <row r="9" spans="2:10" ht="15" thickBot="1" x14ac:dyDescent="0.35">
      <c r="B9" s="3" t="s">
        <v>64</v>
      </c>
      <c r="C9">
        <v>4</v>
      </c>
    </row>
    <row r="10" spans="2:10" x14ac:dyDescent="0.3">
      <c r="B10" s="1" t="s">
        <v>49</v>
      </c>
      <c r="C10" s="2">
        <v>40</v>
      </c>
      <c r="D10" s="2">
        <v>2.17</v>
      </c>
      <c r="E10" s="2">
        <f>D10*C10</f>
        <v>86.8</v>
      </c>
      <c r="F10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Driver-Passenger</vt:lpstr>
      <vt:lpstr>Center</vt:lpstr>
      <vt:lpstr>Sheet Metal</vt:lpstr>
      <vt:lpstr>Full Build</vt:lpstr>
      <vt:lpstr>Buck Supplies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2016-04-07T20:13:18Z</dcterms:created>
  <dcterms:modified xsi:type="dcterms:W3CDTF">2016-04-21T00:30:27Z</dcterms:modified>
</cp:coreProperties>
</file>