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barnjam_mfcgd_com/Documents/Coding/Python_Projects/swaps/"/>
    </mc:Choice>
  </mc:AlternateContent>
  <xr:revisionPtr revIDLastSave="20" documentId="8_{72D0B336-9DDD-4FEB-9622-899274CA093A}" xr6:coauthVersionLast="47" xr6:coauthVersionMax="47" xr10:uidLastSave="{849301AB-D64A-4CDA-A4DD-C09FA4677BCF}"/>
  <bookViews>
    <workbookView xWindow="-120" yWindow="-120" windowWidth="29040" windowHeight="15720" xr2:uid="{00000000-000D-0000-FFFF-FFFF00000000}"/>
  </bookViews>
  <sheets>
    <sheet name="multi_currency_swap_strat_pnl" sheetId="1" r:id="rId1"/>
    <sheet name="Sheet1" sheetId="2" r:id="rId2"/>
    <sheet name="Sheet2" sheetId="3" r:id="rId3"/>
  </sheets>
  <definedNames>
    <definedName name="_xlnm._FilterDatabase" localSheetId="0" hidden="1">multi_currency_swap_strat_pnl!$A$1:$G$2161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 a="1"/>
  <c r="H14" i="1" s="1"/>
  <c r="I14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48" i="1" a="1"/>
  <c r="H548" i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84" i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620" i="1" a="1"/>
  <c r="H620" i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800" i="1" a="1"/>
  <c r="H800" i="1" s="1"/>
  <c r="H801" i="1" a="1"/>
  <c r="H801" i="1" s="1"/>
  <c r="H802" i="1" a="1"/>
  <c r="H802" i="1"/>
  <c r="H803" i="1" a="1"/>
  <c r="H803" i="1" s="1"/>
  <c r="H804" i="1" a="1"/>
  <c r="H804" i="1" s="1"/>
  <c r="H805" i="1" a="1"/>
  <c r="H80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/>
  <c r="H841" i="1" a="1"/>
  <c r="H841" i="1" s="1"/>
  <c r="H872" i="1" a="1"/>
  <c r="H872" i="1" s="1"/>
  <c r="H873" i="1" a="1"/>
  <c r="H873" i="1" s="1"/>
  <c r="H874" i="1" a="1"/>
  <c r="H874" i="1"/>
  <c r="H875" i="1" a="1"/>
  <c r="H875" i="1" s="1"/>
  <c r="H876" i="1" a="1"/>
  <c r="H876" i="1" s="1"/>
  <c r="H877" i="1" a="1"/>
  <c r="H87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/>
  <c r="H1016" i="1" a="1"/>
  <c r="H1016" i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60" i="1" a="1"/>
  <c r="H1160" i="1" s="1"/>
  <c r="H1161" i="1" a="1"/>
  <c r="H1161" i="1"/>
  <c r="H1162" i="1" a="1"/>
  <c r="H1162" i="1" s="1"/>
  <c r="H1163" i="1" a="1"/>
  <c r="H1163" i="1" s="1"/>
  <c r="H1164" i="1" a="1"/>
  <c r="H1164" i="1" s="1"/>
  <c r="H1165" i="1" a="1"/>
  <c r="H1165" i="1" s="1"/>
  <c r="H1196" i="1" a="1"/>
  <c r="H1196" i="1" s="1"/>
  <c r="H1197" i="1" a="1"/>
  <c r="H1197" i="1" s="1"/>
  <c r="H1198" i="1" a="1"/>
  <c r="H1198" i="1" s="1"/>
  <c r="H1199" i="1" a="1"/>
  <c r="H1199" i="1"/>
  <c r="H1200" i="1" a="1"/>
  <c r="H1200" i="1" s="1"/>
  <c r="H1201" i="1" a="1"/>
  <c r="H120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64" i="1" a="1"/>
  <c r="H1664" i="1" s="1"/>
  <c r="H1665" i="1" a="1"/>
  <c r="H1665" i="1" s="1"/>
  <c r="H1666" i="1" a="1"/>
  <c r="H1666" i="1" s="1"/>
  <c r="H1667" i="1" a="1"/>
  <c r="H1667" i="1"/>
  <c r="H1668" i="1" a="1"/>
  <c r="H1668" i="1" s="1"/>
  <c r="H1669" i="1" a="1"/>
  <c r="H166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2018" i="1" a="1"/>
  <c r="H2018" i="1" s="1"/>
  <c r="H2019" i="1" a="1"/>
  <c r="H2019" i="1"/>
  <c r="H2020" i="1" a="1"/>
  <c r="H2020" i="1" s="1"/>
  <c r="H2021" i="1" a="1"/>
  <c r="H2021" i="1" s="1"/>
  <c r="H2022" i="1" a="1"/>
  <c r="H2022" i="1" s="1"/>
  <c r="H2023" i="1" a="1"/>
  <c r="H2023" i="1" s="1"/>
  <c r="H2054" i="1" a="1"/>
  <c r="H2054" i="1"/>
  <c r="H2055" i="1" a="1"/>
  <c r="H2055" i="1"/>
  <c r="H2056" i="1" a="1"/>
  <c r="H2056" i="1" s="1"/>
  <c r="H2057" i="1" a="1"/>
  <c r="H2057" i="1" s="1"/>
  <c r="H2058" i="1" a="1"/>
  <c r="H2058" i="1" s="1"/>
  <c r="H2059" i="1" a="1"/>
  <c r="H2059" i="1" s="1"/>
  <c r="H2096" i="1" a="1"/>
  <c r="H2096" i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32" i="1" a="1"/>
  <c r="H2132" i="1" s="1"/>
  <c r="H2133" i="1" a="1"/>
  <c r="H2133" i="1"/>
  <c r="H2134" i="1" a="1"/>
  <c r="H2134" i="1" s="1"/>
  <c r="H2135" i="1" a="1"/>
  <c r="H2135" i="1" s="1"/>
  <c r="H2136" i="1" a="1"/>
  <c r="H2136" i="1" s="1"/>
  <c r="H2137" i="1" a="1"/>
  <c r="H2137" i="1" s="1"/>
  <c r="M2" i="3"/>
  <c r="D2" i="3"/>
  <c r="A2" i="3"/>
  <c r="J2" i="3"/>
  <c r="G2" i="3"/>
  <c r="H1422" i="1" l="1" a="1"/>
  <c r="H1422" i="1" s="1"/>
  <c r="H1454" i="1" a="1"/>
  <c r="H1454" i="1" s="1"/>
  <c r="H1459" i="1" a="1"/>
  <c r="H1459" i="1" s="1"/>
  <c r="H1505" i="1" a="1"/>
  <c r="H1505" i="1" s="1"/>
  <c r="H1526" i="1" a="1"/>
  <c r="H1526" i="1" s="1"/>
  <c r="H1531" i="1" a="1"/>
  <c r="H1531" i="1" s="1"/>
  <c r="H1563" i="1" a="1"/>
  <c r="H1563" i="1" s="1"/>
  <c r="H1506" i="1" a="1"/>
  <c r="H1506" i="1" s="1"/>
  <c r="H1351" i="1" a="1"/>
  <c r="H1351" i="1" s="1"/>
  <c r="H1383" i="1" a="1"/>
  <c r="H1383" i="1" s="1"/>
  <c r="H1527" i="1" a="1"/>
  <c r="H1527" i="1" s="1"/>
  <c r="H1564" i="1" a="1"/>
  <c r="H1564" i="1" s="1"/>
  <c r="H1312" i="1" a="1"/>
  <c r="H1312" i="1" s="1"/>
  <c r="H1418" i="1" a="1"/>
  <c r="H1418" i="1" s="1"/>
  <c r="H1456" i="1" a="1"/>
  <c r="H1456" i="1" s="1"/>
  <c r="H1502" i="1" a="1"/>
  <c r="H1502" i="1" s="1"/>
  <c r="H1507" i="1" a="1"/>
  <c r="H1507" i="1" s="1"/>
  <c r="H1384" i="1" a="1"/>
  <c r="H1384" i="1" s="1"/>
  <c r="H1419" i="1" a="1"/>
  <c r="H1419" i="1" s="1"/>
  <c r="H1457" i="1" a="1"/>
  <c r="H1457" i="1" s="1"/>
  <c r="H1346" i="1" a="1"/>
  <c r="H1346" i="1" s="1"/>
  <c r="H1503" i="1" a="1"/>
  <c r="H1503" i="1" s="1"/>
  <c r="H1566" i="1" a="1"/>
  <c r="H1566" i="1" s="1"/>
  <c r="H1386" i="1" a="1"/>
  <c r="H1386" i="1" s="1"/>
  <c r="H1420" i="1" a="1"/>
  <c r="H1420" i="1" s="1"/>
  <c r="H1458" i="1" a="1"/>
  <c r="H1458" i="1" s="1"/>
  <c r="H1530" i="1" a="1"/>
  <c r="H1530" i="1" s="1"/>
  <c r="H1562" i="1" a="1"/>
  <c r="H1562" i="1" s="1"/>
  <c r="H1601" i="1" a="1"/>
  <c r="H1601" i="1" s="1"/>
  <c r="H1349" i="1" a="1"/>
  <c r="H1349" i="1" s="1"/>
  <c r="H1387" i="1" a="1"/>
  <c r="H1387" i="1" s="1"/>
  <c r="H1421" i="1" a="1"/>
  <c r="H1421" i="1" s="1"/>
  <c r="H1504" i="1" a="1"/>
  <c r="H1504" i="1" s="1"/>
  <c r="H1636" i="1" a="1"/>
  <c r="H1636" i="1" s="1"/>
  <c r="H1599" i="1" a="1"/>
  <c r="H1599" i="1" s="1"/>
  <c r="H1637" i="1" a="1"/>
  <c r="H1637" i="1" s="1"/>
  <c r="H1674" i="1" a="1"/>
  <c r="H1674" i="1" s="1"/>
  <c r="H1706" i="1" a="1"/>
  <c r="H1706" i="1" s="1"/>
  <c r="H1565" i="1" a="1"/>
  <c r="H1565" i="1" s="1"/>
  <c r="H1600" i="1" a="1"/>
  <c r="H1600" i="1" s="1"/>
  <c r="H1638" i="1" a="1"/>
  <c r="H1638" i="1" s="1"/>
  <c r="H1670" i="1" a="1"/>
  <c r="H1670" i="1" s="1"/>
  <c r="H1711" i="1" a="1"/>
  <c r="H1711" i="1" s="1"/>
  <c r="H1743" i="1" a="1"/>
  <c r="H1743" i="1" s="1"/>
  <c r="H1634" i="1" a="1"/>
  <c r="H1634" i="1" s="1"/>
  <c r="H1675" i="1" a="1"/>
  <c r="H1675" i="1" s="1"/>
  <c r="H1707" i="1" a="1"/>
  <c r="H1707" i="1" s="1"/>
  <c r="H1567" i="1" a="1"/>
  <c r="H1567" i="1" s="1"/>
  <c r="H1602" i="1" a="1"/>
  <c r="H1602" i="1" s="1"/>
  <c r="H1639" i="1" a="1"/>
  <c r="H1639" i="1" s="1"/>
  <c r="H1671" i="1" a="1"/>
  <c r="H1671" i="1" s="1"/>
  <c r="H1529" i="1" a="1"/>
  <c r="H1529" i="1" s="1"/>
  <c r="H1635" i="1" a="1"/>
  <c r="H1635" i="1" s="1"/>
  <c r="H1598" i="1" a="1"/>
  <c r="H1598" i="1" s="1"/>
  <c r="H1603" i="1" a="1"/>
  <c r="H1603" i="1" s="1"/>
  <c r="H1780" i="1" a="1"/>
  <c r="H1780" i="1" s="1"/>
  <c r="H1817" i="1" a="1"/>
  <c r="H1817" i="1" s="1"/>
  <c r="H1708" i="1" a="1"/>
  <c r="H1708" i="1" s="1"/>
  <c r="H1746" i="1" a="1"/>
  <c r="H1746" i="1" s="1"/>
  <c r="H1781" i="1" a="1"/>
  <c r="H1781" i="1" s="1"/>
  <c r="H1854" i="1" a="1"/>
  <c r="H1854" i="1" s="1"/>
  <c r="H1886" i="1" a="1"/>
  <c r="H1886" i="1" s="1"/>
  <c r="H1709" i="1" a="1"/>
  <c r="H1709" i="1" s="1"/>
  <c r="H1818" i="1" a="1"/>
  <c r="H1818" i="1" s="1"/>
  <c r="H1850" i="1" a="1"/>
  <c r="H1850" i="1" s="1"/>
  <c r="H1891" i="1" a="1"/>
  <c r="H1891" i="1" s="1"/>
  <c r="H1923" i="1" a="1"/>
  <c r="H1923" i="1" s="1"/>
  <c r="H1672" i="1" a="1"/>
  <c r="H1672" i="1" s="1"/>
  <c r="H1747" i="1" a="1"/>
  <c r="H1747" i="1" s="1"/>
  <c r="H1782" i="1" a="1"/>
  <c r="H1782" i="1" s="1"/>
  <c r="H1814" i="1" a="1"/>
  <c r="H1814" i="1" s="1"/>
  <c r="H1855" i="1" a="1"/>
  <c r="H1855" i="1" s="1"/>
  <c r="H1887" i="1" a="1"/>
  <c r="H1887" i="1" s="1"/>
  <c r="H1958" i="1" a="1"/>
  <c r="H1958" i="1" s="1"/>
  <c r="H1962" i="1" a="1"/>
  <c r="H1962" i="1" s="1"/>
  <c r="H1673" i="1" a="1"/>
  <c r="H1673" i="1" s="1"/>
  <c r="H1710" i="1" a="1"/>
  <c r="H1710" i="1" s="1"/>
  <c r="H1742" i="1" a="1"/>
  <c r="H1742" i="1" s="1"/>
  <c r="H1778" i="1" a="1"/>
  <c r="H1778" i="1" s="1"/>
  <c r="H1819" i="1" a="1"/>
  <c r="H1819" i="1" s="1"/>
  <c r="H1851" i="1" a="1"/>
  <c r="H1851" i="1" s="1"/>
  <c r="H1744" i="1" a="1"/>
  <c r="H1744" i="1" s="1"/>
  <c r="H1779" i="1" a="1"/>
  <c r="H1779" i="1" s="1"/>
  <c r="H1745" i="1" a="1"/>
  <c r="H1745" i="1" s="1"/>
  <c r="H1925" i="1" a="1"/>
  <c r="H1925" i="1" s="1"/>
  <c r="H1996" i="1" a="1"/>
  <c r="H1996" i="1" s="1"/>
  <c r="H1959" i="1" a="1"/>
  <c r="H1959" i="1" s="1"/>
  <c r="H2033" i="1" a="1"/>
  <c r="H2033" i="1" s="1"/>
  <c r="H1783" i="1" a="1"/>
  <c r="H1783" i="1" s="1"/>
  <c r="H1888" i="1" a="1"/>
  <c r="H1888" i="1" s="1"/>
  <c r="H1926" i="1" a="1"/>
  <c r="H1926" i="1" s="1"/>
  <c r="H1997" i="1" a="1"/>
  <c r="H1997" i="1" s="1"/>
  <c r="H2034" i="1" a="1"/>
  <c r="H2034" i="1" s="1"/>
  <c r="H2061" i="1" a="1"/>
  <c r="H2061" i="1" s="1"/>
  <c r="H2102" i="1" a="1"/>
  <c r="H2102" i="1" s="1"/>
  <c r="H2106" i="1" a="1"/>
  <c r="H2106" i="1" s="1"/>
  <c r="H1852" i="1" a="1"/>
  <c r="H1852" i="1" s="1"/>
  <c r="H1889" i="1" a="1"/>
  <c r="H1889" i="1" s="1"/>
  <c r="H1960" i="1" a="1"/>
  <c r="H1960" i="1" s="1"/>
  <c r="H1998" i="1" a="1"/>
  <c r="H1998" i="1" s="1"/>
  <c r="H2030" i="1" a="1"/>
  <c r="H2030" i="1" s="1"/>
  <c r="H2062" i="1" a="1"/>
  <c r="H2062" i="1" s="1"/>
  <c r="H2035" i="1" a="1"/>
  <c r="H2035" i="1" s="1"/>
  <c r="H2139" i="1" a="1"/>
  <c r="H2139" i="1" s="1"/>
  <c r="H2143" i="1" a="1"/>
  <c r="H2143" i="1" s="1"/>
  <c r="H1853" i="1" a="1"/>
  <c r="H1853" i="1" s="1"/>
  <c r="H1927" i="1" a="1"/>
  <c r="H1927" i="1" s="1"/>
  <c r="H1994" i="1" a="1"/>
  <c r="H1994" i="1" s="1"/>
  <c r="H2103" i="1" a="1"/>
  <c r="H2103" i="1" s="1"/>
  <c r="H2107" i="1" a="1"/>
  <c r="H2107" i="1" s="1"/>
  <c r="H1890" i="1" a="1"/>
  <c r="H1890" i="1" s="1"/>
  <c r="H1922" i="1" a="1"/>
  <c r="H1922" i="1" s="1"/>
  <c r="H1961" i="1" a="1"/>
  <c r="H1961" i="1" s="1"/>
  <c r="H1999" i="1" a="1"/>
  <c r="H1999" i="1" s="1"/>
  <c r="H2031" i="1" a="1"/>
  <c r="H2031" i="1" s="1"/>
  <c r="H2063" i="1" a="1"/>
  <c r="H2063" i="1" s="1"/>
  <c r="H1815" i="1" a="1"/>
  <c r="H1815" i="1" s="1"/>
  <c r="H1995" i="1" a="1"/>
  <c r="H1995" i="1" s="1"/>
  <c r="H1816" i="1" a="1"/>
  <c r="H1816" i="1" s="1"/>
  <c r="H1924" i="1" a="1"/>
  <c r="H1924" i="1" s="1"/>
  <c r="H1963" i="1" a="1"/>
  <c r="H1963" i="1" s="1"/>
  <c r="H2032" i="1" a="1"/>
  <c r="H2032" i="1" s="1"/>
  <c r="H2064" i="1" a="1"/>
  <c r="H2064" i="1" s="1"/>
  <c r="H2060" i="1" a="1"/>
  <c r="H2060" i="1" s="1"/>
  <c r="H2105" i="1" a="1"/>
  <c r="H2105" i="1" s="1"/>
  <c r="H2065" i="1" a="1"/>
  <c r="H2065" i="1" s="1"/>
  <c r="H2104" i="1" a="1"/>
  <c r="H2104" i="1" s="1"/>
  <c r="H2138" i="1" a="1"/>
  <c r="H2138" i="1" s="1"/>
  <c r="H2140" i="1" a="1"/>
  <c r="H2140" i="1" s="1"/>
  <c r="H2141" i="1" a="1"/>
  <c r="H2141" i="1" s="1"/>
  <c r="H2142" i="1" a="1"/>
  <c r="H2142" i="1" s="1"/>
  <c r="H1358" i="1" a="1"/>
  <c r="H1358" i="1" s="1"/>
  <c r="H1470" i="1" a="1"/>
  <c r="H1470" i="1" s="1"/>
  <c r="H1540" i="1" a="1"/>
  <c r="H1540" i="1" s="1"/>
  <c r="H1434" i="1" a="1"/>
  <c r="H1434" i="1" s="1"/>
  <c r="H1486" i="1" a="1"/>
  <c r="H1486" i="1" s="1"/>
  <c r="H1395" i="1" a="1"/>
  <c r="H1395" i="1" s="1"/>
  <c r="H1466" i="1" a="1"/>
  <c r="H1466" i="1" s="1"/>
  <c r="H1471" i="1" a="1"/>
  <c r="H1471" i="1" s="1"/>
  <c r="H1360" i="1" a="1"/>
  <c r="H1360" i="1" s="1"/>
  <c r="H1396" i="1" a="1"/>
  <c r="H1396" i="1" s="1"/>
  <c r="H1430" i="1" a="1"/>
  <c r="H1430" i="1" s="1"/>
  <c r="H1435" i="1" a="1"/>
  <c r="H1435" i="1" s="1"/>
  <c r="H1317" i="1" a="1"/>
  <c r="H1317" i="1" s="1"/>
  <c r="H1361" i="1" a="1"/>
  <c r="H1361" i="1" s="1"/>
  <c r="H1397" i="1" a="1"/>
  <c r="H1397" i="1" s="1"/>
  <c r="H1467" i="1" a="1"/>
  <c r="H1467" i="1" s="1"/>
  <c r="H1488" i="1" a="1"/>
  <c r="H1488" i="1" s="1"/>
  <c r="H1431" i="1" a="1"/>
  <c r="H1431" i="1" s="1"/>
  <c r="H1489" i="1" a="1"/>
  <c r="H1489" i="1" s="1"/>
  <c r="H1543" i="1" a="1"/>
  <c r="H1543" i="1" s="1"/>
  <c r="H1575" i="1" a="1"/>
  <c r="H1575" i="1" s="1"/>
  <c r="H1398" i="1" a="1"/>
  <c r="H1398" i="1" s="1"/>
  <c r="H1468" i="1" a="1"/>
  <c r="H1468" i="1" s="1"/>
  <c r="H1484" i="1" a="1"/>
  <c r="H1484" i="1" s="1"/>
  <c r="H1539" i="1" a="1"/>
  <c r="H1539" i="1" s="1"/>
  <c r="H1363" i="1" a="1"/>
  <c r="H1363" i="1" s="1"/>
  <c r="H1399" i="1" a="1"/>
  <c r="H1399" i="1" s="1"/>
  <c r="H1433" i="1" a="1"/>
  <c r="H1433" i="1" s="1"/>
  <c r="H1485" i="1" a="1"/>
  <c r="H1485" i="1" s="1"/>
  <c r="H1578" i="1" a="1"/>
  <c r="H1578" i="1" s="1"/>
  <c r="H1614" i="1" a="1"/>
  <c r="H1614" i="1" s="1"/>
  <c r="H1646" i="1" a="1"/>
  <c r="H1646" i="1" s="1"/>
  <c r="H1610" i="1" a="1"/>
  <c r="H1610" i="1" s="1"/>
  <c r="H1651" i="1" a="1"/>
  <c r="H1651" i="1" s="1"/>
  <c r="H1683" i="1" a="1"/>
  <c r="H1683" i="1" s="1"/>
  <c r="H1538" i="1" a="1"/>
  <c r="H1538" i="1" s="1"/>
  <c r="H1579" i="1" a="1"/>
  <c r="H1579" i="1" s="1"/>
  <c r="H1615" i="1" a="1"/>
  <c r="H1615" i="1" s="1"/>
  <c r="H1647" i="1" a="1"/>
  <c r="H1647" i="1" s="1"/>
  <c r="H1720" i="1" a="1"/>
  <c r="H1720" i="1" s="1"/>
  <c r="H1752" i="1" a="1"/>
  <c r="H1752" i="1" s="1"/>
  <c r="H1574" i="1" a="1"/>
  <c r="H1574" i="1" s="1"/>
  <c r="H1611" i="1" a="1"/>
  <c r="H1611" i="1" s="1"/>
  <c r="H1684" i="1" a="1"/>
  <c r="H1684" i="1" s="1"/>
  <c r="H1721" i="1" a="1"/>
  <c r="H1721" i="1" s="1"/>
  <c r="H1748" i="1" a="1"/>
  <c r="H1748" i="1" s="1"/>
  <c r="H1541" i="1" a="1"/>
  <c r="H1541" i="1" s="1"/>
  <c r="H1648" i="1" a="1"/>
  <c r="H1648" i="1" s="1"/>
  <c r="H1685" i="1" a="1"/>
  <c r="H1685" i="1" s="1"/>
  <c r="H1542" i="1" a="1"/>
  <c r="H1542" i="1" s="1"/>
  <c r="H1576" i="1" a="1"/>
  <c r="H1576" i="1" s="1"/>
  <c r="H1612" i="1" a="1"/>
  <c r="H1612" i="1" s="1"/>
  <c r="H1649" i="1" a="1"/>
  <c r="H1649" i="1" s="1"/>
  <c r="H1577" i="1" a="1"/>
  <c r="H1577" i="1" s="1"/>
  <c r="H1613" i="1" a="1"/>
  <c r="H1613" i="1" s="1"/>
  <c r="H1722" i="1" a="1"/>
  <c r="H1722" i="1" s="1"/>
  <c r="H1751" i="1" a="1"/>
  <c r="H1751" i="1" s="1"/>
  <c r="H1794" i="1" a="1"/>
  <c r="H1794" i="1" s="1"/>
  <c r="H1826" i="1" a="1"/>
  <c r="H1826" i="1" s="1"/>
  <c r="H1682" i="1" a="1"/>
  <c r="H1682" i="1" s="1"/>
  <c r="H1790" i="1" a="1"/>
  <c r="H1790" i="1" s="1"/>
  <c r="H1831" i="1" a="1"/>
  <c r="H1831" i="1" s="1"/>
  <c r="H1863" i="1" a="1"/>
  <c r="H1863" i="1" s="1"/>
  <c r="H1723" i="1" a="1"/>
  <c r="H1723" i="1" s="1"/>
  <c r="H1753" i="1" a="1"/>
  <c r="H1753" i="1" s="1"/>
  <c r="H1795" i="1" a="1"/>
  <c r="H1795" i="1" s="1"/>
  <c r="H1827" i="1" a="1"/>
  <c r="H1827" i="1" s="1"/>
  <c r="H1900" i="1" a="1"/>
  <c r="H1900" i="1" s="1"/>
  <c r="H1932" i="1" a="1"/>
  <c r="H1932" i="1" s="1"/>
  <c r="H1718" i="1" a="1"/>
  <c r="H1718" i="1" s="1"/>
  <c r="H1791" i="1" a="1"/>
  <c r="H1791" i="1" s="1"/>
  <c r="H1864" i="1" a="1"/>
  <c r="H1864" i="1" s="1"/>
  <c r="H1901" i="1" a="1"/>
  <c r="H1901" i="1" s="1"/>
  <c r="H1928" i="1" a="1"/>
  <c r="H1928" i="1" s="1"/>
  <c r="H1933" i="1" a="1"/>
  <c r="H1933" i="1" s="1"/>
  <c r="H1650" i="1" a="1"/>
  <c r="H1650" i="1" s="1"/>
  <c r="H1686" i="1" a="1"/>
  <c r="H1686" i="1" s="1"/>
  <c r="H1749" i="1" a="1"/>
  <c r="H1749" i="1" s="1"/>
  <c r="H1828" i="1" a="1"/>
  <c r="H1828" i="1" s="1"/>
  <c r="H1865" i="1" a="1"/>
  <c r="H1865" i="1" s="1"/>
  <c r="H1719" i="1" a="1"/>
  <c r="H1719" i="1" s="1"/>
  <c r="H1687" i="1" a="1"/>
  <c r="H1687" i="1" s="1"/>
  <c r="H1750" i="1" a="1"/>
  <c r="H1750" i="1" s="1"/>
  <c r="H1793" i="1" a="1"/>
  <c r="H1793" i="1" s="1"/>
  <c r="H1973" i="1" a="1"/>
  <c r="H1973" i="1" s="1"/>
  <c r="H2010" i="1" a="1"/>
  <c r="H2010" i="1" s="1"/>
  <c r="H1902" i="1" a="1"/>
  <c r="H1902" i="1" s="1"/>
  <c r="H1931" i="1" a="1"/>
  <c r="H1931" i="1" s="1"/>
  <c r="H1974" i="1" a="1"/>
  <c r="H1974" i="1" s="1"/>
  <c r="H2006" i="1" a="1"/>
  <c r="H2006" i="1" s="1"/>
  <c r="H1862" i="1" a="1"/>
  <c r="H1862" i="1" s="1"/>
  <c r="H1970" i="1" a="1"/>
  <c r="H1970" i="1" s="1"/>
  <c r="H2011" i="1" a="1"/>
  <c r="H2011" i="1" s="1"/>
  <c r="H2043" i="1" a="1"/>
  <c r="H2043" i="1" s="1"/>
  <c r="H1903" i="1" a="1"/>
  <c r="H1903" i="1" s="1"/>
  <c r="H1975" i="1" a="1"/>
  <c r="H1975" i="1" s="1"/>
  <c r="H2007" i="1" a="1"/>
  <c r="H2007" i="1" s="1"/>
  <c r="H2080" i="1" a="1"/>
  <c r="H2080" i="1" s="1"/>
  <c r="H2044" i="1" a="1"/>
  <c r="H2044" i="1" s="1"/>
  <c r="H2115" i="1" a="1"/>
  <c r="H2115" i="1" s="1"/>
  <c r="H2119" i="1" a="1"/>
  <c r="H2119" i="1" s="1"/>
  <c r="H2082" i="1" a="1"/>
  <c r="H2082" i="1" s="1"/>
  <c r="H1898" i="1" a="1"/>
  <c r="H1898" i="1" s="1"/>
  <c r="H1971" i="1" a="1"/>
  <c r="H1971" i="1" s="1"/>
  <c r="H2151" i="1" a="1"/>
  <c r="H2151" i="1" s="1"/>
  <c r="H2155" i="1" a="1"/>
  <c r="H2155" i="1" s="1"/>
  <c r="H2081" i="1" a="1"/>
  <c r="H2081" i="1" s="1"/>
  <c r="H2045" i="1" a="1"/>
  <c r="H2045" i="1" s="1"/>
  <c r="H1792" i="1" a="1"/>
  <c r="H1792" i="1" s="1"/>
  <c r="H1829" i="1" a="1"/>
  <c r="H1829" i="1" s="1"/>
  <c r="H1866" i="1" a="1"/>
  <c r="H1866" i="1" s="1"/>
  <c r="H1929" i="1" a="1"/>
  <c r="H1929" i="1" s="1"/>
  <c r="H2008" i="1" a="1"/>
  <c r="H2008" i="1" s="1"/>
  <c r="H1899" i="1" a="1"/>
  <c r="H1899" i="1" s="1"/>
  <c r="H1972" i="1" a="1"/>
  <c r="H1972" i="1" s="1"/>
  <c r="H1830" i="1" a="1"/>
  <c r="H1830" i="1" s="1"/>
  <c r="H1867" i="1" a="1"/>
  <c r="H1867" i="1" s="1"/>
  <c r="H1930" i="1" a="1"/>
  <c r="H1930" i="1" s="1"/>
  <c r="H2009" i="1" a="1"/>
  <c r="H2009" i="1" s="1"/>
  <c r="H2046" i="1" a="1"/>
  <c r="H2046" i="1" s="1"/>
  <c r="H2078" i="1" a="1"/>
  <c r="H2078" i="1" s="1"/>
  <c r="H2042" i="1" a="1"/>
  <c r="H2042" i="1" s="1"/>
  <c r="H2083" i="1" a="1"/>
  <c r="H2083" i="1" s="1"/>
  <c r="H2114" i="1" a="1"/>
  <c r="H2114" i="1" s="1"/>
  <c r="H2116" i="1" a="1"/>
  <c r="H2116" i="1" s="1"/>
  <c r="H2079" i="1" a="1"/>
  <c r="H2079" i="1" s="1"/>
  <c r="H2117" i="1" a="1"/>
  <c r="H2117" i="1" s="1"/>
  <c r="H2154" i="1" a="1"/>
  <c r="H2154" i="1" s="1"/>
  <c r="H2047" i="1" a="1"/>
  <c r="H2047" i="1" s="1"/>
  <c r="H2118" i="1" a="1"/>
  <c r="H2118" i="1" s="1"/>
  <c r="H2150" i="1" a="1"/>
  <c r="H2150" i="1" s="1"/>
  <c r="H2152" i="1" a="1"/>
  <c r="H2152" i="1" s="1"/>
  <c r="H2153" i="1" a="1"/>
  <c r="H2153" i="1" s="1"/>
  <c r="H1370" i="1" a="1"/>
  <c r="H1370" i="1" s="1"/>
  <c r="H1406" i="1" a="1"/>
  <c r="H1406" i="1" s="1"/>
  <c r="H1480" i="1" a="1"/>
  <c r="H1480" i="1" s="1"/>
  <c r="H1554" i="1" a="1"/>
  <c r="H1554" i="1" s="1"/>
  <c r="H1303" i="1" a="1"/>
  <c r="H1303" i="1" s="1"/>
  <c r="H1335" i="1" a="1"/>
  <c r="H1335" i="1" s="1"/>
  <c r="H1444" i="1" a="1"/>
  <c r="H1444" i="1" s="1"/>
  <c r="H1481" i="1" a="1"/>
  <c r="H1481" i="1" s="1"/>
  <c r="H1407" i="1" a="1"/>
  <c r="H1407" i="1" s="1"/>
  <c r="H1445" i="1" a="1"/>
  <c r="H1445" i="1" s="1"/>
  <c r="H1517" i="1" a="1"/>
  <c r="H1517" i="1" s="1"/>
  <c r="H1555" i="1" a="1"/>
  <c r="H1555" i="1" s="1"/>
  <c r="H1337" i="1" a="1"/>
  <c r="H1337" i="1" s="1"/>
  <c r="H1372" i="1" a="1"/>
  <c r="H1372" i="1" s="1"/>
  <c r="H1408" i="1" a="1"/>
  <c r="H1408" i="1" s="1"/>
  <c r="H1482" i="1" a="1"/>
  <c r="H1482" i="1" s="1"/>
  <c r="H1409" i="1" a="1"/>
  <c r="H1409" i="1" s="1"/>
  <c r="H1483" i="1" a="1"/>
  <c r="H1483" i="1" s="1"/>
  <c r="H1374" i="1" a="1"/>
  <c r="H1374" i="1" s="1"/>
  <c r="H1410" i="1" a="1"/>
  <c r="H1410" i="1" s="1"/>
  <c r="H1442" i="1" a="1"/>
  <c r="H1442" i="1" s="1"/>
  <c r="H1447" i="1" a="1"/>
  <c r="H1447" i="1" s="1"/>
  <c r="H1552" i="1" a="1"/>
  <c r="H1552" i="1" s="1"/>
  <c r="H1479" i="1" a="1"/>
  <c r="H1479" i="1" s="1"/>
  <c r="H1514" i="1" a="1"/>
  <c r="H1514" i="1" s="1"/>
  <c r="H1553" i="1" a="1"/>
  <c r="H1553" i="1" s="1"/>
  <c r="H1589" i="1" a="1"/>
  <c r="H1589" i="1" s="1"/>
  <c r="H1375" i="1" a="1"/>
  <c r="H1375" i="1" s="1"/>
  <c r="H1411" i="1" a="1"/>
  <c r="H1411" i="1" s="1"/>
  <c r="H1443" i="1" a="1"/>
  <c r="H1443" i="1" s="1"/>
  <c r="H1515" i="1" a="1"/>
  <c r="H1515" i="1" s="1"/>
  <c r="H1590" i="1" a="1"/>
  <c r="H1590" i="1" s="1"/>
  <c r="H1632" i="1" a="1"/>
  <c r="H1632" i="1" s="1"/>
  <c r="H1516" i="1" a="1"/>
  <c r="H1516" i="1" s="1"/>
  <c r="H1628" i="1" a="1"/>
  <c r="H1628" i="1" s="1"/>
  <c r="H1633" i="1" a="1"/>
  <c r="H1633" i="1" s="1"/>
  <c r="H1660" i="1" a="1"/>
  <c r="H1660" i="1" s="1"/>
  <c r="H1697" i="1" a="1"/>
  <c r="H1697" i="1" s="1"/>
  <c r="H1518" i="1" a="1"/>
  <c r="H1518" i="1" s="1"/>
  <c r="H1586" i="1" a="1"/>
  <c r="H1586" i="1" s="1"/>
  <c r="H1591" i="1" a="1"/>
  <c r="H1591" i="1" s="1"/>
  <c r="H1629" i="1" a="1"/>
  <c r="H1629" i="1" s="1"/>
  <c r="H1661" i="1" a="1"/>
  <c r="H1661" i="1" s="1"/>
  <c r="H1734" i="1" a="1"/>
  <c r="H1734" i="1" s="1"/>
  <c r="H1698" i="1" a="1"/>
  <c r="H1698" i="1" s="1"/>
  <c r="H1730" i="1" a="1"/>
  <c r="H1730" i="1" s="1"/>
  <c r="H1550" i="1" a="1"/>
  <c r="H1550" i="1" s="1"/>
  <c r="H1587" i="1" a="1"/>
  <c r="H1587" i="1" s="1"/>
  <c r="H1630" i="1" a="1"/>
  <c r="H1630" i="1" s="1"/>
  <c r="H1662" i="1" a="1"/>
  <c r="H1662" i="1" s="1"/>
  <c r="H1694" i="1" a="1"/>
  <c r="H1694" i="1" s="1"/>
  <c r="H1551" i="1" a="1"/>
  <c r="H1551" i="1" s="1"/>
  <c r="H1658" i="1" a="1"/>
  <c r="H1658" i="1" s="1"/>
  <c r="H1588" i="1" a="1"/>
  <c r="H1588" i="1" s="1"/>
  <c r="H1631" i="1" a="1"/>
  <c r="H1631" i="1" s="1"/>
  <c r="H1659" i="1" a="1"/>
  <c r="H1659" i="1" s="1"/>
  <c r="H1771" i="1" a="1"/>
  <c r="H1771" i="1" s="1"/>
  <c r="H1803" i="1" a="1"/>
  <c r="H1803" i="1" s="1"/>
  <c r="H1663" i="1" a="1"/>
  <c r="H1663" i="1" s="1"/>
  <c r="H1735" i="1" a="1"/>
  <c r="H1735" i="1" s="1"/>
  <c r="H1767" i="1" a="1"/>
  <c r="H1767" i="1" s="1"/>
  <c r="H1840" i="1" a="1"/>
  <c r="H1840" i="1" s="1"/>
  <c r="H1877" i="1" a="1"/>
  <c r="H1877" i="1" s="1"/>
  <c r="H1804" i="1" a="1"/>
  <c r="H1804" i="1" s="1"/>
  <c r="H1841" i="1" a="1"/>
  <c r="H1841" i="1" s="1"/>
  <c r="H1914" i="1" a="1"/>
  <c r="H1914" i="1" s="1"/>
  <c r="H1768" i="1" a="1"/>
  <c r="H1768" i="1" s="1"/>
  <c r="H1805" i="1" a="1"/>
  <c r="H1805" i="1" s="1"/>
  <c r="H1878" i="1" a="1"/>
  <c r="H1878" i="1" s="1"/>
  <c r="H1910" i="1" a="1"/>
  <c r="H1910" i="1" s="1"/>
  <c r="H1946" i="1" a="1"/>
  <c r="H1946" i="1" s="1"/>
  <c r="H1950" i="1" a="1"/>
  <c r="H1950" i="1" s="1"/>
  <c r="H1695" i="1" a="1"/>
  <c r="H1695" i="1" s="1"/>
  <c r="H1731" i="1" a="1"/>
  <c r="H1731" i="1" s="1"/>
  <c r="H1769" i="1" a="1"/>
  <c r="H1769" i="1" s="1"/>
  <c r="H1842" i="1" a="1"/>
  <c r="H1842" i="1" s="1"/>
  <c r="H1874" i="1" a="1"/>
  <c r="H1874" i="1" s="1"/>
  <c r="H1696" i="1" a="1"/>
  <c r="H1696" i="1" s="1"/>
  <c r="H1732" i="1" a="1"/>
  <c r="H1732" i="1" s="1"/>
  <c r="H1770" i="1" a="1"/>
  <c r="H1770" i="1" s="1"/>
  <c r="H1802" i="1" a="1"/>
  <c r="H1802" i="1" s="1"/>
  <c r="H1699" i="1" a="1"/>
  <c r="H1699" i="1" s="1"/>
  <c r="H1733" i="1" a="1"/>
  <c r="H1733" i="1" s="1"/>
  <c r="H1766" i="1" a="1"/>
  <c r="H1766" i="1" s="1"/>
  <c r="H1879" i="1" a="1"/>
  <c r="H1879" i="1" s="1"/>
  <c r="H1913" i="1" a="1"/>
  <c r="H1913" i="1" s="1"/>
  <c r="H1948" i="1" a="1"/>
  <c r="H1948" i="1" s="1"/>
  <c r="H1987" i="1" a="1"/>
  <c r="H1987" i="1" s="1"/>
  <c r="H2028" i="1" a="1"/>
  <c r="H2028" i="1" s="1"/>
  <c r="H1983" i="1" a="1"/>
  <c r="H1983" i="1" s="1"/>
  <c r="H2024" i="1" a="1"/>
  <c r="H2024" i="1" s="1"/>
  <c r="H1915" i="1" a="1"/>
  <c r="H1915" i="1" s="1"/>
  <c r="H1949" i="1" a="1"/>
  <c r="H1949" i="1" s="1"/>
  <c r="H2029" i="1" a="1"/>
  <c r="H2029" i="1" s="1"/>
  <c r="H2066" i="1" a="1"/>
  <c r="H2066" i="1" s="1"/>
  <c r="H2093" i="1" a="1"/>
  <c r="H2093" i="1" s="1"/>
  <c r="H1806" i="1" a="1"/>
  <c r="H1806" i="1" s="1"/>
  <c r="H1838" i="1" a="1"/>
  <c r="H1838" i="1" s="1"/>
  <c r="H1984" i="1" a="1"/>
  <c r="H1984" i="1" s="1"/>
  <c r="H2025" i="1" a="1"/>
  <c r="H2025" i="1" s="1"/>
  <c r="H2071" i="1" a="1"/>
  <c r="H2071" i="1" s="1"/>
  <c r="H2094" i="1" a="1"/>
  <c r="H2094" i="1" s="1"/>
  <c r="H2026" i="1" a="1"/>
  <c r="H2026" i="1" s="1"/>
  <c r="H2067" i="1" a="1"/>
  <c r="H2067" i="1" s="1"/>
  <c r="H2127" i="1" a="1"/>
  <c r="H2127" i="1" s="1"/>
  <c r="H2131" i="1" a="1"/>
  <c r="H2131" i="1" s="1"/>
  <c r="H1807" i="1" a="1"/>
  <c r="H1807" i="1" s="1"/>
  <c r="H1951" i="1" a="1"/>
  <c r="H1951" i="1" s="1"/>
  <c r="H2090" i="1" a="1"/>
  <c r="H2090" i="1" s="1"/>
  <c r="H2095" i="1" a="1"/>
  <c r="H2095" i="1" s="1"/>
  <c r="H2068" i="1" a="1"/>
  <c r="H2068" i="1" s="1"/>
  <c r="H1839" i="1" a="1"/>
  <c r="H1839" i="1" s="1"/>
  <c r="H1875" i="1" a="1"/>
  <c r="H1875" i="1" s="1"/>
  <c r="H1911" i="1" a="1"/>
  <c r="H1911" i="1" s="1"/>
  <c r="H1985" i="1" a="1"/>
  <c r="H1985" i="1" s="1"/>
  <c r="H1947" i="1" a="1"/>
  <c r="H1947" i="1" s="1"/>
  <c r="H1986" i="1" a="1"/>
  <c r="H1986" i="1" s="1"/>
  <c r="H2027" i="1" a="1"/>
  <c r="H2027" i="1" s="1"/>
  <c r="H1843" i="1" a="1"/>
  <c r="H1843" i="1" s="1"/>
  <c r="H1876" i="1" a="1"/>
  <c r="H1876" i="1" s="1"/>
  <c r="H1912" i="1" a="1"/>
  <c r="H1912" i="1" s="1"/>
  <c r="H1982" i="1" a="1"/>
  <c r="H1982" i="1" s="1"/>
  <c r="H2069" i="1" a="1"/>
  <c r="H2069" i="1" s="1"/>
  <c r="H2092" i="1" a="1"/>
  <c r="H2092" i="1" s="1"/>
  <c r="H2070" i="1" a="1"/>
  <c r="H2070" i="1" s="1"/>
  <c r="H2130" i="1" a="1"/>
  <c r="H2130" i="1" s="1"/>
  <c r="H2" i="1" a="1"/>
  <c r="H2" i="1" s="1"/>
  <c r="H2126" i="1" a="1"/>
  <c r="H2126" i="1" s="1"/>
  <c r="H2128" i="1" a="1"/>
  <c r="H2128" i="1" s="1"/>
  <c r="H2129" i="1" a="1"/>
  <c r="H2129" i="1" s="1"/>
  <c r="H2091" i="1" a="1"/>
  <c r="H2091" i="1" s="1"/>
  <c r="H1364" i="1" a="1"/>
  <c r="H1364" i="1" s="1"/>
  <c r="H1475" i="1" a="1"/>
  <c r="H1475" i="1" s="1"/>
  <c r="H1545" i="1" a="1"/>
  <c r="H1545" i="1" s="1"/>
  <c r="H1365" i="1" a="1"/>
  <c r="H1365" i="1" s="1"/>
  <c r="H1401" i="1" a="1"/>
  <c r="H1401" i="1" s="1"/>
  <c r="H1439" i="1" a="1"/>
  <c r="H1439" i="1" s="1"/>
  <c r="H1491" i="1" a="1"/>
  <c r="H1491" i="1" s="1"/>
  <c r="H1476" i="1" a="1"/>
  <c r="H1476" i="1" s="1"/>
  <c r="H1492" i="1" a="1"/>
  <c r="H1492" i="1" s="1"/>
  <c r="H1546" i="1" a="1"/>
  <c r="H1546" i="1" s="1"/>
  <c r="H1366" i="1" a="1"/>
  <c r="H1366" i="1" s="1"/>
  <c r="H1402" i="1" a="1"/>
  <c r="H1402" i="1" s="1"/>
  <c r="H1440" i="1" a="1"/>
  <c r="H1440" i="1" s="1"/>
  <c r="H1477" i="1" a="1"/>
  <c r="H1477" i="1" s="1"/>
  <c r="H1493" i="1" a="1"/>
  <c r="H1493" i="1" s="1"/>
  <c r="H1367" i="1" a="1"/>
  <c r="H1367" i="1" s="1"/>
  <c r="H1441" i="1" a="1"/>
  <c r="H1441" i="1" s="1"/>
  <c r="H1472" i="1" a="1"/>
  <c r="H1472" i="1" s="1"/>
  <c r="H1436" i="1" a="1"/>
  <c r="H1436" i="1" s="1"/>
  <c r="H1473" i="1" a="1"/>
  <c r="H1473" i="1" s="1"/>
  <c r="H1494" i="1" a="1"/>
  <c r="H1494" i="1" s="1"/>
  <c r="H1584" i="1" a="1"/>
  <c r="H1584" i="1" s="1"/>
  <c r="H1326" i="1" a="1"/>
  <c r="H1326" i="1" s="1"/>
  <c r="H1369" i="1" a="1"/>
  <c r="H1369" i="1" s="1"/>
  <c r="H1404" i="1" a="1"/>
  <c r="H1404" i="1" s="1"/>
  <c r="H1474" i="1" a="1"/>
  <c r="H1474" i="1" s="1"/>
  <c r="H1548" i="1" a="1"/>
  <c r="H1548" i="1" s="1"/>
  <c r="H1580" i="1" a="1"/>
  <c r="H1580" i="1" s="1"/>
  <c r="H1585" i="1" a="1"/>
  <c r="H1585" i="1" s="1"/>
  <c r="H1294" i="1" a="1"/>
  <c r="H1294" i="1" s="1"/>
  <c r="H1438" i="1" a="1"/>
  <c r="H1438" i="1" s="1"/>
  <c r="H1490" i="1" a="1"/>
  <c r="H1490" i="1" s="1"/>
  <c r="H1495" i="1" a="1"/>
  <c r="H1495" i="1" s="1"/>
  <c r="H1544" i="1" a="1"/>
  <c r="H1544" i="1" s="1"/>
  <c r="H1583" i="1" a="1"/>
  <c r="H1583" i="1" s="1"/>
  <c r="H1618" i="1" a="1"/>
  <c r="H1618" i="1" s="1"/>
  <c r="H1655" i="1" a="1"/>
  <c r="H1655" i="1" s="1"/>
  <c r="H1619" i="1" a="1"/>
  <c r="H1619" i="1" s="1"/>
  <c r="H1692" i="1" a="1"/>
  <c r="H1692" i="1" s="1"/>
  <c r="H1547" i="1" a="1"/>
  <c r="H1547" i="1" s="1"/>
  <c r="H1656" i="1" a="1"/>
  <c r="H1656" i="1" s="1"/>
  <c r="H1688" i="1" a="1"/>
  <c r="H1688" i="1" s="1"/>
  <c r="H1693" i="1" a="1"/>
  <c r="H1693" i="1" s="1"/>
  <c r="H1725" i="1" a="1"/>
  <c r="H1725" i="1" s="1"/>
  <c r="H1756" i="1" a="1"/>
  <c r="H1756" i="1" s="1"/>
  <c r="H1549" i="1" a="1"/>
  <c r="H1549" i="1" s="1"/>
  <c r="H1581" i="1" a="1"/>
  <c r="H1581" i="1" s="1"/>
  <c r="H1620" i="1" a="1"/>
  <c r="H1620" i="1" s="1"/>
  <c r="H1652" i="1" a="1"/>
  <c r="H1652" i="1" s="1"/>
  <c r="H1657" i="1" a="1"/>
  <c r="H1657" i="1" s="1"/>
  <c r="H1689" i="1" a="1"/>
  <c r="H1689" i="1" s="1"/>
  <c r="H1616" i="1" a="1"/>
  <c r="H1616" i="1" s="1"/>
  <c r="H1621" i="1" a="1"/>
  <c r="H1621" i="1" s="1"/>
  <c r="H1653" i="1" a="1"/>
  <c r="H1653" i="1" s="1"/>
  <c r="H1582" i="1" a="1"/>
  <c r="H1582" i="1" s="1"/>
  <c r="H1617" i="1" a="1"/>
  <c r="H1617" i="1" s="1"/>
  <c r="H1757" i="1" a="1"/>
  <c r="H1757" i="1" s="1"/>
  <c r="H1835" i="1" a="1"/>
  <c r="H1835" i="1" s="1"/>
  <c r="H1691" i="1" a="1"/>
  <c r="H1691" i="1" s="1"/>
  <c r="H1728" i="1" a="1"/>
  <c r="H1728" i="1" s="1"/>
  <c r="H1799" i="1" a="1"/>
  <c r="H1799" i="1" s="1"/>
  <c r="H1872" i="1" a="1"/>
  <c r="H1872" i="1" s="1"/>
  <c r="H1729" i="1" a="1"/>
  <c r="H1729" i="1" s="1"/>
  <c r="H1758" i="1" a="1"/>
  <c r="H1758" i="1" s="1"/>
  <c r="H1836" i="1" a="1"/>
  <c r="H1836" i="1" s="1"/>
  <c r="H1868" i="1" a="1"/>
  <c r="H1868" i="1" s="1"/>
  <c r="H1873" i="1" a="1"/>
  <c r="H1873" i="1" s="1"/>
  <c r="H1905" i="1" a="1"/>
  <c r="H1905" i="1" s="1"/>
  <c r="H1937" i="1" a="1"/>
  <c r="H1937" i="1" s="1"/>
  <c r="H1800" i="1" a="1"/>
  <c r="H1800" i="1" s="1"/>
  <c r="H1832" i="1" a="1"/>
  <c r="H1832" i="1" s="1"/>
  <c r="H1837" i="1" a="1"/>
  <c r="H1837" i="1" s="1"/>
  <c r="H1869" i="1" a="1"/>
  <c r="H1869" i="1" s="1"/>
  <c r="H1724" i="1" a="1"/>
  <c r="H1724" i="1" s="1"/>
  <c r="H1754" i="1" a="1"/>
  <c r="H1754" i="1" s="1"/>
  <c r="H1759" i="1" a="1"/>
  <c r="H1759" i="1" s="1"/>
  <c r="H1796" i="1" a="1"/>
  <c r="H1796" i="1" s="1"/>
  <c r="H1801" i="1" a="1"/>
  <c r="H1801" i="1" s="1"/>
  <c r="H1833" i="1" a="1"/>
  <c r="H1833" i="1" s="1"/>
  <c r="H1654" i="1" a="1"/>
  <c r="H1654" i="1" s="1"/>
  <c r="H1726" i="1" a="1"/>
  <c r="H1726" i="1" s="1"/>
  <c r="H1755" i="1" a="1"/>
  <c r="H1755" i="1" s="1"/>
  <c r="H1690" i="1" a="1"/>
  <c r="H1690" i="1" s="1"/>
  <c r="H1727" i="1" a="1"/>
  <c r="H1727" i="1" s="1"/>
  <c r="H1798" i="1" a="1"/>
  <c r="H1798" i="1" s="1"/>
  <c r="H1870" i="1" a="1"/>
  <c r="H1870" i="1" s="1"/>
  <c r="H1907" i="1" a="1"/>
  <c r="H1907" i="1" s="1"/>
  <c r="H1936" i="1" a="1"/>
  <c r="H1936" i="1" s="1"/>
  <c r="H1978" i="1" a="1"/>
  <c r="H1978" i="1" s="1"/>
  <c r="H1834" i="1" a="1"/>
  <c r="H1834" i="1" s="1"/>
  <c r="H1938" i="1" a="1"/>
  <c r="H1938" i="1" s="1"/>
  <c r="H2015" i="1" a="1"/>
  <c r="H2015" i="1" s="1"/>
  <c r="H1871" i="1" a="1"/>
  <c r="H1871" i="1" s="1"/>
  <c r="H1908" i="1" a="1"/>
  <c r="H1908" i="1" s="1"/>
  <c r="H1979" i="1" a="1"/>
  <c r="H1979" i="1" s="1"/>
  <c r="H2052" i="1" a="1"/>
  <c r="H2052" i="1" s="1"/>
  <c r="H2084" i="1" a="1"/>
  <c r="H2084" i="1" s="1"/>
  <c r="H1909" i="1" a="1"/>
  <c r="H1909" i="1" s="1"/>
  <c r="H1939" i="1" a="1"/>
  <c r="H1939" i="1" s="1"/>
  <c r="H2016" i="1" a="1"/>
  <c r="H2016" i="1" s="1"/>
  <c r="H2048" i="1" a="1"/>
  <c r="H2048" i="1" s="1"/>
  <c r="H2089" i="1" a="1"/>
  <c r="H2089" i="1" s="1"/>
  <c r="H2012" i="1" a="1"/>
  <c r="H2012" i="1" s="1"/>
  <c r="H2053" i="1" a="1"/>
  <c r="H2053" i="1" s="1"/>
  <c r="H2123" i="1" a="1"/>
  <c r="H2123" i="1" s="1"/>
  <c r="H1934" i="1" a="1"/>
  <c r="H1934" i="1" s="1"/>
  <c r="H1980" i="1" a="1"/>
  <c r="H1980" i="1" s="1"/>
  <c r="H2085" i="1" a="1"/>
  <c r="H2085" i="1" s="1"/>
  <c r="H2159" i="1" a="1"/>
  <c r="H2159" i="1" s="1"/>
  <c r="H2086" i="1" a="1"/>
  <c r="H2086" i="1" s="1"/>
  <c r="H2050" i="1" a="1"/>
  <c r="H2050" i="1" s="1"/>
  <c r="H1904" i="1" a="1"/>
  <c r="H1904" i="1" s="1"/>
  <c r="H1976" i="1" a="1"/>
  <c r="H1976" i="1" s="1"/>
  <c r="H2017" i="1" a="1"/>
  <c r="H2017" i="1" s="1"/>
  <c r="H2049" i="1" a="1"/>
  <c r="H2049" i="1" s="1"/>
  <c r="H1906" i="1" a="1"/>
  <c r="H1906" i="1" s="1"/>
  <c r="H1935" i="1" a="1"/>
  <c r="H1935" i="1" s="1"/>
  <c r="H1981" i="1" a="1"/>
  <c r="H1981" i="1" s="1"/>
  <c r="H2013" i="1" a="1"/>
  <c r="H2013" i="1" s="1"/>
  <c r="H1797" i="1" a="1"/>
  <c r="H1797" i="1" s="1"/>
  <c r="H1977" i="1" a="1"/>
  <c r="H1977" i="1" s="1"/>
  <c r="H2014" i="1" a="1"/>
  <c r="H2014" i="1" s="1"/>
  <c r="H2087" i="1" a="1"/>
  <c r="H2087" i="1" s="1"/>
  <c r="H2051" i="1" a="1"/>
  <c r="H2051" i="1" s="1"/>
  <c r="H2122" i="1" a="1"/>
  <c r="H2122" i="1" s="1"/>
  <c r="H2124" i="1" a="1"/>
  <c r="H2124" i="1" s="1"/>
  <c r="H2125" i="1" a="1"/>
  <c r="H2125" i="1" s="1"/>
  <c r="H2156" i="1" a="1"/>
  <c r="H2156" i="1" s="1"/>
  <c r="H2157" i="1" a="1"/>
  <c r="H2157" i="1" s="1"/>
  <c r="H2088" i="1" a="1"/>
  <c r="H2088" i="1" s="1"/>
  <c r="H2120" i="1" a="1"/>
  <c r="H2120" i="1" s="1"/>
  <c r="H2121" i="1" a="1"/>
  <c r="H2121" i="1" s="1"/>
  <c r="H2158" i="1" a="1"/>
  <c r="H2158" i="1" s="1"/>
  <c r="H2160" i="1" a="1"/>
  <c r="H2160" i="1" s="1"/>
  <c r="H2161" i="1" a="1"/>
  <c r="H2161" i="1" s="1"/>
  <c r="H1333" i="1" a="1"/>
  <c r="H1333" i="1" s="1"/>
  <c r="H1428" i="1" a="1"/>
  <c r="H1428" i="1" s="1"/>
  <c r="H1465" i="1" a="1"/>
  <c r="H1465" i="1" s="1"/>
  <c r="H1572" i="1" a="1"/>
  <c r="H1572" i="1" s="1"/>
  <c r="H1388" i="1" a="1"/>
  <c r="H1388" i="1" s="1"/>
  <c r="H1429" i="1" a="1"/>
  <c r="H1429" i="1" s="1"/>
  <c r="H1460" i="1" a="1"/>
  <c r="H1460" i="1" s="1"/>
  <c r="H1511" i="1" a="1"/>
  <c r="H1511" i="1" s="1"/>
  <c r="H1389" i="1" a="1"/>
  <c r="H1389" i="1" s="1"/>
  <c r="H1461" i="1" a="1"/>
  <c r="H1461" i="1" s="1"/>
  <c r="H1532" i="1" a="1"/>
  <c r="H1532" i="1" s="1"/>
  <c r="H1537" i="1" a="1"/>
  <c r="H1537" i="1" s="1"/>
  <c r="H1569" i="1" a="1"/>
  <c r="H1569" i="1" s="1"/>
  <c r="H1390" i="1" a="1"/>
  <c r="H1390" i="1" s="1"/>
  <c r="H1424" i="1" a="1"/>
  <c r="H1424" i="1" s="1"/>
  <c r="H1512" i="1" a="1"/>
  <c r="H1512" i="1" s="1"/>
  <c r="H1533" i="1" a="1"/>
  <c r="H1533" i="1" s="1"/>
  <c r="H1354" i="1" a="1"/>
  <c r="H1354" i="1" s="1"/>
  <c r="H1425" i="1" a="1"/>
  <c r="H1425" i="1" s="1"/>
  <c r="H1462" i="1" a="1"/>
  <c r="H1462" i="1" s="1"/>
  <c r="H1513" i="1" a="1"/>
  <c r="H1513" i="1" s="1"/>
  <c r="H1285" i="1" a="1"/>
  <c r="H1285" i="1" s="1"/>
  <c r="H1355" i="1" a="1"/>
  <c r="H1355" i="1" s="1"/>
  <c r="H1508" i="1" a="1"/>
  <c r="H1508" i="1" s="1"/>
  <c r="H1534" i="1" a="1"/>
  <c r="H1534" i="1" s="1"/>
  <c r="H1392" i="1" a="1"/>
  <c r="H1392" i="1" s="1"/>
  <c r="H1463" i="1" a="1"/>
  <c r="H1463" i="1" s="1"/>
  <c r="H1509" i="1" a="1"/>
  <c r="H1509" i="1" s="1"/>
  <c r="H1571" i="1" a="1"/>
  <c r="H1571" i="1" s="1"/>
  <c r="H1605" i="1" a="1"/>
  <c r="H1605" i="1" s="1"/>
  <c r="H1357" i="1" a="1"/>
  <c r="H1357" i="1" s="1"/>
  <c r="H1393" i="1" a="1"/>
  <c r="H1393" i="1" s="1"/>
  <c r="H1427" i="1" a="1"/>
  <c r="H1427" i="1" s="1"/>
  <c r="H1535" i="1" a="1"/>
  <c r="H1535" i="1" s="1"/>
  <c r="H1570" i="1" a="1"/>
  <c r="H1570" i="1" s="1"/>
  <c r="H1609" i="1" a="1"/>
  <c r="H1609" i="1" s="1"/>
  <c r="H1641" i="1" a="1"/>
  <c r="H1641" i="1" s="1"/>
  <c r="H1536" i="1" a="1"/>
  <c r="H1536" i="1" s="1"/>
  <c r="H1604" i="1" a="1"/>
  <c r="H1604" i="1" s="1"/>
  <c r="H1678" i="1" a="1"/>
  <c r="H1678" i="1" s="1"/>
  <c r="H1573" i="1" a="1"/>
  <c r="H1573" i="1" s="1"/>
  <c r="H1642" i="1" a="1"/>
  <c r="H1642" i="1" s="1"/>
  <c r="H1715" i="1" a="1"/>
  <c r="H1715" i="1" s="1"/>
  <c r="H1606" i="1" a="1"/>
  <c r="H1606" i="1" s="1"/>
  <c r="H1679" i="1" a="1"/>
  <c r="H1679" i="1" s="1"/>
  <c r="H1760" i="1" a="1"/>
  <c r="H1760" i="1" s="1"/>
  <c r="H1643" i="1" a="1"/>
  <c r="H1643" i="1" s="1"/>
  <c r="H1716" i="1" a="1"/>
  <c r="H1716" i="1" s="1"/>
  <c r="H1607" i="1" a="1"/>
  <c r="H1607" i="1" s="1"/>
  <c r="H1680" i="1" a="1"/>
  <c r="H1680" i="1" s="1"/>
  <c r="H1712" i="1" a="1"/>
  <c r="H1712" i="1" s="1"/>
  <c r="H1568" i="1" a="1"/>
  <c r="H1568" i="1" s="1"/>
  <c r="H1644" i="1" a="1"/>
  <c r="H1644" i="1" s="1"/>
  <c r="H1676" i="1" a="1"/>
  <c r="H1676" i="1" s="1"/>
  <c r="H1608" i="1" a="1"/>
  <c r="H1608" i="1" s="1"/>
  <c r="H1640" i="1" a="1"/>
  <c r="H1640" i="1" s="1"/>
  <c r="H1645" i="1" a="1"/>
  <c r="H1645" i="1" s="1"/>
  <c r="H1762" i="1" a="1"/>
  <c r="H1762" i="1" s="1"/>
  <c r="H1785" i="1" a="1"/>
  <c r="H1785" i="1" s="1"/>
  <c r="H1858" i="1" a="1"/>
  <c r="H1858" i="1" s="1"/>
  <c r="H1717" i="1" a="1"/>
  <c r="H1717" i="1" s="1"/>
  <c r="H1822" i="1" a="1"/>
  <c r="H1822" i="1" s="1"/>
  <c r="H1895" i="1" a="1"/>
  <c r="H1895" i="1" s="1"/>
  <c r="H1763" i="1" a="1"/>
  <c r="H1763" i="1" s="1"/>
  <c r="H1786" i="1" a="1"/>
  <c r="H1786" i="1" s="1"/>
  <c r="H1859" i="1" a="1"/>
  <c r="H1859" i="1" s="1"/>
  <c r="H1823" i="1" a="1"/>
  <c r="H1823" i="1" s="1"/>
  <c r="H1896" i="1" a="1"/>
  <c r="H1896" i="1" s="1"/>
  <c r="H1942" i="1" a="1"/>
  <c r="H1942" i="1" s="1"/>
  <c r="H1966" i="1" a="1"/>
  <c r="H1966" i="1" s="1"/>
  <c r="H1764" i="1" a="1"/>
  <c r="H1764" i="1" s="1"/>
  <c r="H1787" i="1" a="1"/>
  <c r="H1787" i="1" s="1"/>
  <c r="H1860" i="1" a="1"/>
  <c r="H1860" i="1" s="1"/>
  <c r="H1892" i="1" a="1"/>
  <c r="H1892" i="1" s="1"/>
  <c r="H1677" i="1" a="1"/>
  <c r="H1677" i="1" s="1"/>
  <c r="H1713" i="1" a="1"/>
  <c r="H1713" i="1" s="1"/>
  <c r="H1765" i="1" a="1"/>
  <c r="H1765" i="1" s="1"/>
  <c r="H1761" i="1" a="1"/>
  <c r="H1761" i="1" s="1"/>
  <c r="H1788" i="1" a="1"/>
  <c r="H1788" i="1" s="1"/>
  <c r="H1820" i="1" a="1"/>
  <c r="H1820" i="1" s="1"/>
  <c r="H1681" i="1" a="1"/>
  <c r="H1681" i="1" s="1"/>
  <c r="H1714" i="1" a="1"/>
  <c r="H1714" i="1" s="1"/>
  <c r="H1784" i="1" a="1"/>
  <c r="H1784" i="1" s="1"/>
  <c r="H1861" i="1" a="1"/>
  <c r="H1861" i="1" s="1"/>
  <c r="H1894" i="1" a="1"/>
  <c r="H1894" i="1" s="1"/>
  <c r="H1943" i="1" a="1"/>
  <c r="H1943" i="1" s="1"/>
  <c r="H2005" i="1" a="1"/>
  <c r="H2005" i="1" s="1"/>
  <c r="H2037" i="1" a="1"/>
  <c r="H2037" i="1" s="1"/>
  <c r="H2113" i="1" a="1"/>
  <c r="H2113" i="1" s="1"/>
  <c r="H1821" i="1" a="1"/>
  <c r="H1821" i="1" s="1"/>
  <c r="H1964" i="1" a="1"/>
  <c r="H1964" i="1" s="1"/>
  <c r="H1969" i="1" a="1"/>
  <c r="H1969" i="1" s="1"/>
  <c r="H2001" i="1" a="1"/>
  <c r="H2001" i="1" s="1"/>
  <c r="H2038" i="1" a="1"/>
  <c r="H2038" i="1" s="1"/>
  <c r="H1824" i="1" a="1"/>
  <c r="H1824" i="1" s="1"/>
  <c r="H1897" i="1" a="1"/>
  <c r="H1897" i="1" s="1"/>
  <c r="H1944" i="1" a="1"/>
  <c r="H1944" i="1" s="1"/>
  <c r="H2002" i="1" a="1"/>
  <c r="H2002" i="1" s="1"/>
  <c r="H2075" i="1" a="1"/>
  <c r="H2075" i="1" s="1"/>
  <c r="H2110" i="1" a="1"/>
  <c r="H2110" i="1" s="1"/>
  <c r="H1825" i="1" a="1"/>
  <c r="H1825" i="1" s="1"/>
  <c r="H1965" i="1" a="1"/>
  <c r="H1965" i="1" s="1"/>
  <c r="H2039" i="1" a="1"/>
  <c r="H2039" i="1" s="1"/>
  <c r="H2076" i="1" a="1"/>
  <c r="H2076" i="1" s="1"/>
  <c r="H2147" i="1" a="1"/>
  <c r="H2147" i="1" s="1"/>
  <c r="H1789" i="1" a="1"/>
  <c r="H1789" i="1" s="1"/>
  <c r="H1945" i="1" a="1"/>
  <c r="H1945" i="1" s="1"/>
  <c r="H2003" i="1" a="1"/>
  <c r="H2003" i="1" s="1"/>
  <c r="H2111" i="1" a="1"/>
  <c r="H2111" i="1" s="1"/>
  <c r="H2077" i="1" a="1"/>
  <c r="H2077" i="1" s="1"/>
  <c r="H1856" i="1" a="1"/>
  <c r="H1856" i="1" s="1"/>
  <c r="H1940" i="1" a="1"/>
  <c r="H1940" i="1" s="1"/>
  <c r="H1967" i="1" a="1"/>
  <c r="H1967" i="1" s="1"/>
  <c r="H2040" i="1" a="1"/>
  <c r="H2040" i="1" s="1"/>
  <c r="H2072" i="1" a="1"/>
  <c r="H2072" i="1" s="1"/>
  <c r="H1857" i="1" a="1"/>
  <c r="H1857" i="1" s="1"/>
  <c r="H1893" i="1" a="1"/>
  <c r="H1893" i="1" s="1"/>
  <c r="H1941" i="1" a="1"/>
  <c r="H1941" i="1" s="1"/>
  <c r="H2004" i="1" a="1"/>
  <c r="H2004" i="1" s="1"/>
  <c r="H2036" i="1" a="1"/>
  <c r="H2036" i="1" s="1"/>
  <c r="H1968" i="1" a="1"/>
  <c r="H1968" i="1" s="1"/>
  <c r="H2000" i="1" a="1"/>
  <c r="H2000" i="1" s="1"/>
  <c r="H2041" i="1" a="1"/>
  <c r="H2041" i="1" s="1"/>
  <c r="H2073" i="1" a="1"/>
  <c r="H2073" i="1" s="1"/>
  <c r="H2074" i="1" a="1"/>
  <c r="H2074" i="1" s="1"/>
  <c r="H2109" i="1" a="1"/>
  <c r="H2109" i="1" s="1"/>
  <c r="H2144" i="1" a="1"/>
  <c r="H2144" i="1" s="1"/>
  <c r="H2145" i="1" a="1"/>
  <c r="H2145" i="1" s="1"/>
  <c r="H2146" i="1" a="1"/>
  <c r="H2146" i="1" s="1"/>
  <c r="H2108" i="1" a="1"/>
  <c r="H2108" i="1" s="1"/>
  <c r="H2149" i="1" a="1"/>
  <c r="H2149" i="1" s="1"/>
  <c r="H2148" i="1" a="1"/>
  <c r="H2148" i="1" s="1"/>
  <c r="H2112" i="1" a="1"/>
  <c r="H2112" i="1" s="1"/>
  <c r="H844" i="1" a="1"/>
  <c r="H844" i="1" s="1"/>
  <c r="H880" i="1" a="1"/>
  <c r="H880" i="1" s="1"/>
  <c r="H955" i="1" a="1"/>
  <c r="H955" i="1" s="1"/>
  <c r="H987" i="1" a="1"/>
  <c r="H987" i="1" s="1"/>
  <c r="H1024" i="1" a="1"/>
  <c r="H1024" i="1" s="1"/>
  <c r="H1078" i="1" a="1"/>
  <c r="H1078" i="1" s="1"/>
  <c r="H1094" i="1" a="1"/>
  <c r="H1094" i="1" s="1"/>
  <c r="H1098" i="1" a="1"/>
  <c r="H1098" i="1" s="1"/>
  <c r="H918" i="1" a="1"/>
  <c r="H918" i="1" s="1"/>
  <c r="H951" i="1" a="1"/>
  <c r="H951" i="1" s="1"/>
  <c r="H988" i="1" a="1"/>
  <c r="H988" i="1" s="1"/>
  <c r="H789" i="1" a="1"/>
  <c r="H789" i="1" s="1"/>
  <c r="H845" i="1" a="1"/>
  <c r="H845" i="1" s="1"/>
  <c r="H881" i="1" a="1"/>
  <c r="H881" i="1" s="1"/>
  <c r="H919" i="1" a="1"/>
  <c r="H919" i="1" s="1"/>
  <c r="H952" i="1" a="1"/>
  <c r="H952" i="1" s="1"/>
  <c r="H1025" i="1" a="1"/>
  <c r="H1025" i="1" s="1"/>
  <c r="H1079" i="1" a="1"/>
  <c r="H1079" i="1" s="1"/>
  <c r="H1095" i="1" a="1"/>
  <c r="H1095" i="1" s="1"/>
  <c r="H1099" i="1" a="1"/>
  <c r="H1099" i="1" s="1"/>
  <c r="H1131" i="1" a="1"/>
  <c r="H1131" i="1" s="1"/>
  <c r="H1135" i="1" a="1"/>
  <c r="H1135" i="1" s="1"/>
  <c r="H1167" i="1" a="1"/>
  <c r="H1167" i="1" s="1"/>
  <c r="H1171" i="1" a="1"/>
  <c r="H1171" i="1" s="1"/>
  <c r="H807" i="1" a="1"/>
  <c r="H807" i="1" s="1"/>
  <c r="H846" i="1" a="1"/>
  <c r="H846" i="1" s="1"/>
  <c r="H989" i="1" a="1"/>
  <c r="H989" i="1" s="1"/>
  <c r="H791" i="1" a="1"/>
  <c r="H791" i="1" s="1"/>
  <c r="H808" i="1" a="1"/>
  <c r="H808" i="1" s="1"/>
  <c r="H847" i="1" a="1"/>
  <c r="H847" i="1" s="1"/>
  <c r="H915" i="1" a="1"/>
  <c r="H915" i="1" s="1"/>
  <c r="H953" i="1" a="1"/>
  <c r="H953" i="1" s="1"/>
  <c r="H1026" i="1" a="1"/>
  <c r="H1026" i="1" s="1"/>
  <c r="H1076" i="1" a="1"/>
  <c r="H1076" i="1" s="1"/>
  <c r="H1080" i="1" a="1"/>
  <c r="H1080" i="1" s="1"/>
  <c r="H1096" i="1" a="1"/>
  <c r="H1096" i="1" s="1"/>
  <c r="H916" i="1" a="1"/>
  <c r="H916" i="1" s="1"/>
  <c r="H990" i="1" a="1"/>
  <c r="H990" i="1" s="1"/>
  <c r="H1022" i="1" a="1"/>
  <c r="H1022" i="1" s="1"/>
  <c r="H878" i="1" a="1"/>
  <c r="H878" i="1" s="1"/>
  <c r="H954" i="1" a="1"/>
  <c r="H954" i="1" s="1"/>
  <c r="H986" i="1" a="1"/>
  <c r="H986" i="1" s="1"/>
  <c r="H1027" i="1" a="1"/>
  <c r="H1027" i="1" s="1"/>
  <c r="H1077" i="1" a="1"/>
  <c r="H1077" i="1" s="1"/>
  <c r="H1081" i="1" a="1"/>
  <c r="H1081" i="1" s="1"/>
  <c r="H1097" i="1" a="1"/>
  <c r="H1097" i="1" s="1"/>
  <c r="H879" i="1" a="1"/>
  <c r="H879" i="1" s="1"/>
  <c r="H917" i="1" a="1"/>
  <c r="H917" i="1" s="1"/>
  <c r="H950" i="1" a="1"/>
  <c r="H950" i="1" s="1"/>
  <c r="H991" i="1" a="1"/>
  <c r="H991" i="1" s="1"/>
  <c r="H1023" i="1" a="1"/>
  <c r="H1023" i="1" s="1"/>
  <c r="H1166" i="1" a="1"/>
  <c r="H1166" i="1" s="1"/>
  <c r="H1241" i="1" a="1"/>
  <c r="H1241" i="1" s="1"/>
  <c r="H1314" i="1" a="1"/>
  <c r="H1314" i="1" s="1"/>
  <c r="H1130" i="1" a="1"/>
  <c r="H1130" i="1" s="1"/>
  <c r="H1223" i="1" a="1"/>
  <c r="H1223" i="1" s="1"/>
  <c r="H1278" i="1" a="1"/>
  <c r="H1278" i="1" s="1"/>
  <c r="H1310" i="1" a="1"/>
  <c r="H1310" i="1" s="1"/>
  <c r="H1242" i="1" a="1"/>
  <c r="H1242" i="1" s="1"/>
  <c r="H1274" i="1" a="1"/>
  <c r="H1274" i="1" s="1"/>
  <c r="H1315" i="1" a="1"/>
  <c r="H1315" i="1" s="1"/>
  <c r="H1347" i="1" a="1"/>
  <c r="H1347" i="1" s="1"/>
  <c r="H1168" i="1" a="1"/>
  <c r="H1168" i="1" s="1"/>
  <c r="H1224" i="1" a="1"/>
  <c r="H1224" i="1" s="1"/>
  <c r="H1238" i="1" a="1"/>
  <c r="H1238" i="1" s="1"/>
  <c r="H1279" i="1" a="1"/>
  <c r="H1279" i="1" s="1"/>
  <c r="H1311" i="1" a="1"/>
  <c r="H1311" i="1" s="1"/>
  <c r="H1132" i="1" a="1"/>
  <c r="H1132" i="1" s="1"/>
  <c r="H1169" i="1" a="1"/>
  <c r="H1169" i="1" s="1"/>
  <c r="H1220" i="1" a="1"/>
  <c r="H1220" i="1" s="1"/>
  <c r="H1225" i="1" a="1"/>
  <c r="H1225" i="1" s="1"/>
  <c r="H1243" i="1" a="1"/>
  <c r="H1243" i="1" s="1"/>
  <c r="H1275" i="1" a="1"/>
  <c r="H1275" i="1" s="1"/>
  <c r="H1348" i="1" a="1"/>
  <c r="H1348" i="1" s="1"/>
  <c r="H1385" i="1" a="1"/>
  <c r="H1385" i="1" s="1"/>
  <c r="H1133" i="1" a="1"/>
  <c r="H1133" i="1" s="1"/>
  <c r="H1221" i="1" a="1"/>
  <c r="H1221" i="1" s="1"/>
  <c r="H1239" i="1" a="1"/>
  <c r="H1239" i="1" s="1"/>
  <c r="H1170" i="1" a="1"/>
  <c r="H1170" i="1" s="1"/>
  <c r="H1276" i="1" a="1"/>
  <c r="H1276" i="1" s="1"/>
  <c r="H1313" i="1" a="1"/>
  <c r="H1313" i="1" s="1"/>
  <c r="H1134" i="1" a="1"/>
  <c r="H1134" i="1" s="1"/>
  <c r="H1222" i="1" a="1"/>
  <c r="H1222" i="1" s="1"/>
  <c r="H1240" i="1" a="1"/>
  <c r="H1240" i="1" s="1"/>
  <c r="H1277" i="1" a="1"/>
  <c r="H1277" i="1" s="1"/>
  <c r="H1350" i="1" a="1"/>
  <c r="H1350" i="1" s="1"/>
  <c r="H1382" i="1" a="1"/>
  <c r="H1382" i="1" s="1"/>
  <c r="H1423" i="1" a="1"/>
  <c r="H1423" i="1" s="1"/>
  <c r="H1455" i="1" a="1"/>
  <c r="H1455" i="1" s="1"/>
  <c r="H1528" i="1" a="1"/>
  <c r="H1528" i="1" s="1"/>
  <c r="H798" i="1" a="1"/>
  <c r="H798" i="1" s="1"/>
  <c r="H830" i="1" a="1"/>
  <c r="H830" i="1" s="1"/>
  <c r="H869" i="1" a="1"/>
  <c r="H869" i="1" s="1"/>
  <c r="H902" i="1" a="1"/>
  <c r="H902" i="1" s="1"/>
  <c r="H907" i="1" a="1"/>
  <c r="H907" i="1" s="1"/>
  <c r="H978" i="1" a="1"/>
  <c r="H978" i="1" s="1"/>
  <c r="H1010" i="1" a="1"/>
  <c r="H1010" i="1" s="1"/>
  <c r="H1051" i="1" a="1"/>
  <c r="H1051" i="1" s="1"/>
  <c r="H1082" i="1" a="1"/>
  <c r="H1082" i="1" s="1"/>
  <c r="H1086" i="1" a="1"/>
  <c r="H1086" i="1" s="1"/>
  <c r="H870" i="1" a="1"/>
  <c r="H870" i="1" s="1"/>
  <c r="H942" i="1" a="1"/>
  <c r="H942" i="1" s="1"/>
  <c r="H974" i="1" a="1"/>
  <c r="H974" i="1" s="1"/>
  <c r="H831" i="1" a="1"/>
  <c r="H831" i="1" s="1"/>
  <c r="H903" i="1" a="1"/>
  <c r="H903" i="1" s="1"/>
  <c r="H938" i="1" a="1"/>
  <c r="H938" i="1" s="1"/>
  <c r="H979" i="1" a="1"/>
  <c r="H979" i="1" s="1"/>
  <c r="H1011" i="1" a="1"/>
  <c r="H1011" i="1" s="1"/>
  <c r="H1048" i="1" a="1"/>
  <c r="H1048" i="1" s="1"/>
  <c r="H1083" i="1" a="1"/>
  <c r="H1083" i="1" s="1"/>
  <c r="H1087" i="1" a="1"/>
  <c r="H1087" i="1" s="1"/>
  <c r="H1119" i="1" a="1"/>
  <c r="H1119" i="1" s="1"/>
  <c r="H1123" i="1" a="1"/>
  <c r="H1123" i="1" s="1"/>
  <c r="H1155" i="1" a="1"/>
  <c r="H1155" i="1" s="1"/>
  <c r="H1159" i="1" a="1"/>
  <c r="H1159" i="1" s="1"/>
  <c r="H871" i="1" a="1"/>
  <c r="H871" i="1" s="1"/>
  <c r="H904" i="1" a="1"/>
  <c r="H904" i="1" s="1"/>
  <c r="H943" i="1" a="1"/>
  <c r="H943" i="1" s="1"/>
  <c r="H975" i="1" a="1"/>
  <c r="H975" i="1" s="1"/>
  <c r="H1012" i="1" a="1"/>
  <c r="H1012" i="1" s="1"/>
  <c r="H866" i="1" a="1"/>
  <c r="H866" i="1" s="1"/>
  <c r="H939" i="1" a="1"/>
  <c r="H939" i="1" s="1"/>
  <c r="H976" i="1" a="1"/>
  <c r="H976" i="1" s="1"/>
  <c r="H1049" i="1" a="1"/>
  <c r="H1049" i="1" s="1"/>
  <c r="H1084" i="1" a="1"/>
  <c r="H1084" i="1" s="1"/>
  <c r="H940" i="1" a="1"/>
  <c r="H940" i="1" s="1"/>
  <c r="H1013" i="1" a="1"/>
  <c r="H1013" i="1" s="1"/>
  <c r="H794" i="1" a="1"/>
  <c r="H794" i="1" s="1"/>
  <c r="H835" i="1" a="1"/>
  <c r="H835" i="1" s="1"/>
  <c r="H867" i="1" a="1"/>
  <c r="H867" i="1" s="1"/>
  <c r="H906" i="1" a="1"/>
  <c r="H906" i="1" s="1"/>
  <c r="H977" i="1" a="1"/>
  <c r="H977" i="1" s="1"/>
  <c r="H1050" i="1" a="1"/>
  <c r="H1050" i="1" s="1"/>
  <c r="H1085" i="1" a="1"/>
  <c r="H1085" i="1" s="1"/>
  <c r="H796" i="1" a="1"/>
  <c r="H796" i="1" s="1"/>
  <c r="H868" i="1" a="1"/>
  <c r="H868" i="1" s="1"/>
  <c r="H941" i="1" a="1"/>
  <c r="H941" i="1" s="1"/>
  <c r="H1014" i="1" a="1"/>
  <c r="H1014" i="1" s="1"/>
  <c r="H1046" i="1" a="1"/>
  <c r="H1046" i="1" s="1"/>
  <c r="H1015" i="1" a="1"/>
  <c r="H1015" i="1" s="1"/>
  <c r="H1156" i="1" a="1"/>
  <c r="H1156" i="1" s="1"/>
  <c r="H1195" i="1" a="1"/>
  <c r="H1195" i="1" s="1"/>
  <c r="H1227" i="1" a="1"/>
  <c r="H1227" i="1" s="1"/>
  <c r="H1300" i="1" a="1"/>
  <c r="H1300" i="1" s="1"/>
  <c r="H1047" i="1" a="1"/>
  <c r="H1047" i="1" s="1"/>
  <c r="H1120" i="1" a="1"/>
  <c r="H1120" i="1" s="1"/>
  <c r="H1157" i="1" a="1"/>
  <c r="H1157" i="1" s="1"/>
  <c r="H1191" i="1" a="1"/>
  <c r="H1191" i="1" s="1"/>
  <c r="H1264" i="1" a="1"/>
  <c r="H1264" i="1" s="1"/>
  <c r="H1301" i="1" a="1"/>
  <c r="H1301" i="1" s="1"/>
  <c r="H1121" i="1" a="1"/>
  <c r="H1121" i="1" s="1"/>
  <c r="H1228" i="1" a="1"/>
  <c r="H1228" i="1" s="1"/>
  <c r="H1265" i="1" a="1"/>
  <c r="H1265" i="1" s="1"/>
  <c r="H1338" i="1" a="1"/>
  <c r="H1338" i="1" s="1"/>
  <c r="H1158" i="1" a="1"/>
  <c r="H1158" i="1" s="1"/>
  <c r="H1192" i="1" a="1"/>
  <c r="H1192" i="1" s="1"/>
  <c r="H1229" i="1" a="1"/>
  <c r="H1229" i="1" s="1"/>
  <c r="H1302" i="1" a="1"/>
  <c r="H1302" i="1" s="1"/>
  <c r="H1334" i="1" a="1"/>
  <c r="H1334" i="1" s="1"/>
  <c r="H1122" i="1" a="1"/>
  <c r="H1122" i="1" s="1"/>
  <c r="H1193" i="1" a="1"/>
  <c r="H1193" i="1" s="1"/>
  <c r="H1266" i="1" a="1"/>
  <c r="H1266" i="1" s="1"/>
  <c r="H1298" i="1" a="1"/>
  <c r="H1298" i="1" s="1"/>
  <c r="H1339" i="1" a="1"/>
  <c r="H1339" i="1" s="1"/>
  <c r="H1371" i="1" a="1"/>
  <c r="H1371" i="1" s="1"/>
  <c r="H1154" i="1" a="1"/>
  <c r="H1154" i="1" s="1"/>
  <c r="H1230" i="1" a="1"/>
  <c r="H1230" i="1" s="1"/>
  <c r="H1262" i="1" a="1"/>
  <c r="H1262" i="1" s="1"/>
  <c r="H1118" i="1" a="1"/>
  <c r="H1118" i="1" s="1"/>
  <c r="H1194" i="1" a="1"/>
  <c r="H1194" i="1" s="1"/>
  <c r="H1226" i="1" a="1"/>
  <c r="H1226" i="1" s="1"/>
  <c r="H1267" i="1" a="1"/>
  <c r="H1267" i="1" s="1"/>
  <c r="H1299" i="1" a="1"/>
  <c r="H1299" i="1" s="1"/>
  <c r="H1190" i="1" a="1"/>
  <c r="H1190" i="1" s="1"/>
  <c r="H1231" i="1" a="1"/>
  <c r="H1231" i="1" s="1"/>
  <c r="H1263" i="1" a="1"/>
  <c r="H1263" i="1" s="1"/>
  <c r="H1336" i="1" a="1"/>
  <c r="H1336" i="1" s="1"/>
  <c r="H1373" i="1" a="1"/>
  <c r="H1373" i="1" s="1"/>
  <c r="H1446" i="1" a="1"/>
  <c r="H1446" i="1" s="1"/>
  <c r="H1478" i="1" a="1"/>
  <c r="H1478" i="1" s="1"/>
  <c r="H1519" i="1" a="1"/>
  <c r="H1519" i="1" s="1"/>
  <c r="H822" i="1" a="1"/>
  <c r="H822" i="1" s="1"/>
  <c r="H857" i="1" a="1"/>
  <c r="H857" i="1" s="1"/>
  <c r="H892" i="1" a="1"/>
  <c r="H892" i="1" s="1"/>
  <c r="H928" i="1" a="1"/>
  <c r="H928" i="1" s="1"/>
  <c r="H1001" i="1" a="1"/>
  <c r="H1001" i="1" s="1"/>
  <c r="H1065" i="1" a="1"/>
  <c r="H1065" i="1" s="1"/>
  <c r="H823" i="1" a="1"/>
  <c r="H823" i="1" s="1"/>
  <c r="H965" i="1" a="1"/>
  <c r="H965" i="1" s="1"/>
  <c r="H776" i="1" a="1"/>
  <c r="H776" i="1" s="1"/>
  <c r="H858" i="1" a="1"/>
  <c r="H858" i="1" s="1"/>
  <c r="H893" i="1" a="1"/>
  <c r="H893" i="1" s="1"/>
  <c r="H929" i="1" a="1"/>
  <c r="H929" i="1" s="1"/>
  <c r="H1002" i="1" a="1"/>
  <c r="H1002" i="1" s="1"/>
  <c r="H1034" i="1" a="1"/>
  <c r="H1034" i="1" s="1"/>
  <c r="H1066" i="1" a="1"/>
  <c r="H1066" i="1" s="1"/>
  <c r="H1107" i="1" a="1"/>
  <c r="H1107" i="1" s="1"/>
  <c r="H1111" i="1" a="1"/>
  <c r="H1111" i="1" s="1"/>
  <c r="H1143" i="1" a="1"/>
  <c r="H1143" i="1" s="1"/>
  <c r="H1147" i="1" a="1"/>
  <c r="H1147" i="1" s="1"/>
  <c r="H966" i="1" a="1"/>
  <c r="H966" i="1" s="1"/>
  <c r="H998" i="1" a="1"/>
  <c r="H998" i="1" s="1"/>
  <c r="H1039" i="1" a="1"/>
  <c r="H1039" i="1" s="1"/>
  <c r="H780" i="1" a="1"/>
  <c r="H780" i="1" s="1"/>
  <c r="H894" i="1" a="1"/>
  <c r="H894" i="1" s="1"/>
  <c r="H930" i="1" a="1"/>
  <c r="H930" i="1" s="1"/>
  <c r="H962" i="1" a="1"/>
  <c r="H962" i="1" s="1"/>
  <c r="H1003" i="1" a="1"/>
  <c r="H1003" i="1" s="1"/>
  <c r="H1035" i="1" a="1"/>
  <c r="H1035" i="1" s="1"/>
  <c r="H1067" i="1" a="1"/>
  <c r="H1067" i="1" s="1"/>
  <c r="H820" i="1" a="1"/>
  <c r="H820" i="1" s="1"/>
  <c r="H854" i="1" a="1"/>
  <c r="H854" i="1" s="1"/>
  <c r="H926" i="1" a="1"/>
  <c r="H926" i="1" s="1"/>
  <c r="H967" i="1" a="1"/>
  <c r="H967" i="1" s="1"/>
  <c r="H999" i="1" a="1"/>
  <c r="H999" i="1" s="1"/>
  <c r="H1036" i="1" a="1"/>
  <c r="H1036" i="1" s="1"/>
  <c r="H1068" i="1" a="1"/>
  <c r="H1068" i="1" s="1"/>
  <c r="H821" i="1" a="1"/>
  <c r="H821" i="1" s="1"/>
  <c r="H855" i="1" a="1"/>
  <c r="H855" i="1" s="1"/>
  <c r="H890" i="1" a="1"/>
  <c r="H890" i="1" s="1"/>
  <c r="H895" i="1" a="1"/>
  <c r="H895" i="1" s="1"/>
  <c r="H931" i="1" a="1"/>
  <c r="H931" i="1" s="1"/>
  <c r="H963" i="1" a="1"/>
  <c r="H963" i="1" s="1"/>
  <c r="H1000" i="1" a="1"/>
  <c r="H1000" i="1" s="1"/>
  <c r="H1064" i="1" a="1"/>
  <c r="H1064" i="1" s="1"/>
  <c r="H927" i="1" a="1"/>
  <c r="H927" i="1" s="1"/>
  <c r="H964" i="1" a="1"/>
  <c r="H964" i="1" s="1"/>
  <c r="H1037" i="1" a="1"/>
  <c r="H1037" i="1" s="1"/>
  <c r="H1109" i="1" a="1"/>
  <c r="H1109" i="1" s="1"/>
  <c r="H1209" i="1" a="1"/>
  <c r="H1209" i="1" s="1"/>
  <c r="H1250" i="1" a="1"/>
  <c r="H1250" i="1" s="1"/>
  <c r="H1291" i="1" a="1"/>
  <c r="H1291" i="1" s="1"/>
  <c r="H1146" i="1" a="1"/>
  <c r="H1146" i="1" s="1"/>
  <c r="H1182" i="1" a="1"/>
  <c r="H1182" i="1" s="1"/>
  <c r="H1255" i="1" a="1"/>
  <c r="H1255" i="1" s="1"/>
  <c r="H1287" i="1" a="1"/>
  <c r="H1287" i="1" s="1"/>
  <c r="H1319" i="1" a="1"/>
  <c r="H1319" i="1" s="1"/>
  <c r="H1110" i="1" a="1"/>
  <c r="H1110" i="1" s="1"/>
  <c r="H1178" i="1" a="1"/>
  <c r="H1178" i="1" s="1"/>
  <c r="H1210" i="1" a="1"/>
  <c r="H1210" i="1" s="1"/>
  <c r="H1251" i="1" a="1"/>
  <c r="H1251" i="1" s="1"/>
  <c r="H1142" i="1" a="1"/>
  <c r="H1142" i="1" s="1"/>
  <c r="H1183" i="1" a="1"/>
  <c r="H1183" i="1" s="1"/>
  <c r="H1288" i="1" a="1"/>
  <c r="H1288" i="1" s="1"/>
  <c r="H1320" i="1" a="1"/>
  <c r="H1320" i="1" s="1"/>
  <c r="H1106" i="1" a="1"/>
  <c r="H1106" i="1" s="1"/>
  <c r="H1179" i="1" a="1"/>
  <c r="H1179" i="1" s="1"/>
  <c r="H1211" i="1" a="1"/>
  <c r="H1211" i="1" s="1"/>
  <c r="H1252" i="1" a="1"/>
  <c r="H1252" i="1" s="1"/>
  <c r="H1289" i="1" a="1"/>
  <c r="H1289" i="1" s="1"/>
  <c r="H1316" i="1" a="1"/>
  <c r="H1316" i="1" s="1"/>
  <c r="H1321" i="1" a="1"/>
  <c r="H1321" i="1" s="1"/>
  <c r="H1362" i="1" a="1"/>
  <c r="H1362" i="1" s="1"/>
  <c r="H1394" i="1" a="1"/>
  <c r="H1394" i="1" s="1"/>
  <c r="H1253" i="1" a="1"/>
  <c r="H1253" i="1" s="1"/>
  <c r="H1144" i="1" a="1"/>
  <c r="H1144" i="1" s="1"/>
  <c r="H1180" i="1" a="1"/>
  <c r="H1180" i="1" s="1"/>
  <c r="H1212" i="1" a="1"/>
  <c r="H1212" i="1" s="1"/>
  <c r="H1290" i="1" a="1"/>
  <c r="H1290" i="1" s="1"/>
  <c r="H1038" i="1" a="1"/>
  <c r="H1038" i="1" s="1"/>
  <c r="H1069" i="1" a="1"/>
  <c r="H1069" i="1" s="1"/>
  <c r="H1108" i="1" a="1"/>
  <c r="H1108" i="1" s="1"/>
  <c r="H1145" i="1" a="1"/>
  <c r="H1145" i="1" s="1"/>
  <c r="H1181" i="1" a="1"/>
  <c r="H1181" i="1" s="1"/>
  <c r="H1208" i="1" a="1"/>
  <c r="H1208" i="1" s="1"/>
  <c r="H1213" i="1" a="1"/>
  <c r="H1213" i="1" s="1"/>
  <c r="H1254" i="1" a="1"/>
  <c r="H1254" i="1" s="1"/>
  <c r="H1286" i="1" a="1"/>
  <c r="H1286" i="1" s="1"/>
  <c r="H1318" i="1" a="1"/>
  <c r="H1318" i="1" s="1"/>
  <c r="H1359" i="1" a="1"/>
  <c r="H1359" i="1" s="1"/>
  <c r="H1432" i="1" a="1"/>
  <c r="H1432" i="1" s="1"/>
  <c r="H1469" i="1" a="1"/>
  <c r="H1469" i="1" s="1"/>
  <c r="H1487" i="1" a="1"/>
  <c r="H1487" i="1" s="1"/>
  <c r="H785" i="1" a="1"/>
  <c r="H785" i="1" s="1"/>
  <c r="H897" i="1" a="1"/>
  <c r="H897" i="1" s="1"/>
  <c r="H937" i="1" a="1"/>
  <c r="H937" i="1" s="1"/>
  <c r="H969" i="1" a="1"/>
  <c r="H969" i="1" s="1"/>
  <c r="H1042" i="1" a="1"/>
  <c r="H1042" i="1" s="1"/>
  <c r="H1074" i="1" a="1"/>
  <c r="H1074" i="1" s="1"/>
  <c r="H863" i="1" a="1"/>
  <c r="H863" i="1" s="1"/>
  <c r="H933" i="1" a="1"/>
  <c r="H933" i="1" s="1"/>
  <c r="H898" i="1" a="1"/>
  <c r="H898" i="1" s="1"/>
  <c r="H970" i="1" a="1"/>
  <c r="H970" i="1" s="1"/>
  <c r="H1043" i="1" a="1"/>
  <c r="H1043" i="1" s="1"/>
  <c r="H1075" i="1" a="1"/>
  <c r="H1075" i="1" s="1"/>
  <c r="H1115" i="1" a="1"/>
  <c r="H1115" i="1" s="1"/>
  <c r="H1151" i="1" a="1"/>
  <c r="H1151" i="1" s="1"/>
  <c r="H934" i="1" a="1"/>
  <c r="H934" i="1" s="1"/>
  <c r="H1007" i="1" a="1"/>
  <c r="H1007" i="1" s="1"/>
  <c r="H1044" i="1" a="1"/>
  <c r="H1044" i="1" s="1"/>
  <c r="H826" i="1" a="1"/>
  <c r="H826" i="1" s="1"/>
  <c r="H860" i="1" a="1"/>
  <c r="H860" i="1" s="1"/>
  <c r="H899" i="1" a="1"/>
  <c r="H899" i="1" s="1"/>
  <c r="H971" i="1" a="1"/>
  <c r="H971" i="1" s="1"/>
  <c r="H1008" i="1" a="1"/>
  <c r="H1008" i="1" s="1"/>
  <c r="H1040" i="1" a="1"/>
  <c r="H1040" i="1" s="1"/>
  <c r="H1072" i="1" a="1"/>
  <c r="H1072" i="1" s="1"/>
  <c r="H861" i="1" a="1"/>
  <c r="H861" i="1" s="1"/>
  <c r="H900" i="1" a="1"/>
  <c r="H900" i="1" s="1"/>
  <c r="H935" i="1" a="1"/>
  <c r="H935" i="1" s="1"/>
  <c r="H972" i="1" a="1"/>
  <c r="H972" i="1" s="1"/>
  <c r="H1004" i="1" a="1"/>
  <c r="H1004" i="1" s="1"/>
  <c r="H1045" i="1" a="1"/>
  <c r="H1045" i="1" s="1"/>
  <c r="H782" i="1" a="1"/>
  <c r="H782" i="1" s="1"/>
  <c r="H828" i="1" a="1"/>
  <c r="H828" i="1" s="1"/>
  <c r="H901" i="1" a="1"/>
  <c r="H901" i="1" s="1"/>
  <c r="H936" i="1" a="1"/>
  <c r="H936" i="1" s="1"/>
  <c r="H968" i="1" a="1"/>
  <c r="H968" i="1" s="1"/>
  <c r="H1009" i="1" a="1"/>
  <c r="H1009" i="1" s="1"/>
  <c r="H1041" i="1" a="1"/>
  <c r="H1041" i="1" s="1"/>
  <c r="H1073" i="1" a="1"/>
  <c r="H1073" i="1" s="1"/>
  <c r="H829" i="1" a="1"/>
  <c r="H829" i="1" s="1"/>
  <c r="H862" i="1" a="1"/>
  <c r="H862" i="1" s="1"/>
  <c r="H932" i="1" a="1"/>
  <c r="H932" i="1" s="1"/>
  <c r="H973" i="1" a="1"/>
  <c r="H973" i="1" s="1"/>
  <c r="H1005" i="1" a="1"/>
  <c r="H1005" i="1" s="1"/>
  <c r="H1070" i="1" a="1"/>
  <c r="H1070" i="1" s="1"/>
  <c r="H1114" i="1" a="1"/>
  <c r="H1114" i="1" s="1"/>
  <c r="H1186" i="1" a="1"/>
  <c r="H1186" i="1" s="1"/>
  <c r="H1218" i="1" a="1"/>
  <c r="H1218" i="1" s="1"/>
  <c r="H1259" i="1" a="1"/>
  <c r="H1259" i="1" s="1"/>
  <c r="H1323" i="1" a="1"/>
  <c r="H1323" i="1" s="1"/>
  <c r="H1071" i="1" a="1"/>
  <c r="H1071" i="1" s="1"/>
  <c r="H1214" i="1" a="1"/>
  <c r="H1214" i="1" s="1"/>
  <c r="H1296" i="1" a="1"/>
  <c r="H1296" i="1" s="1"/>
  <c r="H1152" i="1" a="1"/>
  <c r="H1152" i="1" s="1"/>
  <c r="H1187" i="1" a="1"/>
  <c r="H1187" i="1" s="1"/>
  <c r="H1219" i="1" a="1"/>
  <c r="H1219" i="1" s="1"/>
  <c r="H1260" i="1" a="1"/>
  <c r="H1260" i="1" s="1"/>
  <c r="H1292" i="1" a="1"/>
  <c r="H1292" i="1" s="1"/>
  <c r="H1297" i="1" a="1"/>
  <c r="H1297" i="1" s="1"/>
  <c r="H1324" i="1" a="1"/>
  <c r="H1324" i="1" s="1"/>
  <c r="H1116" i="1" a="1"/>
  <c r="H1116" i="1" s="1"/>
  <c r="H1153" i="1" a="1"/>
  <c r="H1153" i="1" s="1"/>
  <c r="H1215" i="1" a="1"/>
  <c r="H1215" i="1" s="1"/>
  <c r="H1256" i="1" a="1"/>
  <c r="H1256" i="1" s="1"/>
  <c r="H1261" i="1" a="1"/>
  <c r="H1261" i="1" s="1"/>
  <c r="H1293" i="1" a="1"/>
  <c r="H1293" i="1" s="1"/>
  <c r="H1325" i="1" a="1"/>
  <c r="H1325" i="1" s="1"/>
  <c r="H1117" i="1" a="1"/>
  <c r="H1117" i="1" s="1"/>
  <c r="H1148" i="1" a="1"/>
  <c r="H1148" i="1" s="1"/>
  <c r="H1188" i="1" a="1"/>
  <c r="H1188" i="1" s="1"/>
  <c r="H1257" i="1" a="1"/>
  <c r="H1257" i="1" s="1"/>
  <c r="H1403" i="1" a="1"/>
  <c r="H1403" i="1" s="1"/>
  <c r="H1112" i="1" a="1"/>
  <c r="H1112" i="1" s="1"/>
  <c r="H1149" i="1" a="1"/>
  <c r="H1149" i="1" s="1"/>
  <c r="H1184" i="1" a="1"/>
  <c r="H1184" i="1" s="1"/>
  <c r="H1189" i="1" a="1"/>
  <c r="H1189" i="1" s="1"/>
  <c r="H1216" i="1" a="1"/>
  <c r="H1216" i="1" s="1"/>
  <c r="H1006" i="1" a="1"/>
  <c r="H1006" i="1" s="1"/>
  <c r="H1113" i="1" a="1"/>
  <c r="H1113" i="1" s="1"/>
  <c r="H1185" i="1" a="1"/>
  <c r="H1185" i="1" s="1"/>
  <c r="H1217" i="1" a="1"/>
  <c r="H1217" i="1" s="1"/>
  <c r="H1258" i="1" a="1"/>
  <c r="H1258" i="1" s="1"/>
  <c r="H1322" i="1" a="1"/>
  <c r="H1322" i="1" s="1"/>
  <c r="H1150" i="1" a="1"/>
  <c r="H1150" i="1" s="1"/>
  <c r="H1295" i="1" a="1"/>
  <c r="H1295" i="1" s="1"/>
  <c r="H1327" i="1" a="1"/>
  <c r="H1327" i="1" s="1"/>
  <c r="H1368" i="1" a="1"/>
  <c r="H1368" i="1" s="1"/>
  <c r="H1400" i="1" a="1"/>
  <c r="H1400" i="1" s="1"/>
  <c r="H1405" i="1" a="1"/>
  <c r="H1405" i="1" s="1"/>
  <c r="H1437" i="1" a="1"/>
  <c r="H1437" i="1" s="1"/>
  <c r="H814" i="1" a="1"/>
  <c r="H814" i="1" s="1"/>
  <c r="H960" i="1" a="1"/>
  <c r="H960" i="1" s="1"/>
  <c r="H992" i="1" a="1"/>
  <c r="H992" i="1" s="1"/>
  <c r="H1033" i="1" a="1"/>
  <c r="H1033" i="1" s="1"/>
  <c r="H1102" i="1" a="1"/>
  <c r="H1102" i="1" s="1"/>
  <c r="H852" i="1" a="1"/>
  <c r="H852" i="1" s="1"/>
  <c r="H886" i="1" a="1"/>
  <c r="H886" i="1" s="1"/>
  <c r="H924" i="1" a="1"/>
  <c r="H924" i="1" s="1"/>
  <c r="H956" i="1" a="1"/>
  <c r="H956" i="1" s="1"/>
  <c r="H997" i="1" a="1"/>
  <c r="H997" i="1" s="1"/>
  <c r="H817" i="1" a="1"/>
  <c r="H817" i="1" s="1"/>
  <c r="H887" i="1" a="1"/>
  <c r="H887" i="1" s="1"/>
  <c r="H961" i="1" a="1"/>
  <c r="H961" i="1" s="1"/>
  <c r="H993" i="1" a="1"/>
  <c r="H993" i="1" s="1"/>
  <c r="H1103" i="1" a="1"/>
  <c r="H1103" i="1" s="1"/>
  <c r="H1139" i="1" a="1"/>
  <c r="H1139" i="1" s="1"/>
  <c r="H1175" i="1" a="1"/>
  <c r="H1175" i="1" s="1"/>
  <c r="H853" i="1" a="1"/>
  <c r="H853" i="1" s="1"/>
  <c r="H920" i="1" a="1"/>
  <c r="H920" i="1" s="1"/>
  <c r="H925" i="1" a="1"/>
  <c r="H925" i="1" s="1"/>
  <c r="H957" i="1" a="1"/>
  <c r="H957" i="1" s="1"/>
  <c r="H1030" i="1" a="1"/>
  <c r="H1030" i="1" s="1"/>
  <c r="H1062" i="1" a="1"/>
  <c r="H1062" i="1" s="1"/>
  <c r="H889" i="1" a="1"/>
  <c r="H889" i="1" s="1"/>
  <c r="H994" i="1" a="1"/>
  <c r="H994" i="1" s="1"/>
  <c r="H1058" i="1" a="1"/>
  <c r="H1058" i="1" s="1"/>
  <c r="H1100" i="1" a="1"/>
  <c r="H1100" i="1" s="1"/>
  <c r="H1104" i="1" a="1"/>
  <c r="H1104" i="1" s="1"/>
  <c r="H884" i="1" a="1"/>
  <c r="H884" i="1" s="1"/>
  <c r="H921" i="1" a="1"/>
  <c r="H921" i="1" s="1"/>
  <c r="H958" i="1" a="1"/>
  <c r="H958" i="1" s="1"/>
  <c r="H1031" i="1" a="1"/>
  <c r="H1031" i="1" s="1"/>
  <c r="H1063" i="1" a="1"/>
  <c r="H1063" i="1" s="1"/>
  <c r="H812" i="1" a="1"/>
  <c r="H812" i="1" s="1"/>
  <c r="H849" i="1" a="1"/>
  <c r="H849" i="1" s="1"/>
  <c r="H995" i="1" a="1"/>
  <c r="H995" i="1" s="1"/>
  <c r="H1032" i="1" a="1"/>
  <c r="H1032" i="1" s="1"/>
  <c r="H1059" i="1" a="1"/>
  <c r="H1059" i="1" s="1"/>
  <c r="H1101" i="1" a="1"/>
  <c r="H1101" i="1" s="1"/>
  <c r="H885" i="1" a="1"/>
  <c r="H885" i="1" s="1"/>
  <c r="H922" i="1" a="1"/>
  <c r="H922" i="1" s="1"/>
  <c r="H959" i="1" a="1"/>
  <c r="H959" i="1" s="1"/>
  <c r="H996" i="1" a="1"/>
  <c r="H996" i="1" s="1"/>
  <c r="H1028" i="1" a="1"/>
  <c r="H1028" i="1" s="1"/>
  <c r="H1060" i="1" a="1"/>
  <c r="H1060" i="1" s="1"/>
  <c r="H1140" i="1" a="1"/>
  <c r="H1140" i="1" s="1"/>
  <c r="H1177" i="1" a="1"/>
  <c r="H1177" i="1" s="1"/>
  <c r="H1204" i="1" a="1"/>
  <c r="H1204" i="1" s="1"/>
  <c r="H1282" i="1" a="1"/>
  <c r="H1282" i="1" s="1"/>
  <c r="H1332" i="1" a="1"/>
  <c r="H1332" i="1" s="1"/>
  <c r="H1141" i="1" a="1"/>
  <c r="H1141" i="1" s="1"/>
  <c r="H1172" i="1" a="1"/>
  <c r="H1172" i="1" s="1"/>
  <c r="H1205" i="1" a="1"/>
  <c r="H1205" i="1" s="1"/>
  <c r="H1246" i="1" a="1"/>
  <c r="H1246" i="1" s="1"/>
  <c r="H1328" i="1" a="1"/>
  <c r="H1328" i="1" s="1"/>
  <c r="H1105" i="1" a="1"/>
  <c r="H1105" i="1" s="1"/>
  <c r="H1136" i="1" a="1"/>
  <c r="H1136" i="1" s="1"/>
  <c r="H1173" i="1" a="1"/>
  <c r="H1173" i="1" s="1"/>
  <c r="H1283" i="1" a="1"/>
  <c r="H1283" i="1" s="1"/>
  <c r="H1329" i="1" a="1"/>
  <c r="H1329" i="1" s="1"/>
  <c r="H1356" i="1" a="1"/>
  <c r="H1356" i="1" s="1"/>
  <c r="H1061" i="1" a="1"/>
  <c r="H1061" i="1" s="1"/>
  <c r="H1137" i="1" a="1"/>
  <c r="H1137" i="1" s="1"/>
  <c r="H1206" i="1" a="1"/>
  <c r="H1206" i="1" s="1"/>
  <c r="H1247" i="1" a="1"/>
  <c r="H1247" i="1" s="1"/>
  <c r="H1352" i="1" a="1"/>
  <c r="H1352" i="1" s="1"/>
  <c r="H1174" i="1" a="1"/>
  <c r="H1174" i="1" s="1"/>
  <c r="H1202" i="1" a="1"/>
  <c r="H1202" i="1" s="1"/>
  <c r="H1284" i="1" a="1"/>
  <c r="H1284" i="1" s="1"/>
  <c r="H1330" i="1" a="1"/>
  <c r="H1330" i="1" s="1"/>
  <c r="H1353" i="1" a="1"/>
  <c r="H1353" i="1" s="1"/>
  <c r="H1426" i="1" a="1"/>
  <c r="H1426" i="1" s="1"/>
  <c r="H1029" i="1" a="1"/>
  <c r="H1029" i="1" s="1"/>
  <c r="H1138" i="1" a="1"/>
  <c r="H1138" i="1" s="1"/>
  <c r="H1207" i="1" a="1"/>
  <c r="H1207" i="1" s="1"/>
  <c r="H1248" i="1" a="1"/>
  <c r="H1248" i="1" s="1"/>
  <c r="H1280" i="1" a="1"/>
  <c r="H1280" i="1" s="1"/>
  <c r="H1203" i="1" a="1"/>
  <c r="H1203" i="1" s="1"/>
  <c r="H1244" i="1" a="1"/>
  <c r="H1244" i="1" s="1"/>
  <c r="H1249" i="1" a="1"/>
  <c r="H1249" i="1" s="1"/>
  <c r="H1281" i="1" a="1"/>
  <c r="H1281" i="1" s="1"/>
  <c r="H1331" i="1" a="1"/>
  <c r="H1331" i="1" s="1"/>
  <c r="H1176" i="1" a="1"/>
  <c r="H1176" i="1" s="1"/>
  <c r="H1245" i="1" a="1"/>
  <c r="H1245" i="1" s="1"/>
  <c r="H1391" i="1" a="1"/>
  <c r="H1391" i="1" s="1"/>
  <c r="H1464" i="1" a="1"/>
  <c r="H1464" i="1" s="1"/>
  <c r="H1510" i="1" a="1"/>
  <c r="H1510" i="1" s="1"/>
  <c r="H556" i="1" a="1"/>
  <c r="H556" i="1" s="1"/>
  <c r="H591" i="1" a="1"/>
  <c r="H591" i="1" s="1"/>
  <c r="H631" i="1" a="1"/>
  <c r="H631" i="1" s="1"/>
  <c r="H663" i="1" a="1"/>
  <c r="H663" i="1" s="1"/>
  <c r="H521" i="1" a="1"/>
  <c r="H521" i="1" s="1"/>
  <c r="H592" i="1" a="1"/>
  <c r="H592" i="1" s="1"/>
  <c r="H627" i="1" a="1"/>
  <c r="H627" i="1" s="1"/>
  <c r="H558" i="1" a="1"/>
  <c r="H558" i="1" s="1"/>
  <c r="H664" i="1" a="1"/>
  <c r="H664" i="1" s="1"/>
  <c r="H559" i="1" a="1"/>
  <c r="H559" i="1" s="1"/>
  <c r="H594" i="1" a="1"/>
  <c r="H594" i="1" s="1"/>
  <c r="H628" i="1" a="1"/>
  <c r="H628" i="1" s="1"/>
  <c r="H701" i="1" a="1"/>
  <c r="H701" i="1" s="1"/>
  <c r="H595" i="1" a="1"/>
  <c r="H595" i="1" s="1"/>
  <c r="H629" i="1" a="1"/>
  <c r="H629" i="1" s="1"/>
  <c r="H666" i="1" a="1"/>
  <c r="H666" i="1" s="1"/>
  <c r="H698" i="1" a="1"/>
  <c r="H698" i="1" s="1"/>
  <c r="H630" i="1" a="1"/>
  <c r="H630" i="1" s="1"/>
  <c r="H662" i="1" a="1"/>
  <c r="H662" i="1" s="1"/>
  <c r="H554" i="1" a="1"/>
  <c r="H554" i="1" s="1"/>
  <c r="H590" i="1" a="1"/>
  <c r="H590" i="1" s="1"/>
  <c r="H626" i="1" a="1"/>
  <c r="H626" i="1" s="1"/>
  <c r="H702" i="1" a="1"/>
  <c r="H702" i="1" s="1"/>
  <c r="H739" i="1" a="1"/>
  <c r="H739" i="1" s="1"/>
  <c r="H665" i="1" a="1"/>
  <c r="H665" i="1" s="1"/>
  <c r="H703" i="1" a="1"/>
  <c r="H703" i="1" s="1"/>
  <c r="H735" i="1" a="1"/>
  <c r="H735" i="1" s="1"/>
  <c r="H790" i="1" a="1"/>
  <c r="H790" i="1" s="1"/>
  <c r="H667" i="1" a="1"/>
  <c r="H667" i="1" s="1"/>
  <c r="H736" i="1" a="1"/>
  <c r="H736" i="1" s="1"/>
  <c r="H809" i="1" a="1"/>
  <c r="H809" i="1" s="1"/>
  <c r="H882" i="1" a="1"/>
  <c r="H882" i="1" s="1"/>
  <c r="H914" i="1" a="1"/>
  <c r="H914" i="1" s="1"/>
  <c r="H737" i="1" a="1"/>
  <c r="H737" i="1" s="1"/>
  <c r="H792" i="1" a="1"/>
  <c r="H792" i="1" s="1"/>
  <c r="H810" i="1" a="1"/>
  <c r="H810" i="1" s="1"/>
  <c r="H842" i="1" a="1"/>
  <c r="H842" i="1" s="1"/>
  <c r="H883" i="1" a="1"/>
  <c r="H883" i="1" s="1"/>
  <c r="H699" i="1" a="1"/>
  <c r="H699" i="1" s="1"/>
  <c r="H788" i="1" a="1"/>
  <c r="H788" i="1" s="1"/>
  <c r="H806" i="1" a="1"/>
  <c r="H806" i="1" s="1"/>
  <c r="H700" i="1" a="1"/>
  <c r="H700" i="1" s="1"/>
  <c r="H738" i="1" a="1"/>
  <c r="H738" i="1" s="1"/>
  <c r="H793" i="1" a="1"/>
  <c r="H793" i="1" s="1"/>
  <c r="H811" i="1" a="1"/>
  <c r="H811" i="1" s="1"/>
  <c r="H843" i="1" a="1"/>
  <c r="H843" i="1" s="1"/>
  <c r="H734" i="1" a="1"/>
  <c r="H734" i="1" s="1"/>
  <c r="H544" i="1" a="1"/>
  <c r="H544" i="1" s="1"/>
  <c r="H579" i="1" a="1"/>
  <c r="H579" i="1" s="1"/>
  <c r="H617" i="1" a="1"/>
  <c r="H617" i="1" s="1"/>
  <c r="H654" i="1" a="1"/>
  <c r="H654" i="1" s="1"/>
  <c r="H686" i="1" a="1"/>
  <c r="H686" i="1" s="1"/>
  <c r="H727" i="1" a="1"/>
  <c r="H727" i="1" s="1"/>
  <c r="H471" i="1" a="1"/>
  <c r="H471" i="1" s="1"/>
  <c r="H618" i="1" a="1"/>
  <c r="H618" i="1" s="1"/>
  <c r="H545" i="1" a="1"/>
  <c r="H545" i="1" s="1"/>
  <c r="H581" i="1" a="1"/>
  <c r="H581" i="1" s="1"/>
  <c r="H614" i="1" a="1"/>
  <c r="H614" i="1" s="1"/>
  <c r="H655" i="1" a="1"/>
  <c r="H655" i="1" s="1"/>
  <c r="H547" i="1" a="1"/>
  <c r="H547" i="1" s="1"/>
  <c r="H619" i="1" a="1"/>
  <c r="H619" i="1" s="1"/>
  <c r="H651" i="1" a="1"/>
  <c r="H651" i="1" s="1"/>
  <c r="H583" i="1" a="1"/>
  <c r="H583" i="1" s="1"/>
  <c r="H615" i="1" a="1"/>
  <c r="H615" i="1" s="1"/>
  <c r="H652" i="1" a="1"/>
  <c r="H652" i="1" s="1"/>
  <c r="H616" i="1" a="1"/>
  <c r="H616" i="1" s="1"/>
  <c r="H542" i="1" a="1"/>
  <c r="H542" i="1" s="1"/>
  <c r="H578" i="1" a="1"/>
  <c r="H578" i="1" s="1"/>
  <c r="H690" i="1" a="1"/>
  <c r="H690" i="1" s="1"/>
  <c r="H762" i="1" a="1"/>
  <c r="H762" i="1" s="1"/>
  <c r="H691" i="1" a="1"/>
  <c r="H691" i="1" s="1"/>
  <c r="H725" i="1" a="1"/>
  <c r="H725" i="1" s="1"/>
  <c r="H758" i="1" a="1"/>
  <c r="H758" i="1" s="1"/>
  <c r="H799" i="1" a="1"/>
  <c r="H799" i="1" s="1"/>
  <c r="H726" i="1" a="1"/>
  <c r="H726" i="1" s="1"/>
  <c r="H763" i="1" a="1"/>
  <c r="H763" i="1" s="1"/>
  <c r="H795" i="1" a="1"/>
  <c r="H795" i="1" s="1"/>
  <c r="H832" i="1" a="1"/>
  <c r="H832" i="1" s="1"/>
  <c r="H905" i="1" a="1"/>
  <c r="H905" i="1" s="1"/>
  <c r="H759" i="1" a="1"/>
  <c r="H759" i="1" s="1"/>
  <c r="H650" i="1" a="1"/>
  <c r="H650" i="1" s="1"/>
  <c r="H722" i="1" a="1"/>
  <c r="H722" i="1" s="1"/>
  <c r="H760" i="1" a="1"/>
  <c r="H760" i="1" s="1"/>
  <c r="H833" i="1" a="1"/>
  <c r="H833" i="1" s="1"/>
  <c r="H687" i="1" a="1"/>
  <c r="H687" i="1" s="1"/>
  <c r="H723" i="1" a="1"/>
  <c r="H723" i="1" s="1"/>
  <c r="H797" i="1" a="1"/>
  <c r="H797" i="1" s="1"/>
  <c r="H653" i="1" a="1"/>
  <c r="H653" i="1" s="1"/>
  <c r="H688" i="1" a="1"/>
  <c r="H688" i="1" s="1"/>
  <c r="H761" i="1" a="1"/>
  <c r="H761" i="1" s="1"/>
  <c r="H834" i="1" a="1"/>
  <c r="H834" i="1" s="1"/>
  <c r="H689" i="1" a="1"/>
  <c r="H689" i="1" s="1"/>
  <c r="H724" i="1" a="1"/>
  <c r="H724" i="1" s="1"/>
  <c r="H535" i="1" a="1"/>
  <c r="H535" i="1" s="1"/>
  <c r="H640" i="1" a="1"/>
  <c r="H640" i="1" s="1"/>
  <c r="H713" i="1" a="1"/>
  <c r="H713" i="1" s="1"/>
  <c r="H604" i="1" a="1"/>
  <c r="H604" i="1" s="1"/>
  <c r="H567" i="1" a="1"/>
  <c r="H567" i="1" s="1"/>
  <c r="H641" i="1" a="1"/>
  <c r="H641" i="1" s="1"/>
  <c r="H605" i="1" a="1"/>
  <c r="H605" i="1" s="1"/>
  <c r="H642" i="1" a="1"/>
  <c r="H642" i="1" s="1"/>
  <c r="H674" i="1" a="1"/>
  <c r="H674" i="1" s="1"/>
  <c r="H530" i="1" a="1"/>
  <c r="H530" i="1" s="1"/>
  <c r="H568" i="1" a="1"/>
  <c r="H568" i="1" s="1"/>
  <c r="H606" i="1" a="1"/>
  <c r="H606" i="1" s="1"/>
  <c r="H531" i="1" a="1"/>
  <c r="H531" i="1" s="1"/>
  <c r="H569" i="1" a="1"/>
  <c r="H569" i="1" s="1"/>
  <c r="H602" i="1" a="1"/>
  <c r="H602" i="1" s="1"/>
  <c r="H643" i="1" a="1"/>
  <c r="H643" i="1" s="1"/>
  <c r="H675" i="1" a="1"/>
  <c r="H675" i="1" s="1"/>
  <c r="H498" i="1" a="1"/>
  <c r="H498" i="1" s="1"/>
  <c r="H607" i="1" a="1"/>
  <c r="H607" i="1" s="1"/>
  <c r="H639" i="1" a="1"/>
  <c r="H639" i="1" s="1"/>
  <c r="H533" i="1" a="1"/>
  <c r="H533" i="1" s="1"/>
  <c r="H603" i="1" a="1"/>
  <c r="H603" i="1" s="1"/>
  <c r="H676" i="1" a="1"/>
  <c r="H676" i="1" s="1"/>
  <c r="H710" i="1" a="1"/>
  <c r="H710" i="1" s="1"/>
  <c r="H715" i="1" a="1"/>
  <c r="H715" i="1" s="1"/>
  <c r="H749" i="1" a="1"/>
  <c r="H749" i="1" s="1"/>
  <c r="H781" i="1" a="1"/>
  <c r="H781" i="1" s="1"/>
  <c r="H677" i="1" a="1"/>
  <c r="H677" i="1" s="1"/>
  <c r="H777" i="1" a="1"/>
  <c r="H777" i="1" s="1"/>
  <c r="H818" i="1" a="1"/>
  <c r="H818" i="1" s="1"/>
  <c r="H859" i="1" a="1"/>
  <c r="H859" i="1" s="1"/>
  <c r="H891" i="1" a="1"/>
  <c r="H891" i="1" s="1"/>
  <c r="H678" i="1" a="1"/>
  <c r="H678" i="1" s="1"/>
  <c r="H711" i="1" a="1"/>
  <c r="H711" i="1" s="1"/>
  <c r="H750" i="1" a="1"/>
  <c r="H750" i="1" s="1"/>
  <c r="H638" i="1" a="1"/>
  <c r="H638" i="1" s="1"/>
  <c r="H679" i="1" a="1"/>
  <c r="H679" i="1" s="1"/>
  <c r="H746" i="1" a="1"/>
  <c r="H746" i="1" s="1"/>
  <c r="H778" i="1" a="1"/>
  <c r="H778" i="1" s="1"/>
  <c r="H819" i="1" a="1"/>
  <c r="H819" i="1" s="1"/>
  <c r="H856" i="1" a="1"/>
  <c r="H856" i="1" s="1"/>
  <c r="H712" i="1" a="1"/>
  <c r="H712" i="1" s="1"/>
  <c r="H751" i="1" a="1"/>
  <c r="H751" i="1" s="1"/>
  <c r="H747" i="1" a="1"/>
  <c r="H747" i="1" s="1"/>
  <c r="H779" i="1" a="1"/>
  <c r="H779" i="1" s="1"/>
  <c r="H714" i="1" a="1"/>
  <c r="H714" i="1" s="1"/>
  <c r="H748" i="1" a="1"/>
  <c r="H748" i="1" s="1"/>
  <c r="H466" i="1" a="1"/>
  <c r="H466" i="1" s="1"/>
  <c r="H572" i="1" a="1"/>
  <c r="H572" i="1" s="1"/>
  <c r="H608" i="1" a="1"/>
  <c r="H608" i="1" s="1"/>
  <c r="H649" i="1" a="1"/>
  <c r="H649" i="1" s="1"/>
  <c r="H681" i="1" a="1"/>
  <c r="H681" i="1" s="1"/>
  <c r="H718" i="1" a="1"/>
  <c r="H718" i="1" s="1"/>
  <c r="H613" i="1" a="1"/>
  <c r="H613" i="1" s="1"/>
  <c r="H536" i="1" a="1"/>
  <c r="H536" i="1" s="1"/>
  <c r="H609" i="1" a="1"/>
  <c r="H609" i="1" s="1"/>
  <c r="H646" i="1" a="1"/>
  <c r="H646" i="1" s="1"/>
  <c r="H574" i="1" a="1"/>
  <c r="H574" i="1" s="1"/>
  <c r="H610" i="1" a="1"/>
  <c r="H610" i="1" s="1"/>
  <c r="H683" i="1" a="1"/>
  <c r="H683" i="1" s="1"/>
  <c r="H576" i="1" a="1"/>
  <c r="H576" i="1" s="1"/>
  <c r="H540" i="1" a="1"/>
  <c r="H540" i="1" s="1"/>
  <c r="H611" i="1" a="1"/>
  <c r="H611" i="1" s="1"/>
  <c r="H684" i="1" a="1"/>
  <c r="H684" i="1" s="1"/>
  <c r="H577" i="1" a="1"/>
  <c r="H577" i="1" s="1"/>
  <c r="H648" i="1" a="1"/>
  <c r="H648" i="1" s="1"/>
  <c r="H503" i="1" a="1"/>
  <c r="H503" i="1" s="1"/>
  <c r="H612" i="1" a="1"/>
  <c r="H612" i="1" s="1"/>
  <c r="H644" i="1" a="1"/>
  <c r="H644" i="1" s="1"/>
  <c r="H753" i="1" a="1"/>
  <c r="H753" i="1" s="1"/>
  <c r="H645" i="1" a="1"/>
  <c r="H645" i="1" s="1"/>
  <c r="H720" i="1" a="1"/>
  <c r="H720" i="1" s="1"/>
  <c r="H647" i="1" a="1"/>
  <c r="H647" i="1" s="1"/>
  <c r="H754" i="1" a="1"/>
  <c r="H754" i="1" s="1"/>
  <c r="H786" i="1" a="1"/>
  <c r="H786" i="1" s="1"/>
  <c r="H827" i="1" a="1"/>
  <c r="H827" i="1" s="1"/>
  <c r="H864" i="1" a="1"/>
  <c r="H864" i="1" s="1"/>
  <c r="H896" i="1" a="1"/>
  <c r="H896" i="1" s="1"/>
  <c r="H685" i="1" a="1"/>
  <c r="H685" i="1" s="1"/>
  <c r="H716" i="1" a="1"/>
  <c r="H716" i="1" s="1"/>
  <c r="H721" i="1" a="1"/>
  <c r="H721" i="1" s="1"/>
  <c r="H755" i="1" a="1"/>
  <c r="H755" i="1" s="1"/>
  <c r="H787" i="1" a="1"/>
  <c r="H787" i="1" s="1"/>
  <c r="H824" i="1" a="1"/>
  <c r="H824" i="1" s="1"/>
  <c r="H865" i="1" a="1"/>
  <c r="H865" i="1" s="1"/>
  <c r="H680" i="1" a="1"/>
  <c r="H680" i="1" s="1"/>
  <c r="H717" i="1" a="1"/>
  <c r="H717" i="1" s="1"/>
  <c r="H756" i="1" a="1"/>
  <c r="H756" i="1" s="1"/>
  <c r="H783" i="1" a="1"/>
  <c r="H783" i="1" s="1"/>
  <c r="H752" i="1" a="1"/>
  <c r="H752" i="1" s="1"/>
  <c r="H784" i="1" a="1"/>
  <c r="H784" i="1" s="1"/>
  <c r="H825" i="1" a="1"/>
  <c r="H825" i="1" s="1"/>
  <c r="H682" i="1" a="1"/>
  <c r="H682" i="1" s="1"/>
  <c r="H719" i="1" a="1"/>
  <c r="H719" i="1" s="1"/>
  <c r="H757" i="1" a="1"/>
  <c r="H757" i="1" s="1"/>
  <c r="H672" i="1" a="1"/>
  <c r="H672" i="1" s="1"/>
  <c r="H704" i="1" a="1"/>
  <c r="H704" i="1" s="1"/>
  <c r="H565" i="1" a="1"/>
  <c r="H565" i="1" s="1"/>
  <c r="H599" i="1" a="1"/>
  <c r="H599" i="1" s="1"/>
  <c r="H636" i="1" a="1"/>
  <c r="H636" i="1" s="1"/>
  <c r="H632" i="1" a="1"/>
  <c r="H632" i="1" s="1"/>
  <c r="H673" i="1" a="1"/>
  <c r="H673" i="1" s="1"/>
  <c r="H637" i="1" a="1"/>
  <c r="H637" i="1" s="1"/>
  <c r="H669" i="1" a="1"/>
  <c r="H669" i="1" s="1"/>
  <c r="H706" i="1" a="1"/>
  <c r="H706" i="1" s="1"/>
  <c r="H489" i="1" a="1"/>
  <c r="H489" i="1" s="1"/>
  <c r="H601" i="1" a="1"/>
  <c r="H601" i="1" s="1"/>
  <c r="H633" i="1" a="1"/>
  <c r="H633" i="1" s="1"/>
  <c r="H562" i="1" a="1"/>
  <c r="H562" i="1" s="1"/>
  <c r="H634" i="1" a="1"/>
  <c r="H634" i="1" s="1"/>
  <c r="H707" i="1" a="1"/>
  <c r="H707" i="1" s="1"/>
  <c r="H563" i="1" a="1"/>
  <c r="H563" i="1" s="1"/>
  <c r="H671" i="1" a="1"/>
  <c r="H671" i="1" s="1"/>
  <c r="H597" i="1" a="1"/>
  <c r="H597" i="1" s="1"/>
  <c r="H635" i="1" a="1"/>
  <c r="H635" i="1" s="1"/>
  <c r="H709" i="1" a="1"/>
  <c r="H709" i="1" s="1"/>
  <c r="H744" i="1" a="1"/>
  <c r="H744" i="1" s="1"/>
  <c r="H771" i="1" a="1"/>
  <c r="H771" i="1" s="1"/>
  <c r="H740" i="1" a="1"/>
  <c r="H740" i="1" s="1"/>
  <c r="H772" i="1" a="1"/>
  <c r="H772" i="1" s="1"/>
  <c r="H813" i="1" a="1"/>
  <c r="H813" i="1" s="1"/>
  <c r="H745" i="1" a="1"/>
  <c r="H745" i="1" s="1"/>
  <c r="H850" i="1" a="1"/>
  <c r="H850" i="1" s="1"/>
  <c r="H923" i="1" a="1"/>
  <c r="H923" i="1" s="1"/>
  <c r="H668" i="1" a="1"/>
  <c r="H668" i="1" s="1"/>
  <c r="H741" i="1" a="1"/>
  <c r="H741" i="1" s="1"/>
  <c r="H773" i="1" a="1"/>
  <c r="H773" i="1" s="1"/>
  <c r="H670" i="1" a="1"/>
  <c r="H670" i="1" s="1"/>
  <c r="H705" i="1" a="1"/>
  <c r="H705" i="1" s="1"/>
  <c r="H851" i="1" a="1"/>
  <c r="H851" i="1" s="1"/>
  <c r="H888" i="1" a="1"/>
  <c r="H888" i="1" s="1"/>
  <c r="H742" i="1" a="1"/>
  <c r="H742" i="1" s="1"/>
  <c r="H774" i="1" a="1"/>
  <c r="H774" i="1" s="1"/>
  <c r="H815" i="1" a="1"/>
  <c r="H815" i="1" s="1"/>
  <c r="H770" i="1" a="1"/>
  <c r="H770" i="1" s="1"/>
  <c r="H816" i="1" a="1"/>
  <c r="H816" i="1" s="1"/>
  <c r="H848" i="1" a="1"/>
  <c r="H848" i="1" s="1"/>
  <c r="H708" i="1" a="1"/>
  <c r="H708" i="1" s="1"/>
  <c r="H743" i="1" a="1"/>
  <c r="H743" i="1" s="1"/>
  <c r="H775" i="1" a="1"/>
  <c r="H775" i="1" s="1"/>
  <c r="H160" i="1" a="1"/>
  <c r="H160" i="1" s="1"/>
  <c r="H266" i="1" a="1"/>
  <c r="H266" i="1" s="1"/>
  <c r="H302" i="1" a="1"/>
  <c r="H302" i="1" s="1"/>
  <c r="H161" i="1" a="1"/>
  <c r="H161" i="1" s="1"/>
  <c r="H267" i="1" a="1"/>
  <c r="H267" i="1" s="1"/>
  <c r="H196" i="1" a="1"/>
  <c r="H196" i="1" s="1"/>
  <c r="H197" i="1" a="1"/>
  <c r="H197" i="1" s="1"/>
  <c r="H231" i="1" a="1"/>
  <c r="H231" i="1" s="1"/>
  <c r="H269" i="1" a="1"/>
  <c r="H269" i="1" s="1"/>
  <c r="H304" i="1" a="1"/>
  <c r="H304" i="1" s="1"/>
  <c r="H379" i="1" a="1"/>
  <c r="H379" i="1" s="1"/>
  <c r="H233" i="1" a="1"/>
  <c r="H233" i="1" s="1"/>
  <c r="H270" i="1" a="1"/>
  <c r="H270" i="1" s="1"/>
  <c r="H234" i="1" a="1"/>
  <c r="H234" i="1" s="1"/>
  <c r="H334" i="1" a="1"/>
  <c r="H334" i="1" s="1"/>
  <c r="H235" i="1" a="1"/>
  <c r="H235" i="1" s="1"/>
  <c r="H307" i="1" a="1"/>
  <c r="H307" i="1" s="1"/>
  <c r="H448" i="1" a="1"/>
  <c r="H448" i="1" s="1"/>
  <c r="H336" i="1" a="1"/>
  <c r="H336" i="1" s="1"/>
  <c r="H374" i="1" a="1"/>
  <c r="H374" i="1" s="1"/>
  <c r="H412" i="1" a="1"/>
  <c r="H412" i="1" s="1"/>
  <c r="H485" i="1" a="1"/>
  <c r="H485" i="1" s="1"/>
  <c r="H375" i="1" a="1"/>
  <c r="H375" i="1" s="1"/>
  <c r="H449" i="1" a="1"/>
  <c r="H449" i="1" s="1"/>
  <c r="H522" i="1" a="1"/>
  <c r="H522" i="1" s="1"/>
  <c r="H413" i="1" a="1"/>
  <c r="H413" i="1" s="1"/>
  <c r="H486" i="1" a="1"/>
  <c r="H486" i="1" s="1"/>
  <c r="H518" i="1" a="1"/>
  <c r="H518" i="1" s="1"/>
  <c r="H523" i="1" a="1"/>
  <c r="H523" i="1" s="1"/>
  <c r="H555" i="1" a="1"/>
  <c r="H555" i="1" s="1"/>
  <c r="H376" i="1" a="1"/>
  <c r="H376" i="1" s="1"/>
  <c r="H450" i="1" a="1"/>
  <c r="H450" i="1" s="1"/>
  <c r="H482" i="1" a="1"/>
  <c r="H482" i="1" s="1"/>
  <c r="H487" i="1" a="1"/>
  <c r="H487" i="1" s="1"/>
  <c r="H519" i="1" a="1"/>
  <c r="H519" i="1" s="1"/>
  <c r="H333" i="1" a="1"/>
  <c r="H333" i="1" s="1"/>
  <c r="H377" i="1" a="1"/>
  <c r="H377" i="1" s="1"/>
  <c r="H414" i="1" a="1"/>
  <c r="H414" i="1" s="1"/>
  <c r="H446" i="1" a="1"/>
  <c r="H446" i="1" s="1"/>
  <c r="H451" i="1" a="1"/>
  <c r="H451" i="1" s="1"/>
  <c r="H483" i="1" a="1"/>
  <c r="H483" i="1" s="1"/>
  <c r="H306" i="1" a="1"/>
  <c r="H306" i="1" s="1"/>
  <c r="H378" i="1" a="1"/>
  <c r="H378" i="1" s="1"/>
  <c r="H410" i="1" a="1"/>
  <c r="H410" i="1" s="1"/>
  <c r="H415" i="1" a="1"/>
  <c r="H415" i="1" s="1"/>
  <c r="H447" i="1" a="1"/>
  <c r="H447" i="1" s="1"/>
  <c r="H520" i="1" a="1"/>
  <c r="H520" i="1" s="1"/>
  <c r="H593" i="1" a="1"/>
  <c r="H593" i="1" s="1"/>
  <c r="H335" i="1" a="1"/>
  <c r="H335" i="1" s="1"/>
  <c r="H411" i="1" a="1"/>
  <c r="H411" i="1" s="1"/>
  <c r="H484" i="1" a="1"/>
  <c r="H484" i="1" s="1"/>
  <c r="H557" i="1" a="1"/>
  <c r="H557" i="1" s="1"/>
  <c r="H187" i="1" a="1"/>
  <c r="H187" i="1" s="1"/>
  <c r="H255" i="1" a="1"/>
  <c r="H255" i="1" s="1"/>
  <c r="H110" i="1" a="1"/>
  <c r="H110" i="1" s="1"/>
  <c r="H256" i="1" a="1"/>
  <c r="H256" i="1" s="1"/>
  <c r="H219" i="1" a="1"/>
  <c r="H219" i="1" s="1"/>
  <c r="H257" i="1" a="1"/>
  <c r="H257" i="1" s="1"/>
  <c r="H293" i="1" a="1"/>
  <c r="H293" i="1" s="1"/>
  <c r="H365" i="1" a="1"/>
  <c r="H365" i="1" s="1"/>
  <c r="H402" i="1" a="1"/>
  <c r="H402" i="1" s="1"/>
  <c r="H147" i="1" a="1"/>
  <c r="H147" i="1" s="1"/>
  <c r="H258" i="1" a="1"/>
  <c r="H258" i="1" s="1"/>
  <c r="H151" i="1" a="1"/>
  <c r="H151" i="1" s="1"/>
  <c r="H220" i="1" a="1"/>
  <c r="H220" i="1" s="1"/>
  <c r="H183" i="1" a="1"/>
  <c r="H183" i="1" s="1"/>
  <c r="H295" i="1" a="1"/>
  <c r="H295" i="1" s="1"/>
  <c r="H339" i="1" a="1"/>
  <c r="H339" i="1" s="1"/>
  <c r="H222" i="1" a="1"/>
  <c r="H222" i="1" s="1"/>
  <c r="H254" i="1" a="1"/>
  <c r="H254" i="1" s="1"/>
  <c r="H290" i="1" a="1"/>
  <c r="H290" i="1" s="1"/>
  <c r="H363" i="1" a="1"/>
  <c r="H363" i="1" s="1"/>
  <c r="H292" i="1" a="1"/>
  <c r="H292" i="1" s="1"/>
  <c r="H401" i="1" a="1"/>
  <c r="H401" i="1" s="1"/>
  <c r="H434" i="1" a="1"/>
  <c r="H434" i="1" s="1"/>
  <c r="H439" i="1" a="1"/>
  <c r="H439" i="1" s="1"/>
  <c r="H435" i="1" a="1"/>
  <c r="H435" i="1" s="1"/>
  <c r="H508" i="1" a="1"/>
  <c r="H508" i="1" s="1"/>
  <c r="H338" i="1" a="1"/>
  <c r="H338" i="1" s="1"/>
  <c r="H364" i="1" a="1"/>
  <c r="H364" i="1" s="1"/>
  <c r="H398" i="1" a="1"/>
  <c r="H398" i="1" s="1"/>
  <c r="H403" i="1" a="1"/>
  <c r="H403" i="1" s="1"/>
  <c r="H472" i="1" a="1"/>
  <c r="H472" i="1" s="1"/>
  <c r="H436" i="1" a="1"/>
  <c r="H436" i="1" s="1"/>
  <c r="H509" i="1" a="1"/>
  <c r="H509" i="1" s="1"/>
  <c r="H582" i="1" a="1"/>
  <c r="H582" i="1" s="1"/>
  <c r="H340" i="1" a="1"/>
  <c r="H340" i="1" s="1"/>
  <c r="H366" i="1" a="1"/>
  <c r="H366" i="1" s="1"/>
  <c r="H399" i="1" a="1"/>
  <c r="H399" i="1" s="1"/>
  <c r="H473" i="1" a="1"/>
  <c r="H473" i="1" s="1"/>
  <c r="H546" i="1" a="1"/>
  <c r="H546" i="1" s="1"/>
  <c r="H341" i="1" a="1"/>
  <c r="H341" i="1" s="1"/>
  <c r="H437" i="1" a="1"/>
  <c r="H437" i="1" s="1"/>
  <c r="H510" i="1" a="1"/>
  <c r="H510" i="1" s="1"/>
  <c r="H342" i="1" a="1"/>
  <c r="H342" i="1" s="1"/>
  <c r="H367" i="1" a="1"/>
  <c r="H367" i="1" s="1"/>
  <c r="H400" i="1" a="1"/>
  <c r="H400" i="1" s="1"/>
  <c r="H474" i="1" a="1"/>
  <c r="H474" i="1" s="1"/>
  <c r="H506" i="1" a="1"/>
  <c r="H506" i="1" s="1"/>
  <c r="H511" i="1" a="1"/>
  <c r="H511" i="1" s="1"/>
  <c r="H543" i="1" a="1"/>
  <c r="H543" i="1" s="1"/>
  <c r="H343" i="1" a="1"/>
  <c r="H343" i="1" s="1"/>
  <c r="H362" i="1" a="1"/>
  <c r="H362" i="1" s="1"/>
  <c r="H438" i="1" a="1"/>
  <c r="H438" i="1" s="1"/>
  <c r="H470" i="1" a="1"/>
  <c r="H470" i="1" s="1"/>
  <c r="H475" i="1" a="1"/>
  <c r="H475" i="1" s="1"/>
  <c r="H507" i="1" a="1"/>
  <c r="H507" i="1" s="1"/>
  <c r="H580" i="1" a="1"/>
  <c r="H580" i="1" s="1"/>
  <c r="H138" i="1" a="1"/>
  <c r="H138" i="1" s="1"/>
  <c r="H174" i="1" a="1"/>
  <c r="H174" i="1" s="1"/>
  <c r="H243" i="1" a="1"/>
  <c r="H243" i="1" s="1"/>
  <c r="H279" i="1" a="1"/>
  <c r="H279" i="1" s="1"/>
  <c r="H244" i="1" a="1"/>
  <c r="H244" i="1" s="1"/>
  <c r="H245" i="1" a="1"/>
  <c r="H245" i="1" s="1"/>
  <c r="H281" i="1" a="1"/>
  <c r="H281" i="1" s="1"/>
  <c r="H316" i="1" a="1"/>
  <c r="H316" i="1" s="1"/>
  <c r="H246" i="1" a="1"/>
  <c r="H246" i="1" s="1"/>
  <c r="H201" i="1" a="1"/>
  <c r="H201" i="1" s="1"/>
  <c r="H170" i="1" a="1"/>
  <c r="H170" i="1" s="1"/>
  <c r="H247" i="1" a="1"/>
  <c r="H247" i="1" s="1"/>
  <c r="H283" i="1" a="1"/>
  <c r="H283" i="1" s="1"/>
  <c r="H318" i="1" a="1"/>
  <c r="H318" i="1" s="1"/>
  <c r="H101" i="1" a="1"/>
  <c r="H101" i="1" s="1"/>
  <c r="H202" i="1" a="1"/>
  <c r="H202" i="1" s="1"/>
  <c r="H242" i="1" a="1"/>
  <c r="H242" i="1" s="1"/>
  <c r="H278" i="1" a="1"/>
  <c r="H278" i="1" s="1"/>
  <c r="H319" i="1" a="1"/>
  <c r="H319" i="1" s="1"/>
  <c r="H354" i="1" a="1"/>
  <c r="H354" i="1" s="1"/>
  <c r="H381" i="1" a="1"/>
  <c r="H381" i="1" s="1"/>
  <c r="H385" i="1" a="1"/>
  <c r="H385" i="1" s="1"/>
  <c r="H425" i="1" a="1"/>
  <c r="H425" i="1" s="1"/>
  <c r="H351" i="1" a="1"/>
  <c r="H351" i="1" s="1"/>
  <c r="H380" i="1" a="1"/>
  <c r="H380" i="1" s="1"/>
  <c r="H462" i="1" a="1"/>
  <c r="H462" i="1" s="1"/>
  <c r="H494" i="1" a="1"/>
  <c r="H494" i="1" s="1"/>
  <c r="H499" i="1" a="1"/>
  <c r="H499" i="1" s="1"/>
  <c r="H352" i="1" a="1"/>
  <c r="H352" i="1" s="1"/>
  <c r="H426" i="1" a="1"/>
  <c r="H426" i="1" s="1"/>
  <c r="H458" i="1" a="1"/>
  <c r="H458" i="1" s="1"/>
  <c r="H463" i="1" a="1"/>
  <c r="H463" i="1" s="1"/>
  <c r="H495" i="1" a="1"/>
  <c r="H495" i="1" s="1"/>
  <c r="H315" i="1" a="1"/>
  <c r="H315" i="1" s="1"/>
  <c r="H382" i="1" a="1"/>
  <c r="H382" i="1" s="1"/>
  <c r="H422" i="1" a="1"/>
  <c r="H422" i="1" s="1"/>
  <c r="H427" i="1" a="1"/>
  <c r="H427" i="1" s="1"/>
  <c r="H459" i="1" a="1"/>
  <c r="H459" i="1" s="1"/>
  <c r="H532" i="1" a="1"/>
  <c r="H532" i="1" s="1"/>
  <c r="H353" i="1" a="1"/>
  <c r="H353" i="1" s="1"/>
  <c r="H423" i="1" a="1"/>
  <c r="H423" i="1" s="1"/>
  <c r="H496" i="1" a="1"/>
  <c r="H496" i="1" s="1"/>
  <c r="H317" i="1" a="1"/>
  <c r="H317" i="1" s="1"/>
  <c r="H383" i="1" a="1"/>
  <c r="H383" i="1" s="1"/>
  <c r="H460" i="1" a="1"/>
  <c r="H460" i="1" s="1"/>
  <c r="H355" i="1" a="1"/>
  <c r="H355" i="1" s="1"/>
  <c r="H384" i="1" a="1"/>
  <c r="H384" i="1" s="1"/>
  <c r="H424" i="1" a="1"/>
  <c r="H424" i="1" s="1"/>
  <c r="H497" i="1" a="1"/>
  <c r="H497" i="1" s="1"/>
  <c r="H570" i="1" a="1"/>
  <c r="H570" i="1" s="1"/>
  <c r="H350" i="1" a="1"/>
  <c r="H350" i="1" s="1"/>
  <c r="H461" i="1" a="1"/>
  <c r="H461" i="1" s="1"/>
  <c r="H534" i="1" a="1"/>
  <c r="H534" i="1" s="1"/>
  <c r="H566" i="1" a="1"/>
  <c r="H566" i="1" s="1"/>
  <c r="H571" i="1" a="1"/>
  <c r="H571" i="1" s="1"/>
  <c r="H249" i="1" a="1"/>
  <c r="H249" i="1" s="1"/>
  <c r="H284" i="1" a="1"/>
  <c r="H284" i="1" s="1"/>
  <c r="H142" i="1" a="1"/>
  <c r="H142" i="1" s="1"/>
  <c r="H206" i="1" a="1"/>
  <c r="H206" i="1" s="1"/>
  <c r="H178" i="1" a="1"/>
  <c r="H178" i="1" s="1"/>
  <c r="H210" i="1" a="1"/>
  <c r="H210" i="1" s="1"/>
  <c r="H251" i="1" a="1"/>
  <c r="H251" i="1" s="1"/>
  <c r="H287" i="1" a="1"/>
  <c r="H287" i="1" s="1"/>
  <c r="H356" i="1" a="1"/>
  <c r="H356" i="1" s="1"/>
  <c r="H397" i="1" a="1"/>
  <c r="H397" i="1" s="1"/>
  <c r="H179" i="1" a="1"/>
  <c r="H179" i="1" s="1"/>
  <c r="H211" i="1" a="1"/>
  <c r="H211" i="1" s="1"/>
  <c r="H252" i="1" a="1"/>
  <c r="H252" i="1" s="1"/>
  <c r="H289" i="1" a="1"/>
  <c r="H289" i="1" s="1"/>
  <c r="H324" i="1" a="1"/>
  <c r="H324" i="1" s="1"/>
  <c r="H320" i="1" a="1"/>
  <c r="H320" i="1" s="1"/>
  <c r="H396" i="1" a="1"/>
  <c r="H396" i="1" s="1"/>
  <c r="H321" i="1" a="1"/>
  <c r="H321" i="1" s="1"/>
  <c r="H357" i="1" a="1"/>
  <c r="H357" i="1" s="1"/>
  <c r="H430" i="1" a="1"/>
  <c r="H430" i="1" s="1"/>
  <c r="H467" i="1" a="1"/>
  <c r="H467" i="1" s="1"/>
  <c r="H322" i="1" a="1"/>
  <c r="H322" i="1" s="1"/>
  <c r="H358" i="1" a="1"/>
  <c r="H358" i="1" s="1"/>
  <c r="H392" i="1" a="1"/>
  <c r="H392" i="1" s="1"/>
  <c r="H431" i="1" a="1"/>
  <c r="H431" i="1" s="1"/>
  <c r="H504" i="1" a="1"/>
  <c r="H504" i="1" s="1"/>
  <c r="H359" i="1" a="1"/>
  <c r="H359" i="1" s="1"/>
  <c r="H393" i="1" a="1"/>
  <c r="H393" i="1" s="1"/>
  <c r="H468" i="1" a="1"/>
  <c r="H468" i="1" s="1"/>
  <c r="H500" i="1" a="1"/>
  <c r="H500" i="1" s="1"/>
  <c r="H541" i="1" a="1"/>
  <c r="H541" i="1" s="1"/>
  <c r="H573" i="1" a="1"/>
  <c r="H573" i="1" s="1"/>
  <c r="H325" i="1" a="1"/>
  <c r="H325" i="1" s="1"/>
  <c r="H394" i="1" a="1"/>
  <c r="H394" i="1" s="1"/>
  <c r="H432" i="1" a="1"/>
  <c r="H432" i="1" s="1"/>
  <c r="H464" i="1" a="1"/>
  <c r="H464" i="1" s="1"/>
  <c r="H505" i="1" a="1"/>
  <c r="H505" i="1" s="1"/>
  <c r="H537" i="1" a="1"/>
  <c r="H537" i="1" s="1"/>
  <c r="H286" i="1" a="1"/>
  <c r="H286" i="1" s="1"/>
  <c r="H360" i="1" a="1"/>
  <c r="H360" i="1" s="1"/>
  <c r="H428" i="1" a="1"/>
  <c r="H428" i="1" s="1"/>
  <c r="H469" i="1" a="1"/>
  <c r="H469" i="1" s="1"/>
  <c r="H501" i="1" a="1"/>
  <c r="H501" i="1" s="1"/>
  <c r="H361" i="1" a="1"/>
  <c r="H361" i="1" s="1"/>
  <c r="H395" i="1" a="1"/>
  <c r="H395" i="1" s="1"/>
  <c r="H433" i="1" a="1"/>
  <c r="H433" i="1" s="1"/>
  <c r="H465" i="1" a="1"/>
  <c r="H465" i="1" s="1"/>
  <c r="H538" i="1" a="1"/>
  <c r="H538" i="1" s="1"/>
  <c r="H575" i="1" a="1"/>
  <c r="H575" i="1" s="1"/>
  <c r="H288" i="1" a="1"/>
  <c r="H288" i="1" s="1"/>
  <c r="H429" i="1" a="1"/>
  <c r="H429" i="1" s="1"/>
  <c r="H502" i="1" a="1"/>
  <c r="H502" i="1" s="1"/>
  <c r="H539" i="1" a="1"/>
  <c r="H539" i="1" s="1"/>
  <c r="H272" i="1" a="1"/>
  <c r="H272" i="1" s="1"/>
  <c r="H308" i="1" a="1"/>
  <c r="H308" i="1" s="1"/>
  <c r="H217" i="1" a="1"/>
  <c r="H217" i="1" s="1"/>
  <c r="H309" i="1" a="1"/>
  <c r="H309" i="1" s="1"/>
  <c r="H165" i="1" a="1"/>
  <c r="H165" i="1" s="1"/>
  <c r="H238" i="1" a="1"/>
  <c r="H238" i="1" s="1"/>
  <c r="H274" i="1" a="1"/>
  <c r="H274" i="1" s="1"/>
  <c r="H347" i="1" a="1"/>
  <c r="H347" i="1" s="1"/>
  <c r="H388" i="1" a="1"/>
  <c r="H388" i="1" s="1"/>
  <c r="H128" i="1" a="1"/>
  <c r="H128" i="1" s="1"/>
  <c r="H169" i="1" a="1"/>
  <c r="H169" i="1" s="1"/>
  <c r="H275" i="1" a="1"/>
  <c r="H275" i="1" s="1"/>
  <c r="H133" i="1" a="1"/>
  <c r="H133" i="1" s="1"/>
  <c r="H240" i="1" a="1"/>
  <c r="H240" i="1" s="1"/>
  <c r="H276" i="1" a="1"/>
  <c r="H276" i="1" s="1"/>
  <c r="H277" i="1" a="1"/>
  <c r="H277" i="1" s="1"/>
  <c r="H313" i="1" a="1"/>
  <c r="H313" i="1" s="1"/>
  <c r="H344" i="1" a="1"/>
  <c r="H344" i="1" s="1"/>
  <c r="H215" i="1" a="1"/>
  <c r="H215" i="1" s="1"/>
  <c r="H349" i="1" a="1"/>
  <c r="H349" i="1" s="1"/>
  <c r="H386" i="1" a="1"/>
  <c r="H386" i="1" s="1"/>
  <c r="H311" i="1" a="1"/>
  <c r="H311" i="1" s="1"/>
  <c r="H391" i="1" a="1"/>
  <c r="H391" i="1" s="1"/>
  <c r="H416" i="1" a="1"/>
  <c r="H416" i="1" s="1"/>
  <c r="H457" i="1" a="1"/>
  <c r="H457" i="1" s="1"/>
  <c r="H345" i="1" a="1"/>
  <c r="H345" i="1" s="1"/>
  <c r="H421" i="1" a="1"/>
  <c r="H421" i="1" s="1"/>
  <c r="H453" i="1" a="1"/>
  <c r="H453" i="1" s="1"/>
  <c r="H526" i="1" a="1"/>
  <c r="H526" i="1" s="1"/>
  <c r="H346" i="1" a="1"/>
  <c r="H346" i="1" s="1"/>
  <c r="H387" i="1" a="1"/>
  <c r="H387" i="1" s="1"/>
  <c r="H417" i="1" a="1"/>
  <c r="H417" i="1" s="1"/>
  <c r="H490" i="1" a="1"/>
  <c r="H490" i="1" s="1"/>
  <c r="H527" i="1" a="1"/>
  <c r="H527" i="1" s="1"/>
  <c r="H454" i="1" a="1"/>
  <c r="H454" i="1" s="1"/>
  <c r="H491" i="1" a="1"/>
  <c r="H491" i="1" s="1"/>
  <c r="H564" i="1" a="1"/>
  <c r="H564" i="1" s="1"/>
  <c r="H596" i="1" a="1"/>
  <c r="H596" i="1" s="1"/>
  <c r="H600" i="1" a="1"/>
  <c r="H600" i="1" s="1"/>
  <c r="H418" i="1" a="1"/>
  <c r="H418" i="1" s="1"/>
  <c r="H455" i="1" a="1"/>
  <c r="H455" i="1" s="1"/>
  <c r="H528" i="1" a="1"/>
  <c r="H528" i="1" s="1"/>
  <c r="H560" i="1" a="1"/>
  <c r="H560" i="1" s="1"/>
  <c r="H348" i="1" a="1"/>
  <c r="H348" i="1" s="1"/>
  <c r="H389" i="1" a="1"/>
  <c r="H389" i="1" s="1"/>
  <c r="H419" i="1" a="1"/>
  <c r="H419" i="1" s="1"/>
  <c r="H492" i="1" a="1"/>
  <c r="H492" i="1" s="1"/>
  <c r="H524" i="1" a="1"/>
  <c r="H524" i="1" s="1"/>
  <c r="H390" i="1" a="1"/>
  <c r="H390" i="1" s="1"/>
  <c r="H456" i="1" a="1"/>
  <c r="H456" i="1" s="1"/>
  <c r="H488" i="1" a="1"/>
  <c r="H488" i="1" s="1"/>
  <c r="H529" i="1" a="1"/>
  <c r="H529" i="1" s="1"/>
  <c r="H561" i="1" a="1"/>
  <c r="H561" i="1" s="1"/>
  <c r="H310" i="1" a="1"/>
  <c r="H310" i="1" s="1"/>
  <c r="H420" i="1" a="1"/>
  <c r="H420" i="1" s="1"/>
  <c r="H452" i="1" a="1"/>
  <c r="H452" i="1" s="1"/>
  <c r="H493" i="1" a="1"/>
  <c r="H493" i="1" s="1"/>
  <c r="H525" i="1" a="1"/>
  <c r="H525" i="1" s="1"/>
  <c r="H598" i="1" a="1"/>
  <c r="H598" i="1" s="1"/>
  <c r="H18" i="1" a="1"/>
  <c r="H18" i="1" s="1"/>
  <c r="H91" i="1" a="1"/>
  <c r="H91" i="1" s="1"/>
  <c r="H123" i="1" a="1"/>
  <c r="H123" i="1" s="1"/>
  <c r="H46" i="1" a="1"/>
  <c r="H46" i="1" s="1"/>
  <c r="H87" i="1" a="1"/>
  <c r="H87" i="1" s="1"/>
  <c r="H19" i="1" a="1"/>
  <c r="H19" i="1" s="1"/>
  <c r="H124" i="1" a="1"/>
  <c r="H124" i="1" s="1"/>
  <c r="H15" i="1" a="1"/>
  <c r="H15" i="1" s="1"/>
  <c r="H47" i="1" a="1"/>
  <c r="H47" i="1" s="1"/>
  <c r="H88" i="1" a="1"/>
  <c r="H88" i="1" s="1"/>
  <c r="H125" i="1" a="1"/>
  <c r="H125" i="1" s="1"/>
  <c r="H198" i="1" a="1"/>
  <c r="H198" i="1" s="1"/>
  <c r="H230" i="1" a="1"/>
  <c r="H230" i="1" s="1"/>
  <c r="H271" i="1" a="1"/>
  <c r="H271" i="1" s="1"/>
  <c r="H303" i="1" a="1"/>
  <c r="H303" i="1" s="1"/>
  <c r="H89" i="1" a="1"/>
  <c r="H89" i="1" s="1"/>
  <c r="H162" i="1" a="1"/>
  <c r="H162" i="1" s="1"/>
  <c r="H194" i="1" a="1"/>
  <c r="H194" i="1" s="1"/>
  <c r="H16" i="1" a="1"/>
  <c r="H16" i="1" s="1"/>
  <c r="H48" i="1" a="1"/>
  <c r="H48" i="1" s="1"/>
  <c r="H126" i="1" a="1"/>
  <c r="H126" i="1" s="1"/>
  <c r="H158" i="1" a="1"/>
  <c r="H158" i="1" s="1"/>
  <c r="H199" i="1" a="1"/>
  <c r="H199" i="1" s="1"/>
  <c r="H17" i="1" a="1"/>
  <c r="H17" i="1" s="1"/>
  <c r="H44" i="1" a="1"/>
  <c r="H44" i="1" s="1"/>
  <c r="H49" i="1" a="1"/>
  <c r="H49" i="1" s="1"/>
  <c r="H90" i="1" a="1"/>
  <c r="H90" i="1" s="1"/>
  <c r="H122" i="1" a="1"/>
  <c r="H122" i="1" s="1"/>
  <c r="H163" i="1" a="1"/>
  <c r="H163" i="1" s="1"/>
  <c r="H195" i="1" a="1"/>
  <c r="H195" i="1" s="1"/>
  <c r="H268" i="1" a="1"/>
  <c r="H268" i="1" s="1"/>
  <c r="H305" i="1" a="1"/>
  <c r="H305" i="1" s="1"/>
  <c r="H332" i="1" a="1"/>
  <c r="H332" i="1" s="1"/>
  <c r="H337" i="1" a="1"/>
  <c r="H337" i="1" s="1"/>
  <c r="H45" i="1" a="1"/>
  <c r="H45" i="1" s="1"/>
  <c r="H86" i="1" a="1"/>
  <c r="H86" i="1" s="1"/>
  <c r="H127" i="1" a="1"/>
  <c r="H127" i="1" s="1"/>
  <c r="H159" i="1" a="1"/>
  <c r="H159" i="1" s="1"/>
  <c r="H232" i="1" a="1"/>
  <c r="H232" i="1" s="1"/>
  <c r="H4" i="1" a="1"/>
  <c r="H4" i="1" s="1"/>
  <c r="H5" i="1" a="1"/>
  <c r="H5" i="1" s="1"/>
  <c r="H3" i="1" a="1"/>
  <c r="H3" i="1" s="1"/>
  <c r="H41" i="1" a="1"/>
  <c r="H41" i="1" s="1"/>
  <c r="H114" i="1" a="1"/>
  <c r="H114" i="1" s="1"/>
  <c r="H146" i="1" a="1"/>
  <c r="H146" i="1" s="1"/>
  <c r="H78" i="1" a="1"/>
  <c r="H78" i="1" s="1"/>
  <c r="H42" i="1" a="1"/>
  <c r="H42" i="1" s="1"/>
  <c r="H74" i="1" a="1"/>
  <c r="H74" i="1" s="1"/>
  <c r="H115" i="1" a="1"/>
  <c r="H115" i="1" s="1"/>
  <c r="H6" i="1" a="1"/>
  <c r="H6" i="1" s="1"/>
  <c r="H38" i="1" a="1"/>
  <c r="H38" i="1" s="1"/>
  <c r="H79" i="1" a="1"/>
  <c r="H79" i="1" s="1"/>
  <c r="H111" i="1" a="1"/>
  <c r="H111" i="1" s="1"/>
  <c r="H184" i="1" a="1"/>
  <c r="H184" i="1" s="1"/>
  <c r="H221" i="1" a="1"/>
  <c r="H221" i="1" s="1"/>
  <c r="H294" i="1" a="1"/>
  <c r="H294" i="1" s="1"/>
  <c r="H43" i="1" a="1"/>
  <c r="H43" i="1" s="1"/>
  <c r="H75" i="1" a="1"/>
  <c r="H75" i="1" s="1"/>
  <c r="H148" i="1" a="1"/>
  <c r="H148" i="1" s="1"/>
  <c r="H185" i="1" a="1"/>
  <c r="H185" i="1" s="1"/>
  <c r="H7" i="1" a="1"/>
  <c r="H7" i="1" s="1"/>
  <c r="H39" i="1" a="1"/>
  <c r="H39" i="1" s="1"/>
  <c r="H112" i="1" a="1"/>
  <c r="H112" i="1" s="1"/>
  <c r="H149" i="1" a="1"/>
  <c r="H149" i="1" s="1"/>
  <c r="H76" i="1" a="1"/>
  <c r="H76" i="1" s="1"/>
  <c r="H113" i="1" a="1"/>
  <c r="H113" i="1" s="1"/>
  <c r="H186" i="1" a="1"/>
  <c r="H186" i="1" s="1"/>
  <c r="H218" i="1" a="1"/>
  <c r="H218" i="1" s="1"/>
  <c r="H259" i="1" a="1"/>
  <c r="H259" i="1" s="1"/>
  <c r="H291" i="1" a="1"/>
  <c r="H291" i="1" s="1"/>
  <c r="H40" i="1" a="1"/>
  <c r="H40" i="1" s="1"/>
  <c r="H77" i="1" a="1"/>
  <c r="H77" i="1" s="1"/>
  <c r="H150" i="1" a="1"/>
  <c r="H150" i="1" s="1"/>
  <c r="H182" i="1" a="1"/>
  <c r="H182" i="1" s="1"/>
  <c r="H223" i="1" a="1"/>
  <c r="H223" i="1" s="1"/>
  <c r="H59" i="1" a="1"/>
  <c r="H59" i="1" s="1"/>
  <c r="H100" i="1" a="1"/>
  <c r="H100" i="1" s="1"/>
  <c r="H137" i="1" a="1"/>
  <c r="H137" i="1" s="1"/>
  <c r="H23" i="1" a="1"/>
  <c r="H23" i="1" s="1"/>
  <c r="H60" i="1" a="1"/>
  <c r="H60" i="1" s="1"/>
  <c r="H24" i="1" a="1"/>
  <c r="H24" i="1" s="1"/>
  <c r="H56" i="1" a="1"/>
  <c r="H56" i="1" s="1"/>
  <c r="H61" i="1" a="1"/>
  <c r="H61" i="1" s="1"/>
  <c r="H102" i="1" a="1"/>
  <c r="H102" i="1" s="1"/>
  <c r="H134" i="1" a="1"/>
  <c r="H134" i="1" s="1"/>
  <c r="H175" i="1" a="1"/>
  <c r="H175" i="1" s="1"/>
  <c r="H280" i="1" a="1"/>
  <c r="H280" i="1" s="1"/>
  <c r="H20" i="1" a="1"/>
  <c r="H20" i="1" s="1"/>
  <c r="H25" i="1" a="1"/>
  <c r="H25" i="1" s="1"/>
  <c r="H57" i="1" a="1"/>
  <c r="H57" i="1" s="1"/>
  <c r="H98" i="1" a="1"/>
  <c r="H98" i="1" s="1"/>
  <c r="H139" i="1" a="1"/>
  <c r="H139" i="1" s="1"/>
  <c r="H171" i="1" a="1"/>
  <c r="H171" i="1" s="1"/>
  <c r="H203" i="1" a="1"/>
  <c r="H203" i="1" s="1"/>
  <c r="H21" i="1" a="1"/>
  <c r="H21" i="1" s="1"/>
  <c r="H103" i="1" a="1"/>
  <c r="H103" i="1" s="1"/>
  <c r="H135" i="1" a="1"/>
  <c r="H135" i="1" s="1"/>
  <c r="H58" i="1" a="1"/>
  <c r="H58" i="1" s="1"/>
  <c r="H99" i="1" a="1"/>
  <c r="H99" i="1" s="1"/>
  <c r="H172" i="1" a="1"/>
  <c r="H172" i="1" s="1"/>
  <c r="H204" i="1" a="1"/>
  <c r="H204" i="1" s="1"/>
  <c r="H282" i="1" a="1"/>
  <c r="H282" i="1" s="1"/>
  <c r="H314" i="1" a="1"/>
  <c r="H314" i="1" s="1"/>
  <c r="H22" i="1" a="1"/>
  <c r="H22" i="1" s="1"/>
  <c r="H136" i="1" a="1"/>
  <c r="H136" i="1" s="1"/>
  <c r="H173" i="1" a="1"/>
  <c r="H173" i="1" s="1"/>
  <c r="H200" i="1" a="1"/>
  <c r="H200" i="1" s="1"/>
  <c r="H205" i="1" a="1"/>
  <c r="H205" i="1" s="1"/>
  <c r="H27" i="1" a="1"/>
  <c r="H27" i="1" s="1"/>
  <c r="H105" i="1" a="1"/>
  <c r="H105" i="1" s="1"/>
  <c r="H64" i="1" a="1"/>
  <c r="H64" i="1" s="1"/>
  <c r="H28" i="1" a="1"/>
  <c r="H28" i="1" s="1"/>
  <c r="H65" i="1" a="1"/>
  <c r="H65" i="1" s="1"/>
  <c r="H106" i="1" a="1"/>
  <c r="H106" i="1" s="1"/>
  <c r="H29" i="1" a="1"/>
  <c r="H29" i="1" s="1"/>
  <c r="H143" i="1" a="1"/>
  <c r="H143" i="1" s="1"/>
  <c r="H207" i="1" a="1"/>
  <c r="H207" i="1" s="1"/>
  <c r="H248" i="1" a="1"/>
  <c r="H248" i="1" s="1"/>
  <c r="H253" i="1" a="1"/>
  <c r="H253" i="1" s="1"/>
  <c r="H285" i="1" a="1"/>
  <c r="H285" i="1" s="1"/>
  <c r="H66" i="1" a="1"/>
  <c r="H66" i="1" s="1"/>
  <c r="H107" i="1" a="1"/>
  <c r="H107" i="1" s="1"/>
  <c r="H180" i="1" a="1"/>
  <c r="H180" i="1" s="1"/>
  <c r="H30" i="1" a="1"/>
  <c r="H30" i="1" s="1"/>
  <c r="H62" i="1" a="1"/>
  <c r="H62" i="1" s="1"/>
  <c r="H144" i="1" a="1"/>
  <c r="H144" i="1" s="1"/>
  <c r="H176" i="1" a="1"/>
  <c r="H176" i="1" s="1"/>
  <c r="H181" i="1" a="1"/>
  <c r="H181" i="1" s="1"/>
  <c r="H208" i="1" a="1"/>
  <c r="H208" i="1" s="1"/>
  <c r="H26" i="1" a="1"/>
  <c r="H26" i="1" s="1"/>
  <c r="H67" i="1" a="1"/>
  <c r="H67" i="1" s="1"/>
  <c r="H108" i="1" a="1"/>
  <c r="H108" i="1" s="1"/>
  <c r="H140" i="1" a="1"/>
  <c r="H140" i="1" s="1"/>
  <c r="H145" i="1" a="1"/>
  <c r="H145" i="1" s="1"/>
  <c r="H177" i="1" a="1"/>
  <c r="H177" i="1" s="1"/>
  <c r="H209" i="1" a="1"/>
  <c r="H209" i="1" s="1"/>
  <c r="H250" i="1" a="1"/>
  <c r="H250" i="1" s="1"/>
  <c r="H323" i="1" a="1"/>
  <c r="H323" i="1" s="1"/>
  <c r="H31" i="1" a="1"/>
  <c r="H31" i="1" s="1"/>
  <c r="H63" i="1" a="1"/>
  <c r="H63" i="1" s="1"/>
  <c r="H104" i="1" a="1"/>
  <c r="H104" i="1" s="1"/>
  <c r="H109" i="1" a="1"/>
  <c r="H109" i="1" s="1"/>
  <c r="H141" i="1" a="1"/>
  <c r="H141" i="1" s="1"/>
  <c r="H36" i="1" a="1"/>
  <c r="H36" i="1" s="1"/>
  <c r="H50" i="1" a="1"/>
  <c r="H50" i="1" s="1"/>
  <c r="H132" i="1" a="1"/>
  <c r="H132" i="1" s="1"/>
  <c r="H164" i="1" a="1"/>
  <c r="H164" i="1" s="1"/>
  <c r="H32" i="1" a="1"/>
  <c r="H32" i="1" s="1"/>
  <c r="H37" i="1" a="1"/>
  <c r="H37" i="1" s="1"/>
  <c r="H55" i="1" a="1"/>
  <c r="H55" i="1" s="1"/>
  <c r="H96" i="1" a="1"/>
  <c r="H96" i="1" s="1"/>
  <c r="H33" i="1" a="1"/>
  <c r="H33" i="1" s="1"/>
  <c r="H51" i="1" a="1"/>
  <c r="H51" i="1" s="1"/>
  <c r="H92" i="1" a="1"/>
  <c r="H92" i="1" s="1"/>
  <c r="H97" i="1" a="1"/>
  <c r="H97" i="1" s="1"/>
  <c r="H129" i="1" a="1"/>
  <c r="H129" i="1" s="1"/>
  <c r="H93" i="1" a="1"/>
  <c r="H93" i="1" s="1"/>
  <c r="H166" i="1" a="1"/>
  <c r="H166" i="1" s="1"/>
  <c r="H216" i="1" a="1"/>
  <c r="H216" i="1" s="1"/>
  <c r="H239" i="1" a="1"/>
  <c r="H239" i="1" s="1"/>
  <c r="H312" i="1" a="1"/>
  <c r="H312" i="1" s="1"/>
  <c r="H34" i="1" a="1"/>
  <c r="H34" i="1" s="1"/>
  <c r="H52" i="1" a="1"/>
  <c r="H52" i="1" s="1"/>
  <c r="H130" i="1" a="1"/>
  <c r="H130" i="1" s="1"/>
  <c r="H212" i="1" a="1"/>
  <c r="H212" i="1" s="1"/>
  <c r="H53" i="1" a="1"/>
  <c r="H53" i="1" s="1"/>
  <c r="H94" i="1" a="1"/>
  <c r="H94" i="1" s="1"/>
  <c r="H167" i="1" a="1"/>
  <c r="H167" i="1" s="1"/>
  <c r="H213" i="1" a="1"/>
  <c r="H213" i="1" s="1"/>
  <c r="H35" i="1" a="1"/>
  <c r="H35" i="1" s="1"/>
  <c r="H131" i="1" a="1"/>
  <c r="H131" i="1" s="1"/>
  <c r="H236" i="1" a="1"/>
  <c r="H236" i="1" s="1"/>
  <c r="H241" i="1" a="1"/>
  <c r="H241" i="1" s="1"/>
  <c r="H273" i="1" a="1"/>
  <c r="H273" i="1" s="1"/>
  <c r="H54" i="1" a="1"/>
  <c r="H54" i="1" s="1"/>
  <c r="H95" i="1" a="1"/>
  <c r="H95" i="1" s="1"/>
  <c r="H168" i="1" a="1"/>
  <c r="H168" i="1" s="1"/>
  <c r="H214" i="1" a="1"/>
  <c r="H214" i="1" s="1"/>
  <c r="H237" i="1" a="1"/>
  <c r="H237" i="1" s="1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2" i="2"/>
  <c r="C2" i="2" s="1"/>
  <c r="C3" i="2" s="1"/>
  <c r="C4" i="2" s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<sst xmlns="http://schemas.openxmlformats.org/spreadsheetml/2006/main" count="4335" uniqueCount="46">
  <si>
    <t>date</t>
  </si>
  <si>
    <t>ccy</t>
  </si>
  <si>
    <t>term</t>
  </si>
  <si>
    <t>rate</t>
  </si>
  <si>
    <t>direction</t>
  </si>
  <si>
    <t>pnl</t>
  </si>
  <si>
    <t>close_date</t>
  </si>
  <si>
    <t>eur</t>
  </si>
  <si>
    <t>7Y1Y</t>
  </si>
  <si>
    <t>4Y1Y</t>
  </si>
  <si>
    <t>7Y2Y</t>
  </si>
  <si>
    <t>1Y3Y</t>
  </si>
  <si>
    <t>1Y1Y</t>
  </si>
  <si>
    <t>3Y1Y</t>
  </si>
  <si>
    <t>6Y2Y</t>
  </si>
  <si>
    <t>6Y1Y</t>
  </si>
  <si>
    <t>1Y2Y</t>
  </si>
  <si>
    <t>5Y1Y</t>
  </si>
  <si>
    <t>2Y1Y</t>
  </si>
  <si>
    <t>4Y4Y</t>
  </si>
  <si>
    <t>5Y3Y</t>
  </si>
  <si>
    <t>9Y1Y</t>
  </si>
  <si>
    <t>7Y3Y</t>
  </si>
  <si>
    <t>8Y1Y</t>
  </si>
  <si>
    <t>6Y3Y</t>
  </si>
  <si>
    <t>8Y2Y</t>
  </si>
  <si>
    <t>2Y2Y</t>
  </si>
  <si>
    <t>5Y4Y</t>
  </si>
  <si>
    <t>4Y2Y</t>
  </si>
  <si>
    <t>5Y2Y</t>
  </si>
  <si>
    <t>2Y3Y</t>
  </si>
  <si>
    <t>3Y2Y</t>
  </si>
  <si>
    <t>3Y3Y</t>
  </si>
  <si>
    <t>4Y3Y</t>
  </si>
  <si>
    <t>usd</t>
  </si>
  <si>
    <t>gbp</t>
  </si>
  <si>
    <t>chf</t>
  </si>
  <si>
    <t>sek</t>
  </si>
  <si>
    <t>nok</t>
  </si>
  <si>
    <t>PnL</t>
  </si>
  <si>
    <t>Cum PnL</t>
  </si>
  <si>
    <t>GBP</t>
  </si>
  <si>
    <t>EUR</t>
  </si>
  <si>
    <t>SEK</t>
  </si>
  <si>
    <t>NOK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</si>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</sst>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b">
        <v>0</v>
        <stp/>
        <stp>BDH|11592098376949522480</stp>
        <tr r="A2" s="3"/>
      </tp>
    </main>
    <main first="bofaddin.rtdserver">
      <tp t="b">
        <v>0</v>
        <stp/>
        <stp>BDH|2178502863579672457</stp>
        <tr r="G2" s="3"/>
      </tp>
      <tp t="b">
        <v>0</v>
        <stp/>
        <stp>BDH|4890001441131289470</stp>
        <tr r="M2" s="3"/>
      </tp>
      <tp t="b">
        <v>0</v>
        <stp/>
        <stp>BDH|2247520538971363349</stp>
        <tr r="D2" s="3"/>
      </tp>
      <tp t="b">
        <v>0</v>
        <stp/>
        <stp>BDH|4782497212983726541</stp>
        <tr r="J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Cum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Sheet1!$A$2:$A$2162</c:f>
              <c:numCache>
                <c:formatCode>m/d/yyyy</c:formatCode>
                <c:ptCount val="2161"/>
                <c:pt idx="0">
                  <c:v>43678</c:v>
                </c:pt>
                <c:pt idx="1">
                  <c:v>43679</c:v>
                </c:pt>
                <c:pt idx="2">
                  <c:v>43710</c:v>
                </c:pt>
                <c:pt idx="3">
                  <c:v>43711</c:v>
                </c:pt>
                <c:pt idx="4">
                  <c:v>43739</c:v>
                </c:pt>
                <c:pt idx="5">
                  <c:v>43770</c:v>
                </c:pt>
                <c:pt idx="6">
                  <c:v>43801</c:v>
                </c:pt>
                <c:pt idx="7">
                  <c:v>43832</c:v>
                </c:pt>
                <c:pt idx="8">
                  <c:v>43833</c:v>
                </c:pt>
                <c:pt idx="9">
                  <c:v>43864</c:v>
                </c:pt>
                <c:pt idx="10">
                  <c:v>43892</c:v>
                </c:pt>
                <c:pt idx="11">
                  <c:v>43922</c:v>
                </c:pt>
                <c:pt idx="12">
                  <c:v>43952</c:v>
                </c:pt>
                <c:pt idx="13">
                  <c:v>43955</c:v>
                </c:pt>
                <c:pt idx="14">
                  <c:v>43983</c:v>
                </c:pt>
                <c:pt idx="15">
                  <c:v>43984</c:v>
                </c:pt>
                <c:pt idx="16">
                  <c:v>44013</c:v>
                </c:pt>
                <c:pt idx="17">
                  <c:v>44046</c:v>
                </c:pt>
                <c:pt idx="18">
                  <c:v>44075</c:v>
                </c:pt>
                <c:pt idx="19">
                  <c:v>44105</c:v>
                </c:pt>
                <c:pt idx="20">
                  <c:v>44137</c:v>
                </c:pt>
                <c:pt idx="21">
                  <c:v>44166</c:v>
                </c:pt>
                <c:pt idx="22">
                  <c:v>44200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44292</c:v>
                </c:pt>
                <c:pt idx="27">
                  <c:v>44319</c:v>
                </c:pt>
                <c:pt idx="28">
                  <c:v>44320</c:v>
                </c:pt>
                <c:pt idx="29">
                  <c:v>44348</c:v>
                </c:pt>
                <c:pt idx="30">
                  <c:v>44378</c:v>
                </c:pt>
                <c:pt idx="31">
                  <c:v>44410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44564</c:v>
                </c:pt>
                <c:pt idx="37">
                  <c:v>44565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44683</c:v>
                </c:pt>
                <c:pt idx="42">
                  <c:v>44684</c:v>
                </c:pt>
                <c:pt idx="43">
                  <c:v>44713</c:v>
                </c:pt>
                <c:pt idx="44">
                  <c:v>44743</c:v>
                </c:pt>
                <c:pt idx="45">
                  <c:v>44774</c:v>
                </c:pt>
                <c:pt idx="46">
                  <c:v>44775</c:v>
                </c:pt>
                <c:pt idx="47">
                  <c:v>44805</c:v>
                </c:pt>
                <c:pt idx="48">
                  <c:v>44837</c:v>
                </c:pt>
                <c:pt idx="49">
                  <c:v>44866</c:v>
                </c:pt>
                <c:pt idx="50">
                  <c:v>44896</c:v>
                </c:pt>
                <c:pt idx="51">
                  <c:v>44928</c:v>
                </c:pt>
                <c:pt idx="52">
                  <c:v>44929</c:v>
                </c:pt>
                <c:pt idx="53">
                  <c:v>44958</c:v>
                </c:pt>
                <c:pt idx="54">
                  <c:v>44986</c:v>
                </c:pt>
                <c:pt idx="55">
                  <c:v>45019</c:v>
                </c:pt>
                <c:pt idx="56">
                  <c:v>45047</c:v>
                </c:pt>
                <c:pt idx="57">
                  <c:v>45048</c:v>
                </c:pt>
                <c:pt idx="58">
                  <c:v>45078</c:v>
                </c:pt>
                <c:pt idx="59">
                  <c:v>45110</c:v>
                </c:pt>
                <c:pt idx="60">
                  <c:v>45139</c:v>
                </c:pt>
                <c:pt idx="61">
                  <c:v>45140</c:v>
                </c:pt>
                <c:pt idx="62">
                  <c:v>45170</c:v>
                </c:pt>
                <c:pt idx="63">
                  <c:v>45201</c:v>
                </c:pt>
                <c:pt idx="64">
                  <c:v>45231</c:v>
                </c:pt>
                <c:pt idx="65">
                  <c:v>45261</c:v>
                </c:pt>
                <c:pt idx="66">
                  <c:v>45293</c:v>
                </c:pt>
                <c:pt idx="67">
                  <c:v>45294</c:v>
                </c:pt>
                <c:pt idx="68">
                  <c:v>45323</c:v>
                </c:pt>
                <c:pt idx="69">
                  <c:v>45352</c:v>
                </c:pt>
                <c:pt idx="70">
                  <c:v>45383</c:v>
                </c:pt>
                <c:pt idx="71">
                  <c:v>45384</c:v>
                </c:pt>
                <c:pt idx="72">
                  <c:v>45413</c:v>
                </c:pt>
                <c:pt idx="73">
                  <c:v>45414</c:v>
                </c:pt>
                <c:pt idx="74">
                  <c:v>45446</c:v>
                </c:pt>
                <c:pt idx="75">
                  <c:v>45474</c:v>
                </c:pt>
              </c:numCache>
            </c:numRef>
          </c:cat>
          <c:val>
            <c:numRef>
              <c:f>Sheet1!$C$2:$C$2162</c:f>
              <c:numCache>
                <c:formatCode>_(* #,##0.00_);_(* \(#,##0.00\);_(* "-"??_);_(@_)</c:formatCode>
                <c:ptCount val="2161"/>
                <c:pt idx="0">
                  <c:v>1499616.2978032692</c:v>
                </c:pt>
                <c:pt idx="1">
                  <c:v>1646745.1379682925</c:v>
                </c:pt>
                <c:pt idx="2">
                  <c:v>1917547.6719948628</c:v>
                </c:pt>
                <c:pt idx="3">
                  <c:v>2095303.3605937304</c:v>
                </c:pt>
                <c:pt idx="4">
                  <c:v>2290508.9756936058</c:v>
                </c:pt>
                <c:pt idx="5">
                  <c:v>2274945.3496518647</c:v>
                </c:pt>
                <c:pt idx="6">
                  <c:v>2551478.7182711018</c:v>
                </c:pt>
                <c:pt idx="7">
                  <c:v>3426461.9449914936</c:v>
                </c:pt>
                <c:pt idx="8">
                  <c:v>3577324.8876537201</c:v>
                </c:pt>
                <c:pt idx="9">
                  <c:v>3477682.0586674921</c:v>
                </c:pt>
                <c:pt idx="10">
                  <c:v>3183650.8237119424</c:v>
                </c:pt>
                <c:pt idx="11">
                  <c:v>3569091.1826460394</c:v>
                </c:pt>
                <c:pt idx="12">
                  <c:v>3732433.981532021</c:v>
                </c:pt>
                <c:pt idx="13">
                  <c:v>4198596.0069065336</c:v>
                </c:pt>
                <c:pt idx="14">
                  <c:v>4456995.5555514451</c:v>
                </c:pt>
                <c:pt idx="15">
                  <c:v>4311966.0937901326</c:v>
                </c:pt>
                <c:pt idx="16">
                  <c:v>5030818.2585088555</c:v>
                </c:pt>
                <c:pt idx="17">
                  <c:v>4717112.5229251198</c:v>
                </c:pt>
                <c:pt idx="18">
                  <c:v>5031039.3702779235</c:v>
                </c:pt>
                <c:pt idx="19">
                  <c:v>4895339.5116580389</c:v>
                </c:pt>
                <c:pt idx="20">
                  <c:v>5118424.7967310427</c:v>
                </c:pt>
                <c:pt idx="21">
                  <c:v>5458190.7839019196</c:v>
                </c:pt>
                <c:pt idx="22">
                  <c:v>4686796.3774190284</c:v>
                </c:pt>
                <c:pt idx="23">
                  <c:v>3631755.2694493607</c:v>
                </c:pt>
                <c:pt idx="24">
                  <c:v>3363125.0162212034</c:v>
                </c:pt>
                <c:pt idx="25">
                  <c:v>3414956.5693465057</c:v>
                </c:pt>
                <c:pt idx="26">
                  <c:v>3503450.9175195294</c:v>
                </c:pt>
                <c:pt idx="27">
                  <c:v>3610371.5417886097</c:v>
                </c:pt>
                <c:pt idx="28">
                  <c:v>3744441.3342145323</c:v>
                </c:pt>
                <c:pt idx="29">
                  <c:v>2336628.5945737008</c:v>
                </c:pt>
                <c:pt idx="30">
                  <c:v>2384636.262719546</c:v>
                </c:pt>
                <c:pt idx="31">
                  <c:v>2247832.8666619128</c:v>
                </c:pt>
                <c:pt idx="32">
                  <c:v>2303954.6828147299</c:v>
                </c:pt>
                <c:pt idx="33">
                  <c:v>-86340.010686088353</c:v>
                </c:pt>
                <c:pt idx="34">
                  <c:v>225255.0551716928</c:v>
                </c:pt>
                <c:pt idx="35">
                  <c:v>766490.26403147029</c:v>
                </c:pt>
                <c:pt idx="36">
                  <c:v>359996.72705523181</c:v>
                </c:pt>
                <c:pt idx="37">
                  <c:v>266094.59590193804</c:v>
                </c:pt>
                <c:pt idx="38">
                  <c:v>970980.30537986255</c:v>
                </c:pt>
                <c:pt idx="39">
                  <c:v>-709890.88131731993</c:v>
                </c:pt>
                <c:pt idx="40">
                  <c:v>172167.78280845576</c:v>
                </c:pt>
                <c:pt idx="41">
                  <c:v>11467.196835805749</c:v>
                </c:pt>
                <c:pt idx="42">
                  <c:v>54057.727923575905</c:v>
                </c:pt>
                <c:pt idx="43">
                  <c:v>-355326.87564462132</c:v>
                </c:pt>
                <c:pt idx="44">
                  <c:v>1168134.8086408991</c:v>
                </c:pt>
                <c:pt idx="45">
                  <c:v>4176841.7058117986</c:v>
                </c:pt>
                <c:pt idx="46">
                  <c:v>4462969.2888709623</c:v>
                </c:pt>
                <c:pt idx="47">
                  <c:v>6131443.8049700754</c:v>
                </c:pt>
                <c:pt idx="48">
                  <c:v>6876658.4540874697</c:v>
                </c:pt>
                <c:pt idx="49">
                  <c:v>7239143.2725363821</c:v>
                </c:pt>
                <c:pt idx="50">
                  <c:v>6721793.6861069743</c:v>
                </c:pt>
                <c:pt idx="51">
                  <c:v>6591656.7684809631</c:v>
                </c:pt>
                <c:pt idx="52">
                  <c:v>5991155.4552150695</c:v>
                </c:pt>
                <c:pt idx="53">
                  <c:v>9914625.0059677474</c:v>
                </c:pt>
                <c:pt idx="54">
                  <c:v>8710104.6815691628</c:v>
                </c:pt>
                <c:pt idx="55">
                  <c:v>8698818.2283288054</c:v>
                </c:pt>
                <c:pt idx="56">
                  <c:v>8822945.800788248</c:v>
                </c:pt>
                <c:pt idx="57">
                  <c:v>9849208.5458251312</c:v>
                </c:pt>
                <c:pt idx="58">
                  <c:v>16595110.710709427</c:v>
                </c:pt>
                <c:pt idx="59">
                  <c:v>14497464.843737636</c:v>
                </c:pt>
                <c:pt idx="60">
                  <c:v>13568725.045843698</c:v>
                </c:pt>
                <c:pt idx="61">
                  <c:v>13585545.678260986</c:v>
                </c:pt>
                <c:pt idx="62">
                  <c:v>11714844.64198577</c:v>
                </c:pt>
                <c:pt idx="63">
                  <c:v>11297959.809033105</c:v>
                </c:pt>
                <c:pt idx="64">
                  <c:v>12391131.039304489</c:v>
                </c:pt>
                <c:pt idx="65">
                  <c:v>12407203.659553068</c:v>
                </c:pt>
                <c:pt idx="66">
                  <c:v>12856340.895476118</c:v>
                </c:pt>
                <c:pt idx="67">
                  <c:v>12686718.015158424</c:v>
                </c:pt>
                <c:pt idx="68">
                  <c:v>15490039.391731223</c:v>
                </c:pt>
                <c:pt idx="69">
                  <c:v>15549106.480101727</c:v>
                </c:pt>
                <c:pt idx="70">
                  <c:v>15742216.860939519</c:v>
                </c:pt>
                <c:pt idx="71">
                  <c:v>17375875.232136071</c:v>
                </c:pt>
                <c:pt idx="72">
                  <c:v>17312188.968853783</c:v>
                </c:pt>
                <c:pt idx="73">
                  <c:v>17521444.734700985</c:v>
                </c:pt>
                <c:pt idx="74">
                  <c:v>16865137.645628635</c:v>
                </c:pt>
                <c:pt idx="75">
                  <c:v>16865137.645628635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1-4E2C-A633-665D35FB0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852456"/>
        <c:axId val="856850656"/>
      </c:areaChart>
      <c:dateAx>
        <c:axId val="856852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50656"/>
        <c:crosses val="autoZero"/>
        <c:auto val="1"/>
        <c:lblOffset val="100"/>
        <c:baseTimeUnit val="days"/>
      </c:dateAx>
      <c:valAx>
        <c:axId val="8568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5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1</xdr:row>
      <xdr:rowOff>4762</xdr:rowOff>
    </xdr:from>
    <xdr:to>
      <xdr:col>16</xdr:col>
      <xdr:colOff>476249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16446-1C83-9B3C-9ACA-2FEEEBAE3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1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4.28515625" bestFit="1" customWidth="1"/>
    <col min="3" max="3" width="5.28515625" bestFit="1" customWidth="1"/>
    <col min="4" max="4" width="12.7109375" bestFit="1" customWidth="1"/>
    <col min="5" max="5" width="9" bestFit="1" customWidth="1"/>
    <col min="6" max="6" width="12.7109375" bestFit="1" customWidth="1"/>
    <col min="7" max="7" width="10.7109375" bestFit="1" customWidth="1"/>
    <col min="8" max="8" width="19" bestFit="1" customWidth="1"/>
    <col min="9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>
        <v>43678</v>
      </c>
      <c r="B2" t="s">
        <v>7</v>
      </c>
      <c r="C2" t="s">
        <v>8</v>
      </c>
      <c r="D2">
        <v>4.7237658630601101E-2</v>
      </c>
      <c r="E2">
        <v>-1</v>
      </c>
      <c r="F2" s="2">
        <v>187236.36009927199</v>
      </c>
      <c r="G2" s="1">
        <v>43710</v>
      </c>
      <c r="H2" s="2" cm="1">
        <f t="array" ref="H2">IF(B2="eur",F2*VLOOKUP(G2,Sheet2!D:E,2,0),IF(B2="gbp",F2*VLOOKUP(G2,Sheet2!A:B,2,0),0)*IF(B2="sek",F2*VLOOKUP(G2,Sheet2!G:H,2,0),IF(multi_currency_swap_strat_pnl!B2="nok",F2*VLOOKUP(multi_currency_swap_strat_pnl!G2,Sheet2!J:K,2,0),IF(multi_currency_swap_strat_pnl!B2="chf",F2*VLOOKUP(Sheet2!M:N,2,0),F2))))</f>
        <v>205473.18157294107</v>
      </c>
      <c r="J2" s="3"/>
    </row>
    <row r="3" spans="1:10" x14ac:dyDescent="0.25">
      <c r="A3" s="1">
        <v>43678</v>
      </c>
      <c r="B3" t="s">
        <v>7</v>
      </c>
      <c r="C3" t="s">
        <v>9</v>
      </c>
      <c r="D3">
        <v>-0.40613469172574801</v>
      </c>
      <c r="E3">
        <v>-1</v>
      </c>
      <c r="F3" s="2">
        <v>166981.600577834</v>
      </c>
      <c r="G3" s="1">
        <v>43710</v>
      </c>
      <c r="H3" s="2" cm="1">
        <f t="array" ref="H3">IF(B3="eur",F3*VLOOKUP(G3,Sheet2!D:E,2,0),IF(B3="gbp",F3*VLOOKUP(G3,Sheet2!A:B,2,0),0)*IF(B3="sek",F3*VLOOKUP(G3,Sheet2!G:H,2,0),IF(multi_currency_swap_strat_pnl!B3="nok",F3*VLOOKUP(multi_currency_swap_strat_pnl!G3,Sheet2!J:K,2,0),IF(multi_currency_swap_strat_pnl!B3="chf",F3*VLOOKUP(Sheet2!M:N,2,0),F3))))</f>
        <v>183245.60847411503</v>
      </c>
      <c r="J3" s="3"/>
    </row>
    <row r="4" spans="1:10" x14ac:dyDescent="0.25">
      <c r="A4" s="1">
        <v>43678</v>
      </c>
      <c r="B4" t="s">
        <v>7</v>
      </c>
      <c r="C4" t="s">
        <v>10</v>
      </c>
      <c r="D4">
        <v>0.110672372175056</v>
      </c>
      <c r="E4">
        <v>-1</v>
      </c>
      <c r="F4" s="2">
        <v>190188.161562394</v>
      </c>
      <c r="G4" s="1">
        <v>43710</v>
      </c>
      <c r="H4" s="2" cm="1">
        <f t="array" ref="H4">IF(B4="eur",F4*VLOOKUP(G4,Sheet2!D:E,2,0),IF(B4="gbp",F4*VLOOKUP(G4,Sheet2!A:B,2,0),0)*IF(B4="sek",F4*VLOOKUP(G4,Sheet2!G:H,2,0),IF(multi_currency_swap_strat_pnl!B4="nok",F4*VLOOKUP(multi_currency_swap_strat_pnl!G4,Sheet2!J:K,2,0),IF(multi_currency_swap_strat_pnl!B4="chf",F4*VLOOKUP(Sheet2!M:N,2,0),F4))))</f>
        <v>208712.48849857115</v>
      </c>
    </row>
    <row r="5" spans="1:10" x14ac:dyDescent="0.25">
      <c r="A5" s="1">
        <v>43678</v>
      </c>
      <c r="B5" t="s">
        <v>7</v>
      </c>
      <c r="C5" t="s">
        <v>11</v>
      </c>
      <c r="D5">
        <v>-0.65817696633106704</v>
      </c>
      <c r="E5">
        <v>1</v>
      </c>
      <c r="F5" s="2">
        <v>-101669.56521268201</v>
      </c>
      <c r="G5" s="1">
        <v>43710</v>
      </c>
      <c r="H5" s="2" cm="1">
        <f t="array" ref="H5">IF(B5="eur",F5*VLOOKUP(G5,Sheet2!D:E,2,0),IF(B5="gbp",F5*VLOOKUP(G5,Sheet2!A:B,2,0),0)*IF(B5="sek",F5*VLOOKUP(G5,Sheet2!G:H,2,0),IF(multi_currency_swap_strat_pnl!B5="nok",F5*VLOOKUP(multi_currency_swap_strat_pnl!G5,Sheet2!J:K,2,0),IF(multi_currency_swap_strat_pnl!B5="chf",F5*VLOOKUP(Sheet2!M:N,2,0),F5))))</f>
        <v>-111572.18086439723</v>
      </c>
    </row>
    <row r="6" spans="1:10" x14ac:dyDescent="0.25">
      <c r="A6" s="1">
        <v>43678</v>
      </c>
      <c r="B6" t="s">
        <v>7</v>
      </c>
      <c r="C6" t="s">
        <v>12</v>
      </c>
      <c r="D6">
        <v>-0.75782569107585596</v>
      </c>
      <c r="E6">
        <v>1</v>
      </c>
      <c r="F6" s="2">
        <v>-63272.750298765</v>
      </c>
      <c r="G6" s="1">
        <v>43710</v>
      </c>
      <c r="H6" s="2" cm="1">
        <f t="array" ref="H6">IF(B6="eur",F6*VLOOKUP(G6,Sheet2!D:E,2,0),IF(B6="gbp",F6*VLOOKUP(G6,Sheet2!A:B,2,0),0)*IF(B6="sek",F6*VLOOKUP(G6,Sheet2!G:H,2,0),IF(multi_currency_swap_strat_pnl!B6="nok",F6*VLOOKUP(multi_currency_swap_strat_pnl!G6,Sheet2!J:K,2,0),IF(multi_currency_swap_strat_pnl!B6="chf",F6*VLOOKUP(Sheet2!M:N,2,0),F6))))</f>
        <v>-69435.516177864702</v>
      </c>
    </row>
    <row r="7" spans="1:10" x14ac:dyDescent="0.25">
      <c r="A7" s="1">
        <v>43678</v>
      </c>
      <c r="B7" t="s">
        <v>7</v>
      </c>
      <c r="C7" t="s">
        <v>13</v>
      </c>
      <c r="D7">
        <v>-0.59371101912551905</v>
      </c>
      <c r="E7">
        <v>1</v>
      </c>
      <c r="F7" s="2">
        <v>-119065.91413894</v>
      </c>
      <c r="G7" s="1">
        <v>43710</v>
      </c>
      <c r="H7" s="2" cm="1">
        <f t="array" ref="H7">IF(B7="eur",F7*VLOOKUP(G7,Sheet2!D:E,2,0),IF(B7="gbp",F7*VLOOKUP(G7,Sheet2!A:B,2,0),0)*IF(B7="sek",F7*VLOOKUP(G7,Sheet2!G:H,2,0),IF(multi_currency_swap_strat_pnl!B7="nok",F7*VLOOKUP(multi_currency_swap_strat_pnl!G7,Sheet2!J:K,2,0),IF(multi_currency_swap_strat_pnl!B7="chf",F7*VLOOKUP(Sheet2!M:N,2,0),F7))))</f>
        <v>-130662.93417607275</v>
      </c>
    </row>
    <row r="8" spans="1:10" x14ac:dyDescent="0.25">
      <c r="A8" s="1">
        <v>43678</v>
      </c>
      <c r="B8" t="s">
        <v>34</v>
      </c>
      <c r="C8" t="s">
        <v>23</v>
      </c>
      <c r="D8">
        <v>1.86744493341205</v>
      </c>
      <c r="E8">
        <v>-1</v>
      </c>
      <c r="F8">
        <v>383197.79969286697</v>
      </c>
      <c r="G8" s="1">
        <v>43711</v>
      </c>
      <c r="H8" s="2" cm="1">
        <f t="array" ref="H8">IF(B8="eur",F8*VLOOKUP(G8,Sheet2!D:E,2,0),IF(B8="gbp",F8*VLOOKUP(G8,Sheet2!A:B,2,0),0)*IF(B8="sek",F8*VLOOKUP(G8,Sheet2!G:H,2,0),IF(multi_currency_swap_strat_pnl!B8="nok",F8*VLOOKUP(multi_currency_swap_strat_pnl!G8,Sheet2!J:K,2,0),IF(multi_currency_swap_strat_pnl!B8="chf",F8*VLOOKUP(Sheet2!M:N,2,0),F8))))</f>
        <v>0</v>
      </c>
    </row>
    <row r="9" spans="1:10" x14ac:dyDescent="0.25">
      <c r="A9" s="1">
        <v>43678</v>
      </c>
      <c r="B9" t="s">
        <v>34</v>
      </c>
      <c r="C9" t="s">
        <v>17</v>
      </c>
      <c r="D9">
        <v>1.5340419981556599</v>
      </c>
      <c r="E9">
        <v>-1</v>
      </c>
      <c r="F9">
        <v>237318.364857548</v>
      </c>
      <c r="G9" s="1">
        <v>43711</v>
      </c>
      <c r="H9" s="2" cm="1">
        <f t="array" ref="H9">IF(B9="eur",F9*VLOOKUP(G9,Sheet2!D:E,2,0),IF(B9="gbp",F9*VLOOKUP(G9,Sheet2!A:B,2,0),0)*IF(B9="sek",F9*VLOOKUP(G9,Sheet2!G:H,2,0),IF(multi_currency_swap_strat_pnl!B9="nok",F9*VLOOKUP(multi_currency_swap_strat_pnl!G9,Sheet2!J:K,2,0),IF(multi_currency_swap_strat_pnl!B9="chf",F9*VLOOKUP(Sheet2!M:N,2,0),F9))))</f>
        <v>0</v>
      </c>
    </row>
    <row r="10" spans="1:10" x14ac:dyDescent="0.25">
      <c r="A10" s="1">
        <v>43678</v>
      </c>
      <c r="B10" t="s">
        <v>34</v>
      </c>
      <c r="C10" t="s">
        <v>10</v>
      </c>
      <c r="D10">
        <v>1.7493469826861701</v>
      </c>
      <c r="E10">
        <v>-1</v>
      </c>
      <c r="F10">
        <v>300740.55615792301</v>
      </c>
      <c r="G10" s="1">
        <v>43711</v>
      </c>
      <c r="H10" s="2" cm="1">
        <f t="array" ref="H10">IF(B10="eur",F10*VLOOKUP(G10,Sheet2!D:E,2,0),IF(B10="gbp",F10*VLOOKUP(G10,Sheet2!A:B,2,0),0)*IF(B10="sek",F10*VLOOKUP(G10,Sheet2!G:H,2,0),IF(multi_currency_swap_strat_pnl!B10="nok",F10*VLOOKUP(multi_currency_swap_strat_pnl!G10,Sheet2!J:K,2,0),IF(multi_currency_swap_strat_pnl!B10="chf",F10*VLOOKUP(Sheet2!M:N,2,0),F10))))</f>
        <v>0</v>
      </c>
    </row>
    <row r="11" spans="1:10" x14ac:dyDescent="0.25">
      <c r="A11" s="1">
        <v>43678</v>
      </c>
      <c r="B11" t="s">
        <v>34</v>
      </c>
      <c r="C11" t="s">
        <v>11</v>
      </c>
      <c r="D11">
        <v>1.3124068685019801</v>
      </c>
      <c r="E11">
        <v>1</v>
      </c>
      <c r="F11">
        <v>-195534.23156167401</v>
      </c>
      <c r="G11" s="1">
        <v>43711</v>
      </c>
      <c r="H11" s="2" cm="1">
        <f t="array" ref="H11">IF(B11="eur",F11*VLOOKUP(G11,Sheet2!D:E,2,0),IF(B11="gbp",F11*VLOOKUP(G11,Sheet2!A:B,2,0),0)*IF(B11="sek",F11*VLOOKUP(G11,Sheet2!G:H,2,0),IF(multi_currency_swap_strat_pnl!B11="nok",F11*VLOOKUP(multi_currency_swap_strat_pnl!G11,Sheet2!J:K,2,0),IF(multi_currency_swap_strat_pnl!B11="chf",F11*VLOOKUP(Sheet2!M:N,2,0),F11))))</f>
        <v>0</v>
      </c>
    </row>
    <row r="12" spans="1:10" x14ac:dyDescent="0.25">
      <c r="A12" s="1">
        <v>43678</v>
      </c>
      <c r="B12" t="s">
        <v>34</v>
      </c>
      <c r="C12" t="s">
        <v>16</v>
      </c>
      <c r="D12">
        <v>1.3119173128438599</v>
      </c>
      <c r="E12">
        <v>1</v>
      </c>
      <c r="F12">
        <v>-194358.08456818399</v>
      </c>
      <c r="G12" s="1">
        <v>43711</v>
      </c>
      <c r="H12" s="2" cm="1">
        <f t="array" ref="H12">IF(B12="eur",F12*VLOOKUP(G12,Sheet2!D:E,2,0),IF(B12="gbp",F12*VLOOKUP(G12,Sheet2!A:B,2,0),0)*IF(B12="sek",F12*VLOOKUP(G12,Sheet2!G:H,2,0),IF(multi_currency_swap_strat_pnl!B12="nok",F12*VLOOKUP(multi_currency_swap_strat_pnl!G12,Sheet2!J:K,2,0),IF(multi_currency_swap_strat_pnl!B12="chf",F12*VLOOKUP(Sheet2!M:N,2,0),F12))))</f>
        <v>0</v>
      </c>
    </row>
    <row r="13" spans="1:10" x14ac:dyDescent="0.25">
      <c r="A13" s="1">
        <v>43678</v>
      </c>
      <c r="B13" t="s">
        <v>34</v>
      </c>
      <c r="C13" t="s">
        <v>12</v>
      </c>
      <c r="D13">
        <v>1.33172387183997</v>
      </c>
      <c r="E13">
        <v>1</v>
      </c>
      <c r="F13">
        <v>-183934.387437144</v>
      </c>
      <c r="G13" s="1">
        <v>43711</v>
      </c>
      <c r="H13" s="2" cm="1">
        <f t="array" ref="H13">IF(B13="eur",F13*VLOOKUP(G13,Sheet2!D:E,2,0),IF(B13="gbp",F13*VLOOKUP(G13,Sheet2!A:B,2,0),0)*IF(B13="sek",F13*VLOOKUP(G13,Sheet2!G:H,2,0),IF(multi_currency_swap_strat_pnl!B13="nok",F13*VLOOKUP(multi_currency_swap_strat_pnl!G13,Sheet2!J:K,2,0),IF(multi_currency_swap_strat_pnl!B13="chf",F13*VLOOKUP(Sheet2!M:N,2,0),F13))))</f>
        <v>0</v>
      </c>
    </row>
    <row r="14" spans="1:10" x14ac:dyDescent="0.25">
      <c r="A14" s="1">
        <v>43678</v>
      </c>
      <c r="B14" t="s">
        <v>35</v>
      </c>
      <c r="C14" t="s">
        <v>17</v>
      </c>
      <c r="D14">
        <v>0.565612000166271</v>
      </c>
      <c r="E14">
        <v>-1</v>
      </c>
      <c r="F14">
        <v>147660.292987183</v>
      </c>
      <c r="G14" s="1">
        <v>43710</v>
      </c>
      <c r="H14" s="2" cm="1">
        <f t="array" ref="H14">IF(B14="eur",F14*VLOOKUP(G14,Sheet2!D:E,2,0),IF(B14="gbp",F14*VLOOKUP(G14,Sheet2!A:B,2,0),0)*IF(B14="sek",F14*VLOOKUP(G14,Sheet2!G:H,2,0),IF(multi_currency_swap_strat_pnl!B14="nok",F14*VLOOKUP(multi_currency_swap_strat_pnl!G14,Sheet2!J:K,2,0),IF(multi_currency_swap_strat_pnl!B14="chf",F14*VLOOKUP(Sheet2!M:N,2,0),F14))))</f>
        <v>26332161978.435837</v>
      </c>
      <c r="I14" s="3">
        <f>H14/F14</f>
        <v>178329.33584062092</v>
      </c>
    </row>
    <row r="15" spans="1:10" x14ac:dyDescent="0.25">
      <c r="A15" s="1">
        <v>43678</v>
      </c>
      <c r="B15" t="s">
        <v>35</v>
      </c>
      <c r="C15" t="s">
        <v>23</v>
      </c>
      <c r="D15">
        <v>0.79838961236362804</v>
      </c>
      <c r="E15">
        <v>-1</v>
      </c>
      <c r="F15">
        <v>226496.237814069</v>
      </c>
      <c r="G15" s="1">
        <v>43710</v>
      </c>
      <c r="H15" s="2" cm="1">
        <f t="array" ref="H15">IF(B15="eur",F15*VLOOKUP(G15,Sheet2!D:E,2,0),IF(B15="gbp",F15*VLOOKUP(G15,Sheet2!A:B,2,0),0)*IF(B15="sek",F15*VLOOKUP(G15,Sheet2!G:H,2,0),IF(multi_currency_swap_strat_pnl!B15="nok",F15*VLOOKUP(multi_currency_swap_strat_pnl!G15,Sheet2!J:K,2,0),IF(multi_currency_swap_strat_pnl!B15="chf",F15*VLOOKUP(Sheet2!M:N,2,0),F15))))</f>
        <v>61955669094.940994</v>
      </c>
    </row>
    <row r="16" spans="1:10" x14ac:dyDescent="0.25">
      <c r="A16" s="1">
        <v>43678</v>
      </c>
      <c r="B16" t="s">
        <v>35</v>
      </c>
      <c r="C16" t="s">
        <v>29</v>
      </c>
      <c r="D16">
        <v>0.60081868549048401</v>
      </c>
      <c r="E16">
        <v>-1</v>
      </c>
      <c r="F16">
        <v>161903.08965195101</v>
      </c>
      <c r="G16" s="1">
        <v>43710</v>
      </c>
      <c r="H16" s="2" cm="1">
        <f t="array" ref="H16">IF(B16="eur",F16*VLOOKUP(G16,Sheet2!D:E,2,0),IF(B16="gbp",F16*VLOOKUP(G16,Sheet2!A:B,2,0),0)*IF(B16="sek",F16*VLOOKUP(G16,Sheet2!G:H,2,0),IF(multi_currency_swap_strat_pnl!B16="nok",F16*VLOOKUP(multi_currency_swap_strat_pnl!G16,Sheet2!J:K,2,0),IF(multi_currency_swap_strat_pnl!B16="chf",F16*VLOOKUP(Sheet2!M:N,2,0),F16))))</f>
        <v>31656969626.996349</v>
      </c>
    </row>
    <row r="17" spans="1:8" x14ac:dyDescent="0.25">
      <c r="A17" s="1">
        <v>43678</v>
      </c>
      <c r="B17" t="s">
        <v>35</v>
      </c>
      <c r="C17" t="s">
        <v>11</v>
      </c>
      <c r="D17">
        <v>0.39042698228356498</v>
      </c>
      <c r="E17">
        <v>1</v>
      </c>
      <c r="F17">
        <v>-51815.3341243904</v>
      </c>
      <c r="G17" s="1">
        <v>43710</v>
      </c>
      <c r="H17" s="2" cm="1">
        <f t="array" ref="H17">IF(B17="eur",F17*VLOOKUP(G17,Sheet2!D:E,2,0),IF(B17="gbp",F17*VLOOKUP(G17,Sheet2!A:B,2,0),0)*IF(B17="sek",F17*VLOOKUP(G17,Sheet2!G:H,2,0),IF(multi_currency_swap_strat_pnl!B17="nok",F17*VLOOKUP(multi_currency_swap_strat_pnl!G17,Sheet2!J:K,2,0),IF(multi_currency_swap_strat_pnl!B17="chf",F17*VLOOKUP(Sheet2!M:N,2,0),F17))))</f>
        <v>3242467802.6549106</v>
      </c>
    </row>
    <row r="18" spans="1:8" x14ac:dyDescent="0.25">
      <c r="A18" s="1">
        <v>43678</v>
      </c>
      <c r="B18" t="s">
        <v>35</v>
      </c>
      <c r="C18" t="s">
        <v>16</v>
      </c>
      <c r="D18">
        <v>0.37914255533638302</v>
      </c>
      <c r="E18">
        <v>1</v>
      </c>
      <c r="F18">
        <v>-41439.870425963803</v>
      </c>
      <c r="G18" s="1">
        <v>43710</v>
      </c>
      <c r="H18" s="2" cm="1">
        <f t="array" ref="H18">IF(B18="eur",F18*VLOOKUP(G18,Sheet2!D:E,2,0),IF(B18="gbp",F18*VLOOKUP(G18,Sheet2!A:B,2,0),0)*IF(B18="sek",F18*VLOOKUP(G18,Sheet2!G:H,2,0),IF(multi_currency_swap_strat_pnl!B18="nok",F18*VLOOKUP(multi_currency_swap_strat_pnl!G18,Sheet2!J:K,2,0),IF(multi_currency_swap_strat_pnl!B18="chf",F18*VLOOKUP(Sheet2!M:N,2,0),F18))))</f>
        <v>2073938357.1338925</v>
      </c>
    </row>
    <row r="19" spans="1:8" x14ac:dyDescent="0.25">
      <c r="A19" s="1">
        <v>43678</v>
      </c>
      <c r="B19" t="s">
        <v>35</v>
      </c>
      <c r="C19" t="s">
        <v>12</v>
      </c>
      <c r="D19">
        <v>0.373732669989634</v>
      </c>
      <c r="E19">
        <v>1</v>
      </c>
      <c r="F19">
        <v>-26239.562946495</v>
      </c>
      <c r="G19" s="1">
        <v>43710</v>
      </c>
      <c r="H19" s="2" cm="1">
        <f t="array" ref="H19">IF(B19="eur",F19*VLOOKUP(G19,Sheet2!D:E,2,0),IF(B19="gbp",F19*VLOOKUP(G19,Sheet2!A:B,2,0),0)*IF(B19="sek",F19*VLOOKUP(G19,Sheet2!G:H,2,0),IF(multi_currency_swap_strat_pnl!B19="nok",F19*VLOOKUP(multi_currency_swap_strat_pnl!G19,Sheet2!J:K,2,0),IF(multi_currency_swap_strat_pnl!B19="chf",F19*VLOOKUP(Sheet2!M:N,2,0),F19))))</f>
        <v>831519159.25758564</v>
      </c>
    </row>
    <row r="20" spans="1:8" x14ac:dyDescent="0.25">
      <c r="A20" s="1">
        <v>43678</v>
      </c>
      <c r="B20" t="s">
        <v>37</v>
      </c>
      <c r="C20" t="s">
        <v>8</v>
      </c>
      <c r="D20">
        <v>0.76149905478104796</v>
      </c>
      <c r="E20">
        <v>-1</v>
      </c>
      <c r="F20">
        <v>151673.97988147999</v>
      </c>
      <c r="G20" s="1">
        <v>43710</v>
      </c>
      <c r="H20" s="2" cm="1">
        <f t="array" ref="H20">IF(B20="eur",F20*VLOOKUP(G20,Sheet2!D:E,2,0),IF(B20="gbp",F20*VLOOKUP(G20,Sheet2!A:B,2,0),0)*IF(B20="sek",F20*VLOOKUP(G20,Sheet2!G:H,2,0),IF(multi_currency_swap_strat_pnl!B20="nok",F20*VLOOKUP(multi_currency_swap_strat_pnl!G20,Sheet2!J:K,2,0),IF(multi_currency_swap_strat_pnl!B20="chf",F20*VLOOKUP(Sheet2!M:N,2,0),F20))))</f>
        <v>0</v>
      </c>
    </row>
    <row r="21" spans="1:8" x14ac:dyDescent="0.25">
      <c r="A21" s="1">
        <v>43678</v>
      </c>
      <c r="B21" t="s">
        <v>37</v>
      </c>
      <c r="C21" t="s">
        <v>17</v>
      </c>
      <c r="D21">
        <v>0.44703337947292698</v>
      </c>
      <c r="E21">
        <v>-1</v>
      </c>
      <c r="F21">
        <v>214960.51691622901</v>
      </c>
      <c r="G21" s="1">
        <v>43710</v>
      </c>
      <c r="H21" s="2" cm="1">
        <f t="array" ref="H21">IF(B21="eur",F21*VLOOKUP(G21,Sheet2!D:E,2,0),IF(B21="gbp",F21*VLOOKUP(G21,Sheet2!A:B,2,0),0)*IF(B21="sek",F21*VLOOKUP(G21,Sheet2!G:H,2,0),IF(multi_currency_swap_strat_pnl!B21="nok",F21*VLOOKUP(multi_currency_swap_strat_pnl!G21,Sheet2!J:K,2,0),IF(multi_currency_swap_strat_pnl!B21="chf",F21*VLOOKUP(Sheet2!M:N,2,0),F21))))</f>
        <v>0</v>
      </c>
    </row>
    <row r="22" spans="1:8" x14ac:dyDescent="0.25">
      <c r="A22" s="1">
        <v>43678</v>
      </c>
      <c r="B22" t="s">
        <v>37</v>
      </c>
      <c r="C22" t="s">
        <v>28</v>
      </c>
      <c r="D22">
        <v>0.24684754336780401</v>
      </c>
      <c r="E22">
        <v>-1</v>
      </c>
      <c r="F22">
        <v>178974.77873424001</v>
      </c>
      <c r="G22" s="1">
        <v>43710</v>
      </c>
      <c r="H22" s="2" cm="1">
        <f t="array" ref="H22">IF(B22="eur",F22*VLOOKUP(G22,Sheet2!D:E,2,0),IF(B22="gbp",F22*VLOOKUP(G22,Sheet2!A:B,2,0),0)*IF(B22="sek",F22*VLOOKUP(G22,Sheet2!G:H,2,0),IF(multi_currency_swap_strat_pnl!B22="nok",F22*VLOOKUP(multi_currency_swap_strat_pnl!G22,Sheet2!J:K,2,0),IF(multi_currency_swap_strat_pnl!B22="chf",F22*VLOOKUP(Sheet2!M:N,2,0),F22))))</f>
        <v>0</v>
      </c>
    </row>
    <row r="23" spans="1:8" x14ac:dyDescent="0.25">
      <c r="A23" s="1">
        <v>43678</v>
      </c>
      <c r="B23" t="s">
        <v>37</v>
      </c>
      <c r="C23" t="s">
        <v>16</v>
      </c>
      <c r="D23">
        <v>-0.25097499161772702</v>
      </c>
      <c r="E23">
        <v>1</v>
      </c>
      <c r="F23">
        <v>-75722.263567875998</v>
      </c>
      <c r="G23" s="1">
        <v>43710</v>
      </c>
      <c r="H23" s="2" cm="1">
        <f t="array" ref="H23">IF(B23="eur",F23*VLOOKUP(G23,Sheet2!D:E,2,0),IF(B23="gbp",F23*VLOOKUP(G23,Sheet2!A:B,2,0),0)*IF(B23="sek",F23*VLOOKUP(G23,Sheet2!G:H,2,0),IF(multi_currency_swap_strat_pnl!B23="nok",F23*VLOOKUP(multi_currency_swap_strat_pnl!G23,Sheet2!J:K,2,0),IF(multi_currency_swap_strat_pnl!B23="chf",F23*VLOOKUP(Sheet2!M:N,2,0),F23))))</f>
        <v>0</v>
      </c>
    </row>
    <row r="24" spans="1:8" x14ac:dyDescent="0.25">
      <c r="A24" s="1">
        <v>43678</v>
      </c>
      <c r="B24" t="s">
        <v>37</v>
      </c>
      <c r="C24" t="s">
        <v>12</v>
      </c>
      <c r="D24">
        <v>-0.26882079765661798</v>
      </c>
      <c r="E24">
        <v>1</v>
      </c>
      <c r="F24">
        <v>-71491.652926743001</v>
      </c>
      <c r="G24" s="1">
        <v>43710</v>
      </c>
      <c r="H24" s="2" cm="1">
        <f t="array" ref="H24">IF(B24="eur",F24*VLOOKUP(G24,Sheet2!D:E,2,0),IF(B24="gbp",F24*VLOOKUP(G24,Sheet2!A:B,2,0),0)*IF(B24="sek",F24*VLOOKUP(G24,Sheet2!G:H,2,0),IF(multi_currency_swap_strat_pnl!B24="nok",F24*VLOOKUP(multi_currency_swap_strat_pnl!G24,Sheet2!J:K,2,0),IF(multi_currency_swap_strat_pnl!B24="chf",F24*VLOOKUP(Sheet2!M:N,2,0),F24))))</f>
        <v>0</v>
      </c>
    </row>
    <row r="25" spans="1:8" x14ac:dyDescent="0.25">
      <c r="A25" s="1">
        <v>43678</v>
      </c>
      <c r="B25" t="s">
        <v>37</v>
      </c>
      <c r="C25" t="s">
        <v>15</v>
      </c>
      <c r="D25">
        <v>0.320365696382021</v>
      </c>
      <c r="E25">
        <v>1</v>
      </c>
      <c r="F25">
        <v>-61412.925387552001</v>
      </c>
      <c r="G25" s="1">
        <v>43710</v>
      </c>
      <c r="H25" s="2" cm="1">
        <f t="array" ref="H25">IF(B25="eur",F25*VLOOKUP(G25,Sheet2!D:E,2,0),IF(B25="gbp",F25*VLOOKUP(G25,Sheet2!A:B,2,0),0)*IF(B25="sek",F25*VLOOKUP(G25,Sheet2!G:H,2,0),IF(multi_currency_swap_strat_pnl!B25="nok",F25*VLOOKUP(multi_currency_swap_strat_pnl!G25,Sheet2!J:K,2,0),IF(multi_currency_swap_strat_pnl!B25="chf",F25*VLOOKUP(Sheet2!M:N,2,0),F25))))</f>
        <v>0</v>
      </c>
    </row>
    <row r="26" spans="1:8" x14ac:dyDescent="0.25">
      <c r="A26" s="1">
        <v>43678</v>
      </c>
      <c r="B26" t="s">
        <v>38</v>
      </c>
      <c r="C26" t="s">
        <v>23</v>
      </c>
      <c r="D26">
        <v>1.5016553495714799</v>
      </c>
      <c r="E26">
        <v>-1</v>
      </c>
      <c r="F26" s="2">
        <v>181737.20162862301</v>
      </c>
      <c r="G26" s="1">
        <v>43710</v>
      </c>
      <c r="H26" s="2" cm="1">
        <f t="array" ref="H26">IF(B26="eur",F26*VLOOKUP(G26,Sheet2!D:E,2,0),IF(B26="gbp",F26*VLOOKUP(G26,Sheet2!A:B,2,0),0)*IF(B26="sek",F26*VLOOKUP(G26,Sheet2!G:H,2,0),IF(multi_currency_swap_strat_pnl!B26="nok",F26*VLOOKUP(multi_currency_swap_strat_pnl!G26,Sheet2!J:K,2,0),IF(multi_currency_swap_strat_pnl!B26="chf",F26*VLOOKUP(Sheet2!M:N,2,0),F26))))</f>
        <v>0</v>
      </c>
    </row>
    <row r="27" spans="1:8" x14ac:dyDescent="0.25">
      <c r="A27" s="1">
        <v>43678</v>
      </c>
      <c r="B27" t="s">
        <v>38</v>
      </c>
      <c r="C27" t="s">
        <v>10</v>
      </c>
      <c r="D27">
        <v>1.41324393018127</v>
      </c>
      <c r="E27">
        <v>-1</v>
      </c>
      <c r="F27" s="2">
        <v>133416.18087363901</v>
      </c>
      <c r="G27" s="1">
        <v>43710</v>
      </c>
      <c r="H27" s="2" cm="1">
        <f t="array" ref="H27">IF(B27="eur",F27*VLOOKUP(G27,Sheet2!D:E,2,0),IF(B27="gbp",F27*VLOOKUP(G27,Sheet2!A:B,2,0),0)*IF(B27="sek",F27*VLOOKUP(G27,Sheet2!G:H,2,0),IF(multi_currency_swap_strat_pnl!B27="nok",F27*VLOOKUP(multi_currency_swap_strat_pnl!G27,Sheet2!J:K,2,0),IF(multi_currency_swap_strat_pnl!B27="chf",F27*VLOOKUP(Sheet2!M:N,2,0),F27))))</f>
        <v>0</v>
      </c>
    </row>
    <row r="28" spans="1:8" x14ac:dyDescent="0.25">
      <c r="A28" s="1">
        <v>43678</v>
      </c>
      <c r="B28" t="s">
        <v>38</v>
      </c>
      <c r="C28" t="s">
        <v>24</v>
      </c>
      <c r="D28">
        <v>1.3679150435842899</v>
      </c>
      <c r="E28">
        <v>-1</v>
      </c>
      <c r="F28" s="2">
        <v>118586.494059071</v>
      </c>
      <c r="G28" s="1">
        <v>43710</v>
      </c>
      <c r="H28" s="2" cm="1">
        <f t="array" ref="H28">IF(B28="eur",F28*VLOOKUP(G28,Sheet2!D:E,2,0),IF(B28="gbp",F28*VLOOKUP(G28,Sheet2!A:B,2,0),0)*IF(B28="sek",F28*VLOOKUP(G28,Sheet2!G:H,2,0),IF(multi_currency_swap_strat_pnl!B28="nok",F28*VLOOKUP(multi_currency_swap_strat_pnl!G28,Sheet2!J:K,2,0),IF(multi_currency_swap_strat_pnl!B28="chf",F28*VLOOKUP(Sheet2!M:N,2,0),F28))))</f>
        <v>0</v>
      </c>
    </row>
    <row r="29" spans="1:8" x14ac:dyDescent="0.25">
      <c r="A29" s="1">
        <v>43678</v>
      </c>
      <c r="B29" t="s">
        <v>38</v>
      </c>
      <c r="C29" t="s">
        <v>16</v>
      </c>
      <c r="D29">
        <v>1.29347618431305</v>
      </c>
      <c r="E29">
        <v>1</v>
      </c>
      <c r="F29" s="2">
        <v>-111828.490336459</v>
      </c>
      <c r="G29" s="1">
        <v>43710</v>
      </c>
      <c r="H29" s="2" cm="1">
        <f t="array" ref="H29">IF(B29="eur",F29*VLOOKUP(G29,Sheet2!D:E,2,0),IF(B29="gbp",F29*VLOOKUP(G29,Sheet2!A:B,2,0),0)*IF(B29="sek",F29*VLOOKUP(G29,Sheet2!G:H,2,0),IF(multi_currency_swap_strat_pnl!B29="nok",F29*VLOOKUP(multi_currency_swap_strat_pnl!G29,Sheet2!J:K,2,0),IF(multi_currency_swap_strat_pnl!B29="chf",F29*VLOOKUP(Sheet2!M:N,2,0),F29))))</f>
        <v>0</v>
      </c>
    </row>
    <row r="30" spans="1:8" x14ac:dyDescent="0.25">
      <c r="A30" s="1">
        <v>43678</v>
      </c>
      <c r="B30" t="s">
        <v>38</v>
      </c>
      <c r="C30" t="s">
        <v>18</v>
      </c>
      <c r="D30">
        <v>1.25921368293229</v>
      </c>
      <c r="E30">
        <v>1</v>
      </c>
      <c r="F30" s="2">
        <v>-121691.86226100801</v>
      </c>
      <c r="G30" s="1">
        <v>43710</v>
      </c>
      <c r="H30" s="2" cm="1">
        <f t="array" ref="H30">IF(B30="eur",F30*VLOOKUP(G30,Sheet2!D:E,2,0),IF(B30="gbp",F30*VLOOKUP(G30,Sheet2!A:B,2,0),0)*IF(B30="sek",F30*VLOOKUP(G30,Sheet2!G:H,2,0),IF(multi_currency_swap_strat_pnl!B30="nok",F30*VLOOKUP(multi_currency_swap_strat_pnl!G30,Sheet2!J:K,2,0),IF(multi_currency_swap_strat_pnl!B30="chf",F30*VLOOKUP(Sheet2!M:N,2,0),F30))))</f>
        <v>0</v>
      </c>
    </row>
    <row r="31" spans="1:8" x14ac:dyDescent="0.25">
      <c r="A31" s="1">
        <v>43678</v>
      </c>
      <c r="B31" t="s">
        <v>38</v>
      </c>
      <c r="C31" t="s">
        <v>21</v>
      </c>
      <c r="D31">
        <v>1.36177931986298</v>
      </c>
      <c r="E31">
        <v>1</v>
      </c>
      <c r="F31" s="2">
        <v>-61978.422497177402</v>
      </c>
      <c r="G31" s="1">
        <v>43710</v>
      </c>
      <c r="H31" s="2" cm="1">
        <f t="array" ref="H31">IF(B31="eur",F31*VLOOKUP(G31,Sheet2!D:E,2,0),IF(B31="gbp",F31*VLOOKUP(G31,Sheet2!A:B,2,0),0)*IF(B31="sek",F31*VLOOKUP(G31,Sheet2!G:H,2,0),IF(multi_currency_swap_strat_pnl!B31="nok",F31*VLOOKUP(multi_currency_swap_strat_pnl!G31,Sheet2!J:K,2,0),IF(multi_currency_swap_strat_pnl!B31="chf",F31*VLOOKUP(Sheet2!M:N,2,0),F31))))</f>
        <v>0</v>
      </c>
    </row>
    <row r="32" spans="1:8" x14ac:dyDescent="0.25">
      <c r="A32" s="1">
        <v>43679</v>
      </c>
      <c r="B32" t="s">
        <v>36</v>
      </c>
      <c r="C32" t="s">
        <v>17</v>
      </c>
      <c r="D32">
        <v>-0.49161092023235597</v>
      </c>
      <c r="E32">
        <v>-1</v>
      </c>
      <c r="F32">
        <v>82591.666904977101</v>
      </c>
      <c r="G32" s="1">
        <v>43710</v>
      </c>
      <c r="H32" s="2" t="e" cm="1" vm="1">
        <f t="array" aca="1" ref="H32" ca="1">IF(B32="eur",F32*VLOOKUP(G32,Sheet2!D:E,2,0),IF(B32="gbp",F32*VLOOKUP(G32,Sheet2!A:B,2,0),0)*IF(B32="sek",F32*VLOOKUP(G32,Sheet2!G:H,2,0),IF(multi_currency_swap_strat_pnl!B32="nok",F32*VLOOKUP(multi_currency_swap_strat_pnl!G32,Sheet2!J:K,2,0),IF(multi_currency_swap_strat_pnl!B32="chf",F32*VLOOKUP(Sheet2!M:N,2,0),F32))))</f>
        <v>#VALUE!</v>
      </c>
    </row>
    <row r="33" spans="1:8" x14ac:dyDescent="0.25">
      <c r="A33" s="1">
        <v>43679</v>
      </c>
      <c r="B33" t="s">
        <v>36</v>
      </c>
      <c r="C33" t="s">
        <v>23</v>
      </c>
      <c r="D33">
        <v>-1.1164796585228299E-2</v>
      </c>
      <c r="E33">
        <v>-1</v>
      </c>
      <c r="F33">
        <v>120809.26157920899</v>
      </c>
      <c r="G33" s="1">
        <v>43710</v>
      </c>
      <c r="H33" s="2" t="e" cm="1" vm="1">
        <f t="array" aca="1" ref="H33" ca="1">IF(B33="eur",F33*VLOOKUP(G33,Sheet2!D:E,2,0),IF(B33="gbp",F33*VLOOKUP(G33,Sheet2!A:B,2,0),0)*IF(B33="sek",F33*VLOOKUP(G33,Sheet2!G:H,2,0),IF(multi_currency_swap_strat_pnl!B33="nok",F33*VLOOKUP(multi_currency_swap_strat_pnl!G33,Sheet2!J:K,2,0),IF(multi_currency_swap_strat_pnl!B33="chf",F33*VLOOKUP(Sheet2!M:N,2,0),F33))))</f>
        <v>#VALUE!</v>
      </c>
    </row>
    <row r="34" spans="1:8" x14ac:dyDescent="0.25">
      <c r="A34" s="1">
        <v>43679</v>
      </c>
      <c r="B34" t="s">
        <v>36</v>
      </c>
      <c r="C34" t="s">
        <v>10</v>
      </c>
      <c r="D34">
        <v>-0.105555463808211</v>
      </c>
      <c r="E34">
        <v>-1</v>
      </c>
      <c r="F34">
        <v>100941.331033271</v>
      </c>
      <c r="G34" s="1">
        <v>43710</v>
      </c>
      <c r="H34" s="2" t="e" cm="1" vm="1">
        <f t="array" aca="1" ref="H34" ca="1">IF(B34="eur",F34*VLOOKUP(G34,Sheet2!D:E,2,0),IF(B34="gbp",F34*VLOOKUP(G34,Sheet2!A:B,2,0),0)*IF(B34="sek",F34*VLOOKUP(G34,Sheet2!G:H,2,0),IF(multi_currency_swap_strat_pnl!B34="nok",F34*VLOOKUP(multi_currency_swap_strat_pnl!G34,Sheet2!J:K,2,0),IF(multi_currency_swap_strat_pnl!B34="chf",F34*VLOOKUP(Sheet2!M:N,2,0),F34))))</f>
        <v>#VALUE!</v>
      </c>
    </row>
    <row r="35" spans="1:8" x14ac:dyDescent="0.25">
      <c r="A35" s="1">
        <v>43679</v>
      </c>
      <c r="B35" t="s">
        <v>36</v>
      </c>
      <c r="C35" t="s">
        <v>11</v>
      </c>
      <c r="D35">
        <v>-0.92221251140473504</v>
      </c>
      <c r="E35">
        <v>1</v>
      </c>
      <c r="F35">
        <v>-51743.625184285796</v>
      </c>
      <c r="G35" s="1">
        <v>43710</v>
      </c>
      <c r="H35" s="2" t="e" cm="1" vm="1">
        <f t="array" aca="1" ref="H35" ca="1">IF(B35="eur",F35*VLOOKUP(G35,Sheet2!D:E,2,0),IF(B35="gbp",F35*VLOOKUP(G35,Sheet2!A:B,2,0),0)*IF(B35="sek",F35*VLOOKUP(G35,Sheet2!G:H,2,0),IF(multi_currency_swap_strat_pnl!B35="nok",F35*VLOOKUP(multi_currency_swap_strat_pnl!G35,Sheet2!J:K,2,0),IF(multi_currency_swap_strat_pnl!B35="chf",F35*VLOOKUP(Sheet2!M:N,2,0),F35))))</f>
        <v>#VALUE!</v>
      </c>
    </row>
    <row r="36" spans="1:8" x14ac:dyDescent="0.25">
      <c r="A36" s="1">
        <v>43679</v>
      </c>
      <c r="B36" t="s">
        <v>36</v>
      </c>
      <c r="C36" t="s">
        <v>16</v>
      </c>
      <c r="D36">
        <v>-0.97171758318926105</v>
      </c>
      <c r="E36">
        <v>1</v>
      </c>
      <c r="F36">
        <v>-50574.2606798368</v>
      </c>
      <c r="G36" s="1">
        <v>43710</v>
      </c>
      <c r="H36" s="2" t="e" cm="1" vm="1">
        <f t="array" aca="1" ref="H36" ca="1">IF(B36="eur",F36*VLOOKUP(G36,Sheet2!D:E,2,0),IF(B36="gbp",F36*VLOOKUP(G36,Sheet2!A:B,2,0),0)*IF(B36="sek",F36*VLOOKUP(G36,Sheet2!G:H,2,0),IF(multi_currency_swap_strat_pnl!B36="nok",F36*VLOOKUP(multi_currency_swap_strat_pnl!G36,Sheet2!J:K,2,0),IF(multi_currency_swap_strat_pnl!B36="chf",F36*VLOOKUP(Sheet2!M:N,2,0),F36))))</f>
        <v>#VALUE!</v>
      </c>
    </row>
    <row r="37" spans="1:8" x14ac:dyDescent="0.25">
      <c r="A37" s="1">
        <v>43679</v>
      </c>
      <c r="B37" t="s">
        <v>36</v>
      </c>
      <c r="C37" t="s">
        <v>12</v>
      </c>
      <c r="D37">
        <v>-1.0107055072039299</v>
      </c>
      <c r="E37">
        <v>1</v>
      </c>
      <c r="F37">
        <v>-54895.533488311201</v>
      </c>
      <c r="G37" s="1">
        <v>43710</v>
      </c>
      <c r="H37" s="2" t="e" cm="1" vm="1">
        <f t="array" aca="1" ref="H37" ca="1">IF(B37="eur",F37*VLOOKUP(G37,Sheet2!D:E,2,0),IF(B37="gbp",F37*VLOOKUP(G37,Sheet2!A:B,2,0),0)*IF(B37="sek",F37*VLOOKUP(G37,Sheet2!G:H,2,0),IF(multi_currency_swap_strat_pnl!B37="nok",F37*VLOOKUP(multi_currency_swap_strat_pnl!G37,Sheet2!J:K,2,0),IF(multi_currency_swap_strat_pnl!B37="chf",F37*VLOOKUP(Sheet2!M:N,2,0),F37))))</f>
        <v>#VALUE!</v>
      </c>
    </row>
    <row r="38" spans="1:8" x14ac:dyDescent="0.25">
      <c r="A38" s="1">
        <v>43710</v>
      </c>
      <c r="B38" t="s">
        <v>7</v>
      </c>
      <c r="C38" t="s">
        <v>8</v>
      </c>
      <c r="D38">
        <v>-0.31426928938033799</v>
      </c>
      <c r="E38">
        <v>-1</v>
      </c>
      <c r="F38">
        <v>-78415.839166461694</v>
      </c>
      <c r="G38" s="1">
        <v>43739</v>
      </c>
      <c r="H38" s="2" cm="1">
        <f t="array" ref="H38">IF(B38="eur",F38*VLOOKUP(G38,Sheet2!D:E,2,0),IF(B38="gbp",F38*VLOOKUP(G38,Sheet2!A:B,2,0),0)*IF(B38="sek",F38*VLOOKUP(G38,Sheet2!G:H,2,0),IF(multi_currency_swap_strat_pnl!B38="nok",F38*VLOOKUP(multi_currency_swap_strat_pnl!G38,Sheet2!J:K,2,0),IF(multi_currency_swap_strat_pnl!B38="chf",F38*VLOOKUP(Sheet2!M:N,2,0),F38))))</f>
        <v>-85771.244880275815</v>
      </c>
    </row>
    <row r="39" spans="1:8" x14ac:dyDescent="0.25">
      <c r="A39" s="1">
        <v>43710</v>
      </c>
      <c r="B39" t="s">
        <v>7</v>
      </c>
      <c r="C39" t="s">
        <v>14</v>
      </c>
      <c r="D39">
        <v>-0.39296070380532799</v>
      </c>
      <c r="E39">
        <v>-1</v>
      </c>
      <c r="F39">
        <v>-81151.816498349595</v>
      </c>
      <c r="G39" s="1">
        <v>43739</v>
      </c>
      <c r="H39" s="2" cm="1">
        <f t="array" ref="H39">IF(B39="eur",F39*VLOOKUP(G39,Sheet2!D:E,2,0),IF(B39="gbp",F39*VLOOKUP(G39,Sheet2!A:B,2,0),0)*IF(B39="sek",F39*VLOOKUP(G39,Sheet2!G:H,2,0),IF(multi_currency_swap_strat_pnl!B39="nok",F39*VLOOKUP(multi_currency_swap_strat_pnl!G39,Sheet2!J:K,2,0),IF(multi_currency_swap_strat_pnl!B39="chf",F39*VLOOKUP(Sheet2!M:N,2,0),F39))))</f>
        <v>-88763.856885894798</v>
      </c>
    </row>
    <row r="40" spans="1:8" x14ac:dyDescent="0.25">
      <c r="A40" s="1">
        <v>43710</v>
      </c>
      <c r="B40" t="s">
        <v>7</v>
      </c>
      <c r="C40" t="s">
        <v>15</v>
      </c>
      <c r="D40">
        <v>-0.47190341444898398</v>
      </c>
      <c r="E40">
        <v>-1</v>
      </c>
      <c r="F40">
        <v>-83954.767198503905</v>
      </c>
      <c r="G40" s="1">
        <v>43739</v>
      </c>
      <c r="H40" s="2" cm="1">
        <f t="array" ref="H40">IF(B40="eur",F40*VLOOKUP(G40,Sheet2!D:E,2,0),IF(B40="gbp",F40*VLOOKUP(G40,Sheet2!A:B,2,0),0)*IF(B40="sek",F40*VLOOKUP(G40,Sheet2!G:H,2,0),IF(multi_currency_swap_strat_pnl!B40="nok",F40*VLOOKUP(multi_currency_swap_strat_pnl!G40,Sheet2!J:K,2,0),IF(multi_currency_swap_strat_pnl!B40="chf",F40*VLOOKUP(Sheet2!M:N,2,0),F40))))</f>
        <v>-91829.72436172358</v>
      </c>
    </row>
    <row r="41" spans="1:8" x14ac:dyDescent="0.25">
      <c r="A41" s="1">
        <v>43710</v>
      </c>
      <c r="B41" t="s">
        <v>7</v>
      </c>
      <c r="C41" t="s">
        <v>11</v>
      </c>
      <c r="D41">
        <v>-0.86139597699614801</v>
      </c>
      <c r="E41">
        <v>1</v>
      </c>
      <c r="F41">
        <v>78978.021906911701</v>
      </c>
      <c r="G41" s="1">
        <v>43739</v>
      </c>
      <c r="H41" s="2" cm="1">
        <f t="array" ref="H41">IF(B41="eur",F41*VLOOKUP(G41,Sheet2!D:E,2,0),IF(B41="gbp",F41*VLOOKUP(G41,Sheet2!A:B,2,0),0)*IF(B41="sek",F41*VLOOKUP(G41,Sheet2!G:H,2,0),IF(multi_currency_swap_strat_pnl!B41="nok",F41*VLOOKUP(multi_currency_swap_strat_pnl!G41,Sheet2!J:K,2,0),IF(multi_currency_swap_strat_pnl!B41="chf",F41*VLOOKUP(Sheet2!M:N,2,0),F41))))</f>
        <v>86386.160361780028</v>
      </c>
    </row>
    <row r="42" spans="1:8" x14ac:dyDescent="0.25">
      <c r="A42" s="1">
        <v>43710</v>
      </c>
      <c r="B42" t="s">
        <v>7</v>
      </c>
      <c r="C42" t="s">
        <v>16</v>
      </c>
      <c r="D42">
        <v>-0.87792648277029295</v>
      </c>
      <c r="E42">
        <v>1</v>
      </c>
      <c r="F42">
        <v>75581.768761390005</v>
      </c>
      <c r="G42" s="1">
        <v>43739</v>
      </c>
      <c r="H42" s="2" cm="1">
        <f t="array" ref="H42">IF(B42="eur",F42*VLOOKUP(G42,Sheet2!D:E,2,0),IF(B42="gbp",F42*VLOOKUP(G42,Sheet2!A:B,2,0),0)*IF(B42="sek",F42*VLOOKUP(G42,Sheet2!G:H,2,0),IF(multi_currency_swap_strat_pnl!B42="nok",F42*VLOOKUP(multi_currency_swap_strat_pnl!G42,Sheet2!J:K,2,0),IF(multi_currency_swap_strat_pnl!B42="chf",F42*VLOOKUP(Sheet2!M:N,2,0),F42))))</f>
        <v>82671.338671208403</v>
      </c>
    </row>
    <row r="43" spans="1:8" x14ac:dyDescent="0.25">
      <c r="A43" s="1">
        <v>43710</v>
      </c>
      <c r="B43" t="s">
        <v>7</v>
      </c>
      <c r="C43" t="s">
        <v>12</v>
      </c>
      <c r="D43">
        <v>-0.89144986755117295</v>
      </c>
      <c r="E43">
        <v>1</v>
      </c>
      <c r="F43">
        <v>79931.908356754197</v>
      </c>
      <c r="G43" s="1">
        <v>43739</v>
      </c>
      <c r="H43" s="2" cm="1">
        <f t="array" ref="H43">IF(B43="eur",F43*VLOOKUP(G43,Sheet2!D:E,2,0),IF(B43="gbp",F43*VLOOKUP(G43,Sheet2!A:B,2,0),0)*IF(B43="sek",F43*VLOOKUP(G43,Sheet2!G:H,2,0),IF(multi_currency_swap_strat_pnl!B43="nok",F43*VLOOKUP(multi_currency_swap_strat_pnl!G43,Sheet2!J:K,2,0),IF(multi_currency_swap_strat_pnl!B43="chf",F43*VLOOKUP(Sheet2!M:N,2,0),F43))))</f>
        <v>87429.521360617742</v>
      </c>
    </row>
    <row r="44" spans="1:8" x14ac:dyDescent="0.25">
      <c r="A44" s="1">
        <v>43710</v>
      </c>
      <c r="B44" t="s">
        <v>35</v>
      </c>
      <c r="C44" t="s">
        <v>8</v>
      </c>
      <c r="D44">
        <v>0.325171739637308</v>
      </c>
      <c r="E44">
        <v>-1</v>
      </c>
      <c r="F44">
        <v>-49663.804318333903</v>
      </c>
      <c r="G44" s="1">
        <v>43739</v>
      </c>
      <c r="H44" s="2" cm="1">
        <f t="array" ref="H44">IF(B44="eur",F44*VLOOKUP(G44,Sheet2!D:E,2,0),IF(B44="gbp",F44*VLOOKUP(G44,Sheet2!A:B,2,0),0)*IF(B44="sek",F44*VLOOKUP(G44,Sheet2!G:H,2,0),IF(multi_currency_swap_strat_pnl!B44="nok",F44*VLOOKUP(multi_currency_swap_strat_pnl!G44,Sheet2!J:K,2,0),IF(multi_currency_swap_strat_pnl!B44="chf",F44*VLOOKUP(Sheet2!M:N,2,0),F44))))</f>
        <v>3038226643.2516718</v>
      </c>
    </row>
    <row r="45" spans="1:8" x14ac:dyDescent="0.25">
      <c r="A45" s="1">
        <v>43710</v>
      </c>
      <c r="B45" t="s">
        <v>35</v>
      </c>
      <c r="C45" t="s">
        <v>21</v>
      </c>
      <c r="D45">
        <v>0.38628903891724198</v>
      </c>
      <c r="E45">
        <v>-1</v>
      </c>
      <c r="F45">
        <v>-75348.450711354395</v>
      </c>
      <c r="G45" s="1">
        <v>43739</v>
      </c>
      <c r="H45" s="2" cm="1">
        <f t="array" ref="H45">IF(B45="eur",F45*VLOOKUP(G45,Sheet2!D:E,2,0),IF(B45="gbp",F45*VLOOKUP(G45,Sheet2!A:B,2,0),0)*IF(B45="sek",F45*VLOOKUP(G45,Sheet2!G:H,2,0),IF(multi_currency_swap_strat_pnl!B45="nok",F45*VLOOKUP(multi_currency_swap_strat_pnl!G45,Sheet2!J:K,2,0),IF(multi_currency_swap_strat_pnl!B45="chf",F45*VLOOKUP(Sheet2!M:N,2,0),F45))))</f>
        <v>6993407800.5040083</v>
      </c>
    </row>
    <row r="46" spans="1:8" x14ac:dyDescent="0.25">
      <c r="A46" s="1">
        <v>43710</v>
      </c>
      <c r="B46" t="s">
        <v>35</v>
      </c>
      <c r="C46" t="s">
        <v>22</v>
      </c>
      <c r="D46">
        <v>0.35276008338416898</v>
      </c>
      <c r="E46">
        <v>-1</v>
      </c>
      <c r="F46">
        <v>-62721.931675425003</v>
      </c>
      <c r="G46" s="1">
        <v>43739</v>
      </c>
      <c r="H46" s="2" cm="1">
        <f t="array" ref="H46">IF(B46="eur",F46*VLOOKUP(G46,Sheet2!D:E,2,0),IF(B46="gbp",F46*VLOOKUP(G46,Sheet2!A:B,2,0),0)*IF(B46="sek",F46*VLOOKUP(G46,Sheet2!G:H,2,0),IF(multi_currency_swap_strat_pnl!B46="nok",F46*VLOOKUP(multi_currency_swap_strat_pnl!G46,Sheet2!J:K,2,0),IF(multi_currency_swap_strat_pnl!B46="chf",F46*VLOOKUP(Sheet2!M:N,2,0),F46))))</f>
        <v>4845951350.3924932</v>
      </c>
    </row>
    <row r="47" spans="1:8" x14ac:dyDescent="0.25">
      <c r="A47" s="1">
        <v>43710</v>
      </c>
      <c r="B47" t="s">
        <v>35</v>
      </c>
      <c r="C47" t="s">
        <v>30</v>
      </c>
      <c r="D47">
        <v>0.25988700770948198</v>
      </c>
      <c r="E47">
        <v>1</v>
      </c>
      <c r="F47">
        <v>32370.856491430299</v>
      </c>
      <c r="G47" s="1">
        <v>43739</v>
      </c>
      <c r="H47" s="2" cm="1">
        <f t="array" ref="H47">IF(B47="eur",F47*VLOOKUP(G47,Sheet2!D:E,2,0),IF(B47="gbp",F47*VLOOKUP(G47,Sheet2!A:B,2,0),0)*IF(B47="sek",F47*VLOOKUP(G47,Sheet2!G:H,2,0),IF(multi_currency_swap_strat_pnl!B47="nok",F47*VLOOKUP(multi_currency_swap_strat_pnl!G47,Sheet2!J:K,2,0),IF(multi_currency_swap_strat_pnl!B47="chf",F47*VLOOKUP(Sheet2!M:N,2,0),F47))))</f>
        <v>1290769160.7161732</v>
      </c>
    </row>
    <row r="48" spans="1:8" x14ac:dyDescent="0.25">
      <c r="A48" s="1">
        <v>43710</v>
      </c>
      <c r="B48" t="s">
        <v>35</v>
      </c>
      <c r="C48" t="s">
        <v>16</v>
      </c>
      <c r="D48">
        <v>0.29399289072660401</v>
      </c>
      <c r="E48">
        <v>1</v>
      </c>
      <c r="F48">
        <v>15511.490073678</v>
      </c>
      <c r="G48" s="1">
        <v>43739</v>
      </c>
      <c r="H48" s="2" cm="1">
        <f t="array" ref="H48">IF(B48="eur",F48*VLOOKUP(G48,Sheet2!D:E,2,0),IF(B48="gbp",F48*VLOOKUP(G48,Sheet2!A:B,2,0),0)*IF(B48="sek",F48*VLOOKUP(G48,Sheet2!G:H,2,0),IF(multi_currency_swap_strat_pnl!B48="nok",F48*VLOOKUP(multi_currency_swap_strat_pnl!G48,Sheet2!J:K,2,0),IF(multi_currency_swap_strat_pnl!B48="chf",F48*VLOOKUP(Sheet2!M:N,2,0),F48))))</f>
        <v>296378870.27989817</v>
      </c>
    </row>
    <row r="49" spans="1:8" x14ac:dyDescent="0.25">
      <c r="A49" s="1">
        <v>43710</v>
      </c>
      <c r="B49" t="s">
        <v>35</v>
      </c>
      <c r="C49" t="s">
        <v>18</v>
      </c>
      <c r="D49">
        <v>0.26745672905552598</v>
      </c>
      <c r="E49">
        <v>1</v>
      </c>
      <c r="F49">
        <v>14068.9564586009</v>
      </c>
      <c r="G49" s="1">
        <v>43739</v>
      </c>
      <c r="H49" s="2" cm="1">
        <f t="array" ref="H49">IF(B49="eur",F49*VLOOKUP(G49,Sheet2!D:E,2,0),IF(B49="gbp",F49*VLOOKUP(G49,Sheet2!A:B,2,0),0)*IF(B49="sek",F49*VLOOKUP(G49,Sheet2!G:H,2,0),IF(multi_currency_swap_strat_pnl!B49="nok",F49*VLOOKUP(multi_currency_swap_strat_pnl!G49,Sheet2!J:K,2,0),IF(multi_currency_swap_strat_pnl!B49="chf",F49*VLOOKUP(Sheet2!M:N,2,0),F49))))</f>
        <v>243816993.04033101</v>
      </c>
    </row>
    <row r="50" spans="1:8" x14ac:dyDescent="0.25">
      <c r="A50" s="1">
        <v>43710</v>
      </c>
      <c r="B50" t="s">
        <v>36</v>
      </c>
      <c r="C50" t="s">
        <v>15</v>
      </c>
      <c r="D50">
        <v>-0.49127581196153502</v>
      </c>
      <c r="E50">
        <v>-1</v>
      </c>
      <c r="F50">
        <v>-103009.87130202301</v>
      </c>
      <c r="G50" s="1">
        <v>43739</v>
      </c>
      <c r="H50" s="2" t="e" cm="1" vm="1">
        <f t="array" aca="1" ref="H50" ca="1">IF(B50="eur",F50*VLOOKUP(G50,Sheet2!D:E,2,0),IF(B50="gbp",F50*VLOOKUP(G50,Sheet2!A:B,2,0),0)*IF(B50="sek",F50*VLOOKUP(G50,Sheet2!G:H,2,0),IF(multi_currency_swap_strat_pnl!B50="nok",F50*VLOOKUP(multi_currency_swap_strat_pnl!G50,Sheet2!J:K,2,0),IF(multi_currency_swap_strat_pnl!B50="chf",F50*VLOOKUP(Sheet2!M:N,2,0),F50))))</f>
        <v>#VALUE!</v>
      </c>
    </row>
    <row r="51" spans="1:8" x14ac:dyDescent="0.25">
      <c r="A51" s="1">
        <v>43710</v>
      </c>
      <c r="B51" t="s">
        <v>36</v>
      </c>
      <c r="C51" t="s">
        <v>29</v>
      </c>
      <c r="D51">
        <v>-0.56780915043214597</v>
      </c>
      <c r="E51">
        <v>-1</v>
      </c>
      <c r="F51">
        <v>-105590.786309199</v>
      </c>
      <c r="G51" s="1">
        <v>43739</v>
      </c>
      <c r="H51" s="2" t="e" cm="1" vm="1">
        <f t="array" aca="1" ref="H51" ca="1">IF(B51="eur",F51*VLOOKUP(G51,Sheet2!D:E,2,0),IF(B51="gbp",F51*VLOOKUP(G51,Sheet2!A:B,2,0),0)*IF(B51="sek",F51*VLOOKUP(G51,Sheet2!G:H,2,0),IF(multi_currency_swap_strat_pnl!B51="nok",F51*VLOOKUP(multi_currency_swap_strat_pnl!G51,Sheet2!J:K,2,0),IF(multi_currency_swap_strat_pnl!B51="chf",F51*VLOOKUP(Sheet2!M:N,2,0),F51))))</f>
        <v>#VALUE!</v>
      </c>
    </row>
    <row r="52" spans="1:8" x14ac:dyDescent="0.25">
      <c r="A52" s="1">
        <v>43710</v>
      </c>
      <c r="B52" t="s">
        <v>36</v>
      </c>
      <c r="C52" t="s">
        <v>33</v>
      </c>
      <c r="D52">
        <v>-0.64124249457719995</v>
      </c>
      <c r="E52">
        <v>-1</v>
      </c>
      <c r="F52">
        <v>-102116.796875325</v>
      </c>
      <c r="G52" s="1">
        <v>43739</v>
      </c>
      <c r="H52" s="2" t="e" cm="1" vm="1">
        <f t="array" aca="1" ref="H52" ca="1">IF(B52="eur",F52*VLOOKUP(G52,Sheet2!D:E,2,0),IF(B52="gbp",F52*VLOOKUP(G52,Sheet2!A:B,2,0),0)*IF(B52="sek",F52*VLOOKUP(G52,Sheet2!G:H,2,0),IF(multi_currency_swap_strat_pnl!B52="nok",F52*VLOOKUP(multi_currency_swap_strat_pnl!G52,Sheet2!J:K,2,0),IF(multi_currency_swap_strat_pnl!B52="chf",F52*VLOOKUP(Sheet2!M:N,2,0),F52))))</f>
        <v>#VALUE!</v>
      </c>
    </row>
    <row r="53" spans="1:8" x14ac:dyDescent="0.25">
      <c r="A53" s="1">
        <v>43710</v>
      </c>
      <c r="B53" t="s">
        <v>36</v>
      </c>
      <c r="C53" t="s">
        <v>18</v>
      </c>
      <c r="D53">
        <v>-1.0196428224596701</v>
      </c>
      <c r="E53">
        <v>1</v>
      </c>
      <c r="F53">
        <v>106267.318311211</v>
      </c>
      <c r="G53" s="1">
        <v>43739</v>
      </c>
      <c r="H53" s="2" t="e" cm="1" vm="1">
        <f t="array" aca="1" ref="H53" ca="1">IF(B53="eur",F53*VLOOKUP(G53,Sheet2!D:E,2,0),IF(B53="gbp",F53*VLOOKUP(G53,Sheet2!A:B,2,0),0)*IF(B53="sek",F53*VLOOKUP(G53,Sheet2!G:H,2,0),IF(multi_currency_swap_strat_pnl!B53="nok",F53*VLOOKUP(multi_currency_swap_strat_pnl!G53,Sheet2!J:K,2,0),IF(multi_currency_swap_strat_pnl!B53="chf",F53*VLOOKUP(Sheet2!M:N,2,0),F53))))</f>
        <v>#VALUE!</v>
      </c>
    </row>
    <row r="54" spans="1:8" x14ac:dyDescent="0.25">
      <c r="A54" s="1">
        <v>43710</v>
      </c>
      <c r="B54" t="s">
        <v>36</v>
      </c>
      <c r="C54" t="s">
        <v>16</v>
      </c>
      <c r="D54">
        <v>-1.0674379036579</v>
      </c>
      <c r="E54">
        <v>1</v>
      </c>
      <c r="F54">
        <v>106897.078781045</v>
      </c>
      <c r="G54" s="1">
        <v>43739</v>
      </c>
      <c r="H54" s="2" t="e" cm="1" vm="1">
        <f t="array" aca="1" ref="H54" ca="1">IF(B54="eur",F54*VLOOKUP(G54,Sheet2!D:E,2,0),IF(B54="gbp",F54*VLOOKUP(G54,Sheet2!A:B,2,0),0)*IF(B54="sek",F54*VLOOKUP(G54,Sheet2!G:H,2,0),IF(multi_currency_swap_strat_pnl!B54="nok",F54*VLOOKUP(multi_currency_swap_strat_pnl!G54,Sheet2!J:K,2,0),IF(multi_currency_swap_strat_pnl!B54="chf",F54*VLOOKUP(Sheet2!M:N,2,0),F54))))</f>
        <v>#VALUE!</v>
      </c>
    </row>
    <row r="55" spans="1:8" x14ac:dyDescent="0.25">
      <c r="A55" s="1">
        <v>43710</v>
      </c>
      <c r="B55" t="s">
        <v>36</v>
      </c>
      <c r="C55" t="s">
        <v>12</v>
      </c>
      <c r="D55">
        <v>-1.1157317442836401</v>
      </c>
      <c r="E55">
        <v>1</v>
      </c>
      <c r="F55">
        <v>107455.907544385</v>
      </c>
      <c r="G55" s="1">
        <v>43739</v>
      </c>
      <c r="H55" s="2" t="e" cm="1" vm="1">
        <f t="array" aca="1" ref="H55" ca="1">IF(B55="eur",F55*VLOOKUP(G55,Sheet2!D:E,2,0),IF(B55="gbp",F55*VLOOKUP(G55,Sheet2!A:B,2,0),0)*IF(B55="sek",F55*VLOOKUP(G55,Sheet2!G:H,2,0),IF(multi_currency_swap_strat_pnl!B55="nok",F55*VLOOKUP(multi_currency_swap_strat_pnl!G55,Sheet2!J:K,2,0),IF(multi_currency_swap_strat_pnl!B55="chf",F55*VLOOKUP(Sheet2!M:N,2,0),F55))))</f>
        <v>#VALUE!</v>
      </c>
    </row>
    <row r="56" spans="1:8" x14ac:dyDescent="0.25">
      <c r="A56" s="1">
        <v>43710</v>
      </c>
      <c r="B56" t="s">
        <v>37</v>
      </c>
      <c r="C56" t="s">
        <v>17</v>
      </c>
      <c r="D56">
        <v>4.0897548259539097E-2</v>
      </c>
      <c r="E56">
        <v>-1</v>
      </c>
      <c r="F56">
        <v>-48251.091216900299</v>
      </c>
      <c r="G56" s="1">
        <v>43739</v>
      </c>
      <c r="H56" s="2" cm="1">
        <f t="array" ref="H56">IF(B56="eur",F56*VLOOKUP(G56,Sheet2!D:E,2,0),IF(B56="gbp",F56*VLOOKUP(G56,Sheet2!A:B,2,0),0)*IF(B56="sek",F56*VLOOKUP(G56,Sheet2!G:H,2,0),IF(multi_currency_swap_strat_pnl!B56="nok",F56*VLOOKUP(multi_currency_swap_strat_pnl!G56,Sheet2!J:K,2,0),IF(multi_currency_swap_strat_pnl!B56="chf",F56*VLOOKUP(Sheet2!M:N,2,0),F56))))</f>
        <v>0</v>
      </c>
    </row>
    <row r="57" spans="1:8" x14ac:dyDescent="0.25">
      <c r="A57" s="1">
        <v>43710</v>
      </c>
      <c r="B57" t="s">
        <v>37</v>
      </c>
      <c r="C57" t="s">
        <v>8</v>
      </c>
      <c r="D57">
        <v>0.48026210634814498</v>
      </c>
      <c r="E57">
        <v>-1</v>
      </c>
      <c r="F57">
        <v>17200.8857004323</v>
      </c>
      <c r="G57" s="1">
        <v>43739</v>
      </c>
      <c r="H57" s="2" cm="1">
        <f t="array" ref="H57">IF(B57="eur",F57*VLOOKUP(G57,Sheet2!D:E,2,0),IF(B57="gbp",F57*VLOOKUP(G57,Sheet2!A:B,2,0),0)*IF(B57="sek",F57*VLOOKUP(G57,Sheet2!G:H,2,0),IF(multi_currency_swap_strat_pnl!B57="nok",F57*VLOOKUP(multi_currency_swap_strat_pnl!G57,Sheet2!J:K,2,0),IF(multi_currency_swap_strat_pnl!B57="chf",F57*VLOOKUP(Sheet2!M:N,2,0),F57))))</f>
        <v>0</v>
      </c>
    </row>
    <row r="58" spans="1:8" x14ac:dyDescent="0.25">
      <c r="A58" s="1">
        <v>43710</v>
      </c>
      <c r="B58" t="s">
        <v>37</v>
      </c>
      <c r="C58" t="s">
        <v>20</v>
      </c>
      <c r="D58">
        <v>0.243718823622915</v>
      </c>
      <c r="E58">
        <v>-1</v>
      </c>
      <c r="F58">
        <v>-19869.0238500044</v>
      </c>
      <c r="G58" s="1">
        <v>43739</v>
      </c>
      <c r="H58" s="2" cm="1">
        <f t="array" ref="H58">IF(B58="eur",F58*VLOOKUP(G58,Sheet2!D:E,2,0),IF(B58="gbp",F58*VLOOKUP(G58,Sheet2!A:B,2,0),0)*IF(B58="sek",F58*VLOOKUP(G58,Sheet2!G:H,2,0),IF(multi_currency_swap_strat_pnl!B58="nok",F58*VLOOKUP(multi_currency_swap_strat_pnl!G58,Sheet2!J:K,2,0),IF(multi_currency_swap_strat_pnl!B58="chf",F58*VLOOKUP(Sheet2!M:N,2,0),F58))))</f>
        <v>0</v>
      </c>
    </row>
    <row r="59" spans="1:8" x14ac:dyDescent="0.25">
      <c r="A59" s="1">
        <v>43710</v>
      </c>
      <c r="B59" t="s">
        <v>37</v>
      </c>
      <c r="C59" t="s">
        <v>16</v>
      </c>
      <c r="D59">
        <v>-0.405361491128162</v>
      </c>
      <c r="E59">
        <v>1</v>
      </c>
      <c r="F59">
        <v>69423.748214086794</v>
      </c>
      <c r="G59" s="1">
        <v>43739</v>
      </c>
      <c r="H59" s="2" cm="1">
        <f t="array" ref="H59">IF(B59="eur",F59*VLOOKUP(G59,Sheet2!D:E,2,0),IF(B59="gbp",F59*VLOOKUP(G59,Sheet2!A:B,2,0),0)*IF(B59="sek",F59*VLOOKUP(G59,Sheet2!G:H,2,0),IF(multi_currency_swap_strat_pnl!B59="nok",F59*VLOOKUP(multi_currency_swap_strat_pnl!G59,Sheet2!J:K,2,0),IF(multi_currency_swap_strat_pnl!B59="chf",F59*VLOOKUP(Sheet2!M:N,2,0),F59))))</f>
        <v>0</v>
      </c>
    </row>
    <row r="60" spans="1:8" x14ac:dyDescent="0.25">
      <c r="A60" s="1">
        <v>43710</v>
      </c>
      <c r="B60" t="s">
        <v>37</v>
      </c>
      <c r="C60" t="s">
        <v>9</v>
      </c>
      <c r="D60">
        <v>-0.24652215439119701</v>
      </c>
      <c r="E60">
        <v>1</v>
      </c>
      <c r="F60">
        <v>108520.49336613801</v>
      </c>
      <c r="G60" s="1">
        <v>43739</v>
      </c>
      <c r="H60" s="2" cm="1">
        <f t="array" ref="H60">IF(B60="eur",F60*VLOOKUP(G60,Sheet2!D:E,2,0),IF(B60="gbp",F60*VLOOKUP(G60,Sheet2!A:B,2,0),0)*IF(B60="sek",F60*VLOOKUP(G60,Sheet2!G:H,2,0),IF(multi_currency_swap_strat_pnl!B60="nok",F60*VLOOKUP(multi_currency_swap_strat_pnl!G60,Sheet2!J:K,2,0),IF(multi_currency_swap_strat_pnl!B60="chf",F60*VLOOKUP(Sheet2!M:N,2,0),F60))))</f>
        <v>0</v>
      </c>
    </row>
    <row r="61" spans="1:8" x14ac:dyDescent="0.25">
      <c r="A61" s="1">
        <v>43710</v>
      </c>
      <c r="B61" t="s">
        <v>37</v>
      </c>
      <c r="C61" t="s">
        <v>12</v>
      </c>
      <c r="D61">
        <v>-0.418899812968684</v>
      </c>
      <c r="E61">
        <v>1</v>
      </c>
      <c r="F61">
        <v>56217.847502607001</v>
      </c>
      <c r="G61" s="1">
        <v>43739</v>
      </c>
      <c r="H61" s="2" cm="1">
        <f t="array" ref="H61">IF(B61="eur",F61*VLOOKUP(G61,Sheet2!D:E,2,0),IF(B61="gbp",F61*VLOOKUP(G61,Sheet2!A:B,2,0),0)*IF(B61="sek",F61*VLOOKUP(G61,Sheet2!G:H,2,0),IF(multi_currency_swap_strat_pnl!B61="nok",F61*VLOOKUP(multi_currency_swap_strat_pnl!G61,Sheet2!J:K,2,0),IF(multi_currency_swap_strat_pnl!B61="chf",F61*VLOOKUP(Sheet2!M:N,2,0),F61))))</f>
        <v>0</v>
      </c>
    </row>
    <row r="62" spans="1:8" x14ac:dyDescent="0.25">
      <c r="A62" s="1">
        <v>43710</v>
      </c>
      <c r="B62" t="s">
        <v>38</v>
      </c>
      <c r="C62" t="s">
        <v>15</v>
      </c>
      <c r="D62">
        <v>1.10880637622476</v>
      </c>
      <c r="E62">
        <v>-1</v>
      </c>
      <c r="F62" s="2">
        <v>-48441.743775917697</v>
      </c>
      <c r="G62" s="1">
        <v>43739</v>
      </c>
      <c r="H62" s="2" cm="1">
        <f t="array" ref="H62">IF(B62="eur",F62*VLOOKUP(G62,Sheet2!D:E,2,0),IF(B62="gbp",F62*VLOOKUP(G62,Sheet2!A:B,2,0),0)*IF(B62="sek",F62*VLOOKUP(G62,Sheet2!G:H,2,0),IF(multi_currency_swap_strat_pnl!B62="nok",F62*VLOOKUP(multi_currency_swap_strat_pnl!G62,Sheet2!J:K,2,0),IF(multi_currency_swap_strat_pnl!B62="chf",F62*VLOOKUP(Sheet2!M:N,2,0),F62))))</f>
        <v>0</v>
      </c>
    </row>
    <row r="63" spans="1:8" x14ac:dyDescent="0.25">
      <c r="A63" s="1">
        <v>43710</v>
      </c>
      <c r="B63" t="s">
        <v>38</v>
      </c>
      <c r="C63" t="s">
        <v>21</v>
      </c>
      <c r="D63">
        <v>1.2466917055476501</v>
      </c>
      <c r="E63">
        <v>-1</v>
      </c>
      <c r="F63" s="2">
        <v>-43136.508187990701</v>
      </c>
      <c r="G63" s="1">
        <v>43739</v>
      </c>
      <c r="H63" s="2" cm="1">
        <f t="array" ref="H63">IF(B63="eur",F63*VLOOKUP(G63,Sheet2!D:E,2,0),IF(B63="gbp",F63*VLOOKUP(G63,Sheet2!A:B,2,0),0)*IF(B63="sek",F63*VLOOKUP(G63,Sheet2!G:H,2,0),IF(multi_currency_swap_strat_pnl!B63="nok",F63*VLOOKUP(multi_currency_swap_strat_pnl!G63,Sheet2!J:K,2,0),IF(multi_currency_swap_strat_pnl!B63="chf",F63*VLOOKUP(Sheet2!M:N,2,0),F63))))</f>
        <v>0</v>
      </c>
    </row>
    <row r="64" spans="1:8" x14ac:dyDescent="0.25">
      <c r="A64" s="1">
        <v>43710</v>
      </c>
      <c r="B64" t="s">
        <v>38</v>
      </c>
      <c r="C64" t="s">
        <v>9</v>
      </c>
      <c r="D64">
        <v>1.02381048520036</v>
      </c>
      <c r="E64">
        <v>-1</v>
      </c>
      <c r="F64" s="2">
        <v>-50810.911944945197</v>
      </c>
      <c r="G64" s="1">
        <v>43739</v>
      </c>
      <c r="H64" s="2" cm="1">
        <f t="array" ref="H64">IF(B64="eur",F64*VLOOKUP(G64,Sheet2!D:E,2,0),IF(B64="gbp",F64*VLOOKUP(G64,Sheet2!A:B,2,0),0)*IF(B64="sek",F64*VLOOKUP(G64,Sheet2!G:H,2,0),IF(multi_currency_swap_strat_pnl!B64="nok",F64*VLOOKUP(multi_currency_swap_strat_pnl!G64,Sheet2!J:K,2,0),IF(multi_currency_swap_strat_pnl!B64="chf",F64*VLOOKUP(Sheet2!M:N,2,0),F64))))</f>
        <v>0</v>
      </c>
    </row>
    <row r="65" spans="1:8" x14ac:dyDescent="0.25">
      <c r="A65" s="1">
        <v>43710</v>
      </c>
      <c r="B65" t="s">
        <v>38</v>
      </c>
      <c r="C65" t="s">
        <v>18</v>
      </c>
      <c r="D65">
        <v>1.00711814800329</v>
      </c>
      <c r="E65">
        <v>1</v>
      </c>
      <c r="F65" s="2">
        <v>117315.191615046</v>
      </c>
      <c r="G65" s="1">
        <v>43739</v>
      </c>
      <c r="H65" s="2" cm="1">
        <f t="array" ref="H65">IF(B65="eur",F65*VLOOKUP(G65,Sheet2!D:E,2,0),IF(B65="gbp",F65*VLOOKUP(G65,Sheet2!A:B,2,0),0)*IF(B65="sek",F65*VLOOKUP(G65,Sheet2!G:H,2,0),IF(multi_currency_swap_strat_pnl!B65="nok",F65*VLOOKUP(multi_currency_swap_strat_pnl!G65,Sheet2!J:K,2,0),IF(multi_currency_swap_strat_pnl!B65="chf",F65*VLOOKUP(Sheet2!M:N,2,0),F65))))</f>
        <v>0</v>
      </c>
    </row>
    <row r="66" spans="1:8" x14ac:dyDescent="0.25">
      <c r="A66" s="1">
        <v>43710</v>
      </c>
      <c r="B66" t="s">
        <v>38</v>
      </c>
      <c r="C66" t="s">
        <v>16</v>
      </c>
      <c r="D66">
        <v>1.0604059359328899</v>
      </c>
      <c r="E66">
        <v>1</v>
      </c>
      <c r="F66" s="2">
        <v>118260.968752937</v>
      </c>
      <c r="G66" s="1">
        <v>43739</v>
      </c>
      <c r="H66" s="2" cm="1">
        <f t="array" ref="H66">IF(B66="eur",F66*VLOOKUP(G66,Sheet2!D:E,2,0),IF(B66="gbp",F66*VLOOKUP(G66,Sheet2!A:B,2,0),0)*IF(B66="sek",F66*VLOOKUP(G66,Sheet2!G:H,2,0),IF(multi_currency_swap_strat_pnl!B66="nok",F66*VLOOKUP(multi_currency_swap_strat_pnl!G66,Sheet2!J:K,2,0),IF(multi_currency_swap_strat_pnl!B66="chf",F66*VLOOKUP(Sheet2!M:N,2,0),F66))))</f>
        <v>0</v>
      </c>
    </row>
    <row r="67" spans="1:8" x14ac:dyDescent="0.25">
      <c r="A67" s="1">
        <v>43710</v>
      </c>
      <c r="B67" t="s">
        <v>38</v>
      </c>
      <c r="C67" t="s">
        <v>12</v>
      </c>
      <c r="D67">
        <v>1.1131628984847699</v>
      </c>
      <c r="E67">
        <v>1</v>
      </c>
      <c r="F67" s="2">
        <v>119283.43522065099</v>
      </c>
      <c r="G67" s="1">
        <v>43739</v>
      </c>
      <c r="H67" s="2" cm="1">
        <f t="array" ref="H67">IF(B67="eur",F67*VLOOKUP(G67,Sheet2!D:E,2,0),IF(B67="gbp",F67*VLOOKUP(G67,Sheet2!A:B,2,0),0)*IF(B67="sek",F67*VLOOKUP(G67,Sheet2!G:H,2,0),IF(multi_currency_swap_strat_pnl!B67="nok",F67*VLOOKUP(multi_currency_swap_strat_pnl!G67,Sheet2!J:K,2,0),IF(multi_currency_swap_strat_pnl!B67="chf",F67*VLOOKUP(Sheet2!M:N,2,0),F67))))</f>
        <v>0</v>
      </c>
    </row>
    <row r="68" spans="1:8" x14ac:dyDescent="0.25">
      <c r="A68" s="1">
        <v>43711</v>
      </c>
      <c r="B68" t="s">
        <v>34</v>
      </c>
      <c r="C68" t="s">
        <v>21</v>
      </c>
      <c r="D68">
        <v>1.3100207196756199</v>
      </c>
      <c r="E68">
        <v>-1</v>
      </c>
      <c r="F68">
        <v>-96172.699623187596</v>
      </c>
      <c r="G68" s="1">
        <v>43739</v>
      </c>
      <c r="H68" s="2" cm="1">
        <f t="array" ref="H68">IF(B68="eur",F68*VLOOKUP(G68,Sheet2!D:E,2,0),IF(B68="gbp",F68*VLOOKUP(G68,Sheet2!A:B,2,0),0)*IF(B68="sek",F68*VLOOKUP(G68,Sheet2!G:H,2,0),IF(multi_currency_swap_strat_pnl!B68="nok",F68*VLOOKUP(multi_currency_swap_strat_pnl!G68,Sheet2!J:K,2,0),IF(multi_currency_swap_strat_pnl!B68="chf",F68*VLOOKUP(Sheet2!M:N,2,0),F68))))</f>
        <v>0</v>
      </c>
    </row>
    <row r="69" spans="1:8" x14ac:dyDescent="0.25">
      <c r="A69" s="1">
        <v>43711</v>
      </c>
      <c r="B69" t="s">
        <v>34</v>
      </c>
      <c r="C69" t="s">
        <v>17</v>
      </c>
      <c r="D69">
        <v>1.07208215580167</v>
      </c>
      <c r="E69">
        <v>-1</v>
      </c>
      <c r="F69">
        <v>-89886.901954351895</v>
      </c>
      <c r="G69" s="1">
        <v>43739</v>
      </c>
      <c r="H69" s="2" cm="1">
        <f t="array" ref="H69">IF(B69="eur",F69*VLOOKUP(G69,Sheet2!D:E,2,0),IF(B69="gbp",F69*VLOOKUP(G69,Sheet2!A:B,2,0),0)*IF(B69="sek",F69*VLOOKUP(G69,Sheet2!G:H,2,0),IF(multi_currency_swap_strat_pnl!B69="nok",F69*VLOOKUP(multi_currency_swap_strat_pnl!G69,Sheet2!J:K,2,0),IF(multi_currency_swap_strat_pnl!B69="chf",F69*VLOOKUP(Sheet2!M:N,2,0),F69))))</f>
        <v>0</v>
      </c>
    </row>
    <row r="70" spans="1:8" x14ac:dyDescent="0.25">
      <c r="A70" s="1">
        <v>43711</v>
      </c>
      <c r="B70" t="s">
        <v>34</v>
      </c>
      <c r="C70" t="s">
        <v>8</v>
      </c>
      <c r="D70">
        <v>1.2029269971188199</v>
      </c>
      <c r="E70">
        <v>-1</v>
      </c>
      <c r="F70">
        <v>-59439.916942104901</v>
      </c>
      <c r="G70" s="1">
        <v>43739</v>
      </c>
      <c r="H70" s="2" cm="1">
        <f t="array" ref="H70">IF(B70="eur",F70*VLOOKUP(G70,Sheet2!D:E,2,0),IF(B70="gbp",F70*VLOOKUP(G70,Sheet2!A:B,2,0),0)*IF(B70="sek",F70*VLOOKUP(G70,Sheet2!G:H,2,0),IF(multi_currency_swap_strat_pnl!B70="nok",F70*VLOOKUP(multi_currency_swap_strat_pnl!G70,Sheet2!J:K,2,0),IF(multi_currency_swap_strat_pnl!B70="chf",F70*VLOOKUP(Sheet2!M:N,2,0),F70))))</f>
        <v>0</v>
      </c>
    </row>
    <row r="71" spans="1:8" x14ac:dyDescent="0.25">
      <c r="A71" s="1">
        <v>43711</v>
      </c>
      <c r="B71" t="s">
        <v>34</v>
      </c>
      <c r="C71" t="s">
        <v>16</v>
      </c>
      <c r="D71">
        <v>0.91568239782891903</v>
      </c>
      <c r="E71">
        <v>1</v>
      </c>
      <c r="F71">
        <v>118854.606253558</v>
      </c>
      <c r="G71" s="1">
        <v>43739</v>
      </c>
      <c r="H71" s="2" cm="1">
        <f t="array" ref="H71">IF(B71="eur",F71*VLOOKUP(G71,Sheet2!D:E,2,0),IF(B71="gbp",F71*VLOOKUP(G71,Sheet2!A:B,2,0),0)*IF(B71="sek",F71*VLOOKUP(G71,Sheet2!G:H,2,0),IF(multi_currency_swap_strat_pnl!B71="nok",F71*VLOOKUP(multi_currency_swap_strat_pnl!G71,Sheet2!J:K,2,0),IF(multi_currency_swap_strat_pnl!B71="chf",F71*VLOOKUP(Sheet2!M:N,2,0),F71))))</f>
        <v>0</v>
      </c>
    </row>
    <row r="72" spans="1:8" x14ac:dyDescent="0.25">
      <c r="A72" s="1">
        <v>43711</v>
      </c>
      <c r="B72" t="s">
        <v>34</v>
      </c>
      <c r="C72" t="s">
        <v>23</v>
      </c>
      <c r="D72">
        <v>1.09200667952814</v>
      </c>
      <c r="E72">
        <v>1</v>
      </c>
      <c r="F72">
        <v>188629.86562006499</v>
      </c>
      <c r="G72" s="1">
        <v>43739</v>
      </c>
      <c r="H72" s="2" cm="1">
        <f t="array" ref="H72">IF(B72="eur",F72*VLOOKUP(G72,Sheet2!D:E,2,0),IF(B72="gbp",F72*VLOOKUP(G72,Sheet2!A:B,2,0),0)*IF(B72="sek",F72*VLOOKUP(G72,Sheet2!G:H,2,0),IF(multi_currency_swap_strat_pnl!B72="nok",F72*VLOOKUP(multi_currency_swap_strat_pnl!G72,Sheet2!J:K,2,0),IF(multi_currency_swap_strat_pnl!B72="chf",F72*VLOOKUP(Sheet2!M:N,2,0),F72))))</f>
        <v>0</v>
      </c>
    </row>
    <row r="73" spans="1:8" x14ac:dyDescent="0.25">
      <c r="A73" s="1">
        <v>43711</v>
      </c>
      <c r="B73" t="s">
        <v>34</v>
      </c>
      <c r="C73" t="s">
        <v>12</v>
      </c>
      <c r="D73">
        <v>0.948833899488849</v>
      </c>
      <c r="E73">
        <v>1</v>
      </c>
      <c r="F73">
        <v>115770.735244889</v>
      </c>
      <c r="G73" s="1">
        <v>43739</v>
      </c>
      <c r="H73" s="2" cm="1">
        <f t="array" ref="H73">IF(B73="eur",F73*VLOOKUP(G73,Sheet2!D:E,2,0),IF(B73="gbp",F73*VLOOKUP(G73,Sheet2!A:B,2,0),0)*IF(B73="sek",F73*VLOOKUP(G73,Sheet2!G:H,2,0),IF(multi_currency_swap_strat_pnl!B73="nok",F73*VLOOKUP(multi_currency_swap_strat_pnl!G73,Sheet2!J:K,2,0),IF(multi_currency_swap_strat_pnl!B73="chf",F73*VLOOKUP(Sheet2!M:N,2,0),F73))))</f>
        <v>0</v>
      </c>
    </row>
    <row r="74" spans="1:8" x14ac:dyDescent="0.25">
      <c r="A74" s="1">
        <v>43739</v>
      </c>
      <c r="B74" t="s">
        <v>7</v>
      </c>
      <c r="C74" t="s">
        <v>8</v>
      </c>
      <c r="D74">
        <v>-0.144793274328813</v>
      </c>
      <c r="E74">
        <v>-1</v>
      </c>
      <c r="F74">
        <v>-114144.057637875</v>
      </c>
      <c r="G74" s="1">
        <v>43770</v>
      </c>
      <c r="H74" s="2" cm="1">
        <f t="array" ref="H74">IF(B74="eur",F74*VLOOKUP(G74,Sheet2!D:E,2,0),IF(B74="gbp",F74*VLOOKUP(G74,Sheet2!A:B,2,0),0)*IF(B74="sek",F74*VLOOKUP(G74,Sheet2!G:H,2,0),IF(multi_currency_swap_strat_pnl!B74="nok",F74*VLOOKUP(multi_currency_swap_strat_pnl!G74,Sheet2!J:K,2,0),IF(multi_currency_swap_strat_pnl!B74="chf",F74*VLOOKUP(Sheet2!M:N,2,0),F74))))</f>
        <v>-127453.25475845122</v>
      </c>
    </row>
    <row r="75" spans="1:8" x14ac:dyDescent="0.25">
      <c r="A75" s="1">
        <v>43739</v>
      </c>
      <c r="B75" t="s">
        <v>7</v>
      </c>
      <c r="C75" t="s">
        <v>10</v>
      </c>
      <c r="D75">
        <v>-7.4069227699932294E-2</v>
      </c>
      <c r="E75">
        <v>-1</v>
      </c>
      <c r="F75">
        <v>-114772.800867824</v>
      </c>
      <c r="G75" s="1">
        <v>43770</v>
      </c>
      <c r="H75" s="2" cm="1">
        <f t="array" ref="H75">IF(B75="eur",F75*VLOOKUP(G75,Sheet2!D:E,2,0),IF(B75="gbp",F75*VLOOKUP(G75,Sheet2!A:B,2,0),0)*IF(B75="sek",F75*VLOOKUP(G75,Sheet2!G:H,2,0),IF(multi_currency_swap_strat_pnl!B75="nok",F75*VLOOKUP(multi_currency_swap_strat_pnl!G75,Sheet2!J:K,2,0),IF(multi_currency_swap_strat_pnl!B75="chf",F75*VLOOKUP(Sheet2!M:N,2,0),F75))))</f>
        <v>-128155.30944901229</v>
      </c>
    </row>
    <row r="76" spans="1:8" x14ac:dyDescent="0.25">
      <c r="A76" s="1">
        <v>43739</v>
      </c>
      <c r="B76" t="s">
        <v>7</v>
      </c>
      <c r="C76" t="s">
        <v>17</v>
      </c>
      <c r="D76">
        <v>-0.41626267532900402</v>
      </c>
      <c r="E76">
        <v>-1</v>
      </c>
      <c r="F76">
        <v>-95900.667787725906</v>
      </c>
      <c r="G76" s="1">
        <v>43770</v>
      </c>
      <c r="H76" s="2" cm="1">
        <f t="array" ref="H76">IF(B76="eur",F76*VLOOKUP(G76,Sheet2!D:E,2,0),IF(B76="gbp",F76*VLOOKUP(G76,Sheet2!A:B,2,0),0)*IF(B76="sek",F76*VLOOKUP(G76,Sheet2!G:H,2,0),IF(multi_currency_swap_strat_pnl!B76="nok",F76*VLOOKUP(multi_currency_swap_strat_pnl!G76,Sheet2!J:K,2,0),IF(multi_currency_swap_strat_pnl!B76="chf",F76*VLOOKUP(Sheet2!M:N,2,0),F76))))</f>
        <v>-107082.68565177475</v>
      </c>
    </row>
    <row r="77" spans="1:8" x14ac:dyDescent="0.25">
      <c r="A77" s="1">
        <v>43739</v>
      </c>
      <c r="B77" t="s">
        <v>7</v>
      </c>
      <c r="C77" t="s">
        <v>11</v>
      </c>
      <c r="D77">
        <v>-0.70177123625438398</v>
      </c>
      <c r="E77">
        <v>1</v>
      </c>
      <c r="F77">
        <v>73864.056815534903</v>
      </c>
      <c r="G77" s="1">
        <v>43770</v>
      </c>
      <c r="H77" s="2" cm="1">
        <f t="array" ref="H77">IF(B77="eur",F77*VLOOKUP(G77,Sheet2!D:E,2,0),IF(B77="gbp",F77*VLOOKUP(G77,Sheet2!A:B,2,0),0)*IF(B77="sek",F77*VLOOKUP(G77,Sheet2!G:H,2,0),IF(multi_currency_swap_strat_pnl!B77="nok",F77*VLOOKUP(multi_currency_swap_strat_pnl!G77,Sheet2!J:K,2,0),IF(multi_currency_swap_strat_pnl!B77="chf",F77*VLOOKUP(Sheet2!M:N,2,0),F77))))</f>
        <v>82476.605840226272</v>
      </c>
    </row>
    <row r="78" spans="1:8" x14ac:dyDescent="0.25">
      <c r="A78" s="1">
        <v>43739</v>
      </c>
      <c r="B78" t="s">
        <v>7</v>
      </c>
      <c r="C78" t="s">
        <v>16</v>
      </c>
      <c r="D78">
        <v>-0.72713802810321704</v>
      </c>
      <c r="E78">
        <v>1</v>
      </c>
      <c r="F78">
        <v>64726.782640883903</v>
      </c>
      <c r="G78" s="1">
        <v>43770</v>
      </c>
      <c r="H78" s="2" cm="1">
        <f t="array" ref="H78">IF(B78="eur",F78*VLOOKUP(G78,Sheet2!D:E,2,0),IF(B78="gbp",F78*VLOOKUP(G78,Sheet2!A:B,2,0),0)*IF(B78="sek",F78*VLOOKUP(G78,Sheet2!G:H,2,0),IF(multi_currency_swap_strat_pnl!B78="nok",F78*VLOOKUP(multi_currency_swap_strat_pnl!G78,Sheet2!J:K,2,0),IF(multi_currency_swap_strat_pnl!B78="chf",F78*VLOOKUP(Sheet2!M:N,2,0),F78))))</f>
        <v>72273.925496810974</v>
      </c>
    </row>
    <row r="79" spans="1:8" x14ac:dyDescent="0.25">
      <c r="A79" s="1">
        <v>43739</v>
      </c>
      <c r="B79" t="s">
        <v>7</v>
      </c>
      <c r="C79" t="s">
        <v>12</v>
      </c>
      <c r="D79">
        <v>-0.73574663851502797</v>
      </c>
      <c r="E79">
        <v>1</v>
      </c>
      <c r="F79">
        <v>60142.656265101003</v>
      </c>
      <c r="G79" s="1">
        <v>43770</v>
      </c>
      <c r="H79" s="2" cm="1">
        <f t="array" ref="H79">IF(B79="eur",F79*VLOOKUP(G79,Sheet2!D:E,2,0),IF(B79="gbp",F79*VLOOKUP(G79,Sheet2!A:B,2,0),0)*IF(B79="sek",F79*VLOOKUP(G79,Sheet2!G:H,2,0),IF(multi_currency_swap_strat_pnl!B79="nok",F79*VLOOKUP(multi_currency_swap_strat_pnl!G79,Sheet2!J:K,2,0),IF(multi_currency_swap_strat_pnl!B79="chf",F79*VLOOKUP(Sheet2!M:N,2,0),F79))))</f>
        <v>67155.289985611787</v>
      </c>
    </row>
    <row r="80" spans="1:8" x14ac:dyDescent="0.25">
      <c r="A80" s="1">
        <v>43739</v>
      </c>
      <c r="B80" t="s">
        <v>34</v>
      </c>
      <c r="C80" t="s">
        <v>23</v>
      </c>
      <c r="D80">
        <v>1.48282816904084</v>
      </c>
      <c r="E80">
        <v>-1</v>
      </c>
      <c r="F80">
        <v>-46944.980183964799</v>
      </c>
      <c r="G80" s="1">
        <v>43770</v>
      </c>
      <c r="H80" s="2" cm="1">
        <f t="array" ref="H80">IF(B80="eur",F80*VLOOKUP(G80,Sheet2!D:E,2,0),IF(B80="gbp",F80*VLOOKUP(G80,Sheet2!A:B,2,0),0)*IF(B80="sek",F80*VLOOKUP(G80,Sheet2!G:H,2,0),IF(multi_currency_swap_strat_pnl!B80="nok",F80*VLOOKUP(multi_currency_swap_strat_pnl!G80,Sheet2!J:K,2,0),IF(multi_currency_swap_strat_pnl!B80="chf",F80*VLOOKUP(Sheet2!M:N,2,0),F80))))</f>
        <v>0</v>
      </c>
    </row>
    <row r="81" spans="1:8" x14ac:dyDescent="0.25">
      <c r="A81" s="1">
        <v>43739</v>
      </c>
      <c r="B81" t="s">
        <v>34</v>
      </c>
      <c r="C81" t="s">
        <v>25</v>
      </c>
      <c r="D81">
        <v>1.49336689395578</v>
      </c>
      <c r="E81">
        <v>-1</v>
      </c>
      <c r="F81">
        <v>-62462.786265945302</v>
      </c>
      <c r="G81" s="1">
        <v>43770</v>
      </c>
      <c r="H81" s="2" cm="1">
        <f t="array" ref="H81">IF(B81="eur",F81*VLOOKUP(G81,Sheet2!D:E,2,0),IF(B81="gbp",F81*VLOOKUP(G81,Sheet2!A:B,2,0),0)*IF(B81="sek",F81*VLOOKUP(G81,Sheet2!G:H,2,0),IF(multi_currency_swap_strat_pnl!B81="nok",F81*VLOOKUP(multi_currency_swap_strat_pnl!G81,Sheet2!J:K,2,0),IF(multi_currency_swap_strat_pnl!B81="chf",F81*VLOOKUP(Sheet2!M:N,2,0),F81))))</f>
        <v>0</v>
      </c>
    </row>
    <row r="82" spans="1:8" x14ac:dyDescent="0.25">
      <c r="A82" s="1">
        <v>43739</v>
      </c>
      <c r="B82" t="s">
        <v>34</v>
      </c>
      <c r="C82" t="s">
        <v>10</v>
      </c>
      <c r="D82">
        <v>1.4022068790946001</v>
      </c>
      <c r="E82">
        <v>-1</v>
      </c>
      <c r="F82">
        <v>-73094.775588346296</v>
      </c>
      <c r="G82" s="1">
        <v>43770</v>
      </c>
      <c r="H82" s="2" cm="1">
        <f t="array" ref="H82">IF(B82="eur",F82*VLOOKUP(G82,Sheet2!D:E,2,0),IF(B82="gbp",F82*VLOOKUP(G82,Sheet2!A:B,2,0),0)*IF(B82="sek",F82*VLOOKUP(G82,Sheet2!G:H,2,0),IF(multi_currency_swap_strat_pnl!B82="nok",F82*VLOOKUP(multi_currency_swap_strat_pnl!G82,Sheet2!J:K,2,0),IF(multi_currency_swap_strat_pnl!B82="chf",F82*VLOOKUP(Sheet2!M:N,2,0),F82))))</f>
        <v>0</v>
      </c>
    </row>
    <row r="83" spans="1:8" x14ac:dyDescent="0.25">
      <c r="A83" s="1">
        <v>43739</v>
      </c>
      <c r="B83" t="s">
        <v>34</v>
      </c>
      <c r="C83" t="s">
        <v>11</v>
      </c>
      <c r="D83">
        <v>1.1507990866784801</v>
      </c>
      <c r="E83">
        <v>1</v>
      </c>
      <c r="F83">
        <v>46765.232349116501</v>
      </c>
      <c r="G83" s="1">
        <v>43770</v>
      </c>
      <c r="H83" s="2" cm="1">
        <f t="array" ref="H83">IF(B83="eur",F83*VLOOKUP(G83,Sheet2!D:E,2,0),IF(B83="gbp",F83*VLOOKUP(G83,Sheet2!A:B,2,0),0)*IF(B83="sek",F83*VLOOKUP(G83,Sheet2!G:H,2,0),IF(multi_currency_swap_strat_pnl!B83="nok",F83*VLOOKUP(multi_currency_swap_strat_pnl!G83,Sheet2!J:K,2,0),IF(multi_currency_swap_strat_pnl!B83="chf",F83*VLOOKUP(Sheet2!M:N,2,0),F83))))</f>
        <v>0</v>
      </c>
    </row>
    <row r="84" spans="1:8" x14ac:dyDescent="0.25">
      <c r="A84" s="1">
        <v>43739</v>
      </c>
      <c r="B84" t="s">
        <v>34</v>
      </c>
      <c r="C84" t="s">
        <v>16</v>
      </c>
      <c r="D84">
        <v>1.1464330299426699</v>
      </c>
      <c r="E84">
        <v>1</v>
      </c>
      <c r="F84">
        <v>42145.3296602595</v>
      </c>
      <c r="G84" s="1">
        <v>43770</v>
      </c>
      <c r="H84" s="2" cm="1">
        <f t="array" ref="H84">IF(B84="eur",F84*VLOOKUP(G84,Sheet2!D:E,2,0),IF(B84="gbp",F84*VLOOKUP(G84,Sheet2!A:B,2,0),0)*IF(B84="sek",F84*VLOOKUP(G84,Sheet2!G:H,2,0),IF(multi_currency_swap_strat_pnl!B84="nok",F84*VLOOKUP(multi_currency_swap_strat_pnl!G84,Sheet2!J:K,2,0),IF(multi_currency_swap_strat_pnl!B84="chf",F84*VLOOKUP(Sheet2!M:N,2,0),F84))))</f>
        <v>0</v>
      </c>
    </row>
    <row r="85" spans="1:8" x14ac:dyDescent="0.25">
      <c r="A85" s="1">
        <v>43739</v>
      </c>
      <c r="B85" t="s">
        <v>34</v>
      </c>
      <c r="C85" t="s">
        <v>12</v>
      </c>
      <c r="D85">
        <v>1.16858881751015</v>
      </c>
      <c r="E85">
        <v>1</v>
      </c>
      <c r="F85">
        <v>36283.742058183903</v>
      </c>
      <c r="G85" s="1">
        <v>43770</v>
      </c>
      <c r="H85" s="2" cm="1">
        <f t="array" ref="H85">IF(B85="eur",F85*VLOOKUP(G85,Sheet2!D:E,2,0),IF(B85="gbp",F85*VLOOKUP(G85,Sheet2!A:B,2,0),0)*IF(B85="sek",F85*VLOOKUP(G85,Sheet2!G:H,2,0),IF(multi_currency_swap_strat_pnl!B85="nok",F85*VLOOKUP(multi_currency_swap_strat_pnl!G85,Sheet2!J:K,2,0),IF(multi_currency_swap_strat_pnl!B85="chf",F85*VLOOKUP(Sheet2!M:N,2,0),F85))))</f>
        <v>0</v>
      </c>
    </row>
    <row r="86" spans="1:8" x14ac:dyDescent="0.25">
      <c r="A86" s="1">
        <v>43739</v>
      </c>
      <c r="B86" t="s">
        <v>35</v>
      </c>
      <c r="C86" t="s">
        <v>9</v>
      </c>
      <c r="D86">
        <v>0.37694738288328</v>
      </c>
      <c r="E86">
        <v>-1</v>
      </c>
      <c r="F86">
        <v>-66574.972920932996</v>
      </c>
      <c r="G86" s="1">
        <v>43770</v>
      </c>
      <c r="H86" s="2" cm="1">
        <f t="array" ref="H86">IF(B86="eur",F86*VLOOKUP(G86,Sheet2!D:E,2,0),IF(B86="gbp",F86*VLOOKUP(G86,Sheet2!A:B,2,0),0)*IF(B86="sek",F86*VLOOKUP(G86,Sheet2!G:H,2,0),IF(multi_currency_swap_strat_pnl!B86="nok",F86*VLOOKUP(multi_currency_swap_strat_pnl!G86,Sheet2!J:K,2,0),IF(multi_currency_swap_strat_pnl!B86="chf",F86*VLOOKUP(Sheet2!M:N,2,0),F86))))</f>
        <v>5737961099.3449659</v>
      </c>
    </row>
    <row r="87" spans="1:8" x14ac:dyDescent="0.25">
      <c r="A87" s="1">
        <v>43739</v>
      </c>
      <c r="B87" t="s">
        <v>35</v>
      </c>
      <c r="C87" t="s">
        <v>21</v>
      </c>
      <c r="D87">
        <v>0.54245643675121502</v>
      </c>
      <c r="E87">
        <v>-1</v>
      </c>
      <c r="F87">
        <v>-101657.535741039</v>
      </c>
      <c r="G87" s="1">
        <v>43770</v>
      </c>
      <c r="H87" s="2" cm="1">
        <f t="array" ref="H87">IF(B87="eur",F87*VLOOKUP(G87,Sheet2!D:E,2,0),IF(B87="gbp",F87*VLOOKUP(G87,Sheet2!A:B,2,0),0)*IF(B87="sek",F87*VLOOKUP(G87,Sheet2!G:H,2,0),IF(multi_currency_swap_strat_pnl!B87="nok",F87*VLOOKUP(multi_currency_swap_strat_pnl!G87,Sheet2!J:K,2,0),IF(multi_currency_swap_strat_pnl!B87="chf",F87*VLOOKUP(Sheet2!M:N,2,0),F87))))</f>
        <v>13378725970.128929</v>
      </c>
    </row>
    <row r="88" spans="1:8" x14ac:dyDescent="0.25">
      <c r="A88" s="1">
        <v>43739</v>
      </c>
      <c r="B88" t="s">
        <v>35</v>
      </c>
      <c r="C88" t="s">
        <v>25</v>
      </c>
      <c r="D88">
        <v>0.51008088586879896</v>
      </c>
      <c r="E88">
        <v>-1</v>
      </c>
      <c r="F88">
        <v>-104785.23421081599</v>
      </c>
      <c r="G88" s="1">
        <v>43770</v>
      </c>
      <c r="H88" s="2" cm="1">
        <f t="array" ref="H88">IF(B88="eur",F88*VLOOKUP(G88,Sheet2!D:E,2,0),IF(B88="gbp",F88*VLOOKUP(G88,Sheet2!A:B,2,0),0)*IF(B88="sek",F88*VLOOKUP(G88,Sheet2!G:H,2,0),IF(multi_currency_swap_strat_pnl!B88="nok",F88*VLOOKUP(multi_currency_swap_strat_pnl!G88,Sheet2!J:K,2,0),IF(multi_currency_swap_strat_pnl!B88="chf",F88*VLOOKUP(Sheet2!M:N,2,0),F88))))</f>
        <v>14214637196.533707</v>
      </c>
    </row>
    <row r="89" spans="1:8" x14ac:dyDescent="0.25">
      <c r="A89" s="1">
        <v>43739</v>
      </c>
      <c r="B89" t="s">
        <v>35</v>
      </c>
      <c r="C89" t="s">
        <v>11</v>
      </c>
      <c r="D89">
        <v>0.311176029012178</v>
      </c>
      <c r="E89">
        <v>1</v>
      </c>
      <c r="F89">
        <v>102271.332691672</v>
      </c>
      <c r="G89" s="1">
        <v>43770</v>
      </c>
      <c r="H89" s="2" cm="1">
        <f t="array" ref="H89">IF(B89="eur",F89*VLOOKUP(G89,Sheet2!D:E,2,0),IF(B89="gbp",F89*VLOOKUP(G89,Sheet2!A:B,2,0),0)*IF(B89="sek",F89*VLOOKUP(G89,Sheet2!G:H,2,0),IF(multi_currency_swap_strat_pnl!B89="nok",F89*VLOOKUP(multi_currency_swap_strat_pnl!G89,Sheet2!J:K,2,0),IF(multi_currency_swap_strat_pnl!B89="chf",F89*VLOOKUP(Sheet2!M:N,2,0),F89))))</f>
        <v>13540772240.040989</v>
      </c>
    </row>
    <row r="90" spans="1:8" x14ac:dyDescent="0.25">
      <c r="A90" s="1">
        <v>43739</v>
      </c>
      <c r="B90" t="s">
        <v>35</v>
      </c>
      <c r="C90" t="s">
        <v>16</v>
      </c>
      <c r="D90">
        <v>0.31261816758584499</v>
      </c>
      <c r="E90">
        <v>1</v>
      </c>
      <c r="F90">
        <v>99289.433520249499</v>
      </c>
      <c r="G90" s="1">
        <v>43770</v>
      </c>
      <c r="H90" s="2" cm="1">
        <f t="array" ref="H90">IF(B90="eur",F90*VLOOKUP(G90,Sheet2!D:E,2,0),IF(B90="gbp",F90*VLOOKUP(G90,Sheet2!A:B,2,0),0)*IF(B90="sek",F90*VLOOKUP(G90,Sheet2!G:H,2,0),IF(multi_currency_swap_strat_pnl!B90="nok",F90*VLOOKUP(multi_currency_swap_strat_pnl!G90,Sheet2!J:K,2,0),IF(multi_currency_swap_strat_pnl!B90="chf",F90*VLOOKUP(Sheet2!M:N,2,0),F90))))</f>
        <v>12762673776.71629</v>
      </c>
    </row>
    <row r="91" spans="1:8" x14ac:dyDescent="0.25">
      <c r="A91" s="1">
        <v>43739</v>
      </c>
      <c r="B91" t="s">
        <v>35</v>
      </c>
      <c r="C91" t="s">
        <v>12</v>
      </c>
      <c r="D91">
        <v>0.32632065836966101</v>
      </c>
      <c r="E91">
        <v>1</v>
      </c>
      <c r="F91">
        <v>92113.3030025833</v>
      </c>
      <c r="G91" s="1">
        <v>43770</v>
      </c>
      <c r="H91" s="2" cm="1">
        <f t="array" ref="H91">IF(B91="eur",F91*VLOOKUP(G91,Sheet2!D:E,2,0),IF(B91="gbp",F91*VLOOKUP(G91,Sheet2!A:B,2,0),0)*IF(B91="sek",F91*VLOOKUP(G91,Sheet2!G:H,2,0),IF(multi_currency_swap_strat_pnl!B91="nok",F91*VLOOKUP(multi_currency_swap_strat_pnl!G91,Sheet2!J:K,2,0),IF(multi_currency_swap_strat_pnl!B91="chf",F91*VLOOKUP(Sheet2!M:N,2,0),F91))))</f>
        <v>10984500519.873192</v>
      </c>
    </row>
    <row r="92" spans="1:8" x14ac:dyDescent="0.25">
      <c r="A92" s="1">
        <v>43739</v>
      </c>
      <c r="B92" t="s">
        <v>36</v>
      </c>
      <c r="C92" t="s">
        <v>17</v>
      </c>
      <c r="D92">
        <v>-0.413093453076812</v>
      </c>
      <c r="E92">
        <v>-1</v>
      </c>
      <c r="F92">
        <v>-84340.933932722794</v>
      </c>
      <c r="G92" s="1">
        <v>43770</v>
      </c>
      <c r="H92" s="2" t="e" cm="1" vm="1">
        <f t="array" aca="1" ref="H92" ca="1">IF(B92="eur",F92*VLOOKUP(G92,Sheet2!D:E,2,0),IF(B92="gbp",F92*VLOOKUP(G92,Sheet2!A:B,2,0),0)*IF(B92="sek",F92*VLOOKUP(G92,Sheet2!G:H,2,0),IF(multi_currency_swap_strat_pnl!B92="nok",F92*VLOOKUP(multi_currency_swap_strat_pnl!G92,Sheet2!J:K,2,0),IF(multi_currency_swap_strat_pnl!B92="chf",F92*VLOOKUP(Sheet2!M:N,2,0),F92))))</f>
        <v>#VALUE!</v>
      </c>
    </row>
    <row r="93" spans="1:8" x14ac:dyDescent="0.25">
      <c r="A93" s="1">
        <v>43739</v>
      </c>
      <c r="B93" t="s">
        <v>36</v>
      </c>
      <c r="C93" t="s">
        <v>23</v>
      </c>
      <c r="D93">
        <v>-1.0204659671237499E-2</v>
      </c>
      <c r="E93">
        <v>-1</v>
      </c>
      <c r="F93">
        <v>-80157.354614647003</v>
      </c>
      <c r="G93" s="1">
        <v>43770</v>
      </c>
      <c r="H93" s="2" t="e" cm="1" vm="1">
        <f t="array" aca="1" ref="H93" ca="1">IF(B93="eur",F93*VLOOKUP(G93,Sheet2!D:E,2,0),IF(B93="gbp",F93*VLOOKUP(G93,Sheet2!A:B,2,0),0)*IF(B93="sek",F93*VLOOKUP(G93,Sheet2!G:H,2,0),IF(multi_currency_swap_strat_pnl!B93="nok",F93*VLOOKUP(multi_currency_swap_strat_pnl!G93,Sheet2!J:K,2,0),IF(multi_currency_swap_strat_pnl!B93="chf",F93*VLOOKUP(Sheet2!M:N,2,0),F93))))</f>
        <v>#VALUE!</v>
      </c>
    </row>
    <row r="94" spans="1:8" x14ac:dyDescent="0.25">
      <c r="A94" s="1">
        <v>43739</v>
      </c>
      <c r="B94" t="s">
        <v>36</v>
      </c>
      <c r="C94" t="s">
        <v>29</v>
      </c>
      <c r="D94">
        <v>-0.34314088752466798</v>
      </c>
      <c r="E94">
        <v>-1</v>
      </c>
      <c r="F94">
        <v>-91108.745309167396</v>
      </c>
      <c r="G94" s="1">
        <v>43770</v>
      </c>
      <c r="H94" s="2" t="e" cm="1" vm="1">
        <f t="array" aca="1" ref="H94" ca="1">IF(B94="eur",F94*VLOOKUP(G94,Sheet2!D:E,2,0),IF(B94="gbp",F94*VLOOKUP(G94,Sheet2!A:B,2,0),0)*IF(B94="sek",F94*VLOOKUP(G94,Sheet2!G:H,2,0),IF(multi_currency_swap_strat_pnl!B94="nok",F94*VLOOKUP(multi_currency_swap_strat_pnl!G94,Sheet2!J:K,2,0),IF(multi_currency_swap_strat_pnl!B94="chf",F94*VLOOKUP(Sheet2!M:N,2,0),F94))))</f>
        <v>#VALUE!</v>
      </c>
    </row>
    <row r="95" spans="1:8" x14ac:dyDescent="0.25">
      <c r="A95" s="1">
        <v>43739</v>
      </c>
      <c r="B95" t="s">
        <v>36</v>
      </c>
      <c r="C95" t="s">
        <v>16</v>
      </c>
      <c r="D95">
        <v>-0.85055927994065195</v>
      </c>
      <c r="E95">
        <v>1</v>
      </c>
      <c r="F95">
        <v>70130.219263375897</v>
      </c>
      <c r="G95" s="1">
        <v>43770</v>
      </c>
      <c r="H95" s="2" t="e" cm="1" vm="1">
        <f t="array" aca="1" ref="H95" ca="1">IF(B95="eur",F95*VLOOKUP(G95,Sheet2!D:E,2,0),IF(B95="gbp",F95*VLOOKUP(G95,Sheet2!A:B,2,0),0)*IF(B95="sek",F95*VLOOKUP(G95,Sheet2!G:H,2,0),IF(multi_currency_swap_strat_pnl!B95="nok",F95*VLOOKUP(multi_currency_swap_strat_pnl!G95,Sheet2!J:K,2,0),IF(multi_currency_swap_strat_pnl!B95="chf",F95*VLOOKUP(Sheet2!M:N,2,0),F95))))</f>
        <v>#VALUE!</v>
      </c>
    </row>
    <row r="96" spans="1:8" x14ac:dyDescent="0.25">
      <c r="A96" s="1">
        <v>43739</v>
      </c>
      <c r="B96" t="s">
        <v>36</v>
      </c>
      <c r="C96" t="s">
        <v>21</v>
      </c>
      <c r="D96">
        <v>-1.37350177440967E-2</v>
      </c>
      <c r="E96">
        <v>1</v>
      </c>
      <c r="F96">
        <v>116997.320030734</v>
      </c>
      <c r="G96" s="1">
        <v>43770</v>
      </c>
      <c r="H96" s="2" t="e" cm="1" vm="1">
        <f t="array" aca="1" ref="H96" ca="1">IF(B96="eur",F96*VLOOKUP(G96,Sheet2!D:E,2,0),IF(B96="gbp",F96*VLOOKUP(G96,Sheet2!A:B,2,0),0)*IF(B96="sek",F96*VLOOKUP(G96,Sheet2!G:H,2,0),IF(multi_currency_swap_strat_pnl!B96="nok",F96*VLOOKUP(multi_currency_swap_strat_pnl!G96,Sheet2!J:K,2,0),IF(multi_currency_swap_strat_pnl!B96="chf",F96*VLOOKUP(Sheet2!M:N,2,0),F96))))</f>
        <v>#VALUE!</v>
      </c>
    </row>
    <row r="97" spans="1:8" x14ac:dyDescent="0.25">
      <c r="A97" s="1">
        <v>43739</v>
      </c>
      <c r="B97" t="s">
        <v>36</v>
      </c>
      <c r="C97" t="s">
        <v>12</v>
      </c>
      <c r="D97">
        <v>-0.90187809383392503</v>
      </c>
      <c r="E97">
        <v>1</v>
      </c>
      <c r="F97">
        <v>97594.249810992202</v>
      </c>
      <c r="G97" s="1">
        <v>43770</v>
      </c>
      <c r="H97" s="2" t="e" cm="1" vm="1">
        <f t="array" aca="1" ref="H97" ca="1">IF(B97="eur",F97*VLOOKUP(G97,Sheet2!D:E,2,0),IF(B97="gbp",F97*VLOOKUP(G97,Sheet2!A:B,2,0),0)*IF(B97="sek",F97*VLOOKUP(G97,Sheet2!G:H,2,0),IF(multi_currency_swap_strat_pnl!B97="nok",F97*VLOOKUP(multi_currency_swap_strat_pnl!G97,Sheet2!J:K,2,0),IF(multi_currency_swap_strat_pnl!B97="chf",F97*VLOOKUP(Sheet2!M:N,2,0),F97))))</f>
        <v>#VALUE!</v>
      </c>
    </row>
    <row r="98" spans="1:8" x14ac:dyDescent="0.25">
      <c r="A98" s="1">
        <v>43739</v>
      </c>
      <c r="B98" t="s">
        <v>37</v>
      </c>
      <c r="C98" t="s">
        <v>21</v>
      </c>
      <c r="D98">
        <v>0.682727956557861</v>
      </c>
      <c r="E98">
        <v>-1</v>
      </c>
      <c r="F98">
        <v>-36450.646326004004</v>
      </c>
      <c r="G98" s="1">
        <v>43770</v>
      </c>
      <c r="H98" s="2" cm="1">
        <f t="array" ref="H98">IF(B98="eur",F98*VLOOKUP(G98,Sheet2!D:E,2,0),IF(B98="gbp",F98*VLOOKUP(G98,Sheet2!A:B,2,0),0)*IF(B98="sek",F98*VLOOKUP(G98,Sheet2!G:H,2,0),IF(multi_currency_swap_strat_pnl!B98="nok",F98*VLOOKUP(multi_currency_swap_strat_pnl!G98,Sheet2!J:K,2,0),IF(multi_currency_swap_strat_pnl!B98="chf",F98*VLOOKUP(Sheet2!M:N,2,0),F98))))</f>
        <v>0</v>
      </c>
    </row>
    <row r="99" spans="1:8" x14ac:dyDescent="0.25">
      <c r="A99" s="1">
        <v>43739</v>
      </c>
      <c r="B99" t="s">
        <v>37</v>
      </c>
      <c r="C99" t="s">
        <v>8</v>
      </c>
      <c r="D99">
        <v>0.46135831871446098</v>
      </c>
      <c r="E99">
        <v>-1</v>
      </c>
      <c r="F99">
        <v>-63490.7091147799</v>
      </c>
      <c r="G99" s="1">
        <v>43770</v>
      </c>
      <c r="H99" s="2" cm="1">
        <f t="array" ref="H99">IF(B99="eur",F99*VLOOKUP(G99,Sheet2!D:E,2,0),IF(B99="gbp",F99*VLOOKUP(G99,Sheet2!A:B,2,0),0)*IF(B99="sek",F99*VLOOKUP(G99,Sheet2!G:H,2,0),IF(multi_currency_swap_strat_pnl!B99="nok",F99*VLOOKUP(multi_currency_swap_strat_pnl!G99,Sheet2!J:K,2,0),IF(multi_currency_swap_strat_pnl!B99="chf",F99*VLOOKUP(Sheet2!M:N,2,0),F99))))</f>
        <v>0</v>
      </c>
    </row>
    <row r="100" spans="1:8" x14ac:dyDescent="0.25">
      <c r="A100" s="1">
        <v>43739</v>
      </c>
      <c r="B100" t="s">
        <v>37</v>
      </c>
      <c r="C100" t="s">
        <v>17</v>
      </c>
      <c r="D100">
        <v>0.15204759304276599</v>
      </c>
      <c r="E100">
        <v>-1</v>
      </c>
      <c r="F100">
        <v>-74209.981282993002</v>
      </c>
      <c r="G100" s="1">
        <v>43770</v>
      </c>
      <c r="H100" s="2" cm="1">
        <f t="array" ref="H100">IF(B100="eur",F100*VLOOKUP(G100,Sheet2!D:E,2,0),IF(B100="gbp",F100*VLOOKUP(G100,Sheet2!A:B,2,0),0)*IF(B100="sek",F100*VLOOKUP(G100,Sheet2!G:H,2,0),IF(multi_currency_swap_strat_pnl!B100="nok",F100*VLOOKUP(multi_currency_swap_strat_pnl!G100,Sheet2!J:K,2,0),IF(multi_currency_swap_strat_pnl!B100="chf",F100*VLOOKUP(Sheet2!M:N,2,0),F100))))</f>
        <v>0</v>
      </c>
    </row>
    <row r="101" spans="1:8" x14ac:dyDescent="0.25">
      <c r="A101" s="1">
        <v>43739</v>
      </c>
      <c r="B101" t="s">
        <v>37</v>
      </c>
      <c r="C101" t="s">
        <v>11</v>
      </c>
      <c r="D101">
        <v>-0.22068090273222499</v>
      </c>
      <c r="E101">
        <v>1</v>
      </c>
      <c r="F101">
        <v>145908.76304019199</v>
      </c>
      <c r="G101" s="1">
        <v>43770</v>
      </c>
      <c r="H101" s="2" cm="1">
        <f t="array" ref="H101">IF(B101="eur",F101*VLOOKUP(G101,Sheet2!D:E,2,0),IF(B101="gbp",F101*VLOOKUP(G101,Sheet2!A:B,2,0),0)*IF(B101="sek",F101*VLOOKUP(G101,Sheet2!G:H,2,0),IF(multi_currency_swap_strat_pnl!B101="nok",F101*VLOOKUP(multi_currency_swap_strat_pnl!G101,Sheet2!J:K,2,0),IF(multi_currency_swap_strat_pnl!B101="chf",F101*VLOOKUP(Sheet2!M:N,2,0),F101))))</f>
        <v>0</v>
      </c>
    </row>
    <row r="102" spans="1:8" x14ac:dyDescent="0.25">
      <c r="A102" s="1">
        <v>43739</v>
      </c>
      <c r="B102" t="s">
        <v>37</v>
      </c>
      <c r="C102" t="s">
        <v>16</v>
      </c>
      <c r="D102">
        <v>-0.26645911162890701</v>
      </c>
      <c r="E102">
        <v>1</v>
      </c>
      <c r="F102">
        <v>150210.834233086</v>
      </c>
      <c r="G102" s="1">
        <v>43770</v>
      </c>
      <c r="H102" s="2" cm="1">
        <f t="array" ref="H102">IF(B102="eur",F102*VLOOKUP(G102,Sheet2!D:E,2,0),IF(B102="gbp",F102*VLOOKUP(G102,Sheet2!A:B,2,0),0)*IF(B102="sek",F102*VLOOKUP(G102,Sheet2!G:H,2,0),IF(multi_currency_swap_strat_pnl!B102="nok",F102*VLOOKUP(multi_currency_swap_strat_pnl!G102,Sheet2!J:K,2,0),IF(multi_currency_swap_strat_pnl!B102="chf",F102*VLOOKUP(Sheet2!M:N,2,0),F102))))</f>
        <v>0</v>
      </c>
    </row>
    <row r="103" spans="1:8" x14ac:dyDescent="0.25">
      <c r="A103" s="1">
        <v>43739</v>
      </c>
      <c r="B103" t="s">
        <v>37</v>
      </c>
      <c r="C103" t="s">
        <v>12</v>
      </c>
      <c r="D103">
        <v>-0.31398244978061601</v>
      </c>
      <c r="E103">
        <v>1</v>
      </c>
      <c r="F103">
        <v>159047.95336795101</v>
      </c>
      <c r="G103" s="1">
        <v>43770</v>
      </c>
      <c r="H103" s="2" cm="1">
        <f t="array" ref="H103">IF(B103="eur",F103*VLOOKUP(G103,Sheet2!D:E,2,0),IF(B103="gbp",F103*VLOOKUP(G103,Sheet2!A:B,2,0),0)*IF(B103="sek",F103*VLOOKUP(G103,Sheet2!G:H,2,0),IF(multi_currency_swap_strat_pnl!B103="nok",F103*VLOOKUP(multi_currency_swap_strat_pnl!G103,Sheet2!J:K,2,0),IF(multi_currency_swap_strat_pnl!B103="chf",F103*VLOOKUP(Sheet2!M:N,2,0),F103))))</f>
        <v>0</v>
      </c>
    </row>
    <row r="104" spans="1:8" x14ac:dyDescent="0.25">
      <c r="A104" s="1">
        <v>43739</v>
      </c>
      <c r="B104" t="s">
        <v>38</v>
      </c>
      <c r="C104" t="s">
        <v>8</v>
      </c>
      <c r="D104">
        <v>1.3122163827814199</v>
      </c>
      <c r="E104">
        <v>-1</v>
      </c>
      <c r="F104" s="2">
        <v>-57783.6916832774</v>
      </c>
      <c r="G104" s="1">
        <v>43770</v>
      </c>
      <c r="H104" s="2" cm="1">
        <f t="array" ref="H104">IF(B104="eur",F104*VLOOKUP(G104,Sheet2!D:E,2,0),IF(B104="gbp",F104*VLOOKUP(G104,Sheet2!A:B,2,0),0)*IF(B104="sek",F104*VLOOKUP(G104,Sheet2!G:H,2,0),IF(multi_currency_swap_strat_pnl!B104="nok",F104*VLOOKUP(multi_currency_swap_strat_pnl!G104,Sheet2!J:K,2,0),IF(multi_currency_swap_strat_pnl!B104="chf",F104*VLOOKUP(Sheet2!M:N,2,0),F104))))</f>
        <v>0</v>
      </c>
    </row>
    <row r="105" spans="1:8" x14ac:dyDescent="0.25">
      <c r="A105" s="1">
        <v>43739</v>
      </c>
      <c r="B105" t="s">
        <v>38</v>
      </c>
      <c r="C105" t="s">
        <v>17</v>
      </c>
      <c r="D105">
        <v>1.2056911899978</v>
      </c>
      <c r="E105">
        <v>-1</v>
      </c>
      <c r="F105" s="2">
        <v>-64920.616438058598</v>
      </c>
      <c r="G105" s="1">
        <v>43770</v>
      </c>
      <c r="H105" s="2" cm="1">
        <f t="array" ref="H105">IF(B105="eur",F105*VLOOKUP(G105,Sheet2!D:E,2,0),IF(B105="gbp",F105*VLOOKUP(G105,Sheet2!A:B,2,0),0)*IF(B105="sek",F105*VLOOKUP(G105,Sheet2!G:H,2,0),IF(multi_currency_swap_strat_pnl!B105="nok",F105*VLOOKUP(multi_currency_swap_strat_pnl!G105,Sheet2!J:K,2,0),IF(multi_currency_swap_strat_pnl!B105="chf",F105*VLOOKUP(Sheet2!M:N,2,0),F105))))</f>
        <v>0</v>
      </c>
    </row>
    <row r="106" spans="1:8" x14ac:dyDescent="0.25">
      <c r="A106" s="1">
        <v>43739</v>
      </c>
      <c r="B106" t="s">
        <v>38</v>
      </c>
      <c r="C106" t="s">
        <v>10</v>
      </c>
      <c r="D106">
        <v>1.3308658598131</v>
      </c>
      <c r="E106">
        <v>-1</v>
      </c>
      <c r="F106" s="2">
        <v>-68580.824980272606</v>
      </c>
      <c r="G106" s="1">
        <v>43770</v>
      </c>
      <c r="H106" s="2" cm="1">
        <f t="array" ref="H106">IF(B106="eur",F106*VLOOKUP(G106,Sheet2!D:E,2,0),IF(B106="gbp",F106*VLOOKUP(G106,Sheet2!A:B,2,0),0)*IF(B106="sek",F106*VLOOKUP(G106,Sheet2!G:H,2,0),IF(multi_currency_swap_strat_pnl!B106="nok",F106*VLOOKUP(multi_currency_swap_strat_pnl!G106,Sheet2!J:K,2,0),IF(multi_currency_swap_strat_pnl!B106="chf",F106*VLOOKUP(Sheet2!M:N,2,0),F106))))</f>
        <v>0</v>
      </c>
    </row>
    <row r="107" spans="1:8" x14ac:dyDescent="0.25">
      <c r="A107" s="1">
        <v>43739</v>
      </c>
      <c r="B107" t="s">
        <v>38</v>
      </c>
      <c r="C107" t="s">
        <v>30</v>
      </c>
      <c r="D107">
        <v>1.1754338184912601</v>
      </c>
      <c r="E107">
        <v>1</v>
      </c>
      <c r="F107" s="2">
        <v>91860.559532114494</v>
      </c>
      <c r="G107" s="1">
        <v>43770</v>
      </c>
      <c r="H107" s="2" cm="1">
        <f t="array" ref="H107">IF(B107="eur",F107*VLOOKUP(G107,Sheet2!D:E,2,0),IF(B107="gbp",F107*VLOOKUP(G107,Sheet2!A:B,2,0),0)*IF(B107="sek",F107*VLOOKUP(G107,Sheet2!G:H,2,0),IF(multi_currency_swap_strat_pnl!B107="nok",F107*VLOOKUP(multi_currency_swap_strat_pnl!G107,Sheet2!J:K,2,0),IF(multi_currency_swap_strat_pnl!B107="chf",F107*VLOOKUP(Sheet2!M:N,2,0),F107))))</f>
        <v>0</v>
      </c>
    </row>
    <row r="108" spans="1:8" x14ac:dyDescent="0.25">
      <c r="A108" s="1">
        <v>43739</v>
      </c>
      <c r="B108" t="s">
        <v>38</v>
      </c>
      <c r="C108" t="s">
        <v>26</v>
      </c>
      <c r="D108">
        <v>1.20209665836293</v>
      </c>
      <c r="E108">
        <v>1</v>
      </c>
      <c r="F108" s="2">
        <v>73653.451898716405</v>
      </c>
      <c r="G108" s="1">
        <v>43770</v>
      </c>
      <c r="H108" s="2" cm="1">
        <f t="array" ref="H108">IF(B108="eur",F108*VLOOKUP(G108,Sheet2!D:E,2,0),IF(B108="gbp",F108*VLOOKUP(G108,Sheet2!A:B,2,0),0)*IF(B108="sek",F108*VLOOKUP(G108,Sheet2!G:H,2,0),IF(multi_currency_swap_strat_pnl!B108="nok",F108*VLOOKUP(multi_currency_swap_strat_pnl!G108,Sheet2!J:K,2,0),IF(multi_currency_swap_strat_pnl!B108="chf",F108*VLOOKUP(Sheet2!M:N,2,0),F108))))</f>
        <v>0</v>
      </c>
    </row>
    <row r="109" spans="1:8" x14ac:dyDescent="0.25">
      <c r="A109" s="1">
        <v>43739</v>
      </c>
      <c r="B109" t="s">
        <v>38</v>
      </c>
      <c r="C109" t="s">
        <v>18</v>
      </c>
      <c r="D109">
        <v>1.2317713155846299</v>
      </c>
      <c r="E109">
        <v>1</v>
      </c>
      <c r="F109" s="2">
        <v>73581.709805521095</v>
      </c>
      <c r="G109" s="1">
        <v>43770</v>
      </c>
      <c r="H109" s="2" cm="1">
        <f t="array" ref="H109">IF(B109="eur",F109*VLOOKUP(G109,Sheet2!D:E,2,0),IF(B109="gbp",F109*VLOOKUP(G109,Sheet2!A:B,2,0),0)*IF(B109="sek",F109*VLOOKUP(G109,Sheet2!G:H,2,0),IF(multi_currency_swap_strat_pnl!B109="nok",F109*VLOOKUP(multi_currency_swap_strat_pnl!G109,Sheet2!J:K,2,0),IF(multi_currency_swap_strat_pnl!B109="chf",F109*VLOOKUP(Sheet2!M:N,2,0),F109))))</f>
        <v>0</v>
      </c>
    </row>
    <row r="110" spans="1:8" x14ac:dyDescent="0.25">
      <c r="A110" s="1">
        <v>43770</v>
      </c>
      <c r="B110" t="s">
        <v>7</v>
      </c>
      <c r="C110" t="s">
        <v>8</v>
      </c>
      <c r="D110">
        <v>9.6737577599034702E-2</v>
      </c>
      <c r="E110">
        <v>-1</v>
      </c>
      <c r="F110">
        <v>-39329.829424548603</v>
      </c>
      <c r="G110" s="1">
        <v>43801</v>
      </c>
      <c r="H110" s="2" cm="1">
        <f t="array" ref="H110">IF(B110="eur",F110*VLOOKUP(G110,Sheet2!D:E,2,0),IF(B110="gbp",F110*VLOOKUP(G110,Sheet2!A:B,2,0),0)*IF(B110="sek",F110*VLOOKUP(G110,Sheet2!G:H,2,0),IF(multi_currency_swap_strat_pnl!B110="nok",F110*VLOOKUP(multi_currency_swap_strat_pnl!G110,Sheet2!J:K,2,0),IF(multi_currency_swap_strat_pnl!B110="chf",F110*VLOOKUP(Sheet2!M:N,2,0),F110))))</f>
        <v>-43557.786087687578</v>
      </c>
    </row>
    <row r="111" spans="1:8" x14ac:dyDescent="0.25">
      <c r="A111" s="1">
        <v>43770</v>
      </c>
      <c r="B111" t="s">
        <v>7</v>
      </c>
      <c r="C111" t="s">
        <v>14</v>
      </c>
      <c r="D111">
        <v>1.8780681578292501E-2</v>
      </c>
      <c r="E111">
        <v>-1</v>
      </c>
      <c r="F111">
        <v>-39758.503835383199</v>
      </c>
      <c r="G111" s="1">
        <v>43801</v>
      </c>
      <c r="H111" s="2" cm="1">
        <f t="array" ref="H111">IF(B111="eur",F111*VLOOKUP(G111,Sheet2!D:E,2,0),IF(B111="gbp",F111*VLOOKUP(G111,Sheet2!A:B,2,0),0)*IF(B111="sek",F111*VLOOKUP(G111,Sheet2!G:H,2,0),IF(multi_currency_swap_strat_pnl!B111="nok",F111*VLOOKUP(multi_currency_swap_strat_pnl!G111,Sheet2!J:K,2,0),IF(multi_currency_swap_strat_pnl!B111="chf",F111*VLOOKUP(Sheet2!M:N,2,0),F111))))</f>
        <v>-44032.542997686891</v>
      </c>
    </row>
    <row r="112" spans="1:8" x14ac:dyDescent="0.25">
      <c r="A112" s="1">
        <v>43770</v>
      </c>
      <c r="B112" t="s">
        <v>7</v>
      </c>
      <c r="C112" t="s">
        <v>15</v>
      </c>
      <c r="D112">
        <v>-5.9488596047739102E-2</v>
      </c>
      <c r="E112">
        <v>-1</v>
      </c>
      <c r="F112">
        <v>-40411.966893025703</v>
      </c>
      <c r="G112" s="1">
        <v>43801</v>
      </c>
      <c r="H112" s="2" cm="1">
        <f t="array" ref="H112">IF(B112="eur",F112*VLOOKUP(G112,Sheet2!D:E,2,0),IF(B112="gbp",F112*VLOOKUP(G112,Sheet2!A:B,2,0),0)*IF(B112="sek",F112*VLOOKUP(G112,Sheet2!G:H,2,0),IF(multi_currency_swap_strat_pnl!B112="nok",F112*VLOOKUP(multi_currency_swap_strat_pnl!G112,Sheet2!J:K,2,0),IF(multi_currency_swap_strat_pnl!B112="chf",F112*VLOOKUP(Sheet2!M:N,2,0),F112))))</f>
        <v>-44756.253334025962</v>
      </c>
    </row>
    <row r="113" spans="1:8" x14ac:dyDescent="0.25">
      <c r="A113" s="1">
        <v>43770</v>
      </c>
      <c r="B113" t="s">
        <v>7</v>
      </c>
      <c r="C113" t="s">
        <v>18</v>
      </c>
      <c r="D113">
        <v>-0.57709118219280597</v>
      </c>
      <c r="E113">
        <v>1</v>
      </c>
      <c r="F113">
        <v>44799.380411846098</v>
      </c>
      <c r="G113" s="1">
        <v>43801</v>
      </c>
      <c r="H113" s="2" cm="1">
        <f t="array" ref="H113">IF(B113="eur",F113*VLOOKUP(G113,Sheet2!D:E,2,0),IF(B113="gbp",F113*VLOOKUP(G113,Sheet2!A:B,2,0),0)*IF(B113="sek",F113*VLOOKUP(G113,Sheet2!G:H,2,0),IF(multi_currency_swap_strat_pnl!B113="nok",F113*VLOOKUP(multi_currency_swap_strat_pnl!G113,Sheet2!J:K,2,0),IF(multi_currency_swap_strat_pnl!B113="chf",F113*VLOOKUP(Sheet2!M:N,2,0),F113))))</f>
        <v>49615.31380611955</v>
      </c>
    </row>
    <row r="114" spans="1:8" x14ac:dyDescent="0.25">
      <c r="A114" s="1">
        <v>43770</v>
      </c>
      <c r="B114" t="s">
        <v>7</v>
      </c>
      <c r="C114" t="s">
        <v>16</v>
      </c>
      <c r="D114">
        <v>-0.59628973254134499</v>
      </c>
      <c r="E114">
        <v>1</v>
      </c>
      <c r="F114">
        <v>36357.062328981097</v>
      </c>
      <c r="G114" s="1">
        <v>43801</v>
      </c>
      <c r="H114" s="2" cm="1">
        <f t="array" ref="H114">IF(B114="eur",F114*VLOOKUP(G114,Sheet2!D:E,2,0),IF(B114="gbp",F114*VLOOKUP(G114,Sheet2!A:B,2,0),0)*IF(B114="sek",F114*VLOOKUP(G114,Sheet2!G:H,2,0),IF(multi_currency_swap_strat_pnl!B114="nok",F114*VLOOKUP(multi_currency_swap_strat_pnl!G114,Sheet2!J:K,2,0),IF(multi_currency_swap_strat_pnl!B114="chf",F114*VLOOKUP(Sheet2!M:N,2,0),F114))))</f>
        <v>40265.446529346562</v>
      </c>
    </row>
    <row r="115" spans="1:8" x14ac:dyDescent="0.25">
      <c r="A115" s="1">
        <v>43770</v>
      </c>
      <c r="B115" t="s">
        <v>7</v>
      </c>
      <c r="C115" t="s">
        <v>12</v>
      </c>
      <c r="D115">
        <v>-0.61592925825537903</v>
      </c>
      <c r="E115">
        <v>1</v>
      </c>
      <c r="F115">
        <v>28045.173797237101</v>
      </c>
      <c r="G115" s="1">
        <v>43801</v>
      </c>
      <c r="H115" s="2" cm="1">
        <f t="array" ref="H115">IF(B115="eur",F115*VLOOKUP(G115,Sheet2!D:E,2,0),IF(B115="gbp",F115*VLOOKUP(G115,Sheet2!A:B,2,0),0)*IF(B115="sek",F115*VLOOKUP(G115,Sheet2!G:H,2,0),IF(multi_currency_swap_strat_pnl!B115="nok",F115*VLOOKUP(multi_currency_swap_strat_pnl!G115,Sheet2!J:K,2,0),IF(multi_currency_swap_strat_pnl!B115="chf",F115*VLOOKUP(Sheet2!M:N,2,0),F115))))</f>
        <v>31060.029980440089</v>
      </c>
    </row>
    <row r="116" spans="1:8" x14ac:dyDescent="0.25">
      <c r="A116" s="1">
        <v>43770</v>
      </c>
      <c r="B116" t="s">
        <v>34</v>
      </c>
      <c r="C116" t="s">
        <v>17</v>
      </c>
      <c r="D116">
        <v>1.3631260680228601</v>
      </c>
      <c r="E116">
        <v>-1</v>
      </c>
      <c r="F116">
        <v>-61271.170516971099</v>
      </c>
      <c r="G116" s="1">
        <v>43801</v>
      </c>
      <c r="H116" s="2" cm="1">
        <f t="array" ref="H116">IF(B116="eur",F116*VLOOKUP(G116,Sheet2!D:E,2,0),IF(B116="gbp",F116*VLOOKUP(G116,Sheet2!A:B,2,0),0)*IF(B116="sek",F116*VLOOKUP(G116,Sheet2!G:H,2,0),IF(multi_currency_swap_strat_pnl!B116="nok",F116*VLOOKUP(multi_currency_swap_strat_pnl!G116,Sheet2!J:K,2,0),IF(multi_currency_swap_strat_pnl!B116="chf",F116*VLOOKUP(Sheet2!M:N,2,0),F116))))</f>
        <v>0</v>
      </c>
    </row>
    <row r="117" spans="1:8" x14ac:dyDescent="0.25">
      <c r="A117" s="1">
        <v>43770</v>
      </c>
      <c r="B117" t="s">
        <v>34</v>
      </c>
      <c r="C117" t="s">
        <v>8</v>
      </c>
      <c r="D117">
        <v>1.5289506034673499</v>
      </c>
      <c r="E117">
        <v>-1</v>
      </c>
      <c r="F117">
        <v>-57510.443924494102</v>
      </c>
      <c r="G117" s="1">
        <v>43801</v>
      </c>
      <c r="H117" s="2" cm="1">
        <f t="array" ref="H117">IF(B117="eur",F117*VLOOKUP(G117,Sheet2!D:E,2,0),IF(B117="gbp",F117*VLOOKUP(G117,Sheet2!A:B,2,0),0)*IF(B117="sek",F117*VLOOKUP(G117,Sheet2!G:H,2,0),IF(multi_currency_swap_strat_pnl!B117="nok",F117*VLOOKUP(multi_currency_swap_strat_pnl!G117,Sheet2!J:K,2,0),IF(multi_currency_swap_strat_pnl!B117="chf",F117*VLOOKUP(Sheet2!M:N,2,0),F117))))</f>
        <v>0</v>
      </c>
    </row>
    <row r="118" spans="1:8" x14ac:dyDescent="0.25">
      <c r="A118" s="1">
        <v>43770</v>
      </c>
      <c r="B118" t="s">
        <v>34</v>
      </c>
      <c r="C118" t="s">
        <v>20</v>
      </c>
      <c r="D118">
        <v>1.43807245004248</v>
      </c>
      <c r="E118">
        <v>-1</v>
      </c>
      <c r="F118">
        <v>-60690.448261140598</v>
      </c>
      <c r="G118" s="1">
        <v>43801</v>
      </c>
      <c r="H118" s="2" cm="1">
        <f t="array" ref="H118">IF(B118="eur",F118*VLOOKUP(G118,Sheet2!D:E,2,0),IF(B118="gbp",F118*VLOOKUP(G118,Sheet2!A:B,2,0),0)*IF(B118="sek",F118*VLOOKUP(G118,Sheet2!G:H,2,0),IF(multi_currency_swap_strat_pnl!B118="nok",F118*VLOOKUP(multi_currency_swap_strat_pnl!G118,Sheet2!J:K,2,0),IF(multi_currency_swap_strat_pnl!B118="chf",F118*VLOOKUP(Sheet2!M:N,2,0),F118))))</f>
        <v>0</v>
      </c>
    </row>
    <row r="119" spans="1:8" x14ac:dyDescent="0.25">
      <c r="A119" s="1">
        <v>43770</v>
      </c>
      <c r="B119" t="s">
        <v>34</v>
      </c>
      <c r="C119" t="s">
        <v>9</v>
      </c>
      <c r="D119">
        <v>1.2519152077643101</v>
      </c>
      <c r="E119">
        <v>1</v>
      </c>
      <c r="F119">
        <v>83003.715442613495</v>
      </c>
      <c r="G119" s="1">
        <v>43801</v>
      </c>
      <c r="H119" s="2" cm="1">
        <f t="array" ref="H119">IF(B119="eur",F119*VLOOKUP(G119,Sheet2!D:E,2,0),IF(B119="gbp",F119*VLOOKUP(G119,Sheet2!A:B,2,0),0)*IF(B119="sek",F119*VLOOKUP(G119,Sheet2!G:H,2,0),IF(multi_currency_swap_strat_pnl!B119="nok",F119*VLOOKUP(multi_currency_swap_strat_pnl!G119,Sheet2!J:K,2,0),IF(multi_currency_swap_strat_pnl!B119="chf",F119*VLOOKUP(Sheet2!M:N,2,0),F119))))</f>
        <v>0</v>
      </c>
    </row>
    <row r="120" spans="1:8" x14ac:dyDescent="0.25">
      <c r="A120" s="1">
        <v>43770</v>
      </c>
      <c r="B120" t="s">
        <v>34</v>
      </c>
      <c r="C120" t="s">
        <v>16</v>
      </c>
      <c r="D120">
        <v>1.2266139485913801</v>
      </c>
      <c r="E120">
        <v>1</v>
      </c>
      <c r="F120">
        <v>37819.837490523503</v>
      </c>
      <c r="G120" s="1">
        <v>43801</v>
      </c>
      <c r="H120" s="2" cm="1">
        <f t="array" ref="H120">IF(B120="eur",F120*VLOOKUP(G120,Sheet2!D:E,2,0),IF(B120="gbp",F120*VLOOKUP(G120,Sheet2!A:B,2,0),0)*IF(B120="sek",F120*VLOOKUP(G120,Sheet2!G:H,2,0),IF(multi_currency_swap_strat_pnl!B120="nok",F120*VLOOKUP(multi_currency_swap_strat_pnl!G120,Sheet2!J:K,2,0),IF(multi_currency_swap_strat_pnl!B120="chf",F120*VLOOKUP(Sheet2!M:N,2,0),F120))))</f>
        <v>0</v>
      </c>
    </row>
    <row r="121" spans="1:8" x14ac:dyDescent="0.25">
      <c r="A121" s="1">
        <v>43770</v>
      </c>
      <c r="B121" t="s">
        <v>34</v>
      </c>
      <c r="C121" t="s">
        <v>12</v>
      </c>
      <c r="D121">
        <v>1.23166350440209</v>
      </c>
      <c r="E121">
        <v>1</v>
      </c>
      <c r="F121">
        <v>37370.924270757503</v>
      </c>
      <c r="G121" s="1">
        <v>43801</v>
      </c>
      <c r="H121" s="2" cm="1">
        <f t="array" ref="H121">IF(B121="eur",F121*VLOOKUP(G121,Sheet2!D:E,2,0),IF(B121="gbp",F121*VLOOKUP(G121,Sheet2!A:B,2,0),0)*IF(B121="sek",F121*VLOOKUP(G121,Sheet2!G:H,2,0),IF(multi_currency_swap_strat_pnl!B121="nok",F121*VLOOKUP(multi_currency_swap_strat_pnl!G121,Sheet2!J:K,2,0),IF(multi_currency_swap_strat_pnl!B121="chf",F121*VLOOKUP(Sheet2!M:N,2,0),F121))))</f>
        <v>0</v>
      </c>
    </row>
    <row r="122" spans="1:8" x14ac:dyDescent="0.25">
      <c r="A122" s="1">
        <v>43770</v>
      </c>
      <c r="B122" t="s">
        <v>35</v>
      </c>
      <c r="C122" t="s">
        <v>15</v>
      </c>
      <c r="D122">
        <v>0.60342056883395601</v>
      </c>
      <c r="E122">
        <v>-1</v>
      </c>
      <c r="F122">
        <v>-62378.774081639604</v>
      </c>
      <c r="G122" s="1">
        <v>43801</v>
      </c>
      <c r="H122" s="2" cm="1">
        <f t="array" ref="H122">IF(B122="eur",F122*VLOOKUP(G122,Sheet2!D:E,2,0),IF(B122="gbp",F122*VLOOKUP(G122,Sheet2!A:B,2,0),0)*IF(B122="sek",F122*VLOOKUP(G122,Sheet2!G:H,2,0),IF(multi_currency_swap_strat_pnl!B122="nok",F122*VLOOKUP(multi_currency_swap_strat_pnl!G122,Sheet2!J:K,2,0),IF(multi_currency_swap_strat_pnl!B122="chf",F122*VLOOKUP(Sheet2!M:N,2,0),F122))))</f>
        <v>5032763557.0975771</v>
      </c>
    </row>
    <row r="123" spans="1:8" x14ac:dyDescent="0.25">
      <c r="A123" s="1">
        <v>43770</v>
      </c>
      <c r="B123" t="s">
        <v>35</v>
      </c>
      <c r="C123" t="s">
        <v>21</v>
      </c>
      <c r="D123">
        <v>0.75004788303039105</v>
      </c>
      <c r="E123">
        <v>-1</v>
      </c>
      <c r="F123">
        <v>-65756.2627815577</v>
      </c>
      <c r="G123" s="1">
        <v>43801</v>
      </c>
      <c r="H123" s="2" cm="1">
        <f t="array" ref="H123">IF(B123="eur",F123*VLOOKUP(G123,Sheet2!D:E,2,0),IF(B123="gbp",F123*VLOOKUP(G123,Sheet2!A:B,2,0),0)*IF(B123="sek",F123*VLOOKUP(G123,Sheet2!G:H,2,0),IF(multi_currency_swap_strat_pnl!B123="nok",F123*VLOOKUP(multi_currency_swap_strat_pnl!G123,Sheet2!J:K,2,0),IF(multi_currency_swap_strat_pnl!B123="chf",F123*VLOOKUP(Sheet2!M:N,2,0),F123))))</f>
        <v>5592514275.2694702</v>
      </c>
    </row>
    <row r="124" spans="1:8" x14ac:dyDescent="0.25">
      <c r="A124" s="1">
        <v>43770</v>
      </c>
      <c r="B124" t="s">
        <v>35</v>
      </c>
      <c r="C124" t="s">
        <v>25</v>
      </c>
      <c r="D124">
        <v>0.72391002841873098</v>
      </c>
      <c r="E124">
        <v>-1</v>
      </c>
      <c r="F124">
        <v>-64563.820987461302</v>
      </c>
      <c r="G124" s="1">
        <v>43801</v>
      </c>
      <c r="H124" s="2" cm="1">
        <f t="array" ref="H124">IF(B124="eur",F124*VLOOKUP(G124,Sheet2!D:E,2,0),IF(B124="gbp",F124*VLOOKUP(G124,Sheet2!A:B,2,0),0)*IF(B124="sek",F124*VLOOKUP(G124,Sheet2!G:H,2,0),IF(multi_currency_swap_strat_pnl!B124="nok",F124*VLOOKUP(multi_currency_swap_strat_pnl!G124,Sheet2!J:K,2,0),IF(multi_currency_swap_strat_pnl!B124="chf",F124*VLOOKUP(Sheet2!M:N,2,0),F124))))</f>
        <v>5391521060.5799274</v>
      </c>
    </row>
    <row r="125" spans="1:8" x14ac:dyDescent="0.25">
      <c r="A125" s="1">
        <v>43770</v>
      </c>
      <c r="B125" t="s">
        <v>35</v>
      </c>
      <c r="C125" t="s">
        <v>16</v>
      </c>
      <c r="D125">
        <v>0.51045541994603405</v>
      </c>
      <c r="E125">
        <v>1</v>
      </c>
      <c r="F125">
        <v>38769.765772786399</v>
      </c>
      <c r="G125" s="1">
        <v>43801</v>
      </c>
      <c r="H125" s="2" cm="1">
        <f t="array" ref="H125">IF(B125="eur",F125*VLOOKUP(G125,Sheet2!D:E,2,0),IF(B125="gbp",F125*VLOOKUP(G125,Sheet2!A:B,2,0),0)*IF(B125="sek",F125*VLOOKUP(G125,Sheet2!G:H,2,0),IF(multi_currency_swap_strat_pnl!B125="nok",F125*VLOOKUP(multi_currency_swap_strat_pnl!G125,Sheet2!J:K,2,0),IF(multi_currency_swap_strat_pnl!B125="chf",F125*VLOOKUP(Sheet2!M:N,2,0),F125))))</f>
        <v>1944102734.2284293</v>
      </c>
    </row>
    <row r="126" spans="1:8" x14ac:dyDescent="0.25">
      <c r="A126" s="1">
        <v>43770</v>
      </c>
      <c r="B126" t="s">
        <v>35</v>
      </c>
      <c r="C126" t="s">
        <v>9</v>
      </c>
      <c r="D126">
        <v>0.50869544823583501</v>
      </c>
      <c r="E126">
        <v>1</v>
      </c>
      <c r="F126">
        <v>90875.425310095598</v>
      </c>
      <c r="G126" s="1">
        <v>43801</v>
      </c>
      <c r="H126" s="2" cm="1">
        <f t="array" ref="H126">IF(B126="eur",F126*VLOOKUP(G126,Sheet2!D:E,2,0),IF(B126="gbp",F126*VLOOKUP(G126,Sheet2!A:B,2,0),0)*IF(B126="sek",F126*VLOOKUP(G126,Sheet2!G:H,2,0),IF(multi_currency_swap_strat_pnl!B126="nok",F126*VLOOKUP(multi_currency_swap_strat_pnl!G126,Sheet2!J:K,2,0),IF(multi_currency_swap_strat_pnl!B126="chf",F126*VLOOKUP(Sheet2!M:N,2,0),F126))))</f>
        <v>10681340739.571075</v>
      </c>
    </row>
    <row r="127" spans="1:8" x14ac:dyDescent="0.25">
      <c r="A127" s="1">
        <v>43770</v>
      </c>
      <c r="B127" t="s">
        <v>35</v>
      </c>
      <c r="C127" t="s">
        <v>12</v>
      </c>
      <c r="D127">
        <v>0.50722075212756801</v>
      </c>
      <c r="E127">
        <v>1</v>
      </c>
      <c r="F127">
        <v>30080.071271088</v>
      </c>
      <c r="G127" s="1">
        <v>43801</v>
      </c>
      <c r="H127" s="2" cm="1">
        <f t="array" ref="H127">IF(B127="eur",F127*VLOOKUP(G127,Sheet2!D:E,2,0),IF(B127="gbp",F127*VLOOKUP(G127,Sheet2!A:B,2,0),0)*IF(B127="sek",F127*VLOOKUP(G127,Sheet2!G:H,2,0),IF(multi_currency_swap_strat_pnl!B127="nok",F127*VLOOKUP(multi_currency_swap_strat_pnl!G127,Sheet2!J:K,2,0),IF(multi_currency_swap_strat_pnl!B127="chf",F127*VLOOKUP(Sheet2!M:N,2,0),F127))))</f>
        <v>1170282143.4372072</v>
      </c>
    </row>
    <row r="128" spans="1:8" x14ac:dyDescent="0.25">
      <c r="A128" s="1">
        <v>43770</v>
      </c>
      <c r="B128" t="s">
        <v>36</v>
      </c>
      <c r="C128" t="s">
        <v>15</v>
      </c>
      <c r="D128">
        <v>-6.2769242433916503E-2</v>
      </c>
      <c r="E128">
        <v>-1</v>
      </c>
      <c r="F128">
        <v>10546.527250622399</v>
      </c>
      <c r="G128" s="1">
        <v>43801</v>
      </c>
      <c r="H128" s="2" t="e" cm="1" vm="1">
        <f t="array" aca="1" ref="H128" ca="1">IF(B128="eur",F128*VLOOKUP(G128,Sheet2!D:E,2,0),IF(B128="gbp",F128*VLOOKUP(G128,Sheet2!A:B,2,0),0)*IF(B128="sek",F128*VLOOKUP(G128,Sheet2!G:H,2,0),IF(multi_currency_swap_strat_pnl!B128="nok",F128*VLOOKUP(multi_currency_swap_strat_pnl!G128,Sheet2!J:K,2,0),IF(multi_currency_swap_strat_pnl!B128="chf",F128*VLOOKUP(Sheet2!M:N,2,0),F128))))</f>
        <v>#VALUE!</v>
      </c>
    </row>
    <row r="129" spans="1:8" x14ac:dyDescent="0.25">
      <c r="A129" s="1">
        <v>43770</v>
      </c>
      <c r="B129" t="s">
        <v>36</v>
      </c>
      <c r="C129" t="s">
        <v>29</v>
      </c>
      <c r="D129">
        <v>-0.147150925461562</v>
      </c>
      <c r="E129">
        <v>-1</v>
      </c>
      <c r="F129">
        <v>8438.6096538194106</v>
      </c>
      <c r="G129" s="1">
        <v>43801</v>
      </c>
      <c r="H129" s="2" t="e" cm="1" vm="1">
        <f t="array" aca="1" ref="H129" ca="1">IF(B129="eur",F129*VLOOKUP(G129,Sheet2!D:E,2,0),IF(B129="gbp",F129*VLOOKUP(G129,Sheet2!A:B,2,0),0)*IF(B129="sek",F129*VLOOKUP(G129,Sheet2!G:H,2,0),IF(multi_currency_swap_strat_pnl!B129="nok",F129*VLOOKUP(multi_currency_swap_strat_pnl!G129,Sheet2!J:K,2,0),IF(multi_currency_swap_strat_pnl!B129="chf",F129*VLOOKUP(Sheet2!M:N,2,0),F129))))</f>
        <v>#VALUE!</v>
      </c>
    </row>
    <row r="130" spans="1:8" x14ac:dyDescent="0.25">
      <c r="A130" s="1">
        <v>43770</v>
      </c>
      <c r="B130" t="s">
        <v>36</v>
      </c>
      <c r="C130" t="s">
        <v>17</v>
      </c>
      <c r="D130">
        <v>-0.230688095371508</v>
      </c>
      <c r="E130">
        <v>-1</v>
      </c>
      <c r="F130">
        <v>6786.7008586151396</v>
      </c>
      <c r="G130" s="1">
        <v>43801</v>
      </c>
      <c r="H130" s="2" t="e" cm="1" vm="1">
        <f t="array" aca="1" ref="H130" ca="1">IF(B130="eur",F130*VLOOKUP(G130,Sheet2!D:E,2,0),IF(B130="gbp",F130*VLOOKUP(G130,Sheet2!A:B,2,0),0)*IF(B130="sek",F130*VLOOKUP(G130,Sheet2!G:H,2,0),IF(multi_currency_swap_strat_pnl!B130="nok",F130*VLOOKUP(multi_currency_swap_strat_pnl!G130,Sheet2!J:K,2,0),IF(multi_currency_swap_strat_pnl!B130="chf",F130*VLOOKUP(Sheet2!M:N,2,0),F130))))</f>
        <v>#VALUE!</v>
      </c>
    </row>
    <row r="131" spans="1:8" x14ac:dyDescent="0.25">
      <c r="A131" s="1">
        <v>43770</v>
      </c>
      <c r="B131" t="s">
        <v>36</v>
      </c>
      <c r="C131" t="s">
        <v>12</v>
      </c>
      <c r="D131">
        <v>-0.70602235506172895</v>
      </c>
      <c r="E131">
        <v>1</v>
      </c>
      <c r="F131">
        <v>-13803.1209498838</v>
      </c>
      <c r="G131" s="1">
        <v>43801</v>
      </c>
      <c r="H131" s="2" t="e" cm="1" vm="1">
        <f t="array" aca="1" ref="H131" ca="1">IF(B131="eur",F131*VLOOKUP(G131,Sheet2!D:E,2,0),IF(B131="gbp",F131*VLOOKUP(G131,Sheet2!A:B,2,0),0)*IF(B131="sek",F131*VLOOKUP(G131,Sheet2!G:H,2,0),IF(multi_currency_swap_strat_pnl!B131="nok",F131*VLOOKUP(multi_currency_swap_strat_pnl!G131,Sheet2!J:K,2,0),IF(multi_currency_swap_strat_pnl!B131="chf",F131*VLOOKUP(Sheet2!M:N,2,0),F131))))</f>
        <v>#VALUE!</v>
      </c>
    </row>
    <row r="132" spans="1:8" x14ac:dyDescent="0.25">
      <c r="A132" s="1">
        <v>43770</v>
      </c>
      <c r="B132" t="s">
        <v>36</v>
      </c>
      <c r="C132" t="s">
        <v>16</v>
      </c>
      <c r="D132">
        <v>-0.71077353998021298</v>
      </c>
      <c r="E132">
        <v>1</v>
      </c>
      <c r="F132">
        <v>15277.604569883501</v>
      </c>
      <c r="G132" s="1">
        <v>43801</v>
      </c>
      <c r="H132" s="2" t="e" cm="1" vm="1">
        <f t="array" aca="1" ref="H132" ca="1">IF(B132="eur",F132*VLOOKUP(G132,Sheet2!D:E,2,0),IF(B132="gbp",F132*VLOOKUP(G132,Sheet2!A:B,2,0),0)*IF(B132="sek",F132*VLOOKUP(G132,Sheet2!G:H,2,0),IF(multi_currency_swap_strat_pnl!B132="nok",F132*VLOOKUP(multi_currency_swap_strat_pnl!G132,Sheet2!J:K,2,0),IF(multi_currency_swap_strat_pnl!B132="chf",F132*VLOOKUP(Sheet2!M:N,2,0),F132))))</f>
        <v>#VALUE!</v>
      </c>
    </row>
    <row r="133" spans="1:8" x14ac:dyDescent="0.25">
      <c r="A133" s="1">
        <v>43770</v>
      </c>
      <c r="B133" t="s">
        <v>36</v>
      </c>
      <c r="C133" t="s">
        <v>18</v>
      </c>
      <c r="D133">
        <v>-0.71592437956025201</v>
      </c>
      <c r="E133">
        <v>1</v>
      </c>
      <c r="F133">
        <v>44388.576365619097</v>
      </c>
      <c r="G133" s="1">
        <v>43801</v>
      </c>
      <c r="H133" s="2" t="e" cm="1" vm="1">
        <f t="array" aca="1" ref="H133" ca="1">IF(B133="eur",F133*VLOOKUP(G133,Sheet2!D:E,2,0),IF(B133="gbp",F133*VLOOKUP(G133,Sheet2!A:B,2,0),0)*IF(B133="sek",F133*VLOOKUP(G133,Sheet2!G:H,2,0),IF(multi_currency_swap_strat_pnl!B133="nok",F133*VLOOKUP(multi_currency_swap_strat_pnl!G133,Sheet2!J:K,2,0),IF(multi_currency_swap_strat_pnl!B133="chf",F133*VLOOKUP(Sheet2!M:N,2,0),F133))))</f>
        <v>#VALUE!</v>
      </c>
    </row>
    <row r="134" spans="1:8" x14ac:dyDescent="0.25">
      <c r="A134" s="1">
        <v>43770</v>
      </c>
      <c r="B134" t="s">
        <v>37</v>
      </c>
      <c r="C134" t="s">
        <v>8</v>
      </c>
      <c r="D134">
        <v>0.60204150601768203</v>
      </c>
      <c r="E134">
        <v>-1</v>
      </c>
      <c r="F134">
        <v>-42554.477612877403</v>
      </c>
      <c r="G134" s="1">
        <v>43801</v>
      </c>
      <c r="H134" s="2" cm="1">
        <f t="array" ref="H134">IF(B134="eur",F134*VLOOKUP(G134,Sheet2!D:E,2,0),IF(B134="gbp",F134*VLOOKUP(G134,Sheet2!A:B,2,0),0)*IF(B134="sek",F134*VLOOKUP(G134,Sheet2!G:H,2,0),IF(multi_currency_swap_strat_pnl!B134="nok",F134*VLOOKUP(multi_currency_swap_strat_pnl!G134,Sheet2!J:K,2,0),IF(multi_currency_swap_strat_pnl!B134="chf",F134*VLOOKUP(Sheet2!M:N,2,0),F134))))</f>
        <v>0</v>
      </c>
    </row>
    <row r="135" spans="1:8" x14ac:dyDescent="0.25">
      <c r="A135" s="1">
        <v>43770</v>
      </c>
      <c r="B135" t="s">
        <v>37</v>
      </c>
      <c r="C135" t="s">
        <v>14</v>
      </c>
      <c r="D135">
        <v>0.51946874379576602</v>
      </c>
      <c r="E135">
        <v>-1</v>
      </c>
      <c r="F135">
        <v>-71405.839737891903</v>
      </c>
      <c r="G135" s="1">
        <v>43801</v>
      </c>
      <c r="H135" s="2" cm="1">
        <f t="array" ref="H135">IF(B135="eur",F135*VLOOKUP(G135,Sheet2!D:E,2,0),IF(B135="gbp",F135*VLOOKUP(G135,Sheet2!A:B,2,0),0)*IF(B135="sek",F135*VLOOKUP(G135,Sheet2!G:H,2,0),IF(multi_currency_swap_strat_pnl!B135="nok",F135*VLOOKUP(multi_currency_swap_strat_pnl!G135,Sheet2!J:K,2,0),IF(multi_currency_swap_strat_pnl!B135="chf",F135*VLOOKUP(Sheet2!M:N,2,0),F135))))</f>
        <v>0</v>
      </c>
    </row>
    <row r="136" spans="1:8" x14ac:dyDescent="0.25">
      <c r="A136" s="1">
        <v>43770</v>
      </c>
      <c r="B136" t="s">
        <v>37</v>
      </c>
      <c r="C136" t="s">
        <v>15</v>
      </c>
      <c r="D136">
        <v>0.437275991662257</v>
      </c>
      <c r="E136">
        <v>-1</v>
      </c>
      <c r="F136">
        <v>-100153.247667989</v>
      </c>
      <c r="G136" s="1">
        <v>43801</v>
      </c>
      <c r="H136" s="2" cm="1">
        <f t="array" ref="H136">IF(B136="eur",F136*VLOOKUP(G136,Sheet2!D:E,2,0),IF(B136="gbp",F136*VLOOKUP(G136,Sheet2!A:B,2,0),0)*IF(B136="sek",F136*VLOOKUP(G136,Sheet2!G:H,2,0),IF(multi_currency_swap_strat_pnl!B136="nok",F136*VLOOKUP(multi_currency_swap_strat_pnl!G136,Sheet2!J:K,2,0),IF(multi_currency_swap_strat_pnl!B136="chf",F136*VLOOKUP(Sheet2!M:N,2,0),F136))))</f>
        <v>0</v>
      </c>
    </row>
    <row r="137" spans="1:8" x14ac:dyDescent="0.25">
      <c r="A137" s="1">
        <v>43770</v>
      </c>
      <c r="B137" t="s">
        <v>37</v>
      </c>
      <c r="C137" t="s">
        <v>9</v>
      </c>
      <c r="D137">
        <v>0.21221876791890101</v>
      </c>
      <c r="E137">
        <v>1</v>
      </c>
      <c r="F137">
        <v>73879.694453810298</v>
      </c>
      <c r="G137" s="1">
        <v>43801</v>
      </c>
      <c r="H137" s="2" cm="1">
        <f t="array" ref="H137">IF(B137="eur",F137*VLOOKUP(G137,Sheet2!D:E,2,0),IF(B137="gbp",F137*VLOOKUP(G137,Sheet2!A:B,2,0),0)*IF(B137="sek",F137*VLOOKUP(G137,Sheet2!G:H,2,0),IF(multi_currency_swap_strat_pnl!B137="nok",F137*VLOOKUP(multi_currency_swap_strat_pnl!G137,Sheet2!J:K,2,0),IF(multi_currency_swap_strat_pnl!B137="chf",F137*VLOOKUP(Sheet2!M:N,2,0),F137))))</f>
        <v>0</v>
      </c>
    </row>
    <row r="138" spans="1:8" x14ac:dyDescent="0.25">
      <c r="A138" s="1">
        <v>43770</v>
      </c>
      <c r="B138" t="s">
        <v>37</v>
      </c>
      <c r="C138" t="s">
        <v>18</v>
      </c>
      <c r="D138">
        <v>6.8118531805528904E-2</v>
      </c>
      <c r="E138">
        <v>1</v>
      </c>
      <c r="F138">
        <v>52901.980300248099</v>
      </c>
      <c r="G138" s="1">
        <v>43801</v>
      </c>
      <c r="H138" s="2" cm="1">
        <f t="array" ref="H138">IF(B138="eur",F138*VLOOKUP(G138,Sheet2!D:E,2,0),IF(B138="gbp",F138*VLOOKUP(G138,Sheet2!A:B,2,0),0)*IF(B138="sek",F138*VLOOKUP(G138,Sheet2!G:H,2,0),IF(multi_currency_swap_strat_pnl!B138="nok",F138*VLOOKUP(multi_currency_swap_strat_pnl!G138,Sheet2!J:K,2,0),IF(multi_currency_swap_strat_pnl!B138="chf",F138*VLOOKUP(Sheet2!M:N,2,0),F138))))</f>
        <v>0</v>
      </c>
    </row>
    <row r="139" spans="1:8" x14ac:dyDescent="0.25">
      <c r="A139" s="1">
        <v>43770</v>
      </c>
      <c r="B139" t="s">
        <v>37</v>
      </c>
      <c r="C139" t="s">
        <v>23</v>
      </c>
      <c r="D139">
        <v>0.64642888820808198</v>
      </c>
      <c r="E139">
        <v>1</v>
      </c>
      <c r="F139">
        <v>65385.742900194498</v>
      </c>
      <c r="G139" s="1">
        <v>43801</v>
      </c>
      <c r="H139" s="2" cm="1">
        <f t="array" ref="H139">IF(B139="eur",F139*VLOOKUP(G139,Sheet2!D:E,2,0),IF(B139="gbp",F139*VLOOKUP(G139,Sheet2!A:B,2,0),0)*IF(B139="sek",F139*VLOOKUP(G139,Sheet2!G:H,2,0),IF(multi_currency_swap_strat_pnl!B139="nok",F139*VLOOKUP(multi_currency_swap_strat_pnl!G139,Sheet2!J:K,2,0),IF(multi_currency_swap_strat_pnl!B139="chf",F139*VLOOKUP(Sheet2!M:N,2,0),F139))))</f>
        <v>0</v>
      </c>
    </row>
    <row r="140" spans="1:8" x14ac:dyDescent="0.25">
      <c r="A140" s="1">
        <v>43770</v>
      </c>
      <c r="B140" t="s">
        <v>38</v>
      </c>
      <c r="C140" t="s">
        <v>23</v>
      </c>
      <c r="D140">
        <v>1.5156227152627</v>
      </c>
      <c r="E140">
        <v>-1</v>
      </c>
      <c r="F140" s="2">
        <v>-38365.690817460403</v>
      </c>
      <c r="G140" s="1">
        <v>43801</v>
      </c>
      <c r="H140" s="2" cm="1">
        <f t="array" ref="H140">IF(B140="eur",F140*VLOOKUP(G140,Sheet2!D:E,2,0),IF(B140="gbp",F140*VLOOKUP(G140,Sheet2!A:B,2,0),0)*IF(B140="sek",F140*VLOOKUP(G140,Sheet2!G:H,2,0),IF(multi_currency_swap_strat_pnl!B140="nok",F140*VLOOKUP(multi_currency_swap_strat_pnl!G140,Sheet2!J:K,2,0),IF(multi_currency_swap_strat_pnl!B140="chf",F140*VLOOKUP(Sheet2!M:N,2,0),F140))))</f>
        <v>0</v>
      </c>
    </row>
    <row r="141" spans="1:8" x14ac:dyDescent="0.25">
      <c r="A141" s="1">
        <v>43770</v>
      </c>
      <c r="B141" t="s">
        <v>38</v>
      </c>
      <c r="C141" t="s">
        <v>15</v>
      </c>
      <c r="D141">
        <v>1.4123682210261901</v>
      </c>
      <c r="E141">
        <v>-1</v>
      </c>
      <c r="F141" s="2">
        <v>-51181.6146615217</v>
      </c>
      <c r="G141" s="1">
        <v>43801</v>
      </c>
      <c r="H141" s="2" cm="1">
        <f t="array" ref="H141">IF(B141="eur",F141*VLOOKUP(G141,Sheet2!D:E,2,0),IF(B141="gbp",F141*VLOOKUP(G141,Sheet2!A:B,2,0),0)*IF(B141="sek",F141*VLOOKUP(G141,Sheet2!G:H,2,0),IF(multi_currency_swap_strat_pnl!B141="nok",F141*VLOOKUP(multi_currency_swap_strat_pnl!G141,Sheet2!J:K,2,0),IF(multi_currency_swap_strat_pnl!B141="chf",F141*VLOOKUP(Sheet2!M:N,2,0),F141))))</f>
        <v>0</v>
      </c>
    </row>
    <row r="142" spans="1:8" x14ac:dyDescent="0.25">
      <c r="A142" s="1">
        <v>43770</v>
      </c>
      <c r="B142" t="s">
        <v>38</v>
      </c>
      <c r="C142" t="s">
        <v>9</v>
      </c>
      <c r="D142">
        <v>1.3847384844308199</v>
      </c>
      <c r="E142">
        <v>-1</v>
      </c>
      <c r="F142" s="2">
        <v>-64605.898175717601</v>
      </c>
      <c r="G142" s="1">
        <v>43801</v>
      </c>
      <c r="H142" s="2" cm="1">
        <f t="array" ref="H142">IF(B142="eur",F142*VLOOKUP(G142,Sheet2!D:E,2,0),IF(B142="gbp",F142*VLOOKUP(G142,Sheet2!A:B,2,0),0)*IF(B142="sek",F142*VLOOKUP(G142,Sheet2!G:H,2,0),IF(multi_currency_swap_strat_pnl!B142="nok",F142*VLOOKUP(multi_currency_swap_strat_pnl!G142,Sheet2!J:K,2,0),IF(multi_currency_swap_strat_pnl!B142="chf",F142*VLOOKUP(Sheet2!M:N,2,0),F142))))</f>
        <v>0</v>
      </c>
    </row>
    <row r="143" spans="1:8" x14ac:dyDescent="0.25">
      <c r="A143" s="1">
        <v>43770</v>
      </c>
      <c r="B143" t="s">
        <v>38</v>
      </c>
      <c r="C143" t="s">
        <v>21</v>
      </c>
      <c r="D143">
        <v>1.45837714753145</v>
      </c>
      <c r="E143">
        <v>1</v>
      </c>
      <c r="F143" s="2">
        <v>65972.124924218297</v>
      </c>
      <c r="G143" s="1">
        <v>43801</v>
      </c>
      <c r="H143" s="2" cm="1">
        <f t="array" ref="H143">IF(B143="eur",F143*VLOOKUP(G143,Sheet2!D:E,2,0),IF(B143="gbp",F143*VLOOKUP(G143,Sheet2!A:B,2,0),0)*IF(B143="sek",F143*VLOOKUP(G143,Sheet2!G:H,2,0),IF(multi_currency_swap_strat_pnl!B143="nok",F143*VLOOKUP(multi_currency_swap_strat_pnl!G143,Sheet2!J:K,2,0),IF(multi_currency_swap_strat_pnl!B143="chf",F143*VLOOKUP(Sheet2!M:N,2,0),F143))))</f>
        <v>0</v>
      </c>
    </row>
    <row r="144" spans="1:8" x14ac:dyDescent="0.25">
      <c r="A144" s="1">
        <v>43770</v>
      </c>
      <c r="B144" t="s">
        <v>38</v>
      </c>
      <c r="C144" t="s">
        <v>26</v>
      </c>
      <c r="D144">
        <v>1.34354056468309</v>
      </c>
      <c r="E144">
        <v>1</v>
      </c>
      <c r="F144" s="2">
        <v>47415.050776418902</v>
      </c>
      <c r="G144" s="1">
        <v>43801</v>
      </c>
      <c r="H144" s="2" cm="1">
        <f t="array" ref="H144">IF(B144="eur",F144*VLOOKUP(G144,Sheet2!D:E,2,0),IF(B144="gbp",F144*VLOOKUP(G144,Sheet2!A:B,2,0),0)*IF(B144="sek",F144*VLOOKUP(G144,Sheet2!G:H,2,0),IF(multi_currency_swap_strat_pnl!B144="nok",F144*VLOOKUP(multi_currency_swap_strat_pnl!G144,Sheet2!J:K,2,0),IF(multi_currency_swap_strat_pnl!B144="chf",F144*VLOOKUP(Sheet2!M:N,2,0),F144))))</f>
        <v>0</v>
      </c>
    </row>
    <row r="145" spans="1:8" x14ac:dyDescent="0.25">
      <c r="A145" s="1">
        <v>43770</v>
      </c>
      <c r="B145" t="s">
        <v>38</v>
      </c>
      <c r="C145" t="s">
        <v>18</v>
      </c>
      <c r="D145">
        <v>1.3719195793763601</v>
      </c>
      <c r="E145">
        <v>1</v>
      </c>
      <c r="F145" s="2">
        <v>40063.516138444102</v>
      </c>
      <c r="G145" s="1">
        <v>43801</v>
      </c>
      <c r="H145" s="2" cm="1">
        <f t="array" ref="H145">IF(B145="eur",F145*VLOOKUP(G145,Sheet2!D:E,2,0),IF(B145="gbp",F145*VLOOKUP(G145,Sheet2!A:B,2,0),0)*IF(B145="sek",F145*VLOOKUP(G145,Sheet2!G:H,2,0),IF(multi_currency_swap_strat_pnl!B145="nok",F145*VLOOKUP(multi_currency_swap_strat_pnl!G145,Sheet2!J:K,2,0),IF(multi_currency_swap_strat_pnl!B145="chf",F145*VLOOKUP(Sheet2!M:N,2,0),F145))))</f>
        <v>0</v>
      </c>
    </row>
    <row r="146" spans="1:8" x14ac:dyDescent="0.25">
      <c r="A146" s="1">
        <v>43801</v>
      </c>
      <c r="B146" t="s">
        <v>7</v>
      </c>
      <c r="C146" t="s">
        <v>8</v>
      </c>
      <c r="D146">
        <v>0.18854761401859599</v>
      </c>
      <c r="E146">
        <v>-1</v>
      </c>
      <c r="F146">
        <v>-23792.970197256</v>
      </c>
      <c r="G146" s="1">
        <v>43832</v>
      </c>
      <c r="H146" s="2" cm="1">
        <f t="array" ref="H146">IF(B146="eur",F146*VLOOKUP(G146,Sheet2!D:E,2,0),IF(B146="gbp",F146*VLOOKUP(G146,Sheet2!A:B,2,0),0)*IF(B146="sek",F146*VLOOKUP(G146,Sheet2!G:H,2,0),IF(multi_currency_swap_strat_pnl!B146="nok",F146*VLOOKUP(multi_currency_swap_strat_pnl!G146,Sheet2!J:K,2,0),IF(multi_currency_swap_strat_pnl!B146="chf",F146*VLOOKUP(Sheet2!M:N,2,0),F146))))</f>
        <v>-26576.747710334952</v>
      </c>
    </row>
    <row r="147" spans="1:8" x14ac:dyDescent="0.25">
      <c r="A147" s="1">
        <v>43801</v>
      </c>
      <c r="B147" t="s">
        <v>7</v>
      </c>
      <c r="C147" t="s">
        <v>14</v>
      </c>
      <c r="D147">
        <v>0.11111154317961799</v>
      </c>
      <c r="E147">
        <v>-1</v>
      </c>
      <c r="F147">
        <v>-24056.467147413601</v>
      </c>
      <c r="G147" s="1">
        <v>43832</v>
      </c>
      <c r="H147" s="2" cm="1">
        <f t="array" ref="H147">IF(B147="eur",F147*VLOOKUP(G147,Sheet2!D:E,2,0),IF(B147="gbp",F147*VLOOKUP(G147,Sheet2!A:B,2,0),0)*IF(B147="sek",F147*VLOOKUP(G147,Sheet2!G:H,2,0),IF(multi_currency_swap_strat_pnl!B147="nok",F147*VLOOKUP(multi_currency_swap_strat_pnl!G147,Sheet2!J:K,2,0),IF(multi_currency_swap_strat_pnl!B147="chf",F147*VLOOKUP(Sheet2!M:N,2,0),F147))))</f>
        <v>-26871.073803660991</v>
      </c>
    </row>
    <row r="148" spans="1:8" x14ac:dyDescent="0.25">
      <c r="A148" s="1">
        <v>43801</v>
      </c>
      <c r="B148" t="s">
        <v>7</v>
      </c>
      <c r="C148" t="s">
        <v>19</v>
      </c>
      <c r="D148">
        <v>-3.5641011377062597E-2</v>
      </c>
      <c r="E148">
        <v>-1</v>
      </c>
      <c r="F148">
        <v>-24753.947153075402</v>
      </c>
      <c r="G148" s="1">
        <v>43832</v>
      </c>
      <c r="H148" s="2" cm="1">
        <f t="array" ref="H148">IF(B148="eur",F148*VLOOKUP(G148,Sheet2!D:E,2,0),IF(B148="gbp",F148*VLOOKUP(G148,Sheet2!A:B,2,0),0)*IF(B148="sek",F148*VLOOKUP(G148,Sheet2!G:H,2,0),IF(multi_currency_swap_strat_pnl!B148="nok",F148*VLOOKUP(multi_currency_swap_strat_pnl!G148,Sheet2!J:K,2,0),IF(multi_currency_swap_strat_pnl!B148="chf",F148*VLOOKUP(Sheet2!M:N,2,0),F148))))</f>
        <v>-27650.158969985223</v>
      </c>
    </row>
    <row r="149" spans="1:8" x14ac:dyDescent="0.25">
      <c r="A149" s="1">
        <v>43801</v>
      </c>
      <c r="B149" t="s">
        <v>7</v>
      </c>
      <c r="C149" t="s">
        <v>11</v>
      </c>
      <c r="D149">
        <v>-0.47584671104718401</v>
      </c>
      <c r="E149">
        <v>1</v>
      </c>
      <c r="F149">
        <v>19370.679273689901</v>
      </c>
      <c r="G149" s="1">
        <v>43832</v>
      </c>
      <c r="H149" s="2" cm="1">
        <f t="array" ref="H149">IF(B149="eur",F149*VLOOKUP(G149,Sheet2!D:E,2,0),IF(B149="gbp",F149*VLOOKUP(G149,Sheet2!A:B,2,0),0)*IF(B149="sek",F149*VLOOKUP(G149,Sheet2!G:H,2,0),IF(multi_currency_swap_strat_pnl!B149="nok",F149*VLOOKUP(multi_currency_swap_strat_pnl!G149,Sheet2!J:K,2,0),IF(multi_currency_swap_strat_pnl!B149="chf",F149*VLOOKUP(Sheet2!M:N,2,0),F149))))</f>
        <v>21637.048748711619</v>
      </c>
    </row>
    <row r="150" spans="1:8" x14ac:dyDescent="0.25">
      <c r="A150" s="1">
        <v>43801</v>
      </c>
      <c r="B150" t="s">
        <v>7</v>
      </c>
      <c r="C150" t="s">
        <v>16</v>
      </c>
      <c r="D150">
        <v>-0.51856169187301704</v>
      </c>
      <c r="E150">
        <v>1</v>
      </c>
      <c r="F150">
        <v>15418.619683933801</v>
      </c>
      <c r="G150" s="1">
        <v>43832</v>
      </c>
      <c r="H150" s="2" cm="1">
        <f t="array" ref="H150">IF(B150="eur",F150*VLOOKUP(G150,Sheet2!D:E,2,0),IF(B150="gbp",F150*VLOOKUP(G150,Sheet2!A:B,2,0),0)*IF(B150="sek",F150*VLOOKUP(G150,Sheet2!G:H,2,0),IF(multi_currency_swap_strat_pnl!B150="nok",F150*VLOOKUP(multi_currency_swap_strat_pnl!G150,Sheet2!J:K,2,0),IF(multi_currency_swap_strat_pnl!B150="chf",F150*VLOOKUP(Sheet2!M:N,2,0),F150))))</f>
        <v>17222.598186954056</v>
      </c>
    </row>
    <row r="151" spans="1:8" x14ac:dyDescent="0.25">
      <c r="A151" s="1">
        <v>43801</v>
      </c>
      <c r="B151" t="s">
        <v>7</v>
      </c>
      <c r="C151" t="s">
        <v>12</v>
      </c>
      <c r="D151">
        <v>-0.55699415773289895</v>
      </c>
      <c r="E151">
        <v>1</v>
      </c>
      <c r="F151">
        <v>12074.507214969401</v>
      </c>
      <c r="G151" s="1">
        <v>43832</v>
      </c>
      <c r="H151" s="2" cm="1">
        <f t="array" ref="H151">IF(B151="eur",F151*VLOOKUP(G151,Sheet2!D:E,2,0),IF(B151="gbp",F151*VLOOKUP(G151,Sheet2!A:B,2,0),0)*IF(B151="sek",F151*VLOOKUP(G151,Sheet2!G:H,2,0),IF(multi_currency_swap_strat_pnl!B151="nok",F151*VLOOKUP(multi_currency_swap_strat_pnl!G151,Sheet2!J:K,2,0),IF(multi_currency_swap_strat_pnl!B151="chf",F151*VLOOKUP(Sheet2!M:N,2,0),F151))))</f>
        <v>13487.224559120821</v>
      </c>
    </row>
    <row r="152" spans="1:8" x14ac:dyDescent="0.25">
      <c r="A152" s="1">
        <v>43801</v>
      </c>
      <c r="B152" t="s">
        <v>34</v>
      </c>
      <c r="C152" t="s">
        <v>13</v>
      </c>
      <c r="D152">
        <v>1.40255247651076</v>
      </c>
      <c r="E152">
        <v>-1</v>
      </c>
      <c r="F152">
        <v>-38420.305258647502</v>
      </c>
      <c r="G152" s="1">
        <v>43832</v>
      </c>
      <c r="H152" s="2" cm="1">
        <f t="array" ref="H152">IF(B152="eur",F152*VLOOKUP(G152,Sheet2!D:E,2,0),IF(B152="gbp",F152*VLOOKUP(G152,Sheet2!A:B,2,0),0)*IF(B152="sek",F152*VLOOKUP(G152,Sheet2!G:H,2,0),IF(multi_currency_swap_strat_pnl!B152="nok",F152*VLOOKUP(multi_currency_swap_strat_pnl!G152,Sheet2!J:K,2,0),IF(multi_currency_swap_strat_pnl!B152="chf",F152*VLOOKUP(Sheet2!M:N,2,0),F152))))</f>
        <v>0</v>
      </c>
    </row>
    <row r="153" spans="1:8" x14ac:dyDescent="0.25">
      <c r="A153" s="1">
        <v>43801</v>
      </c>
      <c r="B153" t="s">
        <v>34</v>
      </c>
      <c r="C153" t="s">
        <v>21</v>
      </c>
      <c r="D153">
        <v>1.81399500962413</v>
      </c>
      <c r="E153">
        <v>-1</v>
      </c>
      <c r="F153">
        <v>-40769.5524369294</v>
      </c>
      <c r="G153" s="1">
        <v>43832</v>
      </c>
      <c r="H153" s="2" cm="1">
        <f t="array" ref="H153">IF(B153="eur",F153*VLOOKUP(G153,Sheet2!D:E,2,0),IF(B153="gbp",F153*VLOOKUP(G153,Sheet2!A:B,2,0),0)*IF(B153="sek",F153*VLOOKUP(G153,Sheet2!G:H,2,0),IF(multi_currency_swap_strat_pnl!B153="nok",F153*VLOOKUP(multi_currency_swap_strat_pnl!G153,Sheet2!J:K,2,0),IF(multi_currency_swap_strat_pnl!B153="chf",F153*VLOOKUP(Sheet2!M:N,2,0),F153))))</f>
        <v>0</v>
      </c>
    </row>
    <row r="154" spans="1:8" x14ac:dyDescent="0.25">
      <c r="A154" s="1">
        <v>43801</v>
      </c>
      <c r="B154" t="s">
        <v>34</v>
      </c>
      <c r="C154" t="s">
        <v>8</v>
      </c>
      <c r="D154">
        <v>1.65206668175316</v>
      </c>
      <c r="E154">
        <v>-1</v>
      </c>
      <c r="F154">
        <v>-58750.4337818083</v>
      </c>
      <c r="G154" s="1">
        <v>43832</v>
      </c>
      <c r="H154" s="2" cm="1">
        <f t="array" ref="H154">IF(B154="eur",F154*VLOOKUP(G154,Sheet2!D:E,2,0),IF(B154="gbp",F154*VLOOKUP(G154,Sheet2!A:B,2,0),0)*IF(B154="sek",F154*VLOOKUP(G154,Sheet2!G:H,2,0),IF(multi_currency_swap_strat_pnl!B154="nok",F154*VLOOKUP(multi_currency_swap_strat_pnl!G154,Sheet2!J:K,2,0),IF(multi_currency_swap_strat_pnl!B154="chf",F154*VLOOKUP(Sheet2!M:N,2,0),F154))))</f>
        <v>0</v>
      </c>
    </row>
    <row r="155" spans="1:8" x14ac:dyDescent="0.25">
      <c r="A155" s="1">
        <v>43801</v>
      </c>
      <c r="B155" t="s">
        <v>34</v>
      </c>
      <c r="C155" t="s">
        <v>18</v>
      </c>
      <c r="D155">
        <v>1.2985087293025099</v>
      </c>
      <c r="E155">
        <v>1</v>
      </c>
      <c r="F155">
        <v>51406.029037405802</v>
      </c>
      <c r="G155" s="1">
        <v>43832</v>
      </c>
      <c r="H155" s="2" cm="1">
        <f t="array" ref="H155">IF(B155="eur",F155*VLOOKUP(G155,Sheet2!D:E,2,0),IF(B155="gbp",F155*VLOOKUP(G155,Sheet2!A:B,2,0),0)*IF(B155="sek",F155*VLOOKUP(G155,Sheet2!G:H,2,0),IF(multi_currency_swap_strat_pnl!B155="nok",F155*VLOOKUP(multi_currency_swap_strat_pnl!G155,Sheet2!J:K,2,0),IF(multi_currency_swap_strat_pnl!B155="chf",F155*VLOOKUP(Sheet2!M:N,2,0),F155))))</f>
        <v>0</v>
      </c>
    </row>
    <row r="156" spans="1:8" x14ac:dyDescent="0.25">
      <c r="A156" s="1">
        <v>43801</v>
      </c>
      <c r="B156" t="s">
        <v>34</v>
      </c>
      <c r="C156" t="s">
        <v>16</v>
      </c>
      <c r="D156">
        <v>1.2999455438349801</v>
      </c>
      <c r="E156">
        <v>1</v>
      </c>
      <c r="F156">
        <v>45883.4137584481</v>
      </c>
      <c r="G156" s="1">
        <v>43832</v>
      </c>
      <c r="H156" s="2" cm="1">
        <f t="array" ref="H156">IF(B156="eur",F156*VLOOKUP(G156,Sheet2!D:E,2,0),IF(B156="gbp",F156*VLOOKUP(G156,Sheet2!A:B,2,0),0)*IF(B156="sek",F156*VLOOKUP(G156,Sheet2!G:H,2,0),IF(multi_currency_swap_strat_pnl!B156="nok",F156*VLOOKUP(multi_currency_swap_strat_pnl!G156,Sheet2!J:K,2,0),IF(multi_currency_swap_strat_pnl!B156="chf",F156*VLOOKUP(Sheet2!M:N,2,0),F156))))</f>
        <v>0</v>
      </c>
    </row>
    <row r="157" spans="1:8" x14ac:dyDescent="0.25">
      <c r="A157" s="1">
        <v>43801</v>
      </c>
      <c r="B157" t="s">
        <v>34</v>
      </c>
      <c r="C157" t="s">
        <v>12</v>
      </c>
      <c r="D157">
        <v>1.30136367171879</v>
      </c>
      <c r="E157">
        <v>1</v>
      </c>
      <c r="F157">
        <v>40389.678336249999</v>
      </c>
      <c r="G157" s="1">
        <v>43832</v>
      </c>
      <c r="H157" s="2" cm="1">
        <f t="array" ref="H157">IF(B157="eur",F157*VLOOKUP(G157,Sheet2!D:E,2,0),IF(B157="gbp",F157*VLOOKUP(G157,Sheet2!A:B,2,0),0)*IF(B157="sek",F157*VLOOKUP(G157,Sheet2!G:H,2,0),IF(multi_currency_swap_strat_pnl!B157="nok",F157*VLOOKUP(multi_currency_swap_strat_pnl!G157,Sheet2!J:K,2,0),IF(multi_currency_swap_strat_pnl!B157="chf",F157*VLOOKUP(Sheet2!M:N,2,0),F157))))</f>
        <v>0</v>
      </c>
    </row>
    <row r="158" spans="1:8" x14ac:dyDescent="0.25">
      <c r="A158" s="1">
        <v>43801</v>
      </c>
      <c r="B158" t="s">
        <v>35</v>
      </c>
      <c r="C158" t="s">
        <v>21</v>
      </c>
      <c r="D158">
        <v>0.88654293656202898</v>
      </c>
      <c r="E158">
        <v>-1</v>
      </c>
      <c r="F158">
        <v>-38705.1258198824</v>
      </c>
      <c r="G158" s="1">
        <v>43832</v>
      </c>
      <c r="H158" s="2" cm="1">
        <f t="array" ref="H158">IF(B158="eur",F158*VLOOKUP(G158,Sheet2!D:E,2,0),IF(B158="gbp",F158*VLOOKUP(G158,Sheet2!A:B,2,0),0)*IF(B158="sek",F158*VLOOKUP(G158,Sheet2!G:H,2,0),IF(multi_currency_swap_strat_pnl!B158="nok",F158*VLOOKUP(multi_currency_swap_strat_pnl!G158,Sheet2!J:K,2,0),IF(multi_currency_swap_strat_pnl!B158="chf",F158*VLOOKUP(Sheet2!M:N,2,0),F158))))</f>
        <v>1967736965.4766996</v>
      </c>
    </row>
    <row r="159" spans="1:8" x14ac:dyDescent="0.25">
      <c r="A159" s="1">
        <v>43801</v>
      </c>
      <c r="B159" t="s">
        <v>35</v>
      </c>
      <c r="C159" t="s">
        <v>13</v>
      </c>
      <c r="D159">
        <v>0.67044096334576198</v>
      </c>
      <c r="E159">
        <v>-1</v>
      </c>
      <c r="F159">
        <v>-7707.3082336960297</v>
      </c>
      <c r="G159" s="1">
        <v>43832</v>
      </c>
      <c r="H159" s="2" cm="1">
        <f t="array" ref="H159">IF(B159="eur",F159*VLOOKUP(G159,Sheet2!D:E,2,0),IF(B159="gbp",F159*VLOOKUP(G159,Sheet2!A:B,2,0),0)*IF(B159="sek",F159*VLOOKUP(G159,Sheet2!G:H,2,0),IF(multi_currency_swap_strat_pnl!B159="nok",F159*VLOOKUP(multi_currency_swap_strat_pnl!G159,Sheet2!J:K,2,0),IF(multi_currency_swap_strat_pnl!B159="chf",F159*VLOOKUP(Sheet2!M:N,2,0),F159))))</f>
        <v>78025315.374782369</v>
      </c>
    </row>
    <row r="160" spans="1:8" x14ac:dyDescent="0.25">
      <c r="A160" s="1">
        <v>43801</v>
      </c>
      <c r="B160" t="s">
        <v>35</v>
      </c>
      <c r="C160" t="s">
        <v>8</v>
      </c>
      <c r="D160">
        <v>0.78733866354192505</v>
      </c>
      <c r="E160">
        <v>-1</v>
      </c>
      <c r="F160">
        <v>-20828.368634118098</v>
      </c>
      <c r="G160" s="1">
        <v>43832</v>
      </c>
      <c r="H160" s="2" cm="1">
        <f t="array" ref="H160">IF(B160="eur",F160*VLOOKUP(G160,Sheet2!D:E,2,0),IF(B160="gbp",F160*VLOOKUP(G160,Sheet2!A:B,2,0),0)*IF(B160="sek",F160*VLOOKUP(G160,Sheet2!G:H,2,0),IF(multi_currency_swap_strat_pnl!B160="nok",F160*VLOOKUP(multi_currency_swap_strat_pnl!G160,Sheet2!J:K,2,0),IF(multi_currency_swap_strat_pnl!B160="chf",F160*VLOOKUP(Sheet2!M:N,2,0),F160))))</f>
        <v>569823804.63577163</v>
      </c>
    </row>
    <row r="161" spans="1:8" x14ac:dyDescent="0.25">
      <c r="A161" s="1">
        <v>43801</v>
      </c>
      <c r="B161" t="s">
        <v>35</v>
      </c>
      <c r="C161" t="s">
        <v>17</v>
      </c>
      <c r="D161">
        <v>0.71040110032136705</v>
      </c>
      <c r="E161">
        <v>1</v>
      </c>
      <c r="F161">
        <v>23644.441860648501</v>
      </c>
      <c r="G161" s="1">
        <v>43832</v>
      </c>
      <c r="H161" s="2" cm="1">
        <f t="array" ref="H161">IF(B161="eur",F161*VLOOKUP(G161,Sheet2!D:E,2,0),IF(B161="gbp",F161*VLOOKUP(G161,Sheet2!A:B,2,0),0)*IF(B161="sek",F161*VLOOKUP(G161,Sheet2!G:H,2,0),IF(multi_currency_swap_strat_pnl!B161="nok",F161*VLOOKUP(multi_currency_swap_strat_pnl!G161,Sheet2!J:K,2,0),IF(multi_currency_swap_strat_pnl!B161="chf",F161*VLOOKUP(Sheet2!M:N,2,0),F161))))</f>
        <v>734324825.18923473</v>
      </c>
    </row>
    <row r="162" spans="1:8" x14ac:dyDescent="0.25">
      <c r="A162" s="1">
        <v>43801</v>
      </c>
      <c r="B162" t="s">
        <v>35</v>
      </c>
      <c r="C162" t="s">
        <v>16</v>
      </c>
      <c r="D162">
        <v>0.58889658838266001</v>
      </c>
      <c r="E162">
        <v>1</v>
      </c>
      <c r="F162">
        <v>6675.4761508352403</v>
      </c>
      <c r="G162" s="1">
        <v>43832</v>
      </c>
      <c r="H162" s="2" cm="1">
        <f t="array" ref="H162">IF(B162="eur",F162*VLOOKUP(G162,Sheet2!D:E,2,0),IF(B162="gbp",F162*VLOOKUP(G162,Sheet2!A:B,2,0),0)*IF(B162="sek",F162*VLOOKUP(G162,Sheet2!G:H,2,0),IF(multi_currency_swap_strat_pnl!B162="nok",F162*VLOOKUP(multi_currency_swap_strat_pnl!G162,Sheet2!J:K,2,0),IF(multi_currency_swap_strat_pnl!B162="chf",F162*VLOOKUP(Sheet2!M:N,2,0),F162))))</f>
        <v>58532163.147326089</v>
      </c>
    </row>
    <row r="163" spans="1:8" x14ac:dyDescent="0.25">
      <c r="A163" s="1">
        <v>43801</v>
      </c>
      <c r="B163" t="s">
        <v>35</v>
      </c>
      <c r="C163" t="s">
        <v>12</v>
      </c>
      <c r="D163">
        <v>0.56578967191169804</v>
      </c>
      <c r="E163">
        <v>1</v>
      </c>
      <c r="F163">
        <v>6123.3082194633798</v>
      </c>
      <c r="G163" s="1">
        <v>43832</v>
      </c>
      <c r="H163" s="2" cm="1">
        <f t="array" ref="H163">IF(B163="eur",F163*VLOOKUP(G163,Sheet2!D:E,2,0),IF(B163="gbp",F163*VLOOKUP(G163,Sheet2!A:B,2,0),0)*IF(B163="sek",F163*VLOOKUP(G163,Sheet2!G:H,2,0),IF(multi_currency_swap_strat_pnl!B163="nok",F163*VLOOKUP(multi_currency_swap_strat_pnl!G163,Sheet2!J:K,2,0),IF(multi_currency_swap_strat_pnl!B163="chf",F163*VLOOKUP(Sheet2!M:N,2,0),F163))))</f>
        <v>49249555.813644513</v>
      </c>
    </row>
    <row r="164" spans="1:8" x14ac:dyDescent="0.25">
      <c r="A164" s="1">
        <v>43801</v>
      </c>
      <c r="B164" t="s">
        <v>36</v>
      </c>
      <c r="C164" t="s">
        <v>15</v>
      </c>
      <c r="D164">
        <v>-7.02269755418342E-2</v>
      </c>
      <c r="E164">
        <v>-1</v>
      </c>
      <c r="F164">
        <v>11139.3270772625</v>
      </c>
      <c r="G164" s="1">
        <v>43833</v>
      </c>
      <c r="H164" s="2" t="e" cm="1" vm="1">
        <f t="array" aca="1" ref="H164" ca="1">IF(B164="eur",F164*VLOOKUP(G164,Sheet2!D:E,2,0),IF(B164="gbp",F164*VLOOKUP(G164,Sheet2!A:B,2,0),0)*IF(B164="sek",F164*VLOOKUP(G164,Sheet2!G:H,2,0),IF(multi_currency_swap_strat_pnl!B164="nok",F164*VLOOKUP(multi_currency_swap_strat_pnl!G164,Sheet2!J:K,2,0),IF(multi_currency_swap_strat_pnl!B164="chf",F164*VLOOKUP(Sheet2!M:N,2,0),F164))))</f>
        <v>#VALUE!</v>
      </c>
    </row>
    <row r="165" spans="1:8" x14ac:dyDescent="0.25">
      <c r="A165" s="1">
        <v>43801</v>
      </c>
      <c r="B165" t="s">
        <v>36</v>
      </c>
      <c r="C165" t="s">
        <v>29</v>
      </c>
      <c r="D165">
        <v>-0.15041135274505199</v>
      </c>
      <c r="E165">
        <v>-1</v>
      </c>
      <c r="F165">
        <v>2226.1034898887701</v>
      </c>
      <c r="G165" s="1">
        <v>43833</v>
      </c>
      <c r="H165" s="2" t="e" cm="1" vm="1">
        <f t="array" aca="1" ref="H165" ca="1">IF(B165="eur",F165*VLOOKUP(G165,Sheet2!D:E,2,0),IF(B165="gbp",F165*VLOOKUP(G165,Sheet2!A:B,2,0),0)*IF(B165="sek",F165*VLOOKUP(G165,Sheet2!G:H,2,0),IF(multi_currency_swap_strat_pnl!B165="nok",F165*VLOOKUP(multi_currency_swap_strat_pnl!G165,Sheet2!J:K,2,0),IF(multi_currency_swap_strat_pnl!B165="chf",F165*VLOOKUP(Sheet2!M:N,2,0),F165))))</f>
        <v>#VALUE!</v>
      </c>
    </row>
    <row r="166" spans="1:8" x14ac:dyDescent="0.25">
      <c r="A166" s="1">
        <v>43801</v>
      </c>
      <c r="B166" t="s">
        <v>36</v>
      </c>
      <c r="C166" t="s">
        <v>17</v>
      </c>
      <c r="D166">
        <v>-0.23065229161562101</v>
      </c>
      <c r="E166">
        <v>-1</v>
      </c>
      <c r="F166">
        <v>-6955.79022391321</v>
      </c>
      <c r="G166" s="1">
        <v>43833</v>
      </c>
      <c r="H166" s="2" t="e" cm="1" vm="1">
        <f t="array" aca="1" ref="H166" ca="1">IF(B166="eur",F166*VLOOKUP(G166,Sheet2!D:E,2,0),IF(B166="gbp",F166*VLOOKUP(G166,Sheet2!A:B,2,0),0)*IF(B166="sek",F166*VLOOKUP(G166,Sheet2!G:H,2,0),IF(multi_currency_swap_strat_pnl!B166="nok",F166*VLOOKUP(multi_currency_swap_strat_pnl!G166,Sheet2!J:K,2,0),IF(multi_currency_swap_strat_pnl!B166="chf",F166*VLOOKUP(Sheet2!M:N,2,0),F166))))</f>
        <v>#VALUE!</v>
      </c>
    </row>
    <row r="167" spans="1:8" x14ac:dyDescent="0.25">
      <c r="A167" s="1">
        <v>43801</v>
      </c>
      <c r="B167" t="s">
        <v>36</v>
      </c>
      <c r="C167" t="s">
        <v>11</v>
      </c>
      <c r="D167">
        <v>-0.62970508451785401</v>
      </c>
      <c r="E167">
        <v>1</v>
      </c>
      <c r="F167">
        <v>23014.4003760286</v>
      </c>
      <c r="G167" s="1">
        <v>43833</v>
      </c>
      <c r="H167" s="2" t="e" cm="1" vm="1">
        <f t="array" aca="1" ref="H167" ca="1">IF(B167="eur",F167*VLOOKUP(G167,Sheet2!D:E,2,0),IF(B167="gbp",F167*VLOOKUP(G167,Sheet2!A:B,2,0),0)*IF(B167="sek",F167*VLOOKUP(G167,Sheet2!G:H,2,0),IF(multi_currency_swap_strat_pnl!B167="nok",F167*VLOOKUP(multi_currency_swap_strat_pnl!G167,Sheet2!J:K,2,0),IF(multi_currency_swap_strat_pnl!B167="chf",F167*VLOOKUP(Sheet2!M:N,2,0),F167))))</f>
        <v>#VALUE!</v>
      </c>
    </row>
    <row r="168" spans="1:8" x14ac:dyDescent="0.25">
      <c r="A168" s="1">
        <v>43801</v>
      </c>
      <c r="B168" t="s">
        <v>36</v>
      </c>
      <c r="C168" t="s">
        <v>16</v>
      </c>
      <c r="D168">
        <v>-0.67618878096365598</v>
      </c>
      <c r="E168">
        <v>1</v>
      </c>
      <c r="F168">
        <v>20157.706873184801</v>
      </c>
      <c r="G168" s="1">
        <v>43833</v>
      </c>
      <c r="H168" s="2" t="e" cm="1" vm="1">
        <f t="array" aca="1" ref="H168" ca="1">IF(B168="eur",F168*VLOOKUP(G168,Sheet2!D:E,2,0),IF(B168="gbp",F168*VLOOKUP(G168,Sheet2!A:B,2,0),0)*IF(B168="sek",F168*VLOOKUP(G168,Sheet2!G:H,2,0),IF(multi_currency_swap_strat_pnl!B168="nok",F168*VLOOKUP(multi_currency_swap_strat_pnl!G168,Sheet2!J:K,2,0),IF(multi_currency_swap_strat_pnl!B168="chf",F168*VLOOKUP(Sheet2!M:N,2,0),F168))))</f>
        <v>#VALUE!</v>
      </c>
    </row>
    <row r="169" spans="1:8" x14ac:dyDescent="0.25">
      <c r="A169" s="1">
        <v>43801</v>
      </c>
      <c r="B169" t="s">
        <v>36</v>
      </c>
      <c r="C169" t="s">
        <v>12</v>
      </c>
      <c r="D169">
        <v>-0.73203783126258204</v>
      </c>
      <c r="E169">
        <v>1</v>
      </c>
      <c r="F169">
        <v>21812.316372206398</v>
      </c>
      <c r="G169" s="1">
        <v>43833</v>
      </c>
      <c r="H169" s="2" t="e" cm="1" vm="1">
        <f t="array" aca="1" ref="H169" ca="1">IF(B169="eur",F169*VLOOKUP(G169,Sheet2!D:E,2,0),IF(B169="gbp",F169*VLOOKUP(G169,Sheet2!A:B,2,0),0)*IF(B169="sek",F169*VLOOKUP(G169,Sheet2!G:H,2,0),IF(multi_currency_swap_strat_pnl!B169="nok",F169*VLOOKUP(multi_currency_swap_strat_pnl!G169,Sheet2!J:K,2,0),IF(multi_currency_swap_strat_pnl!B169="chf",F169*VLOOKUP(Sheet2!M:N,2,0),F169))))</f>
        <v>#VALUE!</v>
      </c>
    </row>
    <row r="170" spans="1:8" x14ac:dyDescent="0.25">
      <c r="A170" s="1">
        <v>43801</v>
      </c>
      <c r="B170" t="s">
        <v>37</v>
      </c>
      <c r="C170" t="s">
        <v>12</v>
      </c>
      <c r="D170">
        <v>0.18253281662262399</v>
      </c>
      <c r="E170">
        <v>-1</v>
      </c>
      <c r="F170">
        <v>49721.766693785299</v>
      </c>
      <c r="G170" s="1">
        <v>43832</v>
      </c>
      <c r="H170" s="2" cm="1">
        <f t="array" ref="H170">IF(B170="eur",F170*VLOOKUP(G170,Sheet2!D:E,2,0),IF(B170="gbp",F170*VLOOKUP(G170,Sheet2!A:B,2,0),0)*IF(B170="sek",F170*VLOOKUP(G170,Sheet2!G:H,2,0),IF(multi_currency_swap_strat_pnl!B170="nok",F170*VLOOKUP(multi_currency_swap_strat_pnl!G170,Sheet2!J:K,2,0),IF(multi_currency_swap_strat_pnl!B170="chf",F170*VLOOKUP(Sheet2!M:N,2,0),F170))))</f>
        <v>0</v>
      </c>
    </row>
    <row r="171" spans="1:8" x14ac:dyDescent="0.25">
      <c r="A171" s="1">
        <v>43801</v>
      </c>
      <c r="B171" t="s">
        <v>37</v>
      </c>
      <c r="C171" t="s">
        <v>16</v>
      </c>
      <c r="D171">
        <v>0.18142500636727399</v>
      </c>
      <c r="E171">
        <v>-1</v>
      </c>
      <c r="F171">
        <v>21634.712416341299</v>
      </c>
      <c r="G171" s="1">
        <v>43832</v>
      </c>
      <c r="H171" s="2" cm="1">
        <f t="array" ref="H171">IF(B171="eur",F171*VLOOKUP(G171,Sheet2!D:E,2,0),IF(B171="gbp",F171*VLOOKUP(G171,Sheet2!A:B,2,0),0)*IF(B171="sek",F171*VLOOKUP(G171,Sheet2!G:H,2,0),IF(multi_currency_swap_strat_pnl!B171="nok",F171*VLOOKUP(multi_currency_swap_strat_pnl!G171,Sheet2!J:K,2,0),IF(multi_currency_swap_strat_pnl!B171="chf",F171*VLOOKUP(Sheet2!M:N,2,0),F171))))</f>
        <v>0</v>
      </c>
    </row>
    <row r="172" spans="1:8" x14ac:dyDescent="0.25">
      <c r="A172" s="1">
        <v>43801</v>
      </c>
      <c r="B172" t="s">
        <v>37</v>
      </c>
      <c r="C172" t="s">
        <v>17</v>
      </c>
      <c r="D172">
        <v>0.57200285284784502</v>
      </c>
      <c r="E172">
        <v>-1</v>
      </c>
      <c r="F172">
        <v>-14316.3087965839</v>
      </c>
      <c r="G172" s="1">
        <v>43832</v>
      </c>
      <c r="H172" s="2" cm="1">
        <f t="array" ref="H172">IF(B172="eur",F172*VLOOKUP(G172,Sheet2!D:E,2,0),IF(B172="gbp",F172*VLOOKUP(G172,Sheet2!A:B,2,0),0)*IF(B172="sek",F172*VLOOKUP(G172,Sheet2!G:H,2,0),IF(multi_currency_swap_strat_pnl!B172="nok",F172*VLOOKUP(multi_currency_swap_strat_pnl!G172,Sheet2!J:K,2,0),IF(multi_currency_swap_strat_pnl!B172="chf",F172*VLOOKUP(Sheet2!M:N,2,0),F172))))</f>
        <v>0</v>
      </c>
    </row>
    <row r="173" spans="1:8" x14ac:dyDescent="0.25">
      <c r="A173" s="1">
        <v>43801</v>
      </c>
      <c r="B173" t="s">
        <v>37</v>
      </c>
      <c r="C173" t="s">
        <v>10</v>
      </c>
      <c r="D173">
        <v>0.73815515604093196</v>
      </c>
      <c r="E173">
        <v>1</v>
      </c>
      <c r="F173">
        <v>73227.105809202607</v>
      </c>
      <c r="G173" s="1">
        <v>43832</v>
      </c>
      <c r="H173" s="2" cm="1">
        <f t="array" ref="H173">IF(B173="eur",F173*VLOOKUP(G173,Sheet2!D:E,2,0),IF(B173="gbp",F173*VLOOKUP(G173,Sheet2!A:B,2,0),0)*IF(B173="sek",F173*VLOOKUP(G173,Sheet2!G:H,2,0),IF(multi_currency_swap_strat_pnl!B173="nok",F173*VLOOKUP(multi_currency_swap_strat_pnl!G173,Sheet2!J:K,2,0),IF(multi_currency_swap_strat_pnl!B173="chf",F173*VLOOKUP(Sheet2!M:N,2,0),F173))))</f>
        <v>0</v>
      </c>
    </row>
    <row r="174" spans="1:8" x14ac:dyDescent="0.25">
      <c r="A174" s="1">
        <v>43801</v>
      </c>
      <c r="B174" t="s">
        <v>37</v>
      </c>
      <c r="C174" t="s">
        <v>14</v>
      </c>
      <c r="D174">
        <v>0.66734617666446305</v>
      </c>
      <c r="E174">
        <v>1</v>
      </c>
      <c r="F174">
        <v>58754.613430525998</v>
      </c>
      <c r="G174" s="1">
        <v>43832</v>
      </c>
      <c r="H174" s="2" cm="1">
        <f t="array" ref="H174">IF(B174="eur",F174*VLOOKUP(G174,Sheet2!D:E,2,0),IF(B174="gbp",F174*VLOOKUP(G174,Sheet2!A:B,2,0),0)*IF(B174="sek",F174*VLOOKUP(G174,Sheet2!G:H,2,0),IF(multi_currency_swap_strat_pnl!B174="nok",F174*VLOOKUP(multi_currency_swap_strat_pnl!G174,Sheet2!J:K,2,0),IF(multi_currency_swap_strat_pnl!B174="chf",F174*VLOOKUP(Sheet2!M:N,2,0),F174))))</f>
        <v>0</v>
      </c>
    </row>
    <row r="175" spans="1:8" x14ac:dyDescent="0.25">
      <c r="A175" s="1">
        <v>43801</v>
      </c>
      <c r="B175" t="s">
        <v>37</v>
      </c>
      <c r="C175" t="s">
        <v>8</v>
      </c>
      <c r="D175">
        <v>0.69118690693926099</v>
      </c>
      <c r="E175">
        <v>1</v>
      </c>
      <c r="F175">
        <v>79615.420621179102</v>
      </c>
      <c r="G175" s="1">
        <v>43832</v>
      </c>
      <c r="H175" s="2" cm="1">
        <f t="array" ref="H175">IF(B175="eur",F175*VLOOKUP(G175,Sheet2!D:E,2,0),IF(B175="gbp",F175*VLOOKUP(G175,Sheet2!A:B,2,0),0)*IF(B175="sek",F175*VLOOKUP(G175,Sheet2!G:H,2,0),IF(multi_currency_swap_strat_pnl!B175="nok",F175*VLOOKUP(multi_currency_swap_strat_pnl!G175,Sheet2!J:K,2,0),IF(multi_currency_swap_strat_pnl!B175="chf",F175*VLOOKUP(Sheet2!M:N,2,0),F175))))</f>
        <v>0</v>
      </c>
    </row>
    <row r="176" spans="1:8" x14ac:dyDescent="0.25">
      <c r="A176" s="1">
        <v>43801</v>
      </c>
      <c r="B176" t="s">
        <v>38</v>
      </c>
      <c r="C176" t="s">
        <v>9</v>
      </c>
      <c r="D176">
        <v>1.52204713247306</v>
      </c>
      <c r="E176">
        <v>-1</v>
      </c>
      <c r="F176" s="2">
        <v>-38788.703384472203</v>
      </c>
      <c r="G176" s="1">
        <v>43832</v>
      </c>
      <c r="H176" s="2" cm="1">
        <f t="array" ref="H176">IF(B176="eur",F176*VLOOKUP(G176,Sheet2!D:E,2,0),IF(B176="gbp",F176*VLOOKUP(G176,Sheet2!A:B,2,0),0)*IF(B176="sek",F176*VLOOKUP(G176,Sheet2!G:H,2,0),IF(multi_currency_swap_strat_pnl!B176="nok",F176*VLOOKUP(multi_currency_swap_strat_pnl!G176,Sheet2!J:K,2,0),IF(multi_currency_swap_strat_pnl!B176="chf",F176*VLOOKUP(Sheet2!M:N,2,0),F176))))</f>
        <v>0</v>
      </c>
    </row>
    <row r="177" spans="1:8" x14ac:dyDescent="0.25">
      <c r="A177" s="1">
        <v>43801</v>
      </c>
      <c r="B177" t="s">
        <v>38</v>
      </c>
      <c r="C177" t="s">
        <v>15</v>
      </c>
      <c r="D177">
        <v>1.52059853335069</v>
      </c>
      <c r="E177">
        <v>-1</v>
      </c>
      <c r="F177" s="2">
        <v>-50511.156899670299</v>
      </c>
      <c r="G177" s="1">
        <v>43832</v>
      </c>
      <c r="H177" s="2" cm="1">
        <f t="array" ref="H177">IF(B177="eur",F177*VLOOKUP(G177,Sheet2!D:E,2,0),IF(B177="gbp",F177*VLOOKUP(G177,Sheet2!A:B,2,0),0)*IF(B177="sek",F177*VLOOKUP(G177,Sheet2!G:H,2,0),IF(multi_currency_swap_strat_pnl!B177="nok",F177*VLOOKUP(multi_currency_swap_strat_pnl!G177,Sheet2!J:K,2,0),IF(multi_currency_swap_strat_pnl!B177="chf",F177*VLOOKUP(Sheet2!M:N,2,0),F177))))</f>
        <v>0</v>
      </c>
    </row>
    <row r="178" spans="1:8" x14ac:dyDescent="0.25">
      <c r="A178" s="1">
        <v>43801</v>
      </c>
      <c r="B178" t="s">
        <v>38</v>
      </c>
      <c r="C178" t="s">
        <v>14</v>
      </c>
      <c r="D178">
        <v>1.5415542964670399</v>
      </c>
      <c r="E178">
        <v>-1</v>
      </c>
      <c r="F178" s="2">
        <v>-53941.864459038399</v>
      </c>
      <c r="G178" s="1">
        <v>43832</v>
      </c>
      <c r="H178" s="2" cm="1">
        <f t="array" ref="H178">IF(B178="eur",F178*VLOOKUP(G178,Sheet2!D:E,2,0),IF(B178="gbp",F178*VLOOKUP(G178,Sheet2!A:B,2,0),0)*IF(B178="sek",F178*VLOOKUP(G178,Sheet2!G:H,2,0),IF(multi_currency_swap_strat_pnl!B178="nok",F178*VLOOKUP(multi_currency_swap_strat_pnl!G178,Sheet2!J:K,2,0),IF(multi_currency_swap_strat_pnl!B178="chf",F178*VLOOKUP(Sheet2!M:N,2,0),F178))))</f>
        <v>0</v>
      </c>
    </row>
    <row r="179" spans="1:8" x14ac:dyDescent="0.25">
      <c r="A179" s="1">
        <v>43801</v>
      </c>
      <c r="B179" t="s">
        <v>38</v>
      </c>
      <c r="C179" t="s">
        <v>26</v>
      </c>
      <c r="D179">
        <v>1.43560921908504</v>
      </c>
      <c r="E179">
        <v>1</v>
      </c>
      <c r="F179" s="2">
        <v>35534.725319615201</v>
      </c>
      <c r="G179" s="1">
        <v>43832</v>
      </c>
      <c r="H179" s="2" cm="1">
        <f t="array" ref="H179">IF(B179="eur",F179*VLOOKUP(G179,Sheet2!D:E,2,0),IF(B179="gbp",F179*VLOOKUP(G179,Sheet2!A:B,2,0),0)*IF(B179="sek",F179*VLOOKUP(G179,Sheet2!G:H,2,0),IF(multi_currency_swap_strat_pnl!B179="nok",F179*VLOOKUP(multi_currency_swap_strat_pnl!G179,Sheet2!J:K,2,0),IF(multi_currency_swap_strat_pnl!B179="chf",F179*VLOOKUP(Sheet2!M:N,2,0),F179))))</f>
        <v>0</v>
      </c>
    </row>
    <row r="180" spans="1:8" x14ac:dyDescent="0.25">
      <c r="A180" s="1">
        <v>43801</v>
      </c>
      <c r="B180" t="s">
        <v>38</v>
      </c>
      <c r="C180" t="s">
        <v>18</v>
      </c>
      <c r="D180">
        <v>1.4487652053754201</v>
      </c>
      <c r="E180">
        <v>1</v>
      </c>
      <c r="F180" s="2">
        <v>31696.294257077599</v>
      </c>
      <c r="G180" s="1">
        <v>43832</v>
      </c>
      <c r="H180" s="2" cm="1">
        <f t="array" ref="H180">IF(B180="eur",F180*VLOOKUP(G180,Sheet2!D:E,2,0),IF(B180="gbp",F180*VLOOKUP(G180,Sheet2!A:B,2,0),0)*IF(B180="sek",F180*VLOOKUP(G180,Sheet2!G:H,2,0),IF(multi_currency_swap_strat_pnl!B180="nok",F180*VLOOKUP(multi_currency_swap_strat_pnl!G180,Sheet2!J:K,2,0),IF(multi_currency_swap_strat_pnl!B180="chf",F180*VLOOKUP(Sheet2!M:N,2,0),F180))))</f>
        <v>0</v>
      </c>
    </row>
    <row r="181" spans="1:8" x14ac:dyDescent="0.25">
      <c r="A181" s="1">
        <v>43801</v>
      </c>
      <c r="B181" t="s">
        <v>38</v>
      </c>
      <c r="C181" t="s">
        <v>17</v>
      </c>
      <c r="D181">
        <v>1.45153986530031</v>
      </c>
      <c r="E181">
        <v>1</v>
      </c>
      <c r="F181" s="2">
        <v>69311.024773799305</v>
      </c>
      <c r="G181" s="1">
        <v>43832</v>
      </c>
      <c r="H181" s="2" cm="1">
        <f t="array" ref="H181">IF(B181="eur",F181*VLOOKUP(G181,Sheet2!D:E,2,0),IF(B181="gbp",F181*VLOOKUP(G181,Sheet2!A:B,2,0),0)*IF(B181="sek",F181*VLOOKUP(G181,Sheet2!G:H,2,0),IF(multi_currency_swap_strat_pnl!B181="nok",F181*VLOOKUP(multi_currency_swap_strat_pnl!G181,Sheet2!J:K,2,0),IF(multi_currency_swap_strat_pnl!B181="chf",F181*VLOOKUP(Sheet2!M:N,2,0),F181))))</f>
        <v>0</v>
      </c>
    </row>
    <row r="182" spans="1:8" x14ac:dyDescent="0.25">
      <c r="A182" s="1">
        <v>43832</v>
      </c>
      <c r="B182" t="s">
        <v>7</v>
      </c>
      <c r="C182" t="s">
        <v>8</v>
      </c>
      <c r="D182">
        <v>0.249651620226538</v>
      </c>
      <c r="E182">
        <v>-1</v>
      </c>
      <c r="F182">
        <v>165700.788444695</v>
      </c>
      <c r="G182" s="1">
        <v>43864</v>
      </c>
      <c r="H182" s="2" cm="1">
        <f t="array" ref="H182">IF(B182="eur",F182*VLOOKUP(G182,Sheet2!D:E,2,0),IF(B182="gbp",F182*VLOOKUP(G182,Sheet2!A:B,2,0),0)*IF(B182="sek",F182*VLOOKUP(G182,Sheet2!G:H,2,0),IF(multi_currency_swap_strat_pnl!B182="nok",F182*VLOOKUP(multi_currency_swap_strat_pnl!G182,Sheet2!J:K,2,0),IF(multi_currency_swap_strat_pnl!B182="chf",F182*VLOOKUP(Sheet2!M:N,2,0),F182))))</f>
        <v>183248.50194098824</v>
      </c>
    </row>
    <row r="183" spans="1:8" x14ac:dyDescent="0.25">
      <c r="A183" s="1">
        <v>43832</v>
      </c>
      <c r="B183" t="s">
        <v>7</v>
      </c>
      <c r="C183" t="s">
        <v>17</v>
      </c>
      <c r="D183">
        <v>-3.9742987700140398E-2</v>
      </c>
      <c r="E183">
        <v>-1</v>
      </c>
      <c r="F183">
        <v>142377.30432025201</v>
      </c>
      <c r="G183" s="1">
        <v>43864</v>
      </c>
      <c r="H183" s="2" cm="1">
        <f t="array" ref="H183">IF(B183="eur",F183*VLOOKUP(G183,Sheet2!D:E,2,0),IF(B183="gbp",F183*VLOOKUP(G183,Sheet2!A:B,2,0),0)*IF(B183="sek",F183*VLOOKUP(G183,Sheet2!G:H,2,0),IF(multi_currency_swap_strat_pnl!B183="nok",F183*VLOOKUP(multi_currency_swap_strat_pnl!G183,Sheet2!J:K,2,0),IF(multi_currency_swap_strat_pnl!B183="chf",F183*VLOOKUP(Sheet2!M:N,2,0),F183))))</f>
        <v>157455.0608477667</v>
      </c>
    </row>
    <row r="184" spans="1:8" x14ac:dyDescent="0.25">
      <c r="A184" s="1">
        <v>43832</v>
      </c>
      <c r="B184" t="s">
        <v>7</v>
      </c>
      <c r="C184" t="s">
        <v>20</v>
      </c>
      <c r="D184">
        <v>0.10103496869255001</v>
      </c>
      <c r="E184">
        <v>-1</v>
      </c>
      <c r="F184">
        <v>153968.47901304899</v>
      </c>
      <c r="G184" s="1">
        <v>43864</v>
      </c>
      <c r="H184" s="2" cm="1">
        <f t="array" ref="H184">IF(B184="eur",F184*VLOOKUP(G184,Sheet2!D:E,2,0),IF(B184="gbp",F184*VLOOKUP(G184,Sheet2!A:B,2,0),0)*IF(B184="sek",F184*VLOOKUP(G184,Sheet2!G:H,2,0),IF(multi_currency_swap_strat_pnl!B184="nok",F184*VLOOKUP(multi_currency_swap_strat_pnl!G184,Sheet2!J:K,2,0),IF(multi_currency_swap_strat_pnl!B184="chf",F184*VLOOKUP(Sheet2!M:N,2,0),F184))))</f>
        <v>170273.7409405309</v>
      </c>
    </row>
    <row r="185" spans="1:8" x14ac:dyDescent="0.25">
      <c r="A185" s="1">
        <v>43832</v>
      </c>
      <c r="B185" t="s">
        <v>7</v>
      </c>
      <c r="C185" t="s">
        <v>11</v>
      </c>
      <c r="D185">
        <v>-0.42955784515345602</v>
      </c>
      <c r="E185">
        <v>1</v>
      </c>
      <c r="F185">
        <v>-74808.737041243498</v>
      </c>
      <c r="G185" s="1">
        <v>43864</v>
      </c>
      <c r="H185" s="2" cm="1">
        <f t="array" ref="H185">IF(B185="eur",F185*VLOOKUP(G185,Sheet2!D:E,2,0),IF(B185="gbp",F185*VLOOKUP(G185,Sheet2!A:B,2,0),0)*IF(B185="sek",F185*VLOOKUP(G185,Sheet2!G:H,2,0),IF(multi_currency_swap_strat_pnl!B185="nok",F185*VLOOKUP(multi_currency_swap_strat_pnl!G185,Sheet2!J:K,2,0),IF(multi_currency_swap_strat_pnl!B185="chf",F185*VLOOKUP(Sheet2!M:N,2,0),F185))))</f>
        <v>-82730.982293911191</v>
      </c>
    </row>
    <row r="186" spans="1:8" x14ac:dyDescent="0.25">
      <c r="A186" s="1">
        <v>43832</v>
      </c>
      <c r="B186" t="s">
        <v>7</v>
      </c>
      <c r="C186" t="s">
        <v>16</v>
      </c>
      <c r="D186">
        <v>-0.48101644091193002</v>
      </c>
      <c r="E186">
        <v>1</v>
      </c>
      <c r="F186">
        <v>-61420.296923825197</v>
      </c>
      <c r="G186" s="1">
        <v>43864</v>
      </c>
      <c r="H186" s="2" cm="1">
        <f t="array" ref="H186">IF(B186="eur",F186*VLOOKUP(G186,Sheet2!D:E,2,0),IF(B186="gbp",F186*VLOOKUP(G186,Sheet2!A:B,2,0),0)*IF(B186="sek",F186*VLOOKUP(G186,Sheet2!G:H,2,0),IF(multi_currency_swap_strat_pnl!B186="nok",F186*VLOOKUP(multi_currency_swap_strat_pnl!G186,Sheet2!J:K,2,0),IF(multi_currency_swap_strat_pnl!B186="chf",F186*VLOOKUP(Sheet2!M:N,2,0),F186))))</f>
        <v>-67924.706368058294</v>
      </c>
    </row>
    <row r="187" spans="1:8" x14ac:dyDescent="0.25">
      <c r="A187" s="1">
        <v>43832</v>
      </c>
      <c r="B187" t="s">
        <v>7</v>
      </c>
      <c r="C187" t="s">
        <v>12</v>
      </c>
      <c r="D187">
        <v>-0.52772499553912899</v>
      </c>
      <c r="E187">
        <v>1</v>
      </c>
      <c r="F187">
        <v>-45946.237724886298</v>
      </c>
      <c r="G187" s="1">
        <v>43864</v>
      </c>
      <c r="H187" s="2" cm="1">
        <f t="array" ref="H187">IF(B187="eur",F187*VLOOKUP(G187,Sheet2!D:E,2,0),IF(B187="gbp",F187*VLOOKUP(G187,Sheet2!A:B,2,0),0)*IF(B187="sek",F187*VLOOKUP(G187,Sheet2!G:H,2,0),IF(multi_currency_swap_strat_pnl!B187="nok",F187*VLOOKUP(multi_currency_swap_strat_pnl!G187,Sheet2!J:K,2,0),IF(multi_currency_swap_strat_pnl!B187="chf",F187*VLOOKUP(Sheet2!M:N,2,0),F187))))</f>
        <v>-50811.944299951763</v>
      </c>
    </row>
    <row r="188" spans="1:8" x14ac:dyDescent="0.25">
      <c r="A188" s="1">
        <v>43832</v>
      </c>
      <c r="B188" t="s">
        <v>34</v>
      </c>
      <c r="C188" t="s">
        <v>17</v>
      </c>
      <c r="D188">
        <v>1.64811405038559</v>
      </c>
      <c r="E188">
        <v>-1</v>
      </c>
      <c r="F188">
        <v>209895.22239072199</v>
      </c>
      <c r="G188" s="1">
        <v>43864</v>
      </c>
      <c r="H188" s="2" cm="1">
        <f t="array" ref="H188">IF(B188="eur",F188*VLOOKUP(G188,Sheet2!D:E,2,0),IF(B188="gbp",F188*VLOOKUP(G188,Sheet2!A:B,2,0),0)*IF(B188="sek",F188*VLOOKUP(G188,Sheet2!G:H,2,0),IF(multi_currency_swap_strat_pnl!B188="nok",F188*VLOOKUP(multi_currency_swap_strat_pnl!G188,Sheet2!J:K,2,0),IF(multi_currency_swap_strat_pnl!B188="chf",F188*VLOOKUP(Sheet2!M:N,2,0),F188))))</f>
        <v>0</v>
      </c>
    </row>
    <row r="189" spans="1:8" x14ac:dyDescent="0.25">
      <c r="A189" s="1">
        <v>43832</v>
      </c>
      <c r="B189" t="s">
        <v>34</v>
      </c>
      <c r="C189" t="s">
        <v>29</v>
      </c>
      <c r="D189">
        <v>1.68529210658016</v>
      </c>
      <c r="E189">
        <v>-1</v>
      </c>
      <c r="F189">
        <v>213879.43687827699</v>
      </c>
      <c r="G189" s="1">
        <v>43864</v>
      </c>
      <c r="H189" s="2" cm="1">
        <f t="array" ref="H189">IF(B189="eur",F189*VLOOKUP(G189,Sheet2!D:E,2,0),IF(B189="gbp",F189*VLOOKUP(G189,Sheet2!A:B,2,0),0)*IF(B189="sek",F189*VLOOKUP(G189,Sheet2!G:H,2,0),IF(multi_currency_swap_strat_pnl!B189="nok",F189*VLOOKUP(multi_currency_swap_strat_pnl!G189,Sheet2!J:K,2,0),IF(multi_currency_swap_strat_pnl!B189="chf",F189*VLOOKUP(Sheet2!M:N,2,0),F189))))</f>
        <v>0</v>
      </c>
    </row>
    <row r="190" spans="1:8" x14ac:dyDescent="0.25">
      <c r="A190" s="1">
        <v>43832</v>
      </c>
      <c r="B190" t="s">
        <v>34</v>
      </c>
      <c r="C190" t="s">
        <v>13</v>
      </c>
      <c r="D190">
        <v>1.4865485963659399</v>
      </c>
      <c r="E190">
        <v>-1</v>
      </c>
      <c r="F190">
        <v>206014.42496275101</v>
      </c>
      <c r="G190" s="1">
        <v>43864</v>
      </c>
      <c r="H190" s="2" cm="1">
        <f t="array" ref="H190">IF(B190="eur",F190*VLOOKUP(G190,Sheet2!D:E,2,0),IF(B190="gbp",F190*VLOOKUP(G190,Sheet2!A:B,2,0),0)*IF(B190="sek",F190*VLOOKUP(G190,Sheet2!G:H,2,0),IF(multi_currency_swap_strat_pnl!B190="nok",F190*VLOOKUP(multi_currency_swap_strat_pnl!G190,Sheet2!J:K,2,0),IF(multi_currency_swap_strat_pnl!B190="chf",F190*VLOOKUP(Sheet2!M:N,2,0),F190))))</f>
        <v>0</v>
      </c>
    </row>
    <row r="191" spans="1:8" x14ac:dyDescent="0.25">
      <c r="A191" s="1">
        <v>43832</v>
      </c>
      <c r="B191" t="s">
        <v>34</v>
      </c>
      <c r="C191" t="s">
        <v>11</v>
      </c>
      <c r="D191">
        <v>1.41959554589972</v>
      </c>
      <c r="E191">
        <v>1</v>
      </c>
      <c r="F191">
        <v>-179968.426030467</v>
      </c>
      <c r="G191" s="1">
        <v>43864</v>
      </c>
      <c r="H191" s="2" cm="1">
        <f t="array" ref="H191">IF(B191="eur",F191*VLOOKUP(G191,Sheet2!D:E,2,0),IF(B191="gbp",F191*VLOOKUP(G191,Sheet2!A:B,2,0),0)*IF(B191="sek",F191*VLOOKUP(G191,Sheet2!G:H,2,0),IF(multi_currency_swap_strat_pnl!B191="nok",F191*VLOOKUP(multi_currency_swap_strat_pnl!G191,Sheet2!J:K,2,0),IF(multi_currency_swap_strat_pnl!B191="chf",F191*VLOOKUP(Sheet2!M:N,2,0),F191))))</f>
        <v>0</v>
      </c>
    </row>
    <row r="192" spans="1:8" x14ac:dyDescent="0.25">
      <c r="A192" s="1">
        <v>43832</v>
      </c>
      <c r="B192" t="s">
        <v>34</v>
      </c>
      <c r="C192" t="s">
        <v>16</v>
      </c>
      <c r="D192">
        <v>1.38676170161336</v>
      </c>
      <c r="E192">
        <v>1</v>
      </c>
      <c r="F192">
        <v>-167227.56535010901</v>
      </c>
      <c r="G192" s="1">
        <v>43864</v>
      </c>
      <c r="H192" s="2" cm="1">
        <f t="array" ref="H192">IF(B192="eur",F192*VLOOKUP(G192,Sheet2!D:E,2,0),IF(B192="gbp",F192*VLOOKUP(G192,Sheet2!A:B,2,0),0)*IF(B192="sek",F192*VLOOKUP(G192,Sheet2!G:H,2,0),IF(multi_currency_swap_strat_pnl!B192="nok",F192*VLOOKUP(multi_currency_swap_strat_pnl!G192,Sheet2!J:K,2,0),IF(multi_currency_swap_strat_pnl!B192="chf",F192*VLOOKUP(Sheet2!M:N,2,0),F192))))</f>
        <v>0</v>
      </c>
    </row>
    <row r="193" spans="1:8" x14ac:dyDescent="0.25">
      <c r="A193" s="1">
        <v>43832</v>
      </c>
      <c r="B193" t="s">
        <v>34</v>
      </c>
      <c r="C193" t="s">
        <v>12</v>
      </c>
      <c r="D193">
        <v>1.3692233790306101</v>
      </c>
      <c r="E193">
        <v>1</v>
      </c>
      <c r="F193">
        <v>-149815.89927680499</v>
      </c>
      <c r="G193" s="1">
        <v>43864</v>
      </c>
      <c r="H193" s="2" cm="1">
        <f t="array" ref="H193">IF(B193="eur",F193*VLOOKUP(G193,Sheet2!D:E,2,0),IF(B193="gbp",F193*VLOOKUP(G193,Sheet2!A:B,2,0),0)*IF(B193="sek",F193*VLOOKUP(G193,Sheet2!G:H,2,0),IF(multi_currency_swap_strat_pnl!B193="nok",F193*VLOOKUP(multi_currency_swap_strat_pnl!G193,Sheet2!J:K,2,0),IF(multi_currency_swap_strat_pnl!B193="chf",F193*VLOOKUP(Sheet2!M:N,2,0),F193))))</f>
        <v>0</v>
      </c>
    </row>
    <row r="194" spans="1:8" x14ac:dyDescent="0.25">
      <c r="A194" s="1">
        <v>43832</v>
      </c>
      <c r="B194" t="s">
        <v>35</v>
      </c>
      <c r="C194" t="s">
        <v>23</v>
      </c>
      <c r="D194">
        <v>0.94539999941141495</v>
      </c>
      <c r="E194">
        <v>-1</v>
      </c>
      <c r="F194">
        <v>164010.30375578001</v>
      </c>
      <c r="G194" s="1">
        <v>43864</v>
      </c>
      <c r="H194" s="2" cm="1">
        <f t="array" ref="H194">IF(B194="eur",F194*VLOOKUP(G194,Sheet2!D:E,2,0),IF(B194="gbp",F194*VLOOKUP(G194,Sheet2!A:B,2,0),0)*IF(B194="sek",F194*VLOOKUP(G194,Sheet2!G:H,2,0),IF(multi_currency_swap_strat_pnl!B194="nok",F194*VLOOKUP(multi_currency_swap_strat_pnl!G194,Sheet2!J:K,2,0),IF(multi_currency_swap_strat_pnl!B194="chf",F194*VLOOKUP(Sheet2!M:N,2,0),F194))))</f>
        <v>34982643349.351227</v>
      </c>
    </row>
    <row r="195" spans="1:8" x14ac:dyDescent="0.25">
      <c r="A195" s="1">
        <v>43832</v>
      </c>
      <c r="B195" t="s">
        <v>35</v>
      </c>
      <c r="C195" t="s">
        <v>15</v>
      </c>
      <c r="D195">
        <v>0.843161432497751</v>
      </c>
      <c r="E195">
        <v>-1</v>
      </c>
      <c r="F195">
        <v>156060.475292524</v>
      </c>
      <c r="G195" s="1">
        <v>43864</v>
      </c>
      <c r="H195" s="2" cm="1">
        <f t="array" ref="H195">IF(B195="eur",F195*VLOOKUP(G195,Sheet2!D:E,2,0),IF(B195="gbp",F195*VLOOKUP(G195,Sheet2!A:B,2,0),0)*IF(B195="sek",F195*VLOOKUP(G195,Sheet2!G:H,2,0),IF(multi_currency_swap_strat_pnl!B195="nok",F195*VLOOKUP(multi_currency_swap_strat_pnl!G195,Sheet2!J:K,2,0),IF(multi_currency_swap_strat_pnl!B195="chf",F195*VLOOKUP(Sheet2!M:N,2,0),F195))))</f>
        <v>31673510969.061306</v>
      </c>
    </row>
    <row r="196" spans="1:8" x14ac:dyDescent="0.25">
      <c r="A196" s="1">
        <v>43832</v>
      </c>
      <c r="B196" t="s">
        <v>35</v>
      </c>
      <c r="C196" t="s">
        <v>25</v>
      </c>
      <c r="D196">
        <v>0.95548167182455301</v>
      </c>
      <c r="E196">
        <v>-1</v>
      </c>
      <c r="F196">
        <v>162870.31904612799</v>
      </c>
      <c r="G196" s="1">
        <v>43864</v>
      </c>
      <c r="H196" s="2" cm="1">
        <f t="array" ref="H196">IF(B196="eur",F196*VLOOKUP(G196,Sheet2!D:E,2,0),IF(B196="gbp",F196*VLOOKUP(G196,Sheet2!A:B,2,0),0)*IF(B196="sek",F196*VLOOKUP(G196,Sheet2!G:H,2,0),IF(multi_currency_swap_strat_pnl!B196="nok",F196*VLOOKUP(multi_currency_swap_strat_pnl!G196,Sheet2!J:K,2,0),IF(multi_currency_swap_strat_pnl!B196="chf",F196*VLOOKUP(Sheet2!M:N,2,0),F196))))</f>
        <v>34498026444.456871</v>
      </c>
    </row>
    <row r="197" spans="1:8" x14ac:dyDescent="0.25">
      <c r="A197" s="1">
        <v>43832</v>
      </c>
      <c r="B197" t="s">
        <v>35</v>
      </c>
      <c r="C197" t="s">
        <v>17</v>
      </c>
      <c r="D197">
        <v>0.75892942807311803</v>
      </c>
      <c r="E197">
        <v>1</v>
      </c>
      <c r="F197">
        <v>-138118.44396631699</v>
      </c>
      <c r="G197" s="1">
        <v>43864</v>
      </c>
      <c r="H197" s="2" cm="1">
        <f t="array" ref="H197">IF(B197="eur",F197*VLOOKUP(G197,Sheet2!D:E,2,0),IF(B197="gbp",F197*VLOOKUP(G197,Sheet2!A:B,2,0),0)*IF(B197="sek",F197*VLOOKUP(G197,Sheet2!G:H,2,0),IF(multi_currency_swap_strat_pnl!B197="nok",F197*VLOOKUP(multi_currency_swap_strat_pnl!G197,Sheet2!J:K,2,0),IF(multi_currency_swap_strat_pnl!B197="chf",F197*VLOOKUP(Sheet2!M:N,2,0),F197))))</f>
        <v>24809254285.061478</v>
      </c>
    </row>
    <row r="198" spans="1:8" x14ac:dyDescent="0.25">
      <c r="A198" s="1">
        <v>43832</v>
      </c>
      <c r="B198" t="s">
        <v>35</v>
      </c>
      <c r="C198" t="s">
        <v>12</v>
      </c>
      <c r="D198">
        <v>0.57862057058273297</v>
      </c>
      <c r="E198">
        <v>1</v>
      </c>
      <c r="F198">
        <v>-80148.390188028396</v>
      </c>
      <c r="G198" s="1">
        <v>43864</v>
      </c>
      <c r="H198" s="2" cm="1">
        <f t="array" ref="H198">IF(B198="eur",F198*VLOOKUP(G198,Sheet2!D:E,2,0),IF(B198="gbp",F198*VLOOKUP(G198,Sheet2!A:B,2,0),0)*IF(B198="sek",F198*VLOOKUP(G198,Sheet2!G:H,2,0),IF(multi_currency_swap_strat_pnl!B198="nok",F198*VLOOKUP(multi_currency_swap_strat_pnl!G198,Sheet2!J:K,2,0),IF(multi_currency_swap_strat_pnl!B198="chf",F198*VLOOKUP(Sheet2!M:N,2,0),F198))))</f>
        <v>8354105666.8770456</v>
      </c>
    </row>
    <row r="199" spans="1:8" x14ac:dyDescent="0.25">
      <c r="A199" s="1">
        <v>43832</v>
      </c>
      <c r="B199" t="s">
        <v>35</v>
      </c>
      <c r="C199" t="s">
        <v>8</v>
      </c>
      <c r="D199">
        <v>0.827682492792569</v>
      </c>
      <c r="E199">
        <v>1</v>
      </c>
      <c r="F199">
        <v>-133163.57595174399</v>
      </c>
      <c r="G199" s="1">
        <v>43864</v>
      </c>
      <c r="H199" s="2" cm="1">
        <f t="array" ref="H199">IF(B199="eur",F199*VLOOKUP(G199,Sheet2!D:E,2,0),IF(B199="gbp",F199*VLOOKUP(G199,Sheet2!A:B,2,0),0)*IF(B199="sek",F199*VLOOKUP(G199,Sheet2!G:H,2,0),IF(multi_currency_swap_strat_pnl!B199="nok",F199*VLOOKUP(multi_currency_swap_strat_pnl!G199,Sheet2!J:K,2,0),IF(multi_currency_swap_strat_pnl!B199="chf",F199*VLOOKUP(Sheet2!M:N,2,0),F199))))</f>
        <v>23061165617.312786</v>
      </c>
    </row>
    <row r="200" spans="1:8" x14ac:dyDescent="0.25">
      <c r="A200" s="1">
        <v>43832</v>
      </c>
      <c r="B200" t="s">
        <v>37</v>
      </c>
      <c r="C200" t="s">
        <v>17</v>
      </c>
      <c r="D200">
        <v>0.61552655129315803</v>
      </c>
      <c r="E200">
        <v>-1</v>
      </c>
      <c r="F200">
        <v>229215.98457985901</v>
      </c>
      <c r="G200" s="1">
        <v>43864</v>
      </c>
      <c r="H200" s="2" cm="1">
        <f t="array" ref="H200">IF(B200="eur",F200*VLOOKUP(G200,Sheet2!D:E,2,0),IF(B200="gbp",F200*VLOOKUP(G200,Sheet2!A:B,2,0),0)*IF(B200="sek",F200*VLOOKUP(G200,Sheet2!G:H,2,0),IF(multi_currency_swap_strat_pnl!B200="nok",F200*VLOOKUP(multi_currency_swap_strat_pnl!G200,Sheet2!J:K,2,0),IF(multi_currency_swap_strat_pnl!B200="chf",F200*VLOOKUP(Sheet2!M:N,2,0),F200))))</f>
        <v>0</v>
      </c>
    </row>
    <row r="201" spans="1:8" x14ac:dyDescent="0.25">
      <c r="A201" s="1">
        <v>43832</v>
      </c>
      <c r="B201" t="s">
        <v>37</v>
      </c>
      <c r="C201" t="s">
        <v>18</v>
      </c>
      <c r="D201">
        <v>0.20608937481661299</v>
      </c>
      <c r="E201">
        <v>-1</v>
      </c>
      <c r="F201">
        <v>111217.68609958301</v>
      </c>
      <c r="G201" s="1">
        <v>43864</v>
      </c>
      <c r="H201" s="2" cm="1">
        <f t="array" ref="H201">IF(B201="eur",F201*VLOOKUP(G201,Sheet2!D:E,2,0),IF(B201="gbp",F201*VLOOKUP(G201,Sheet2!A:B,2,0),0)*IF(B201="sek",F201*VLOOKUP(G201,Sheet2!G:H,2,0),IF(multi_currency_swap_strat_pnl!B201="nok",F201*VLOOKUP(multi_currency_swap_strat_pnl!G201,Sheet2!J:K,2,0),IF(multi_currency_swap_strat_pnl!B201="chf",F201*VLOOKUP(Sheet2!M:N,2,0),F201))))</f>
        <v>0</v>
      </c>
    </row>
    <row r="202" spans="1:8" x14ac:dyDescent="0.25">
      <c r="A202" s="1">
        <v>43832</v>
      </c>
      <c r="B202" t="s">
        <v>37</v>
      </c>
      <c r="C202" t="s">
        <v>26</v>
      </c>
      <c r="D202">
        <v>0.27607269312925697</v>
      </c>
      <c r="E202">
        <v>-1</v>
      </c>
      <c r="F202">
        <v>85905.809398720507</v>
      </c>
      <c r="G202" s="1">
        <v>43864</v>
      </c>
      <c r="H202" s="2" cm="1">
        <f t="array" ref="H202">IF(B202="eur",F202*VLOOKUP(G202,Sheet2!D:E,2,0),IF(B202="gbp",F202*VLOOKUP(G202,Sheet2!A:B,2,0),0)*IF(B202="sek",F202*VLOOKUP(G202,Sheet2!G:H,2,0),IF(multi_currency_swap_strat_pnl!B202="nok",F202*VLOOKUP(multi_currency_swap_strat_pnl!G202,Sheet2!J:K,2,0),IF(multi_currency_swap_strat_pnl!B202="chf",F202*VLOOKUP(Sheet2!M:N,2,0),F202))))</f>
        <v>0</v>
      </c>
    </row>
    <row r="203" spans="1:8" x14ac:dyDescent="0.25">
      <c r="A203" s="1">
        <v>43832</v>
      </c>
      <c r="B203" t="s">
        <v>37</v>
      </c>
      <c r="C203" t="s">
        <v>16</v>
      </c>
      <c r="D203">
        <v>0.14388922540019</v>
      </c>
      <c r="E203">
        <v>1</v>
      </c>
      <c r="F203">
        <v>-61625.882796068501</v>
      </c>
      <c r="G203" s="1">
        <v>43864</v>
      </c>
      <c r="H203" s="2" cm="1">
        <f t="array" ref="H203">IF(B203="eur",F203*VLOOKUP(G203,Sheet2!D:E,2,0),IF(B203="gbp",F203*VLOOKUP(G203,Sheet2!A:B,2,0),0)*IF(B203="sek",F203*VLOOKUP(G203,Sheet2!G:H,2,0),IF(multi_currency_swap_strat_pnl!B203="nok",F203*VLOOKUP(multi_currency_swap_strat_pnl!G203,Sheet2!J:K,2,0),IF(multi_currency_swap_strat_pnl!B203="chf",F203*VLOOKUP(Sheet2!M:N,2,0),F203))))</f>
        <v>0</v>
      </c>
    </row>
    <row r="204" spans="1:8" x14ac:dyDescent="0.25">
      <c r="A204" s="1">
        <v>43832</v>
      </c>
      <c r="B204" t="s">
        <v>37</v>
      </c>
      <c r="C204" t="s">
        <v>23</v>
      </c>
      <c r="D204">
        <v>0.92441310108674901</v>
      </c>
      <c r="E204">
        <v>1</v>
      </c>
      <c r="F204">
        <v>-190832.67345793001</v>
      </c>
      <c r="G204" s="1">
        <v>43864</v>
      </c>
      <c r="H204" s="2" cm="1">
        <f t="array" ref="H204">IF(B204="eur",F204*VLOOKUP(G204,Sheet2!D:E,2,0),IF(B204="gbp",F204*VLOOKUP(G204,Sheet2!A:B,2,0),0)*IF(B204="sek",F204*VLOOKUP(G204,Sheet2!G:H,2,0),IF(multi_currency_swap_strat_pnl!B204="nok",F204*VLOOKUP(multi_currency_swap_strat_pnl!G204,Sheet2!J:K,2,0),IF(multi_currency_swap_strat_pnl!B204="chf",F204*VLOOKUP(Sheet2!M:N,2,0),F204))))</f>
        <v>0</v>
      </c>
    </row>
    <row r="205" spans="1:8" x14ac:dyDescent="0.25">
      <c r="A205" s="1">
        <v>43832</v>
      </c>
      <c r="B205" t="s">
        <v>37</v>
      </c>
      <c r="C205" t="s">
        <v>12</v>
      </c>
      <c r="D205">
        <v>8.1435841313439297E-2</v>
      </c>
      <c r="E205">
        <v>1</v>
      </c>
      <c r="F205">
        <v>-11904.3373113382</v>
      </c>
      <c r="G205" s="1">
        <v>43864</v>
      </c>
      <c r="H205" s="2" cm="1">
        <f t="array" ref="H205">IF(B205="eur",F205*VLOOKUP(G205,Sheet2!D:E,2,0),IF(B205="gbp",F205*VLOOKUP(G205,Sheet2!A:B,2,0),0)*IF(B205="sek",F205*VLOOKUP(G205,Sheet2!G:H,2,0),IF(multi_currency_swap_strat_pnl!B205="nok",F205*VLOOKUP(multi_currency_swap_strat_pnl!G205,Sheet2!J:K,2,0),IF(multi_currency_swap_strat_pnl!B205="chf",F205*VLOOKUP(Sheet2!M:N,2,0),F205))))</f>
        <v>0</v>
      </c>
    </row>
    <row r="206" spans="1:8" x14ac:dyDescent="0.25">
      <c r="A206" s="1">
        <v>43832</v>
      </c>
      <c r="B206" t="s">
        <v>38</v>
      </c>
      <c r="C206" t="s">
        <v>9</v>
      </c>
      <c r="D206">
        <v>1.60886878727507</v>
      </c>
      <c r="E206">
        <v>-1</v>
      </c>
      <c r="F206" s="2">
        <v>214092.55402662299</v>
      </c>
      <c r="G206" s="1">
        <v>43864</v>
      </c>
      <c r="H206" s="2" cm="1">
        <f t="array" ref="H206">IF(B206="eur",F206*VLOOKUP(G206,Sheet2!D:E,2,0),IF(B206="gbp",F206*VLOOKUP(G206,Sheet2!A:B,2,0),0)*IF(B206="sek",F206*VLOOKUP(G206,Sheet2!G:H,2,0),IF(multi_currency_swap_strat_pnl!B206="nok",F206*VLOOKUP(multi_currency_swap_strat_pnl!G206,Sheet2!J:K,2,0),IF(multi_currency_swap_strat_pnl!B206="chf",F206*VLOOKUP(Sheet2!M:N,2,0),F206))))</f>
        <v>0</v>
      </c>
    </row>
    <row r="207" spans="1:8" x14ac:dyDescent="0.25">
      <c r="A207" s="1">
        <v>43832</v>
      </c>
      <c r="B207" t="s">
        <v>38</v>
      </c>
      <c r="C207" t="s">
        <v>8</v>
      </c>
      <c r="D207">
        <v>1.6830945230971599</v>
      </c>
      <c r="E207">
        <v>-1</v>
      </c>
      <c r="F207" s="2">
        <v>177163.864657425</v>
      </c>
      <c r="G207" s="1">
        <v>43864</v>
      </c>
      <c r="H207" s="2" cm="1">
        <f t="array" ref="H207">IF(B207="eur",F207*VLOOKUP(G207,Sheet2!D:E,2,0),IF(B207="gbp",F207*VLOOKUP(G207,Sheet2!A:B,2,0),0)*IF(B207="sek",F207*VLOOKUP(G207,Sheet2!G:H,2,0),IF(multi_currency_swap_strat_pnl!B207="nok",F207*VLOOKUP(multi_currency_swap_strat_pnl!G207,Sheet2!J:K,2,0),IF(multi_currency_swap_strat_pnl!B207="chf",F207*VLOOKUP(Sheet2!M:N,2,0),F207))))</f>
        <v>0</v>
      </c>
    </row>
    <row r="208" spans="1:8" x14ac:dyDescent="0.25">
      <c r="A208" s="1">
        <v>43832</v>
      </c>
      <c r="B208" t="s">
        <v>38</v>
      </c>
      <c r="C208" t="s">
        <v>18</v>
      </c>
      <c r="D208">
        <v>1.51633960641683</v>
      </c>
      <c r="E208">
        <v>-1</v>
      </c>
      <c r="F208" s="2">
        <v>196922.311071234</v>
      </c>
      <c r="G208" s="1">
        <v>43864</v>
      </c>
      <c r="H208" s="2" cm="1">
        <f t="array" ref="H208">IF(B208="eur",F208*VLOOKUP(G208,Sheet2!D:E,2,0),IF(B208="gbp",F208*VLOOKUP(G208,Sheet2!A:B,2,0),0)*IF(B208="sek",F208*VLOOKUP(G208,Sheet2!G:H,2,0),IF(multi_currency_swap_strat_pnl!B208="nok",F208*VLOOKUP(multi_currency_swap_strat_pnl!G208,Sheet2!J:K,2,0),IF(multi_currency_swap_strat_pnl!B208="chf",F208*VLOOKUP(Sheet2!M:N,2,0),F208))))</f>
        <v>0</v>
      </c>
    </row>
    <row r="209" spans="1:8" x14ac:dyDescent="0.25">
      <c r="A209" s="1">
        <v>43832</v>
      </c>
      <c r="B209" t="s">
        <v>38</v>
      </c>
      <c r="C209" t="s">
        <v>17</v>
      </c>
      <c r="D209">
        <v>1.5884290956999301</v>
      </c>
      <c r="E209">
        <v>1</v>
      </c>
      <c r="F209" s="2">
        <v>-202875.51770035099</v>
      </c>
      <c r="G209" s="1">
        <v>43864</v>
      </c>
      <c r="H209" s="2" cm="1">
        <f t="array" ref="H209">IF(B209="eur",F209*VLOOKUP(G209,Sheet2!D:E,2,0),IF(B209="gbp",F209*VLOOKUP(G209,Sheet2!A:B,2,0),0)*IF(B209="sek",F209*VLOOKUP(G209,Sheet2!G:H,2,0),IF(multi_currency_swap_strat_pnl!B209="nok",F209*VLOOKUP(multi_currency_swap_strat_pnl!G209,Sheet2!J:K,2,0),IF(multi_currency_swap_strat_pnl!B209="chf",F209*VLOOKUP(Sheet2!M:N,2,0),F209))))</f>
        <v>0</v>
      </c>
    </row>
    <row r="210" spans="1:8" x14ac:dyDescent="0.25">
      <c r="A210" s="1">
        <v>43832</v>
      </c>
      <c r="B210" t="s">
        <v>38</v>
      </c>
      <c r="C210" t="s">
        <v>25</v>
      </c>
      <c r="D210">
        <v>1.6603253816117101</v>
      </c>
      <c r="E210">
        <v>1</v>
      </c>
      <c r="F210" s="2">
        <v>-133440.49801633999</v>
      </c>
      <c r="G210" s="1">
        <v>43864</v>
      </c>
      <c r="H210" s="2" cm="1">
        <f t="array" ref="H210">IF(B210="eur",F210*VLOOKUP(G210,Sheet2!D:E,2,0),IF(B210="gbp",F210*VLOOKUP(G210,Sheet2!A:B,2,0),0)*IF(B210="sek",F210*VLOOKUP(G210,Sheet2!G:H,2,0),IF(multi_currency_swap_strat_pnl!B210="nok",F210*VLOOKUP(multi_currency_swap_strat_pnl!G210,Sheet2!J:K,2,0),IF(multi_currency_swap_strat_pnl!B210="chf",F210*VLOOKUP(Sheet2!M:N,2,0),F210))))</f>
        <v>0</v>
      </c>
    </row>
    <row r="211" spans="1:8" x14ac:dyDescent="0.25">
      <c r="A211" s="1">
        <v>43832</v>
      </c>
      <c r="B211" t="s">
        <v>38</v>
      </c>
      <c r="C211" t="s">
        <v>21</v>
      </c>
      <c r="D211">
        <v>1.5885440224116101</v>
      </c>
      <c r="E211">
        <v>1</v>
      </c>
      <c r="F211" s="2">
        <v>-83015.255481777494</v>
      </c>
      <c r="G211" s="1">
        <v>43864</v>
      </c>
      <c r="H211" s="2" cm="1">
        <f t="array" ref="H211">IF(B211="eur",F211*VLOOKUP(G211,Sheet2!D:E,2,0),IF(B211="gbp",F211*VLOOKUP(G211,Sheet2!A:B,2,0),0)*IF(B211="sek",F211*VLOOKUP(G211,Sheet2!G:H,2,0),IF(multi_currency_swap_strat_pnl!B211="nok",F211*VLOOKUP(multi_currency_swap_strat_pnl!G211,Sheet2!J:K,2,0),IF(multi_currency_swap_strat_pnl!B211="chf",F211*VLOOKUP(Sheet2!M:N,2,0),F211))))</f>
        <v>0</v>
      </c>
    </row>
    <row r="212" spans="1:8" x14ac:dyDescent="0.25">
      <c r="A212" s="1">
        <v>43833</v>
      </c>
      <c r="B212" t="s">
        <v>36</v>
      </c>
      <c r="C212" t="s">
        <v>17</v>
      </c>
      <c r="D212">
        <v>-0.204717207180133</v>
      </c>
      <c r="E212">
        <v>-1</v>
      </c>
      <c r="F212">
        <v>118013.89473077501</v>
      </c>
      <c r="G212" s="1">
        <v>43864</v>
      </c>
      <c r="H212" s="2" t="e" cm="1" vm="1">
        <f t="array" aca="1" ref="H212" ca="1">IF(B212="eur",F212*VLOOKUP(G212,Sheet2!D:E,2,0),IF(B212="gbp",F212*VLOOKUP(G212,Sheet2!A:B,2,0),0)*IF(B212="sek",F212*VLOOKUP(G212,Sheet2!G:H,2,0),IF(multi_currency_swap_strat_pnl!B212="nok",F212*VLOOKUP(multi_currency_swap_strat_pnl!G212,Sheet2!J:K,2,0),IF(multi_currency_swap_strat_pnl!B212="chf",F212*VLOOKUP(Sheet2!M:N,2,0),F212))))</f>
        <v>#VALUE!</v>
      </c>
    </row>
    <row r="213" spans="1:8" x14ac:dyDescent="0.25">
      <c r="A213" s="1">
        <v>43833</v>
      </c>
      <c r="B213" t="s">
        <v>36</v>
      </c>
      <c r="C213" t="s">
        <v>28</v>
      </c>
      <c r="D213">
        <v>-0.27567139378987399</v>
      </c>
      <c r="E213">
        <v>-1</v>
      </c>
      <c r="F213">
        <v>113206.519246244</v>
      </c>
      <c r="G213" s="1">
        <v>43864</v>
      </c>
      <c r="H213" s="2" t="e" cm="1" vm="1">
        <f t="array" aca="1" ref="H213" ca="1">IF(B213="eur",F213*VLOOKUP(G213,Sheet2!D:E,2,0),IF(B213="gbp",F213*VLOOKUP(G213,Sheet2!A:B,2,0),0)*IF(B213="sek",F213*VLOOKUP(G213,Sheet2!G:H,2,0),IF(multi_currency_swap_strat_pnl!B213="nok",F213*VLOOKUP(multi_currency_swap_strat_pnl!G213,Sheet2!J:K,2,0),IF(multi_currency_swap_strat_pnl!B213="chf",F213*VLOOKUP(Sheet2!M:N,2,0),F213))))</f>
        <v>#VALUE!</v>
      </c>
    </row>
    <row r="214" spans="1:8" x14ac:dyDescent="0.25">
      <c r="A214" s="1">
        <v>43833</v>
      </c>
      <c r="B214" t="s">
        <v>36</v>
      </c>
      <c r="C214" t="s">
        <v>29</v>
      </c>
      <c r="D214">
        <v>-0.14362710763417499</v>
      </c>
      <c r="E214">
        <v>-1</v>
      </c>
      <c r="F214">
        <v>121869.803774264</v>
      </c>
      <c r="G214" s="1">
        <v>43864</v>
      </c>
      <c r="H214" s="2" t="e" cm="1" vm="1">
        <f t="array" aca="1" ref="H214" ca="1">IF(B214="eur",F214*VLOOKUP(G214,Sheet2!D:E,2,0),IF(B214="gbp",F214*VLOOKUP(G214,Sheet2!A:B,2,0),0)*IF(B214="sek",F214*VLOOKUP(G214,Sheet2!G:H,2,0),IF(multi_currency_swap_strat_pnl!B214="nok",F214*VLOOKUP(multi_currency_swap_strat_pnl!G214,Sheet2!J:K,2,0),IF(multi_currency_swap_strat_pnl!B214="chf",F214*VLOOKUP(Sheet2!M:N,2,0),F214))))</f>
        <v>#VALUE!</v>
      </c>
    </row>
    <row r="215" spans="1:8" x14ac:dyDescent="0.25">
      <c r="A215" s="1">
        <v>43833</v>
      </c>
      <c r="B215" t="s">
        <v>36</v>
      </c>
      <c r="C215" t="s">
        <v>11</v>
      </c>
      <c r="D215">
        <v>-0.57701091449470898</v>
      </c>
      <c r="E215">
        <v>1</v>
      </c>
      <c r="F215">
        <v>-77545.469274550502</v>
      </c>
      <c r="G215" s="1">
        <v>43864</v>
      </c>
      <c r="H215" s="2" t="e" cm="1" vm="1">
        <f t="array" aca="1" ref="H215" ca="1">IF(B215="eur",F215*VLOOKUP(G215,Sheet2!D:E,2,0),IF(B215="gbp",F215*VLOOKUP(G215,Sheet2!A:B,2,0),0)*IF(B215="sek",F215*VLOOKUP(G215,Sheet2!G:H,2,0),IF(multi_currency_swap_strat_pnl!B215="nok",F215*VLOOKUP(multi_currency_swap_strat_pnl!G215,Sheet2!J:K,2,0),IF(multi_currency_swap_strat_pnl!B215="chf",F215*VLOOKUP(Sheet2!M:N,2,0),F215))))</f>
        <v>#VALUE!</v>
      </c>
    </row>
    <row r="216" spans="1:8" x14ac:dyDescent="0.25">
      <c r="A216" s="1">
        <v>43833</v>
      </c>
      <c r="B216" t="s">
        <v>36</v>
      </c>
      <c r="C216" t="s">
        <v>16</v>
      </c>
      <c r="D216">
        <v>-0.63037453302498103</v>
      </c>
      <c r="E216">
        <v>1</v>
      </c>
      <c r="F216">
        <v>-69511.742181681897</v>
      </c>
      <c r="G216" s="1">
        <v>43864</v>
      </c>
      <c r="H216" s="2" t="e" cm="1" vm="1">
        <f t="array" aca="1" ref="H216" ca="1">IF(B216="eur",F216*VLOOKUP(G216,Sheet2!D:E,2,0),IF(B216="gbp",F216*VLOOKUP(G216,Sheet2!A:B,2,0),0)*IF(B216="sek",F216*VLOOKUP(G216,Sheet2!G:H,2,0),IF(multi_currency_swap_strat_pnl!B216="nok",F216*VLOOKUP(multi_currency_swap_strat_pnl!G216,Sheet2!J:K,2,0),IF(multi_currency_swap_strat_pnl!B216="chf",F216*VLOOKUP(Sheet2!M:N,2,0),F216))))</f>
        <v>#VALUE!</v>
      </c>
    </row>
    <row r="217" spans="1:8" x14ac:dyDescent="0.25">
      <c r="A217" s="1">
        <v>43833</v>
      </c>
      <c r="B217" t="s">
        <v>36</v>
      </c>
      <c r="C217" t="s">
        <v>12</v>
      </c>
      <c r="D217">
        <v>-0.68467163495133898</v>
      </c>
      <c r="E217">
        <v>1</v>
      </c>
      <c r="F217">
        <v>-55170.063632824298</v>
      </c>
      <c r="G217" s="1">
        <v>43864</v>
      </c>
      <c r="H217" s="2" t="e" cm="1" vm="1">
        <f t="array" aca="1" ref="H217" ca="1">IF(B217="eur",F217*VLOOKUP(G217,Sheet2!D:E,2,0),IF(B217="gbp",F217*VLOOKUP(G217,Sheet2!A:B,2,0),0)*IF(B217="sek",F217*VLOOKUP(G217,Sheet2!G:H,2,0),IF(multi_currency_swap_strat_pnl!B217="nok",F217*VLOOKUP(multi_currency_swap_strat_pnl!G217,Sheet2!J:K,2,0),IF(multi_currency_swap_strat_pnl!B217="chf",F217*VLOOKUP(Sheet2!M:N,2,0),F217))))</f>
        <v>#VALUE!</v>
      </c>
    </row>
    <row r="218" spans="1:8" x14ac:dyDescent="0.25">
      <c r="A218" s="1">
        <v>43864</v>
      </c>
      <c r="B218" t="s">
        <v>7</v>
      </c>
      <c r="C218" t="s">
        <v>17</v>
      </c>
      <c r="D218">
        <v>-0.313500174517089</v>
      </c>
      <c r="E218">
        <v>-1</v>
      </c>
      <c r="F218">
        <v>91106.3068651184</v>
      </c>
      <c r="G218" s="1">
        <v>43892</v>
      </c>
      <c r="H218" s="2" cm="1">
        <f t="array" ref="H218">IF(B218="eur",F218*VLOOKUP(G218,Sheet2!D:E,2,0),IF(B218="gbp",F218*VLOOKUP(G218,Sheet2!A:B,2,0),0)*IF(B218="sek",F218*VLOOKUP(G218,Sheet2!G:H,2,0),IF(multi_currency_swap_strat_pnl!B218="nok",F218*VLOOKUP(multi_currency_swap_strat_pnl!G218,Sheet2!J:K,2,0),IF(multi_currency_swap_strat_pnl!B218="chf",F218*VLOOKUP(Sheet2!M:N,2,0),F218))))</f>
        <v>101856.85107520239</v>
      </c>
    </row>
    <row r="219" spans="1:8" x14ac:dyDescent="0.25">
      <c r="A219" s="1">
        <v>43864</v>
      </c>
      <c r="B219" t="s">
        <v>7</v>
      </c>
      <c r="C219" t="s">
        <v>8</v>
      </c>
      <c r="D219">
        <v>-7.0993092410135197E-2</v>
      </c>
      <c r="E219">
        <v>-1</v>
      </c>
      <c r="F219">
        <v>106839.144642446</v>
      </c>
      <c r="G219" s="1">
        <v>43892</v>
      </c>
      <c r="H219" s="2" cm="1">
        <f t="array" ref="H219">IF(B219="eur",F219*VLOOKUP(G219,Sheet2!D:E,2,0),IF(B219="gbp",F219*VLOOKUP(G219,Sheet2!A:B,2,0),0)*IF(B219="sek",F219*VLOOKUP(G219,Sheet2!G:H,2,0),IF(multi_currency_swap_strat_pnl!B219="nok",F219*VLOOKUP(multi_currency_swap_strat_pnl!G219,Sheet2!J:K,2,0),IF(multi_currency_swap_strat_pnl!B219="chf",F219*VLOOKUP(Sheet2!M:N,2,0),F219))))</f>
        <v>119446.16371025464</v>
      </c>
    </row>
    <row r="220" spans="1:8" x14ac:dyDescent="0.25">
      <c r="A220" s="1">
        <v>43864</v>
      </c>
      <c r="B220" t="s">
        <v>7</v>
      </c>
      <c r="C220" t="s">
        <v>10</v>
      </c>
      <c r="D220">
        <v>-8.9751607138718794E-3</v>
      </c>
      <c r="E220">
        <v>-1</v>
      </c>
      <c r="F220">
        <v>112146.61001446799</v>
      </c>
      <c r="G220" s="1">
        <v>43892</v>
      </c>
      <c r="H220" s="2" cm="1">
        <f t="array" ref="H220">IF(B220="eur",F220*VLOOKUP(G220,Sheet2!D:E,2,0),IF(B220="gbp",F220*VLOOKUP(G220,Sheet2!A:B,2,0),0)*IF(B220="sek",F220*VLOOKUP(G220,Sheet2!G:H,2,0),IF(multi_currency_swap_strat_pnl!B220="nok",F220*VLOOKUP(multi_currency_swap_strat_pnl!G220,Sheet2!J:K,2,0),IF(multi_currency_swap_strat_pnl!B220="chf",F220*VLOOKUP(Sheet2!M:N,2,0),F220))))</f>
        <v>125379.90999617524</v>
      </c>
    </row>
    <row r="221" spans="1:8" x14ac:dyDescent="0.25">
      <c r="A221" s="1">
        <v>43864</v>
      </c>
      <c r="B221" t="s">
        <v>7</v>
      </c>
      <c r="C221" t="s">
        <v>11</v>
      </c>
      <c r="D221">
        <v>-0.57698887217818995</v>
      </c>
      <c r="E221">
        <v>1</v>
      </c>
      <c r="F221">
        <v>-64613.006403412997</v>
      </c>
      <c r="G221" s="1">
        <v>43892</v>
      </c>
      <c r="H221" s="2" cm="1">
        <f t="array" ref="H221">IF(B221="eur",F221*VLOOKUP(G221,Sheet2!D:E,2,0),IF(B221="gbp",F221*VLOOKUP(G221,Sheet2!A:B,2,0),0)*IF(B221="sek",F221*VLOOKUP(G221,Sheet2!G:H,2,0),IF(multi_currency_swap_strat_pnl!B221="nok",F221*VLOOKUP(multi_currency_swap_strat_pnl!G221,Sheet2!J:K,2,0),IF(multi_currency_swap_strat_pnl!B221="chf",F221*VLOOKUP(Sheet2!M:N,2,0),F221))))</f>
        <v>-72237.341159015734</v>
      </c>
    </row>
    <row r="222" spans="1:8" x14ac:dyDescent="0.25">
      <c r="A222" s="1">
        <v>43864</v>
      </c>
      <c r="B222" t="s">
        <v>7</v>
      </c>
      <c r="C222" t="s">
        <v>16</v>
      </c>
      <c r="D222">
        <v>-0.60293450074400001</v>
      </c>
      <c r="E222">
        <v>1</v>
      </c>
      <c r="F222">
        <v>-62800.3080030044</v>
      </c>
      <c r="G222" s="1">
        <v>43892</v>
      </c>
      <c r="H222" s="2" cm="1">
        <f t="array" ref="H222">IF(B222="eur",F222*VLOOKUP(G222,Sheet2!D:E,2,0),IF(B222="gbp",F222*VLOOKUP(G222,Sheet2!A:B,2,0),0)*IF(B222="sek",F222*VLOOKUP(G222,Sheet2!G:H,2,0),IF(multi_currency_swap_strat_pnl!B222="nok",F222*VLOOKUP(multi_currency_swap_strat_pnl!G222,Sheet2!J:K,2,0),IF(multi_currency_swap_strat_pnl!B222="chf",F222*VLOOKUP(Sheet2!M:N,2,0),F222))))</f>
        <v>-70210.744347358923</v>
      </c>
    </row>
    <row r="223" spans="1:8" x14ac:dyDescent="0.25">
      <c r="A223" s="1">
        <v>43864</v>
      </c>
      <c r="B223" t="s">
        <v>7</v>
      </c>
      <c r="C223" t="s">
        <v>12</v>
      </c>
      <c r="D223">
        <v>-0.62091427178488701</v>
      </c>
      <c r="E223">
        <v>1</v>
      </c>
      <c r="F223">
        <v>-65352.523803560798</v>
      </c>
      <c r="G223" s="1">
        <v>43892</v>
      </c>
      <c r="H223" s="2" cm="1">
        <f t="array" ref="H223">IF(B223="eur",F223*VLOOKUP(G223,Sheet2!D:E,2,0),IF(B223="gbp",F223*VLOOKUP(G223,Sheet2!A:B,2,0),0)*IF(B223="sek",F223*VLOOKUP(G223,Sheet2!G:H,2,0),IF(multi_currency_swap_strat_pnl!B223="nok",F223*VLOOKUP(multi_currency_swap_strat_pnl!G223,Sheet2!J:K,2,0),IF(multi_currency_swap_strat_pnl!B223="chf",F223*VLOOKUP(Sheet2!M:N,2,0),F223))))</f>
        <v>-73064.121612380986</v>
      </c>
    </row>
    <row r="224" spans="1:8" x14ac:dyDescent="0.25">
      <c r="A224" s="1">
        <v>43864</v>
      </c>
      <c r="B224" t="s">
        <v>34</v>
      </c>
      <c r="C224" t="s">
        <v>8</v>
      </c>
      <c r="D224">
        <v>1.404933474253</v>
      </c>
      <c r="E224">
        <v>-1</v>
      </c>
      <c r="F224">
        <v>160276.80746170401</v>
      </c>
      <c r="G224" s="1">
        <v>43892</v>
      </c>
      <c r="H224" s="2" cm="1">
        <f t="array" ref="H224">IF(B224="eur",F224*VLOOKUP(G224,Sheet2!D:E,2,0),IF(B224="gbp",F224*VLOOKUP(G224,Sheet2!A:B,2,0),0)*IF(B224="sek",F224*VLOOKUP(G224,Sheet2!G:H,2,0),IF(multi_currency_swap_strat_pnl!B224="nok",F224*VLOOKUP(multi_currency_swap_strat_pnl!G224,Sheet2!J:K,2,0),IF(multi_currency_swap_strat_pnl!B224="chf",F224*VLOOKUP(Sheet2!M:N,2,0),F224))))</f>
        <v>0</v>
      </c>
    </row>
    <row r="225" spans="1:8" x14ac:dyDescent="0.25">
      <c r="A225" s="1">
        <v>43864</v>
      </c>
      <c r="B225" t="s">
        <v>34</v>
      </c>
      <c r="C225" t="s">
        <v>9</v>
      </c>
      <c r="D225">
        <v>1.1680617271759199</v>
      </c>
      <c r="E225">
        <v>-1</v>
      </c>
      <c r="F225">
        <v>135658.28004987701</v>
      </c>
      <c r="G225" s="1">
        <v>43892</v>
      </c>
      <c r="H225" s="2" cm="1">
        <f t="array" ref="H225">IF(B225="eur",F225*VLOOKUP(G225,Sheet2!D:E,2,0),IF(B225="gbp",F225*VLOOKUP(G225,Sheet2!A:B,2,0),0)*IF(B225="sek",F225*VLOOKUP(G225,Sheet2!G:H,2,0),IF(multi_currency_swap_strat_pnl!B225="nok",F225*VLOOKUP(multi_currency_swap_strat_pnl!G225,Sheet2!J:K,2,0),IF(multi_currency_swap_strat_pnl!B225="chf",F225*VLOOKUP(Sheet2!M:N,2,0),F225))))</f>
        <v>0</v>
      </c>
    </row>
    <row r="226" spans="1:8" x14ac:dyDescent="0.25">
      <c r="A226" s="1">
        <v>43864</v>
      </c>
      <c r="B226" t="s">
        <v>34</v>
      </c>
      <c r="C226" t="s">
        <v>10</v>
      </c>
      <c r="D226">
        <v>1.43729116264111</v>
      </c>
      <c r="E226">
        <v>-1</v>
      </c>
      <c r="F226">
        <v>167941.31107361001</v>
      </c>
      <c r="G226" s="1">
        <v>43892</v>
      </c>
      <c r="H226" s="2" cm="1">
        <f t="array" ref="H226">IF(B226="eur",F226*VLOOKUP(G226,Sheet2!D:E,2,0),IF(B226="gbp",F226*VLOOKUP(G226,Sheet2!A:B,2,0),0)*IF(B226="sek",F226*VLOOKUP(G226,Sheet2!G:H,2,0),IF(multi_currency_swap_strat_pnl!B226="nok",F226*VLOOKUP(multi_currency_swap_strat_pnl!G226,Sheet2!J:K,2,0),IF(multi_currency_swap_strat_pnl!B226="chf",F226*VLOOKUP(Sheet2!M:N,2,0),F226))))</f>
        <v>0</v>
      </c>
    </row>
    <row r="227" spans="1:8" x14ac:dyDescent="0.25">
      <c r="A227" s="1">
        <v>43864</v>
      </c>
      <c r="B227" t="s">
        <v>34</v>
      </c>
      <c r="C227" t="s">
        <v>11</v>
      </c>
      <c r="D227">
        <v>1.0584957973665601</v>
      </c>
      <c r="E227">
        <v>1</v>
      </c>
      <c r="F227">
        <v>-162946.142164825</v>
      </c>
      <c r="G227" s="1">
        <v>43892</v>
      </c>
      <c r="H227" s="2" cm="1">
        <f t="array" ref="H227">IF(B227="eur",F227*VLOOKUP(G227,Sheet2!D:E,2,0),IF(B227="gbp",F227*VLOOKUP(G227,Sheet2!A:B,2,0),0)*IF(B227="sek",F227*VLOOKUP(G227,Sheet2!G:H,2,0),IF(multi_currency_swap_strat_pnl!B227="nok",F227*VLOOKUP(multi_currency_swap_strat_pnl!G227,Sheet2!J:K,2,0),IF(multi_currency_swap_strat_pnl!B227="chf",F227*VLOOKUP(Sheet2!M:N,2,0),F227))))</f>
        <v>0</v>
      </c>
    </row>
    <row r="228" spans="1:8" x14ac:dyDescent="0.25">
      <c r="A228" s="1">
        <v>43864</v>
      </c>
      <c r="B228" t="s">
        <v>34</v>
      </c>
      <c r="C228" t="s">
        <v>16</v>
      </c>
      <c r="D228">
        <v>1.04888412718779</v>
      </c>
      <c r="E228">
        <v>1</v>
      </c>
      <c r="F228">
        <v>-180528.69162934</v>
      </c>
      <c r="G228" s="1">
        <v>43892</v>
      </c>
      <c r="H228" s="2" cm="1">
        <f t="array" ref="H228">IF(B228="eur",F228*VLOOKUP(G228,Sheet2!D:E,2,0),IF(B228="gbp",F228*VLOOKUP(G228,Sheet2!A:B,2,0),0)*IF(B228="sek",F228*VLOOKUP(G228,Sheet2!G:H,2,0),IF(multi_currency_swap_strat_pnl!B228="nok",F228*VLOOKUP(multi_currency_swap_strat_pnl!G228,Sheet2!J:K,2,0),IF(multi_currency_swap_strat_pnl!B228="chf",F228*VLOOKUP(Sheet2!M:N,2,0),F228))))</f>
        <v>0</v>
      </c>
    </row>
    <row r="229" spans="1:8" x14ac:dyDescent="0.25">
      <c r="A229" s="1">
        <v>43864</v>
      </c>
      <c r="B229" t="s">
        <v>34</v>
      </c>
      <c r="C229" t="s">
        <v>12</v>
      </c>
      <c r="D229">
        <v>1.0628104312138</v>
      </c>
      <c r="E229">
        <v>1</v>
      </c>
      <c r="F229">
        <v>-203063.478306851</v>
      </c>
      <c r="G229" s="1">
        <v>43892</v>
      </c>
      <c r="H229" s="2" cm="1">
        <f t="array" ref="H229">IF(B229="eur",F229*VLOOKUP(G229,Sheet2!D:E,2,0),IF(B229="gbp",F229*VLOOKUP(G229,Sheet2!A:B,2,0),0)*IF(B229="sek",F229*VLOOKUP(G229,Sheet2!G:H,2,0),IF(multi_currency_swap_strat_pnl!B229="nok",F229*VLOOKUP(multi_currency_swap_strat_pnl!G229,Sheet2!J:K,2,0),IF(multi_currency_swap_strat_pnl!B229="chf",F229*VLOOKUP(Sheet2!M:N,2,0),F229))))</f>
        <v>0</v>
      </c>
    </row>
    <row r="230" spans="1:8" x14ac:dyDescent="0.25">
      <c r="A230" s="1">
        <v>43864</v>
      </c>
      <c r="B230" t="s">
        <v>35</v>
      </c>
      <c r="C230" t="s">
        <v>23</v>
      </c>
      <c r="D230">
        <v>0.62197817790052001</v>
      </c>
      <c r="E230">
        <v>-1</v>
      </c>
      <c r="F230">
        <v>65341.165116668402</v>
      </c>
      <c r="G230" s="1">
        <v>43892</v>
      </c>
      <c r="H230" s="2" cm="1">
        <f t="array" ref="H230">IF(B230="eur",F230*VLOOKUP(G230,Sheet2!D:E,2,0),IF(B230="gbp",F230*VLOOKUP(G230,Sheet2!A:B,2,0),0)*IF(B230="sek",F230*VLOOKUP(G230,Sheet2!G:H,2,0),IF(multi_currency_swap_strat_pnl!B230="nok",F230*VLOOKUP(multi_currency_swap_strat_pnl!G230,Sheet2!J:K,2,0),IF(multi_currency_swap_strat_pnl!B230="chf",F230*VLOOKUP(Sheet2!M:N,2,0),F230))))</f>
        <v>5468761380.3416891</v>
      </c>
    </row>
    <row r="231" spans="1:8" x14ac:dyDescent="0.25">
      <c r="A231" s="1">
        <v>43864</v>
      </c>
      <c r="B231" t="s">
        <v>35</v>
      </c>
      <c r="C231" t="s">
        <v>15</v>
      </c>
      <c r="D231">
        <v>0.53507563008925396</v>
      </c>
      <c r="E231">
        <v>-1</v>
      </c>
      <c r="F231">
        <v>55547.631562102702</v>
      </c>
      <c r="G231" s="1">
        <v>43892</v>
      </c>
      <c r="H231" s="2" cm="1">
        <f t="array" ref="H231">IF(B231="eur",F231*VLOOKUP(G231,Sheet2!D:E,2,0),IF(B231="gbp",F231*VLOOKUP(G231,Sheet2!A:B,2,0),0)*IF(B231="sek",F231*VLOOKUP(G231,Sheet2!G:H,2,0),IF(multi_currency_swap_strat_pnl!B231="nok",F231*VLOOKUP(multi_currency_swap_strat_pnl!G231,Sheet2!J:K,2,0),IF(multi_currency_swap_strat_pnl!B231="chf",F231*VLOOKUP(Sheet2!M:N,2,0),F231))))</f>
        <v>3952267381.7986016</v>
      </c>
    </row>
    <row r="232" spans="1:8" x14ac:dyDescent="0.25">
      <c r="A232" s="1">
        <v>43864</v>
      </c>
      <c r="B232" t="s">
        <v>35</v>
      </c>
      <c r="C232" t="s">
        <v>24</v>
      </c>
      <c r="D232">
        <v>0.57351827105685305</v>
      </c>
      <c r="E232">
        <v>-1</v>
      </c>
      <c r="F232">
        <v>61575.276382672397</v>
      </c>
      <c r="G232" s="1">
        <v>43892</v>
      </c>
      <c r="H232" s="2" cm="1">
        <f t="array" ref="H232">IF(B232="eur",F232*VLOOKUP(G232,Sheet2!D:E,2,0),IF(B232="gbp",F232*VLOOKUP(G232,Sheet2!A:B,2,0),0)*IF(B232="sek",F232*VLOOKUP(G232,Sheet2!G:H,2,0),IF(multi_currency_swap_strat_pnl!B232="nok",F232*VLOOKUP(multi_currency_swap_strat_pnl!G232,Sheet2!J:K,2,0),IF(multi_currency_swap_strat_pnl!B232="chf",F232*VLOOKUP(Sheet2!M:N,2,0),F232))))</f>
        <v>4856551130.0466337</v>
      </c>
    </row>
    <row r="233" spans="1:8" x14ac:dyDescent="0.25">
      <c r="A233" s="1">
        <v>43864</v>
      </c>
      <c r="B233" t="s">
        <v>35</v>
      </c>
      <c r="C233" t="s">
        <v>12</v>
      </c>
      <c r="D233">
        <v>0.418576845304863</v>
      </c>
      <c r="E233">
        <v>1</v>
      </c>
      <c r="F233">
        <v>-69871.283990907599</v>
      </c>
      <c r="G233" s="1">
        <v>43892</v>
      </c>
      <c r="H233" s="2" cm="1">
        <f t="array" ref="H233">IF(B233="eur",F233*VLOOKUP(G233,Sheet2!D:E,2,0),IF(B233="gbp",F233*VLOOKUP(G233,Sheet2!A:B,2,0),0)*IF(B233="sek",F233*VLOOKUP(G233,Sheet2!G:H,2,0),IF(multi_currency_swap_strat_pnl!B233="nok",F233*VLOOKUP(multi_currency_swap_strat_pnl!G233,Sheet2!J:K,2,0),IF(multi_currency_swap_strat_pnl!B233="chf",F233*VLOOKUP(Sheet2!M:N,2,0),F233))))</f>
        <v>6253349094.6626015</v>
      </c>
    </row>
    <row r="234" spans="1:8" x14ac:dyDescent="0.25">
      <c r="A234" s="1">
        <v>43864</v>
      </c>
      <c r="B234" t="s">
        <v>35</v>
      </c>
      <c r="C234" t="s">
        <v>16</v>
      </c>
      <c r="D234">
        <v>0.41913365489096699</v>
      </c>
      <c r="E234">
        <v>1</v>
      </c>
      <c r="F234">
        <v>-68523.482173904107</v>
      </c>
      <c r="G234" s="1">
        <v>43892</v>
      </c>
      <c r="H234" s="2" cm="1">
        <f t="array" ref="H234">IF(B234="eur",F234*VLOOKUP(G234,Sheet2!D:E,2,0),IF(B234="gbp",F234*VLOOKUP(G234,Sheet2!A:B,2,0),0)*IF(B234="sek",F234*VLOOKUP(G234,Sheet2!G:H,2,0),IF(multi_currency_swap_strat_pnl!B234="nok",F234*VLOOKUP(multi_currency_swap_strat_pnl!G234,Sheet2!J:K,2,0),IF(multi_currency_swap_strat_pnl!B234="chf",F234*VLOOKUP(Sheet2!M:N,2,0),F234))))</f>
        <v>6014424460.6721268</v>
      </c>
    </row>
    <row r="235" spans="1:8" x14ac:dyDescent="0.25">
      <c r="A235" s="1">
        <v>43864</v>
      </c>
      <c r="B235" t="s">
        <v>35</v>
      </c>
      <c r="C235" t="s">
        <v>18</v>
      </c>
      <c r="D235">
        <v>0.41969280136682202</v>
      </c>
      <c r="E235">
        <v>1</v>
      </c>
      <c r="F235">
        <v>-67172.208447485697</v>
      </c>
      <c r="G235" s="1">
        <v>43892</v>
      </c>
      <c r="H235" s="2" cm="1">
        <f t="array" ref="H235">IF(B235="eur",F235*VLOOKUP(G235,Sheet2!D:E,2,0),IF(B235="gbp",F235*VLOOKUP(G235,Sheet2!A:B,2,0),0)*IF(B235="sek",F235*VLOOKUP(G235,Sheet2!G:H,2,0),IF(multi_currency_swap_strat_pnl!B235="nok",F235*VLOOKUP(multi_currency_swap_strat_pnl!G235,Sheet2!J:K,2,0),IF(multi_currency_swap_strat_pnl!B235="chf",F235*VLOOKUP(Sheet2!M:N,2,0),F235))))</f>
        <v>5779556047.3009005</v>
      </c>
    </row>
    <row r="236" spans="1:8" x14ac:dyDescent="0.25">
      <c r="A236" s="1">
        <v>43864</v>
      </c>
      <c r="B236" t="s">
        <v>36</v>
      </c>
      <c r="C236" t="s">
        <v>17</v>
      </c>
      <c r="D236">
        <v>-0.43073079895276301</v>
      </c>
      <c r="E236">
        <v>-1</v>
      </c>
      <c r="F236">
        <v>89149.724902867703</v>
      </c>
      <c r="G236" s="1">
        <v>43892</v>
      </c>
      <c r="H236" s="2" t="e" cm="1" vm="1">
        <f t="array" aca="1" ref="H236" ca="1">IF(B236="eur",F236*VLOOKUP(G236,Sheet2!D:E,2,0),IF(B236="gbp",F236*VLOOKUP(G236,Sheet2!A:B,2,0),0)*IF(B236="sek",F236*VLOOKUP(G236,Sheet2!G:H,2,0),IF(multi_currency_swap_strat_pnl!B236="nok",F236*VLOOKUP(multi_currency_swap_strat_pnl!G236,Sheet2!J:K,2,0),IF(multi_currency_swap_strat_pnl!B236="chf",F236*VLOOKUP(Sheet2!M:N,2,0),F236))))</f>
        <v>#VALUE!</v>
      </c>
    </row>
    <row r="237" spans="1:8" x14ac:dyDescent="0.25">
      <c r="A237" s="1">
        <v>43864</v>
      </c>
      <c r="B237" t="s">
        <v>36</v>
      </c>
      <c r="C237" t="s">
        <v>29</v>
      </c>
      <c r="D237">
        <v>-0.37819389520732899</v>
      </c>
      <c r="E237">
        <v>-1</v>
      </c>
      <c r="F237">
        <v>92722.925666788404</v>
      </c>
      <c r="G237" s="1">
        <v>43892</v>
      </c>
      <c r="H237" s="2" t="e" cm="1" vm="1">
        <f t="array" aca="1" ref="H237" ca="1">IF(B237="eur",F237*VLOOKUP(G237,Sheet2!D:E,2,0),IF(B237="gbp",F237*VLOOKUP(G237,Sheet2!A:B,2,0),0)*IF(B237="sek",F237*VLOOKUP(G237,Sheet2!G:H,2,0),IF(multi_currency_swap_strat_pnl!B237="nok",F237*VLOOKUP(multi_currency_swap_strat_pnl!G237,Sheet2!J:K,2,0),IF(multi_currency_swap_strat_pnl!B237="chf",F237*VLOOKUP(Sheet2!M:N,2,0),F237))))</f>
        <v>#VALUE!</v>
      </c>
    </row>
    <row r="238" spans="1:8" x14ac:dyDescent="0.25">
      <c r="A238" s="1">
        <v>43864</v>
      </c>
      <c r="B238" t="s">
        <v>36</v>
      </c>
      <c r="C238" t="s">
        <v>21</v>
      </c>
      <c r="D238">
        <v>-2.9501442872779001E-2</v>
      </c>
      <c r="E238">
        <v>-1</v>
      </c>
      <c r="F238">
        <v>113554.08321341001</v>
      </c>
      <c r="G238" s="1">
        <v>43892</v>
      </c>
      <c r="H238" s="2" t="e" cm="1" vm="1">
        <f t="array" aca="1" ref="H238" ca="1">IF(B238="eur",F238*VLOOKUP(G238,Sheet2!D:E,2,0),IF(B238="gbp",F238*VLOOKUP(G238,Sheet2!A:B,2,0),0)*IF(B238="sek",F238*VLOOKUP(G238,Sheet2!G:H,2,0),IF(multi_currency_swap_strat_pnl!B238="nok",F238*VLOOKUP(multi_currency_swap_strat_pnl!G238,Sheet2!J:K,2,0),IF(multi_currency_swap_strat_pnl!B238="chf",F238*VLOOKUP(Sheet2!M:N,2,0),F238))))</f>
        <v>#VALUE!</v>
      </c>
    </row>
    <row r="239" spans="1:8" x14ac:dyDescent="0.25">
      <c r="A239" s="1">
        <v>43864</v>
      </c>
      <c r="B239" t="s">
        <v>36</v>
      </c>
      <c r="C239" t="s">
        <v>11</v>
      </c>
      <c r="D239">
        <v>-0.72850096488604998</v>
      </c>
      <c r="E239">
        <v>1</v>
      </c>
      <c r="F239">
        <v>-84953.484285229802</v>
      </c>
      <c r="G239" s="1">
        <v>43892</v>
      </c>
      <c r="H239" s="2" t="e" cm="1" vm="1">
        <f t="array" aca="1" ref="H239" ca="1">IF(B239="eur",F239*VLOOKUP(G239,Sheet2!D:E,2,0),IF(B239="gbp",F239*VLOOKUP(G239,Sheet2!A:B,2,0),0)*IF(B239="sek",F239*VLOOKUP(G239,Sheet2!G:H,2,0),IF(multi_currency_swap_strat_pnl!B239="nok",F239*VLOOKUP(multi_currency_swap_strat_pnl!G239,Sheet2!J:K,2,0),IF(multi_currency_swap_strat_pnl!B239="chf",F239*VLOOKUP(Sheet2!M:N,2,0),F239))))</f>
        <v>#VALUE!</v>
      </c>
    </row>
    <row r="240" spans="1:8" x14ac:dyDescent="0.25">
      <c r="A240" s="1">
        <v>43864</v>
      </c>
      <c r="B240" t="s">
        <v>36</v>
      </c>
      <c r="C240" t="s">
        <v>16</v>
      </c>
      <c r="D240">
        <v>-0.76752280402331596</v>
      </c>
      <c r="E240">
        <v>1</v>
      </c>
      <c r="F240">
        <v>-80924.206071349501</v>
      </c>
      <c r="G240" s="1">
        <v>43892</v>
      </c>
      <c r="H240" s="2" t="e" cm="1" vm="1">
        <f t="array" aca="1" ref="H240" ca="1">IF(B240="eur",F240*VLOOKUP(G240,Sheet2!D:E,2,0),IF(B240="gbp",F240*VLOOKUP(G240,Sheet2!A:B,2,0),0)*IF(B240="sek",F240*VLOOKUP(G240,Sheet2!G:H,2,0),IF(multi_currency_swap_strat_pnl!B240="nok",F240*VLOOKUP(multi_currency_swap_strat_pnl!G240,Sheet2!J:K,2,0),IF(multi_currency_swap_strat_pnl!B240="chf",F240*VLOOKUP(Sheet2!M:N,2,0),F240))))</f>
        <v>#VALUE!</v>
      </c>
    </row>
    <row r="241" spans="1:8" x14ac:dyDescent="0.25">
      <c r="A241" s="1">
        <v>43864</v>
      </c>
      <c r="B241" t="s">
        <v>36</v>
      </c>
      <c r="C241" t="s">
        <v>12</v>
      </c>
      <c r="D241">
        <v>-0.79494620224566204</v>
      </c>
      <c r="E241">
        <v>1</v>
      </c>
      <c r="F241">
        <v>-83546.352621792495</v>
      </c>
      <c r="G241" s="1">
        <v>43892</v>
      </c>
      <c r="H241" s="2" t="e" cm="1" vm="1">
        <f t="array" aca="1" ref="H241" ca="1">IF(B241="eur",F241*VLOOKUP(G241,Sheet2!D:E,2,0),IF(B241="gbp",F241*VLOOKUP(G241,Sheet2!A:B,2,0),0)*IF(B241="sek",F241*VLOOKUP(G241,Sheet2!G:H,2,0),IF(multi_currency_swap_strat_pnl!B241="nok",F241*VLOOKUP(multi_currency_swap_strat_pnl!G241,Sheet2!J:K,2,0),IF(multi_currency_swap_strat_pnl!B241="chf",F241*VLOOKUP(Sheet2!M:N,2,0),F241))))</f>
        <v>#VALUE!</v>
      </c>
    </row>
    <row r="242" spans="1:8" x14ac:dyDescent="0.25">
      <c r="A242" s="1">
        <v>43864</v>
      </c>
      <c r="B242" t="s">
        <v>37</v>
      </c>
      <c r="C242" t="s">
        <v>13</v>
      </c>
      <c r="D242">
        <v>0.245669543565221</v>
      </c>
      <c r="E242">
        <v>-1</v>
      </c>
      <c r="F242">
        <v>108509.647005989</v>
      </c>
      <c r="G242" s="1">
        <v>43892</v>
      </c>
      <c r="H242" s="2" cm="1">
        <f t="array" ref="H242">IF(B242="eur",F242*VLOOKUP(G242,Sheet2!D:E,2,0),IF(B242="gbp",F242*VLOOKUP(G242,Sheet2!A:B,2,0),0)*IF(B242="sek",F242*VLOOKUP(G242,Sheet2!G:H,2,0),IF(multi_currency_swap_strat_pnl!B242="nok",F242*VLOOKUP(multi_currency_swap_strat_pnl!G242,Sheet2!J:K,2,0),IF(multi_currency_swap_strat_pnl!B242="chf",F242*VLOOKUP(Sheet2!M:N,2,0),F242))))</f>
        <v>0</v>
      </c>
    </row>
    <row r="243" spans="1:8" x14ac:dyDescent="0.25">
      <c r="A243" s="1">
        <v>43864</v>
      </c>
      <c r="B243" t="s">
        <v>37</v>
      </c>
      <c r="C243" t="s">
        <v>15</v>
      </c>
      <c r="D243">
        <v>0.37392539290444898</v>
      </c>
      <c r="E243">
        <v>-1</v>
      </c>
      <c r="F243">
        <v>120062.670338593</v>
      </c>
      <c r="G243" s="1">
        <v>43892</v>
      </c>
      <c r="H243" s="2" cm="1">
        <f t="array" ref="H243">IF(B243="eur",F243*VLOOKUP(G243,Sheet2!D:E,2,0),IF(B243="gbp",F243*VLOOKUP(G243,Sheet2!A:B,2,0),0)*IF(B243="sek",F243*VLOOKUP(G243,Sheet2!G:H,2,0),IF(multi_currency_swap_strat_pnl!B243="nok",F243*VLOOKUP(multi_currency_swap_strat_pnl!G243,Sheet2!J:K,2,0),IF(multi_currency_swap_strat_pnl!B243="chf",F243*VLOOKUP(Sheet2!M:N,2,0),F243))))</f>
        <v>0</v>
      </c>
    </row>
    <row r="244" spans="1:8" x14ac:dyDescent="0.25">
      <c r="A244" s="1">
        <v>43864</v>
      </c>
      <c r="B244" t="s">
        <v>37</v>
      </c>
      <c r="C244" t="s">
        <v>14</v>
      </c>
      <c r="D244">
        <v>0.43569100225733298</v>
      </c>
      <c r="E244">
        <v>-1</v>
      </c>
      <c r="F244">
        <v>120027.27972400701</v>
      </c>
      <c r="G244" s="1">
        <v>43892</v>
      </c>
      <c r="H244" s="2" cm="1">
        <f t="array" ref="H244">IF(B244="eur",F244*VLOOKUP(G244,Sheet2!D:E,2,0),IF(B244="gbp",F244*VLOOKUP(G244,Sheet2!A:B,2,0),0)*IF(B244="sek",F244*VLOOKUP(G244,Sheet2!G:H,2,0),IF(multi_currency_swap_strat_pnl!B244="nok",F244*VLOOKUP(multi_currency_swap_strat_pnl!G244,Sheet2!J:K,2,0),IF(multi_currency_swap_strat_pnl!B244="chf",F244*VLOOKUP(Sheet2!M:N,2,0),F244))))</f>
        <v>0</v>
      </c>
    </row>
    <row r="245" spans="1:8" x14ac:dyDescent="0.25">
      <c r="A245" s="1">
        <v>43864</v>
      </c>
      <c r="B245" t="s">
        <v>37</v>
      </c>
      <c r="C245" t="s">
        <v>9</v>
      </c>
      <c r="D245">
        <v>0.201578366119923</v>
      </c>
      <c r="E245">
        <v>1</v>
      </c>
      <c r="F245">
        <v>-101691.229998957</v>
      </c>
      <c r="G245" s="1">
        <v>43892</v>
      </c>
      <c r="H245" s="2" cm="1">
        <f t="array" ref="H245">IF(B245="eur",F245*VLOOKUP(G245,Sheet2!D:E,2,0),IF(B245="gbp",F245*VLOOKUP(G245,Sheet2!A:B,2,0),0)*IF(B245="sek",F245*VLOOKUP(G245,Sheet2!G:H,2,0),IF(multi_currency_swap_strat_pnl!B245="nok",F245*VLOOKUP(multi_currency_swap_strat_pnl!G245,Sheet2!J:K,2,0),IF(multi_currency_swap_strat_pnl!B245="chf",F245*VLOOKUP(Sheet2!M:N,2,0),F245))))</f>
        <v>0</v>
      </c>
    </row>
    <row r="246" spans="1:8" x14ac:dyDescent="0.25">
      <c r="A246" s="1">
        <v>43864</v>
      </c>
      <c r="B246" t="s">
        <v>37</v>
      </c>
      <c r="C246" t="s">
        <v>17</v>
      </c>
      <c r="D246">
        <v>0.15323327459018701</v>
      </c>
      <c r="E246">
        <v>1</v>
      </c>
      <c r="F246">
        <v>-47482.215275563402</v>
      </c>
      <c r="G246" s="1">
        <v>43892</v>
      </c>
      <c r="H246" s="2" cm="1">
        <f t="array" ref="H246">IF(B246="eur",F246*VLOOKUP(G246,Sheet2!D:E,2,0),IF(B246="gbp",F246*VLOOKUP(G246,Sheet2!A:B,2,0),0)*IF(B246="sek",F246*VLOOKUP(G246,Sheet2!G:H,2,0),IF(multi_currency_swap_strat_pnl!B246="nok",F246*VLOOKUP(multi_currency_swap_strat_pnl!G246,Sheet2!J:K,2,0),IF(multi_currency_swap_strat_pnl!B246="chf",F246*VLOOKUP(Sheet2!M:N,2,0),F246))))</f>
        <v>0</v>
      </c>
    </row>
    <row r="247" spans="1:8" x14ac:dyDescent="0.25">
      <c r="A247" s="1">
        <v>43864</v>
      </c>
      <c r="B247" t="s">
        <v>37</v>
      </c>
      <c r="C247" t="s">
        <v>18</v>
      </c>
      <c r="D247">
        <v>-2.20701062240935E-2</v>
      </c>
      <c r="E247">
        <v>1</v>
      </c>
      <c r="F247">
        <v>-150439.25925621501</v>
      </c>
      <c r="G247" s="1">
        <v>43892</v>
      </c>
      <c r="H247" s="2" cm="1">
        <f t="array" ref="H247">IF(B247="eur",F247*VLOOKUP(G247,Sheet2!D:E,2,0),IF(B247="gbp",F247*VLOOKUP(G247,Sheet2!A:B,2,0),0)*IF(B247="sek",F247*VLOOKUP(G247,Sheet2!G:H,2,0),IF(multi_currency_swap_strat_pnl!B247="nok",F247*VLOOKUP(multi_currency_swap_strat_pnl!G247,Sheet2!J:K,2,0),IF(multi_currency_swap_strat_pnl!B247="chf",F247*VLOOKUP(Sheet2!M:N,2,0),F247))))</f>
        <v>0</v>
      </c>
    </row>
    <row r="248" spans="1:8" x14ac:dyDescent="0.25">
      <c r="A248" s="1">
        <v>43864</v>
      </c>
      <c r="B248" t="s">
        <v>38</v>
      </c>
      <c r="C248" t="s">
        <v>9</v>
      </c>
      <c r="D248">
        <v>1.1884108996539899</v>
      </c>
      <c r="E248">
        <v>-1</v>
      </c>
      <c r="F248" s="2">
        <v>92144.118396726</v>
      </c>
      <c r="G248" s="1">
        <v>43892</v>
      </c>
      <c r="H248" s="2" cm="1">
        <f t="array" ref="H248">IF(B248="eur",F248*VLOOKUP(G248,Sheet2!D:E,2,0),IF(B248="gbp",F248*VLOOKUP(G248,Sheet2!A:B,2,0),0)*IF(B248="sek",F248*VLOOKUP(G248,Sheet2!G:H,2,0),IF(multi_currency_swap_strat_pnl!B248="nok",F248*VLOOKUP(multi_currency_swap_strat_pnl!G248,Sheet2!J:K,2,0),IF(multi_currency_swap_strat_pnl!B248="chf",F248*VLOOKUP(Sheet2!M:N,2,0),F248))))</f>
        <v>0</v>
      </c>
    </row>
    <row r="249" spans="1:8" x14ac:dyDescent="0.25">
      <c r="A249" s="1">
        <v>43864</v>
      </c>
      <c r="B249" t="s">
        <v>38</v>
      </c>
      <c r="C249" t="s">
        <v>15</v>
      </c>
      <c r="D249">
        <v>1.27865482863855</v>
      </c>
      <c r="E249">
        <v>-1</v>
      </c>
      <c r="F249" s="2">
        <v>94138.565017165296</v>
      </c>
      <c r="G249" s="1">
        <v>43892</v>
      </c>
      <c r="H249" s="2" cm="1">
        <f t="array" ref="H249">IF(B249="eur",F249*VLOOKUP(G249,Sheet2!D:E,2,0),IF(B249="gbp",F249*VLOOKUP(G249,Sheet2!A:B,2,0),0)*IF(B249="sek",F249*VLOOKUP(G249,Sheet2!G:H,2,0),IF(multi_currency_swap_strat_pnl!B249="nok",F249*VLOOKUP(multi_currency_swap_strat_pnl!G249,Sheet2!J:K,2,0),IF(multi_currency_swap_strat_pnl!B249="chf",F249*VLOOKUP(Sheet2!M:N,2,0),F249))))</f>
        <v>0</v>
      </c>
    </row>
    <row r="250" spans="1:8" x14ac:dyDescent="0.25">
      <c r="A250" s="1">
        <v>43864</v>
      </c>
      <c r="B250" t="s">
        <v>38</v>
      </c>
      <c r="C250" t="s">
        <v>14</v>
      </c>
      <c r="D250">
        <v>1.30569269676165</v>
      </c>
      <c r="E250">
        <v>-1</v>
      </c>
      <c r="F250" s="2">
        <v>89822.558536477605</v>
      </c>
      <c r="G250" s="1">
        <v>43892</v>
      </c>
      <c r="H250" s="2" cm="1">
        <f t="array" ref="H250">IF(B250="eur",F250*VLOOKUP(G250,Sheet2!D:E,2,0),IF(B250="gbp",F250*VLOOKUP(G250,Sheet2!A:B,2,0),0)*IF(B250="sek",F250*VLOOKUP(G250,Sheet2!G:H,2,0),IF(multi_currency_swap_strat_pnl!B250="nok",F250*VLOOKUP(multi_currency_swap_strat_pnl!G250,Sheet2!J:K,2,0),IF(multi_currency_swap_strat_pnl!B250="chf",F250*VLOOKUP(Sheet2!M:N,2,0),F250))))</f>
        <v>0</v>
      </c>
    </row>
    <row r="251" spans="1:8" x14ac:dyDescent="0.25">
      <c r="A251" s="1">
        <v>43864</v>
      </c>
      <c r="B251" t="s">
        <v>38</v>
      </c>
      <c r="C251" t="s">
        <v>18</v>
      </c>
      <c r="D251">
        <v>1.1164731063247799</v>
      </c>
      <c r="E251">
        <v>1</v>
      </c>
      <c r="F251" s="2">
        <v>-145589.29697051601</v>
      </c>
      <c r="G251" s="1">
        <v>43892</v>
      </c>
      <c r="H251" s="2" cm="1">
        <f t="array" ref="H251">IF(B251="eur",F251*VLOOKUP(G251,Sheet2!D:E,2,0),IF(B251="gbp",F251*VLOOKUP(G251,Sheet2!A:B,2,0),0)*IF(B251="sek",F251*VLOOKUP(G251,Sheet2!G:H,2,0),IF(multi_currency_swap_strat_pnl!B251="nok",F251*VLOOKUP(multi_currency_swap_strat_pnl!G251,Sheet2!J:K,2,0),IF(multi_currency_swap_strat_pnl!B251="chf",F251*VLOOKUP(Sheet2!M:N,2,0),F251))))</f>
        <v>0</v>
      </c>
    </row>
    <row r="252" spans="1:8" x14ac:dyDescent="0.25">
      <c r="A252" s="1">
        <v>43864</v>
      </c>
      <c r="B252" t="s">
        <v>38</v>
      </c>
      <c r="C252" t="s">
        <v>16</v>
      </c>
      <c r="D252">
        <v>1.1545928801310701</v>
      </c>
      <c r="E252">
        <v>1</v>
      </c>
      <c r="F252" s="2">
        <v>-160825.99808818099</v>
      </c>
      <c r="G252" s="1">
        <v>43892</v>
      </c>
      <c r="H252" s="2" cm="1">
        <f t="array" ref="H252">IF(B252="eur",F252*VLOOKUP(G252,Sheet2!D:E,2,0),IF(B252="gbp",F252*VLOOKUP(G252,Sheet2!A:B,2,0),0)*IF(B252="sek",F252*VLOOKUP(G252,Sheet2!G:H,2,0),IF(multi_currency_swap_strat_pnl!B252="nok",F252*VLOOKUP(multi_currency_swap_strat_pnl!G252,Sheet2!J:K,2,0),IF(multi_currency_swap_strat_pnl!B252="chf",F252*VLOOKUP(Sheet2!M:N,2,0),F252))))</f>
        <v>0</v>
      </c>
    </row>
    <row r="253" spans="1:8" x14ac:dyDescent="0.25">
      <c r="A253" s="1">
        <v>43864</v>
      </c>
      <c r="B253" t="s">
        <v>38</v>
      </c>
      <c r="C253" t="s">
        <v>12</v>
      </c>
      <c r="D253">
        <v>1.19229186218141</v>
      </c>
      <c r="E253">
        <v>1</v>
      </c>
      <c r="F253" s="2">
        <v>-175883.76746582301</v>
      </c>
      <c r="G253" s="1">
        <v>43892</v>
      </c>
      <c r="H253" s="2" cm="1">
        <f t="array" ref="H253">IF(B253="eur",F253*VLOOKUP(G253,Sheet2!D:E,2,0),IF(B253="gbp",F253*VLOOKUP(G253,Sheet2!A:B,2,0),0)*IF(B253="sek",F253*VLOOKUP(G253,Sheet2!G:H,2,0),IF(multi_currency_swap_strat_pnl!B253="nok",F253*VLOOKUP(multi_currency_swap_strat_pnl!G253,Sheet2!J:K,2,0),IF(multi_currency_swap_strat_pnl!B253="chf",F253*VLOOKUP(Sheet2!M:N,2,0),F253))))</f>
        <v>0</v>
      </c>
    </row>
    <row r="254" spans="1:8" x14ac:dyDescent="0.25">
      <c r="A254" s="1">
        <v>43892</v>
      </c>
      <c r="B254" t="s">
        <v>7</v>
      </c>
      <c r="C254" t="s">
        <v>21</v>
      </c>
      <c r="D254">
        <v>-5.80804025214482E-2</v>
      </c>
      <c r="E254">
        <v>-1</v>
      </c>
      <c r="F254">
        <v>-59819.338928082703</v>
      </c>
      <c r="G254" s="1">
        <v>43922</v>
      </c>
      <c r="H254" s="2" cm="1">
        <f t="array" ref="H254">IF(B254="eur",F254*VLOOKUP(G254,Sheet2!D:E,2,0),IF(B254="gbp",F254*VLOOKUP(G254,Sheet2!A:B,2,0),0)*IF(B254="sek",F254*VLOOKUP(G254,Sheet2!G:H,2,0),IF(multi_currency_swap_strat_pnl!B254="nok",F254*VLOOKUP(multi_currency_swap_strat_pnl!G254,Sheet2!J:K,2,0),IF(multi_currency_swap_strat_pnl!B254="chf",F254*VLOOKUP(Sheet2!M:N,2,0),F254))))</f>
        <v>-65352.627778930357</v>
      </c>
    </row>
    <row r="255" spans="1:8" x14ac:dyDescent="0.25">
      <c r="A255" s="1">
        <v>43892</v>
      </c>
      <c r="B255" t="s">
        <v>7</v>
      </c>
      <c r="C255" t="s">
        <v>8</v>
      </c>
      <c r="D255">
        <v>-0.275192504181687</v>
      </c>
      <c r="E255">
        <v>-1</v>
      </c>
      <c r="F255">
        <v>-85610.155463339994</v>
      </c>
      <c r="G255" s="1">
        <v>43922</v>
      </c>
      <c r="H255" s="2" cm="1">
        <f t="array" ref="H255">IF(B255="eur",F255*VLOOKUP(G255,Sheet2!D:E,2,0),IF(B255="gbp",F255*VLOOKUP(G255,Sheet2!A:B,2,0),0)*IF(B255="sek",F255*VLOOKUP(G255,Sheet2!G:H,2,0),IF(multi_currency_swap_strat_pnl!B255="nok",F255*VLOOKUP(multi_currency_swap_strat_pnl!G255,Sheet2!J:K,2,0),IF(multi_currency_swap_strat_pnl!B255="chf",F255*VLOOKUP(Sheet2!M:N,2,0),F255))))</f>
        <v>-93529.094843698942</v>
      </c>
    </row>
    <row r="256" spans="1:8" x14ac:dyDescent="0.25">
      <c r="A256" s="1">
        <v>43892</v>
      </c>
      <c r="B256" t="s">
        <v>7</v>
      </c>
      <c r="C256" t="s">
        <v>22</v>
      </c>
      <c r="D256">
        <v>-0.16861847139278199</v>
      </c>
      <c r="E256">
        <v>-1</v>
      </c>
      <c r="F256">
        <v>-79977.670579249694</v>
      </c>
      <c r="G256" s="1">
        <v>43922</v>
      </c>
      <c r="H256" s="2" cm="1">
        <f t="array" ref="H256">IF(B256="eur",F256*VLOOKUP(G256,Sheet2!D:E,2,0),IF(B256="gbp",F256*VLOOKUP(G256,Sheet2!A:B,2,0),0)*IF(B256="sek",F256*VLOOKUP(G256,Sheet2!G:H,2,0),IF(multi_currency_swap_strat_pnl!B256="nok",F256*VLOOKUP(multi_currency_swap_strat_pnl!G256,Sheet2!J:K,2,0),IF(multi_currency_swap_strat_pnl!B256="chf",F256*VLOOKUP(Sheet2!M:N,2,0),F256))))</f>
        <v>-87375.605107830299</v>
      </c>
    </row>
    <row r="257" spans="1:8" x14ac:dyDescent="0.25">
      <c r="A257" s="1">
        <v>43892</v>
      </c>
      <c r="B257" t="s">
        <v>7</v>
      </c>
      <c r="C257" t="s">
        <v>11</v>
      </c>
      <c r="D257">
        <v>-0.70393083794488298</v>
      </c>
      <c r="E257">
        <v>1</v>
      </c>
      <c r="F257">
        <v>77680.365294502102</v>
      </c>
      <c r="G257" s="1">
        <v>43922</v>
      </c>
      <c r="H257" s="2" cm="1">
        <f t="array" ref="H257">IF(B257="eur",F257*VLOOKUP(G257,Sheet2!D:E,2,0),IF(B257="gbp",F257*VLOOKUP(G257,Sheet2!A:B,2,0),0)*IF(B257="sek",F257*VLOOKUP(G257,Sheet2!G:H,2,0),IF(multi_currency_swap_strat_pnl!B257="nok",F257*VLOOKUP(multi_currency_swap_strat_pnl!G257,Sheet2!J:K,2,0),IF(multi_currency_swap_strat_pnl!B257="chf",F257*VLOOKUP(Sheet2!M:N,2,0),F257))))</f>
        <v>84865.799084243554</v>
      </c>
    </row>
    <row r="258" spans="1:8" x14ac:dyDescent="0.25">
      <c r="A258" s="1">
        <v>43892</v>
      </c>
      <c r="B258" t="s">
        <v>7</v>
      </c>
      <c r="C258" t="s">
        <v>16</v>
      </c>
      <c r="D258">
        <v>-0.72685472227250303</v>
      </c>
      <c r="E258">
        <v>1</v>
      </c>
      <c r="F258">
        <v>70975.073734084202</v>
      </c>
      <c r="G258" s="1">
        <v>43922</v>
      </c>
      <c r="H258" s="2" cm="1">
        <f t="array" ref="H258">IF(B258="eur",F258*VLOOKUP(G258,Sheet2!D:E,2,0),IF(B258="gbp",F258*VLOOKUP(G258,Sheet2!A:B,2,0),0)*IF(B258="sek",F258*VLOOKUP(G258,Sheet2!G:H,2,0),IF(multi_currency_swap_strat_pnl!B258="nok",F258*VLOOKUP(multi_currency_swap_strat_pnl!G258,Sheet2!J:K,2,0),IF(multi_currency_swap_strat_pnl!B258="chf",F258*VLOOKUP(Sheet2!M:N,2,0),F258))))</f>
        <v>77540.268054486995</v>
      </c>
    </row>
    <row r="259" spans="1:8" x14ac:dyDescent="0.25">
      <c r="A259" s="1">
        <v>43892</v>
      </c>
      <c r="B259" t="s">
        <v>7</v>
      </c>
      <c r="C259" t="s">
        <v>12</v>
      </c>
      <c r="D259">
        <v>-0.75374784796772798</v>
      </c>
      <c r="E259">
        <v>1</v>
      </c>
      <c r="F259">
        <v>73730.7901159959</v>
      </c>
      <c r="G259" s="1">
        <v>43922</v>
      </c>
      <c r="H259" s="2" cm="1">
        <f t="array" ref="H259">IF(B259="eur",F259*VLOOKUP(G259,Sheet2!D:E,2,0),IF(B259="gbp",F259*VLOOKUP(G259,Sheet2!A:B,2,0),0)*IF(B259="sek",F259*VLOOKUP(G259,Sheet2!G:H,2,0),IF(multi_currency_swap_strat_pnl!B259="nok",F259*VLOOKUP(multi_currency_swap_strat_pnl!G259,Sheet2!J:K,2,0),IF(multi_currency_swap_strat_pnl!B259="chf",F259*VLOOKUP(Sheet2!M:N,2,0),F259))))</f>
        <v>80550.888201725524</v>
      </c>
    </row>
    <row r="260" spans="1:8" x14ac:dyDescent="0.25">
      <c r="A260" s="1">
        <v>43892</v>
      </c>
      <c r="B260" t="s">
        <v>34</v>
      </c>
      <c r="C260" t="s">
        <v>13</v>
      </c>
      <c r="D260">
        <v>0.83148869271493397</v>
      </c>
      <c r="E260">
        <v>-1</v>
      </c>
      <c r="F260">
        <v>255143.95487234899</v>
      </c>
      <c r="G260" s="1">
        <v>43922</v>
      </c>
      <c r="H260" s="2" cm="1">
        <f t="array" ref="H260">IF(B260="eur",F260*VLOOKUP(G260,Sheet2!D:E,2,0),IF(B260="gbp",F260*VLOOKUP(G260,Sheet2!A:B,2,0),0)*IF(B260="sek",F260*VLOOKUP(G260,Sheet2!G:H,2,0),IF(multi_currency_swap_strat_pnl!B260="nok",F260*VLOOKUP(multi_currency_swap_strat_pnl!G260,Sheet2!J:K,2,0),IF(multi_currency_swap_strat_pnl!B260="chf",F260*VLOOKUP(Sheet2!M:N,2,0),F260))))</f>
        <v>0</v>
      </c>
    </row>
    <row r="261" spans="1:8" x14ac:dyDescent="0.25">
      <c r="A261" s="1">
        <v>43892</v>
      </c>
      <c r="B261" t="s">
        <v>34</v>
      </c>
      <c r="C261" t="s">
        <v>8</v>
      </c>
      <c r="D261">
        <v>1.0929416098620299</v>
      </c>
      <c r="E261">
        <v>-1</v>
      </c>
      <c r="F261">
        <v>240676.313797373</v>
      </c>
      <c r="G261" s="1">
        <v>43922</v>
      </c>
      <c r="H261" s="2" cm="1">
        <f t="array" ref="H261">IF(B261="eur",F261*VLOOKUP(G261,Sheet2!D:E,2,0),IF(B261="gbp",F261*VLOOKUP(G261,Sheet2!A:B,2,0),0)*IF(B261="sek",F261*VLOOKUP(G261,Sheet2!G:H,2,0),IF(multi_currency_swap_strat_pnl!B261="nok",F261*VLOOKUP(multi_currency_swap_strat_pnl!G261,Sheet2!J:K,2,0),IF(multi_currency_swap_strat_pnl!B261="chf",F261*VLOOKUP(Sheet2!M:N,2,0),F261))))</f>
        <v>0</v>
      </c>
    </row>
    <row r="262" spans="1:8" x14ac:dyDescent="0.25">
      <c r="A262" s="1">
        <v>43892</v>
      </c>
      <c r="B262" t="s">
        <v>34</v>
      </c>
      <c r="C262" t="s">
        <v>31</v>
      </c>
      <c r="D262">
        <v>0.86678525797545303</v>
      </c>
      <c r="E262">
        <v>-1</v>
      </c>
      <c r="F262">
        <v>243903.73024884201</v>
      </c>
      <c r="G262" s="1">
        <v>43922</v>
      </c>
      <c r="H262" s="2" cm="1">
        <f t="array" ref="H262">IF(B262="eur",F262*VLOOKUP(G262,Sheet2!D:E,2,0),IF(B262="gbp",F262*VLOOKUP(G262,Sheet2!A:B,2,0),0)*IF(B262="sek",F262*VLOOKUP(G262,Sheet2!G:H,2,0),IF(multi_currency_swap_strat_pnl!B262="nok",F262*VLOOKUP(multi_currency_swap_strat_pnl!G262,Sheet2!J:K,2,0),IF(multi_currency_swap_strat_pnl!B262="chf",F262*VLOOKUP(Sheet2!M:N,2,0),F262))))</f>
        <v>0</v>
      </c>
    </row>
    <row r="263" spans="1:8" x14ac:dyDescent="0.25">
      <c r="A263" s="1">
        <v>43892</v>
      </c>
      <c r="B263" t="s">
        <v>34</v>
      </c>
      <c r="C263" t="s">
        <v>25</v>
      </c>
      <c r="D263">
        <v>1.1175294461327101</v>
      </c>
      <c r="E263">
        <v>1</v>
      </c>
      <c r="F263">
        <v>-227262.75284645701</v>
      </c>
      <c r="G263" s="1">
        <v>43922</v>
      </c>
      <c r="H263" s="2" cm="1">
        <f t="array" ref="H263">IF(B263="eur",F263*VLOOKUP(G263,Sheet2!D:E,2,0),IF(B263="gbp",F263*VLOOKUP(G263,Sheet2!A:B,2,0),0)*IF(B263="sek",F263*VLOOKUP(G263,Sheet2!G:H,2,0),IF(multi_currency_swap_strat_pnl!B263="nok",F263*VLOOKUP(multi_currency_swap_strat_pnl!G263,Sheet2!J:K,2,0),IF(multi_currency_swap_strat_pnl!B263="chf",F263*VLOOKUP(Sheet2!M:N,2,0),F263))))</f>
        <v>0</v>
      </c>
    </row>
    <row r="264" spans="1:8" x14ac:dyDescent="0.25">
      <c r="A264" s="1">
        <v>43892</v>
      </c>
      <c r="B264" t="s">
        <v>34</v>
      </c>
      <c r="C264" t="s">
        <v>21</v>
      </c>
      <c r="D264">
        <v>1.1139702650351</v>
      </c>
      <c r="E264">
        <v>1</v>
      </c>
      <c r="F264">
        <v>-216725.53817721299</v>
      </c>
      <c r="G264" s="1">
        <v>43922</v>
      </c>
      <c r="H264" s="2" cm="1">
        <f t="array" ref="H264">IF(B264="eur",F264*VLOOKUP(G264,Sheet2!D:E,2,0),IF(B264="gbp",F264*VLOOKUP(G264,Sheet2!A:B,2,0),0)*IF(B264="sek",F264*VLOOKUP(G264,Sheet2!G:H,2,0),IF(multi_currency_swap_strat_pnl!B264="nok",F264*VLOOKUP(multi_currency_swap_strat_pnl!G264,Sheet2!J:K,2,0),IF(multi_currency_swap_strat_pnl!B264="chf",F264*VLOOKUP(Sheet2!M:N,2,0),F264))))</f>
        <v>0</v>
      </c>
    </row>
    <row r="265" spans="1:8" x14ac:dyDescent="0.25">
      <c r="A265" s="1">
        <v>43892</v>
      </c>
      <c r="B265" t="s">
        <v>34</v>
      </c>
      <c r="C265" t="s">
        <v>12</v>
      </c>
      <c r="D265">
        <v>0.65536172632832401</v>
      </c>
      <c r="E265">
        <v>1</v>
      </c>
      <c r="F265">
        <v>-280738.78525305598</v>
      </c>
      <c r="G265" s="1">
        <v>43922</v>
      </c>
      <c r="H265" s="2" cm="1">
        <f t="array" ref="H265">IF(B265="eur",F265*VLOOKUP(G265,Sheet2!D:E,2,0),IF(B265="gbp",F265*VLOOKUP(G265,Sheet2!A:B,2,0),0)*IF(B265="sek",F265*VLOOKUP(G265,Sheet2!G:H,2,0),IF(multi_currency_swap_strat_pnl!B265="nok",F265*VLOOKUP(multi_currency_swap_strat_pnl!G265,Sheet2!J:K,2,0),IF(multi_currency_swap_strat_pnl!B265="chf",F265*VLOOKUP(Sheet2!M:N,2,0),F265))))</f>
        <v>0</v>
      </c>
    </row>
    <row r="266" spans="1:8" x14ac:dyDescent="0.25">
      <c r="A266" s="1">
        <v>43892</v>
      </c>
      <c r="B266" t="s">
        <v>35</v>
      </c>
      <c r="C266" t="s">
        <v>23</v>
      </c>
      <c r="D266">
        <v>0.49633468056873198</v>
      </c>
      <c r="E266">
        <v>-1</v>
      </c>
      <c r="F266">
        <v>69708.135502421996</v>
      </c>
      <c r="G266" s="1">
        <v>43922</v>
      </c>
      <c r="H266" s="2" cm="1">
        <f t="array" ref="H266">IF(B266="eur",F266*VLOOKUP(G266,Sheet2!D:E,2,0),IF(B266="gbp",F266*VLOOKUP(G266,Sheet2!A:B,2,0),0)*IF(B266="sek",F266*VLOOKUP(G266,Sheet2!G:H,2,0),IF(multi_currency_swap_strat_pnl!B266="nok",F266*VLOOKUP(multi_currency_swap_strat_pnl!G266,Sheet2!J:K,2,0),IF(multi_currency_swap_strat_pnl!B266="chf",F266*VLOOKUP(Sheet2!M:N,2,0),F266))))</f>
        <v>6023008340.4001808</v>
      </c>
    </row>
    <row r="267" spans="1:8" x14ac:dyDescent="0.25">
      <c r="A267" s="1">
        <v>43892</v>
      </c>
      <c r="B267" t="s">
        <v>35</v>
      </c>
      <c r="C267" t="s">
        <v>13</v>
      </c>
      <c r="D267">
        <v>0.34194840181238501</v>
      </c>
      <c r="E267">
        <v>-1</v>
      </c>
      <c r="F267">
        <v>26904.480202177499</v>
      </c>
      <c r="G267" s="1">
        <v>43922</v>
      </c>
      <c r="H267" s="2" cm="1">
        <f t="array" ref="H267">IF(B267="eur",F267*VLOOKUP(G267,Sheet2!D:E,2,0),IF(B267="gbp",F267*VLOOKUP(G267,Sheet2!A:B,2,0),0)*IF(B267="sek",F267*VLOOKUP(G267,Sheet2!G:H,2,0),IF(multi_currency_swap_strat_pnl!B267="nok",F267*VLOOKUP(multi_currency_swap_strat_pnl!G267,Sheet2!J:K,2,0),IF(multi_currency_swap_strat_pnl!B267="chf",F267*VLOOKUP(Sheet2!M:N,2,0),F267))))</f>
        <v>897213382.60973299</v>
      </c>
    </row>
    <row r="268" spans="1:8" x14ac:dyDescent="0.25">
      <c r="A268" s="1">
        <v>43892</v>
      </c>
      <c r="B268" t="s">
        <v>35</v>
      </c>
      <c r="C268" t="s">
        <v>25</v>
      </c>
      <c r="D268">
        <v>0.50623981643528704</v>
      </c>
      <c r="E268">
        <v>-1</v>
      </c>
      <c r="F268">
        <v>78151.209273455999</v>
      </c>
      <c r="G268" s="1">
        <v>43922</v>
      </c>
      <c r="H268" s="2" cm="1">
        <f t="array" ref="H268">IF(B268="eur",F268*VLOOKUP(G268,Sheet2!D:E,2,0),IF(B268="gbp",F268*VLOOKUP(G268,Sheet2!A:B,2,0),0)*IF(B268="sek",F268*VLOOKUP(G268,Sheet2!G:H,2,0),IF(multi_currency_swap_strat_pnl!B268="nok",F268*VLOOKUP(multi_currency_swap_strat_pnl!G268,Sheet2!J:K,2,0),IF(multi_currency_swap_strat_pnl!B268="chf",F268*VLOOKUP(Sheet2!M:N,2,0),F268))))</f>
        <v>7570384467.7649069</v>
      </c>
    </row>
    <row r="269" spans="1:8" x14ac:dyDescent="0.25">
      <c r="A269" s="1">
        <v>43892</v>
      </c>
      <c r="B269" t="s">
        <v>35</v>
      </c>
      <c r="C269" t="s">
        <v>18</v>
      </c>
      <c r="D269">
        <v>0.28591494812719698</v>
      </c>
      <c r="E269">
        <v>1</v>
      </c>
      <c r="F269">
        <v>-25356.7536950877</v>
      </c>
      <c r="G269" s="1">
        <v>43922</v>
      </c>
      <c r="H269" s="2" cm="1">
        <f t="array" ref="H269">IF(B269="eur",F269*VLOOKUP(G269,Sheet2!D:E,2,0),IF(B269="gbp",F269*VLOOKUP(G269,Sheet2!A:B,2,0),0)*IF(B269="sek",F269*VLOOKUP(G269,Sheet2!G:H,2,0),IF(multi_currency_swap_strat_pnl!B269="nok",F269*VLOOKUP(multi_currency_swap_strat_pnl!G269,Sheet2!J:K,2,0),IF(multi_currency_swap_strat_pnl!B269="chf",F269*VLOOKUP(Sheet2!M:N,2,0),F269))))</f>
        <v>796955065.38316965</v>
      </c>
    </row>
    <row r="270" spans="1:8" x14ac:dyDescent="0.25">
      <c r="A270" s="1">
        <v>43892</v>
      </c>
      <c r="B270" t="s">
        <v>35</v>
      </c>
      <c r="C270" t="s">
        <v>16</v>
      </c>
      <c r="D270">
        <v>0.28189894932847498</v>
      </c>
      <c r="E270">
        <v>1</v>
      </c>
      <c r="F270">
        <v>-37033.410297226903</v>
      </c>
      <c r="G270" s="1">
        <v>43922</v>
      </c>
      <c r="H270" s="2" cm="1">
        <f t="array" ref="H270">IF(B270="eur",F270*VLOOKUP(G270,Sheet2!D:E,2,0),IF(B270="gbp",F270*VLOOKUP(G270,Sheet2!A:B,2,0),0)*IF(B270="sek",F270*VLOOKUP(G270,Sheet2!G:H,2,0),IF(multi_currency_swap_strat_pnl!B270="nok",F270*VLOOKUP(multi_currency_swap_strat_pnl!G270,Sheet2!J:K,2,0),IF(multi_currency_swap_strat_pnl!B270="chf",F270*VLOOKUP(Sheet2!M:N,2,0),F270))))</f>
        <v>1699941376.2818906</v>
      </c>
    </row>
    <row r="271" spans="1:8" x14ac:dyDescent="0.25">
      <c r="A271" s="1">
        <v>43892</v>
      </c>
      <c r="B271" t="s">
        <v>35</v>
      </c>
      <c r="C271" t="s">
        <v>12</v>
      </c>
      <c r="D271">
        <v>0.277894400134504</v>
      </c>
      <c r="E271">
        <v>1</v>
      </c>
      <c r="F271">
        <v>-48758.312687713304</v>
      </c>
      <c r="G271" s="1">
        <v>43922</v>
      </c>
      <c r="H271" s="2" cm="1">
        <f t="array" ref="H271">IF(B271="eur",F271*VLOOKUP(G271,Sheet2!D:E,2,0),IF(B271="gbp",F271*VLOOKUP(G271,Sheet2!A:B,2,0),0)*IF(B271="sek",F271*VLOOKUP(G271,Sheet2!G:H,2,0),IF(multi_currency_swap_strat_pnl!B271="nok",F271*VLOOKUP(multi_currency_swap_strat_pnl!G271,Sheet2!J:K,2,0),IF(multi_currency_swap_strat_pnl!B271="chf",F271*VLOOKUP(Sheet2!M:N,2,0),F271))))</f>
        <v>2946753903.1014256</v>
      </c>
    </row>
    <row r="272" spans="1:8" x14ac:dyDescent="0.25">
      <c r="A272" s="1">
        <v>43892</v>
      </c>
      <c r="B272" t="s">
        <v>36</v>
      </c>
      <c r="C272" t="s">
        <v>9</v>
      </c>
      <c r="D272">
        <v>-0.71505144951193</v>
      </c>
      <c r="E272">
        <v>-1</v>
      </c>
      <c r="F272">
        <v>-163183.37555844701</v>
      </c>
      <c r="G272" s="1">
        <v>43922</v>
      </c>
      <c r="H272" s="2" t="e" cm="1" vm="1">
        <f t="array" aca="1" ref="H272" ca="1">IF(B272="eur",F272*VLOOKUP(G272,Sheet2!D:E,2,0),IF(B272="gbp",F272*VLOOKUP(G272,Sheet2!A:B,2,0),0)*IF(B272="sek",F272*VLOOKUP(G272,Sheet2!G:H,2,0),IF(multi_currency_swap_strat_pnl!B272="nok",F272*VLOOKUP(multi_currency_swap_strat_pnl!G272,Sheet2!J:K,2,0),IF(multi_currency_swap_strat_pnl!B272="chf",F272*VLOOKUP(Sheet2!M:N,2,0),F272))))</f>
        <v>#VALUE!</v>
      </c>
    </row>
    <row r="273" spans="1:8" x14ac:dyDescent="0.25">
      <c r="A273" s="1">
        <v>43892</v>
      </c>
      <c r="B273" t="s">
        <v>36</v>
      </c>
      <c r="C273" t="s">
        <v>28</v>
      </c>
      <c r="D273">
        <v>-0.65668531519325402</v>
      </c>
      <c r="E273">
        <v>-1</v>
      </c>
      <c r="F273">
        <v>-170424.52019539301</v>
      </c>
      <c r="G273" s="1">
        <v>43922</v>
      </c>
      <c r="H273" s="2" t="e" cm="1" vm="1">
        <f t="array" aca="1" ref="H273" ca="1">IF(B273="eur",F273*VLOOKUP(G273,Sheet2!D:E,2,0),IF(B273="gbp",F273*VLOOKUP(G273,Sheet2!A:B,2,0),0)*IF(B273="sek",F273*VLOOKUP(G273,Sheet2!G:H,2,0),IF(multi_currency_swap_strat_pnl!B273="nok",F273*VLOOKUP(multi_currency_swap_strat_pnl!G273,Sheet2!J:K,2,0),IF(multi_currency_swap_strat_pnl!B273="chf",F273*VLOOKUP(Sheet2!M:N,2,0),F273))))</f>
        <v>#VALUE!</v>
      </c>
    </row>
    <row r="274" spans="1:8" x14ac:dyDescent="0.25">
      <c r="A274" s="1">
        <v>43892</v>
      </c>
      <c r="B274" t="s">
        <v>36</v>
      </c>
      <c r="C274" t="s">
        <v>17</v>
      </c>
      <c r="D274">
        <v>-0.59891387015699205</v>
      </c>
      <c r="E274">
        <v>-1</v>
      </c>
      <c r="F274">
        <v>-177672.1061798</v>
      </c>
      <c r="G274" s="1">
        <v>43922</v>
      </c>
      <c r="H274" s="2" t="e" cm="1" vm="1">
        <f t="array" aca="1" ref="H274" ca="1">IF(B274="eur",F274*VLOOKUP(G274,Sheet2!D:E,2,0),IF(B274="gbp",F274*VLOOKUP(G274,Sheet2!A:B,2,0),0)*IF(B274="sek",F274*VLOOKUP(G274,Sheet2!G:H,2,0),IF(multi_currency_swap_strat_pnl!B274="nok",F274*VLOOKUP(multi_currency_swap_strat_pnl!G274,Sheet2!J:K,2,0),IF(multi_currency_swap_strat_pnl!B274="chf",F274*VLOOKUP(Sheet2!M:N,2,0),F274))))</f>
        <v>#VALUE!</v>
      </c>
    </row>
    <row r="275" spans="1:8" x14ac:dyDescent="0.25">
      <c r="A275" s="1">
        <v>43892</v>
      </c>
      <c r="B275" t="s">
        <v>36</v>
      </c>
      <c r="C275" t="s">
        <v>11</v>
      </c>
      <c r="D275">
        <v>-0.89484388426500205</v>
      </c>
      <c r="E275">
        <v>1</v>
      </c>
      <c r="F275">
        <v>138758.02391906199</v>
      </c>
      <c r="G275" s="1">
        <v>43922</v>
      </c>
      <c r="H275" s="2" t="e" cm="1" vm="1">
        <f t="array" aca="1" ref="H275" ca="1">IF(B275="eur",F275*VLOOKUP(G275,Sheet2!D:E,2,0),IF(B275="gbp",F275*VLOOKUP(G275,Sheet2!A:B,2,0),0)*IF(B275="sek",F275*VLOOKUP(G275,Sheet2!G:H,2,0),IF(multi_currency_swap_strat_pnl!B275="nok",F275*VLOOKUP(multi_currency_swap_strat_pnl!G275,Sheet2!J:K,2,0),IF(multi_currency_swap_strat_pnl!B275="chf",F275*VLOOKUP(Sheet2!M:N,2,0),F275))))</f>
        <v>#VALUE!</v>
      </c>
    </row>
    <row r="276" spans="1:8" x14ac:dyDescent="0.25">
      <c r="A276" s="1">
        <v>43892</v>
      </c>
      <c r="B276" t="s">
        <v>36</v>
      </c>
      <c r="C276" t="s">
        <v>16</v>
      </c>
      <c r="D276">
        <v>-0.92650713164634801</v>
      </c>
      <c r="E276">
        <v>1</v>
      </c>
      <c r="F276">
        <v>129866.53488084</v>
      </c>
      <c r="G276" s="1">
        <v>43922</v>
      </c>
      <c r="H276" s="2" t="e" cm="1" vm="1">
        <f t="array" aca="1" ref="H276" ca="1">IF(B276="eur",F276*VLOOKUP(G276,Sheet2!D:E,2,0),IF(B276="gbp",F276*VLOOKUP(G276,Sheet2!A:B,2,0),0)*IF(B276="sek",F276*VLOOKUP(G276,Sheet2!G:H,2,0),IF(multi_currency_swap_strat_pnl!B276="nok",F276*VLOOKUP(multi_currency_swap_strat_pnl!G276,Sheet2!J:K,2,0),IF(multi_currency_swap_strat_pnl!B276="chf",F276*VLOOKUP(Sheet2!M:N,2,0),F276))))</f>
        <v>#VALUE!</v>
      </c>
    </row>
    <row r="277" spans="1:8" x14ac:dyDescent="0.25">
      <c r="A277" s="1">
        <v>43892</v>
      </c>
      <c r="B277" t="s">
        <v>36</v>
      </c>
      <c r="C277" t="s">
        <v>12</v>
      </c>
      <c r="D277">
        <v>-0.96183428818556505</v>
      </c>
      <c r="E277">
        <v>1</v>
      </c>
      <c r="F277">
        <v>124620.479458302</v>
      </c>
      <c r="G277" s="1">
        <v>43922</v>
      </c>
      <c r="H277" s="2" t="e" cm="1" vm="1">
        <f t="array" aca="1" ref="H277" ca="1">IF(B277="eur",F277*VLOOKUP(G277,Sheet2!D:E,2,0),IF(B277="gbp",F277*VLOOKUP(G277,Sheet2!A:B,2,0),0)*IF(B277="sek",F277*VLOOKUP(G277,Sheet2!G:H,2,0),IF(multi_currency_swap_strat_pnl!B277="nok",F277*VLOOKUP(multi_currency_swap_strat_pnl!G277,Sheet2!J:K,2,0),IF(multi_currency_swap_strat_pnl!B277="chf",F277*VLOOKUP(Sheet2!M:N,2,0),F277))))</f>
        <v>#VALUE!</v>
      </c>
    </row>
    <row r="278" spans="1:8" x14ac:dyDescent="0.25">
      <c r="A278" s="1">
        <v>43892</v>
      </c>
      <c r="B278" t="s">
        <v>37</v>
      </c>
      <c r="C278" t="s">
        <v>13</v>
      </c>
      <c r="D278">
        <v>6.2382512542950998E-2</v>
      </c>
      <c r="E278">
        <v>-1</v>
      </c>
      <c r="F278">
        <v>-67006.749316115995</v>
      </c>
      <c r="G278" s="1">
        <v>43922</v>
      </c>
      <c r="H278" s="2" cm="1">
        <f t="array" ref="H278">IF(B278="eur",F278*VLOOKUP(G278,Sheet2!D:E,2,0),IF(B278="gbp",F278*VLOOKUP(G278,Sheet2!A:B,2,0),0)*IF(B278="sek",F278*VLOOKUP(G278,Sheet2!G:H,2,0),IF(multi_currency_swap_strat_pnl!B278="nok",F278*VLOOKUP(multi_currency_swap_strat_pnl!G278,Sheet2!J:K,2,0),IF(multi_currency_swap_strat_pnl!B278="chf",F278*VLOOKUP(Sheet2!M:N,2,0),F278))))</f>
        <v>0</v>
      </c>
    </row>
    <row r="279" spans="1:8" x14ac:dyDescent="0.25">
      <c r="A279" s="1">
        <v>43892</v>
      </c>
      <c r="B279" t="s">
        <v>37</v>
      </c>
      <c r="C279" t="s">
        <v>31</v>
      </c>
      <c r="D279">
        <v>2.7501859350857302E-2</v>
      </c>
      <c r="E279">
        <v>-1</v>
      </c>
      <c r="F279">
        <v>-83158.532023491003</v>
      </c>
      <c r="G279" s="1">
        <v>43922</v>
      </c>
      <c r="H279" s="2" cm="1">
        <f t="array" ref="H279">IF(B279="eur",F279*VLOOKUP(G279,Sheet2!D:E,2,0),IF(B279="gbp",F279*VLOOKUP(G279,Sheet2!A:B,2,0),0)*IF(B279="sek",F279*VLOOKUP(G279,Sheet2!G:H,2,0),IF(multi_currency_swap_strat_pnl!B279="nok",F279*VLOOKUP(multi_currency_swap_strat_pnl!G279,Sheet2!J:K,2,0),IF(multi_currency_swap_strat_pnl!B279="chf",F279*VLOOKUP(Sheet2!M:N,2,0),F279))))</f>
        <v>0</v>
      </c>
    </row>
    <row r="280" spans="1:8" x14ac:dyDescent="0.25">
      <c r="A280" s="1">
        <v>43892</v>
      </c>
      <c r="B280" t="s">
        <v>37</v>
      </c>
      <c r="C280" t="s">
        <v>32</v>
      </c>
      <c r="D280">
        <v>3.9751121674015302E-2</v>
      </c>
      <c r="E280">
        <v>-1</v>
      </c>
      <c r="F280">
        <v>-84408.6728234318</v>
      </c>
      <c r="G280" s="1">
        <v>43922</v>
      </c>
      <c r="H280" s="2" cm="1">
        <f t="array" ref="H280">IF(B280="eur",F280*VLOOKUP(G280,Sheet2!D:E,2,0),IF(B280="gbp",F280*VLOOKUP(G280,Sheet2!A:B,2,0),0)*IF(B280="sek",F280*VLOOKUP(G280,Sheet2!G:H,2,0),IF(multi_currency_swap_strat_pnl!B280="nok",F280*VLOOKUP(multi_currency_swap_strat_pnl!G280,Sheet2!J:K,2,0),IF(multi_currency_swap_strat_pnl!B280="chf",F280*VLOOKUP(Sheet2!M:N,2,0),F280))))</f>
        <v>0</v>
      </c>
    </row>
    <row r="281" spans="1:8" x14ac:dyDescent="0.25">
      <c r="A281" s="1">
        <v>43892</v>
      </c>
      <c r="B281" t="s">
        <v>37</v>
      </c>
      <c r="C281" t="s">
        <v>12</v>
      </c>
      <c r="D281">
        <v>-6.0998741741176699E-2</v>
      </c>
      <c r="E281">
        <v>1</v>
      </c>
      <c r="F281">
        <v>-25972.024956694</v>
      </c>
      <c r="G281" s="1">
        <v>43922</v>
      </c>
      <c r="H281" s="2" cm="1">
        <f t="array" ref="H281">IF(B281="eur",F281*VLOOKUP(G281,Sheet2!D:E,2,0),IF(B281="gbp",F281*VLOOKUP(G281,Sheet2!A:B,2,0),0)*IF(B281="sek",F281*VLOOKUP(G281,Sheet2!G:H,2,0),IF(multi_currency_swap_strat_pnl!B281="nok",F281*VLOOKUP(multi_currency_swap_strat_pnl!G281,Sheet2!J:K,2,0),IF(multi_currency_swap_strat_pnl!B281="chf",F281*VLOOKUP(Sheet2!M:N,2,0),F281))))</f>
        <v>0</v>
      </c>
    </row>
    <row r="282" spans="1:8" x14ac:dyDescent="0.25">
      <c r="A282" s="1">
        <v>43892</v>
      </c>
      <c r="B282" t="s">
        <v>37</v>
      </c>
      <c r="C282" t="s">
        <v>16</v>
      </c>
      <c r="D282">
        <v>-0.19938907157490501</v>
      </c>
      <c r="E282">
        <v>1</v>
      </c>
      <c r="F282">
        <v>87593.773218084694</v>
      </c>
      <c r="G282" s="1">
        <v>43922</v>
      </c>
      <c r="H282" s="2" cm="1">
        <f t="array" ref="H282">IF(B282="eur",F282*VLOOKUP(G282,Sheet2!D:E,2,0),IF(B282="gbp",F282*VLOOKUP(G282,Sheet2!A:B,2,0),0)*IF(B282="sek",F282*VLOOKUP(G282,Sheet2!G:H,2,0),IF(multi_currency_swap_strat_pnl!B282="nok",F282*VLOOKUP(multi_currency_swap_strat_pnl!G282,Sheet2!J:K,2,0),IF(multi_currency_swap_strat_pnl!B282="chf",F282*VLOOKUP(Sheet2!M:N,2,0),F282))))</f>
        <v>0</v>
      </c>
    </row>
    <row r="283" spans="1:8" x14ac:dyDescent="0.25">
      <c r="A283" s="1">
        <v>43892</v>
      </c>
      <c r="B283" t="s">
        <v>37</v>
      </c>
      <c r="C283" t="s">
        <v>18</v>
      </c>
      <c r="D283">
        <v>-0.33730765026100501</v>
      </c>
      <c r="E283">
        <v>1</v>
      </c>
      <c r="F283">
        <v>200711.320293433</v>
      </c>
      <c r="G283" s="1">
        <v>43922</v>
      </c>
      <c r="H283" s="2" cm="1">
        <f t="array" ref="H283">IF(B283="eur",F283*VLOOKUP(G283,Sheet2!D:E,2,0),IF(B283="gbp",F283*VLOOKUP(G283,Sheet2!A:B,2,0),0)*IF(B283="sek",F283*VLOOKUP(G283,Sheet2!G:H,2,0),IF(multi_currency_swap_strat_pnl!B283="nok",F283*VLOOKUP(multi_currency_swap_strat_pnl!G283,Sheet2!J:K,2,0),IF(multi_currency_swap_strat_pnl!B283="chf",F283*VLOOKUP(Sheet2!M:N,2,0),F283))))</f>
        <v>0</v>
      </c>
    </row>
    <row r="284" spans="1:8" x14ac:dyDescent="0.25">
      <c r="A284" s="1">
        <v>43892</v>
      </c>
      <c r="B284" t="s">
        <v>38</v>
      </c>
      <c r="C284" t="s">
        <v>9</v>
      </c>
      <c r="D284">
        <v>1.0154738823273</v>
      </c>
      <c r="E284">
        <v>-1</v>
      </c>
      <c r="F284" s="2">
        <v>273948.39479687402</v>
      </c>
      <c r="G284" s="1">
        <v>43922</v>
      </c>
      <c r="H284" s="2" cm="1">
        <f t="array" ref="H284">IF(B284="eur",F284*VLOOKUP(G284,Sheet2!D:E,2,0),IF(B284="gbp",F284*VLOOKUP(G284,Sheet2!A:B,2,0),0)*IF(B284="sek",F284*VLOOKUP(G284,Sheet2!G:H,2,0),IF(multi_currency_swap_strat_pnl!B284="nok",F284*VLOOKUP(multi_currency_swap_strat_pnl!G284,Sheet2!J:K,2,0),IF(multi_currency_swap_strat_pnl!B284="chf",F284*VLOOKUP(Sheet2!M:N,2,0),F284))))</f>
        <v>0</v>
      </c>
    </row>
    <row r="285" spans="1:8" x14ac:dyDescent="0.25">
      <c r="A285" s="1">
        <v>43892</v>
      </c>
      <c r="B285" t="s">
        <v>38</v>
      </c>
      <c r="C285" t="s">
        <v>31</v>
      </c>
      <c r="D285">
        <v>0.947939797748244</v>
      </c>
      <c r="E285">
        <v>-1</v>
      </c>
      <c r="F285" s="2">
        <v>291942.69842361298</v>
      </c>
      <c r="G285" s="1">
        <v>43922</v>
      </c>
      <c r="H285" s="2" cm="1">
        <f t="array" ref="H285">IF(B285="eur",F285*VLOOKUP(G285,Sheet2!D:E,2,0),IF(B285="gbp",F285*VLOOKUP(G285,Sheet2!A:B,2,0),0)*IF(B285="sek",F285*VLOOKUP(G285,Sheet2!G:H,2,0),IF(multi_currency_swap_strat_pnl!B285="nok",F285*VLOOKUP(multi_currency_swap_strat_pnl!G285,Sheet2!J:K,2,0),IF(multi_currency_swap_strat_pnl!B285="chf",F285*VLOOKUP(Sheet2!M:N,2,0),F285))))</f>
        <v>0</v>
      </c>
    </row>
    <row r="286" spans="1:8" x14ac:dyDescent="0.25">
      <c r="A286" s="1">
        <v>43892</v>
      </c>
      <c r="B286" t="s">
        <v>38</v>
      </c>
      <c r="C286" t="s">
        <v>15</v>
      </c>
      <c r="D286">
        <v>1.09771957232081</v>
      </c>
      <c r="E286">
        <v>-1</v>
      </c>
      <c r="F286" s="2">
        <v>161489.020291083</v>
      </c>
      <c r="G286" s="1">
        <v>43922</v>
      </c>
      <c r="H286" s="2" cm="1">
        <f t="array" ref="H286">IF(B286="eur",F286*VLOOKUP(G286,Sheet2!D:E,2,0),IF(B286="gbp",F286*VLOOKUP(G286,Sheet2!A:B,2,0),0)*IF(B286="sek",F286*VLOOKUP(G286,Sheet2!G:H,2,0),IF(multi_currency_swap_strat_pnl!B286="nok",F286*VLOOKUP(multi_currency_swap_strat_pnl!G286,Sheet2!J:K,2,0),IF(multi_currency_swap_strat_pnl!B286="chf",F286*VLOOKUP(Sheet2!M:N,2,0),F286))))</f>
        <v>0</v>
      </c>
    </row>
    <row r="287" spans="1:8" x14ac:dyDescent="0.25">
      <c r="A287" s="1">
        <v>43892</v>
      </c>
      <c r="B287" t="s">
        <v>38</v>
      </c>
      <c r="C287" t="s">
        <v>11</v>
      </c>
      <c r="D287">
        <v>0.845198306515347</v>
      </c>
      <c r="E287">
        <v>1</v>
      </c>
      <c r="F287" s="2">
        <v>-325040.99480206898</v>
      </c>
      <c r="G287" s="1">
        <v>43922</v>
      </c>
      <c r="H287" s="2" cm="1">
        <f t="array" ref="H287">IF(B287="eur",F287*VLOOKUP(G287,Sheet2!D:E,2,0),IF(B287="gbp",F287*VLOOKUP(G287,Sheet2!A:B,2,0),0)*IF(B287="sek",F287*VLOOKUP(G287,Sheet2!G:H,2,0),IF(multi_currency_swap_strat_pnl!B287="nok",F287*VLOOKUP(multi_currency_swap_strat_pnl!G287,Sheet2!J:K,2,0),IF(multi_currency_swap_strat_pnl!B287="chf",F287*VLOOKUP(Sheet2!M:N,2,0),F287))))</f>
        <v>0</v>
      </c>
    </row>
    <row r="288" spans="1:8" x14ac:dyDescent="0.25">
      <c r="A288" s="1">
        <v>43892</v>
      </c>
      <c r="B288" t="s">
        <v>38</v>
      </c>
      <c r="C288" t="s">
        <v>16</v>
      </c>
      <c r="D288">
        <v>0.82697849842834403</v>
      </c>
      <c r="E288">
        <v>1</v>
      </c>
      <c r="F288" s="2">
        <v>-332427.33109549002</v>
      </c>
      <c r="G288" s="1">
        <v>43922</v>
      </c>
      <c r="H288" s="2" cm="1">
        <f t="array" ref="H288">IF(B288="eur",F288*VLOOKUP(G288,Sheet2!D:E,2,0),IF(B288="gbp",F288*VLOOKUP(G288,Sheet2!A:B,2,0),0)*IF(B288="sek",F288*VLOOKUP(G288,Sheet2!G:H,2,0),IF(multi_currency_swap_strat_pnl!B288="nok",F288*VLOOKUP(multi_currency_swap_strat_pnl!G288,Sheet2!J:K,2,0),IF(multi_currency_swap_strat_pnl!B288="chf",F288*VLOOKUP(Sheet2!M:N,2,0),F288))))</f>
        <v>0</v>
      </c>
    </row>
    <row r="289" spans="1:8" x14ac:dyDescent="0.25">
      <c r="A289" s="1">
        <v>43892</v>
      </c>
      <c r="B289" t="s">
        <v>38</v>
      </c>
      <c r="C289" t="s">
        <v>12</v>
      </c>
      <c r="D289">
        <v>0.82898866106990698</v>
      </c>
      <c r="E289">
        <v>1</v>
      </c>
      <c r="F289" s="2">
        <v>-349258.50839968497</v>
      </c>
      <c r="G289" s="1">
        <v>43922</v>
      </c>
      <c r="H289" s="2" cm="1">
        <f t="array" ref="H289">IF(B289="eur",F289*VLOOKUP(G289,Sheet2!D:E,2,0),IF(B289="gbp",F289*VLOOKUP(G289,Sheet2!A:B,2,0),0)*IF(B289="sek",F289*VLOOKUP(G289,Sheet2!G:H,2,0),IF(multi_currency_swap_strat_pnl!B289="nok",F289*VLOOKUP(multi_currency_swap_strat_pnl!G289,Sheet2!J:K,2,0),IF(multi_currency_swap_strat_pnl!B289="chf",F289*VLOOKUP(Sheet2!M:N,2,0),F289))))</f>
        <v>0</v>
      </c>
    </row>
    <row r="290" spans="1:8" x14ac:dyDescent="0.25">
      <c r="A290" s="1">
        <v>43922</v>
      </c>
      <c r="B290" t="s">
        <v>7</v>
      </c>
      <c r="C290" t="s">
        <v>23</v>
      </c>
      <c r="D290">
        <v>2.7918517797652899E-2</v>
      </c>
      <c r="E290">
        <v>-1</v>
      </c>
      <c r="F290">
        <v>60129.7761245742</v>
      </c>
      <c r="G290" s="1">
        <v>43955</v>
      </c>
      <c r="H290" s="2" cm="1">
        <f t="array" ref="H290">IF(B290="eur",F290*VLOOKUP(G290,Sheet2!D:E,2,0),IF(B290="gbp",F290*VLOOKUP(G290,Sheet2!A:B,2,0),0)*IF(B290="sek",F290*VLOOKUP(G290,Sheet2!G:H,2,0),IF(multi_currency_swap_strat_pnl!B290="nok",F290*VLOOKUP(multi_currency_swap_strat_pnl!G290,Sheet2!J:K,2,0),IF(multi_currency_swap_strat_pnl!B290="chf",F290*VLOOKUP(Sheet2!M:N,2,0),F290))))</f>
        <v>65541.455975785881</v>
      </c>
    </row>
    <row r="291" spans="1:8" x14ac:dyDescent="0.25">
      <c r="A291" s="1">
        <v>43922</v>
      </c>
      <c r="B291" t="s">
        <v>7</v>
      </c>
      <c r="C291" t="s">
        <v>17</v>
      </c>
      <c r="D291">
        <v>-0.274378982637425</v>
      </c>
      <c r="E291">
        <v>-1</v>
      </c>
      <c r="F291">
        <v>76614.092539263002</v>
      </c>
      <c r="G291" s="1">
        <v>43955</v>
      </c>
      <c r="H291" s="2" cm="1">
        <f t="array" ref="H291">IF(B291="eur",F291*VLOOKUP(G291,Sheet2!D:E,2,0),IF(B291="gbp",F291*VLOOKUP(G291,Sheet2!A:B,2,0),0)*IF(B291="sek",F291*VLOOKUP(G291,Sheet2!G:H,2,0),IF(multi_currency_swap_strat_pnl!B291="nok",F291*VLOOKUP(multi_currency_swap_strat_pnl!G291,Sheet2!J:K,2,0),IF(multi_currency_swap_strat_pnl!B291="chf",F291*VLOOKUP(Sheet2!M:N,2,0),F291))))</f>
        <v>83509.360867796684</v>
      </c>
    </row>
    <row r="292" spans="1:8" x14ac:dyDescent="0.25">
      <c r="A292" s="1">
        <v>43922</v>
      </c>
      <c r="B292" t="s">
        <v>7</v>
      </c>
      <c r="C292" t="s">
        <v>10</v>
      </c>
      <c r="D292">
        <v>-3.4652949969765201E-2</v>
      </c>
      <c r="E292">
        <v>-1</v>
      </c>
      <c r="F292">
        <v>60269.961728177099</v>
      </c>
      <c r="G292" s="1">
        <v>43955</v>
      </c>
      <c r="H292" s="2" cm="1">
        <f t="array" ref="H292">IF(B292="eur",F292*VLOOKUP(G292,Sheet2!D:E,2,0),IF(B292="gbp",F292*VLOOKUP(G292,Sheet2!A:B,2,0),0)*IF(B292="sek",F292*VLOOKUP(G292,Sheet2!G:H,2,0),IF(multi_currency_swap_strat_pnl!B292="nok",F292*VLOOKUP(multi_currency_swap_strat_pnl!G292,Sheet2!J:K,2,0),IF(multi_currency_swap_strat_pnl!B292="chf",F292*VLOOKUP(Sheet2!M:N,2,0),F292))))</f>
        <v>65694.258283713047</v>
      </c>
    </row>
    <row r="293" spans="1:8" x14ac:dyDescent="0.25">
      <c r="A293" s="1">
        <v>43922</v>
      </c>
      <c r="B293" t="s">
        <v>7</v>
      </c>
      <c r="C293" t="s">
        <v>18</v>
      </c>
      <c r="D293">
        <v>-0.56028221616721896</v>
      </c>
      <c r="E293">
        <v>1</v>
      </c>
      <c r="F293">
        <v>-54702.876616942798</v>
      </c>
      <c r="G293" s="1">
        <v>43955</v>
      </c>
      <c r="H293" s="2" cm="1">
        <f t="array" ref="H293">IF(B293="eur",F293*VLOOKUP(G293,Sheet2!D:E,2,0),IF(B293="gbp",F293*VLOOKUP(G293,Sheet2!A:B,2,0),0)*IF(B293="sek",F293*VLOOKUP(G293,Sheet2!G:H,2,0),IF(multi_currency_swap_strat_pnl!B293="nok",F293*VLOOKUP(multi_currency_swap_strat_pnl!G293,Sheet2!J:K,2,0),IF(multi_currency_swap_strat_pnl!B293="chf",F293*VLOOKUP(Sheet2!M:N,2,0),F293))))</f>
        <v>-59626.135512467656</v>
      </c>
    </row>
    <row r="294" spans="1:8" x14ac:dyDescent="0.25">
      <c r="A294" s="1">
        <v>43922</v>
      </c>
      <c r="B294" t="s">
        <v>7</v>
      </c>
      <c r="C294" t="s">
        <v>16</v>
      </c>
      <c r="D294">
        <v>-0.58247089759085902</v>
      </c>
      <c r="E294">
        <v>1</v>
      </c>
      <c r="F294">
        <v>-46035.788305073896</v>
      </c>
      <c r="G294" s="1">
        <v>43955</v>
      </c>
      <c r="H294" s="2" cm="1">
        <f t="array" ref="H294">IF(B294="eur",F294*VLOOKUP(G294,Sheet2!D:E,2,0),IF(B294="gbp",F294*VLOOKUP(G294,Sheet2!A:B,2,0),0)*IF(B294="sek",F294*VLOOKUP(G294,Sheet2!G:H,2,0),IF(multi_currency_swap_strat_pnl!B294="nok",F294*VLOOKUP(multi_currency_swap_strat_pnl!G294,Sheet2!J:K,2,0),IF(multi_currency_swap_strat_pnl!B294="chf",F294*VLOOKUP(Sheet2!M:N,2,0),F294))))</f>
        <v>-50179.009252530552</v>
      </c>
    </row>
    <row r="295" spans="1:8" x14ac:dyDescent="0.25">
      <c r="A295" s="1">
        <v>43922</v>
      </c>
      <c r="B295" t="s">
        <v>7</v>
      </c>
      <c r="C295" t="s">
        <v>12</v>
      </c>
      <c r="D295">
        <v>-0.60490856607629595</v>
      </c>
      <c r="E295">
        <v>1</v>
      </c>
      <c r="F295">
        <v>-37260.799209911602</v>
      </c>
      <c r="G295" s="1">
        <v>43955</v>
      </c>
      <c r="H295" s="2" cm="1">
        <f t="array" ref="H295">IF(B295="eur",F295*VLOOKUP(G295,Sheet2!D:E,2,0),IF(B295="gbp",F295*VLOOKUP(G295,Sheet2!A:B,2,0),0)*IF(B295="sek",F295*VLOOKUP(G295,Sheet2!G:H,2,0),IF(multi_currency_swap_strat_pnl!B295="nok",F295*VLOOKUP(multi_currency_swap_strat_pnl!G295,Sheet2!J:K,2,0),IF(multi_currency_swap_strat_pnl!B295="chf",F295*VLOOKUP(Sheet2!M:N,2,0),F295))))</f>
        <v>-40614.271138803648</v>
      </c>
    </row>
    <row r="296" spans="1:8" x14ac:dyDescent="0.25">
      <c r="A296" s="1">
        <v>43922</v>
      </c>
      <c r="B296" t="s">
        <v>34</v>
      </c>
      <c r="C296" t="s">
        <v>13</v>
      </c>
      <c r="D296">
        <v>0.33213975214368802</v>
      </c>
      <c r="E296">
        <v>-1</v>
      </c>
      <c r="F296">
        <v>66625.066203974406</v>
      </c>
      <c r="G296" s="1">
        <v>43952</v>
      </c>
      <c r="H296" s="2" cm="1">
        <f t="array" ref="H296">IF(B296="eur",F296*VLOOKUP(G296,Sheet2!D:E,2,0),IF(B296="gbp",F296*VLOOKUP(G296,Sheet2!A:B,2,0),0)*IF(B296="sek",F296*VLOOKUP(G296,Sheet2!G:H,2,0),IF(multi_currency_swap_strat_pnl!B296="nok",F296*VLOOKUP(multi_currency_swap_strat_pnl!G296,Sheet2!J:K,2,0),IF(multi_currency_swap_strat_pnl!B296="chf",F296*VLOOKUP(Sheet2!M:N,2,0),F296))))</f>
        <v>0</v>
      </c>
    </row>
    <row r="297" spans="1:8" x14ac:dyDescent="0.25">
      <c r="A297" s="1">
        <v>43922</v>
      </c>
      <c r="B297" t="s">
        <v>34</v>
      </c>
      <c r="C297" t="s">
        <v>31</v>
      </c>
      <c r="D297">
        <v>0.38900666222392599</v>
      </c>
      <c r="E297">
        <v>-1</v>
      </c>
      <c r="F297">
        <v>65844.651219768595</v>
      </c>
      <c r="G297" s="1">
        <v>43952</v>
      </c>
      <c r="H297" s="2" cm="1">
        <f t="array" ref="H297">IF(B297="eur",F297*VLOOKUP(G297,Sheet2!D:E,2,0),IF(B297="gbp",F297*VLOOKUP(G297,Sheet2!A:B,2,0),0)*IF(B297="sek",F297*VLOOKUP(G297,Sheet2!G:H,2,0),IF(multi_currency_swap_strat_pnl!B297="nok",F297*VLOOKUP(multi_currency_swap_strat_pnl!G297,Sheet2!J:K,2,0),IF(multi_currency_swap_strat_pnl!B297="chf",F297*VLOOKUP(Sheet2!M:N,2,0),F297))))</f>
        <v>0</v>
      </c>
    </row>
    <row r="298" spans="1:8" x14ac:dyDescent="0.25">
      <c r="A298" s="1">
        <v>43922</v>
      </c>
      <c r="B298" t="s">
        <v>34</v>
      </c>
      <c r="C298" t="s">
        <v>26</v>
      </c>
      <c r="D298">
        <v>0.26827174616780097</v>
      </c>
      <c r="E298">
        <v>-1</v>
      </c>
      <c r="F298">
        <v>60112.501984425697</v>
      </c>
      <c r="G298" s="1">
        <v>43952</v>
      </c>
      <c r="H298" s="2" cm="1">
        <f t="array" ref="H298">IF(B298="eur",F298*VLOOKUP(G298,Sheet2!D:E,2,0),IF(B298="gbp",F298*VLOOKUP(G298,Sheet2!A:B,2,0),0)*IF(B298="sek",F298*VLOOKUP(G298,Sheet2!G:H,2,0),IF(multi_currency_swap_strat_pnl!B298="nok",F298*VLOOKUP(multi_currency_swap_strat_pnl!G298,Sheet2!J:K,2,0),IF(multi_currency_swap_strat_pnl!B298="chf",F298*VLOOKUP(Sheet2!M:N,2,0),F298))))</f>
        <v>0</v>
      </c>
    </row>
    <row r="299" spans="1:8" x14ac:dyDescent="0.25">
      <c r="A299" s="1">
        <v>43922</v>
      </c>
      <c r="B299" t="s">
        <v>34</v>
      </c>
      <c r="C299" t="s">
        <v>21</v>
      </c>
      <c r="D299">
        <v>0.68343400739976201</v>
      </c>
      <c r="E299">
        <v>1</v>
      </c>
      <c r="F299">
        <v>-12496.7487445075</v>
      </c>
      <c r="G299" s="1">
        <v>43952</v>
      </c>
      <c r="H299" s="2" cm="1">
        <f t="array" ref="H299">IF(B299="eur",F299*VLOOKUP(G299,Sheet2!D:E,2,0),IF(B299="gbp",F299*VLOOKUP(G299,Sheet2!A:B,2,0),0)*IF(B299="sek",F299*VLOOKUP(G299,Sheet2!G:H,2,0),IF(multi_currency_swap_strat_pnl!B299="nok",F299*VLOOKUP(multi_currency_swap_strat_pnl!G299,Sheet2!J:K,2,0),IF(multi_currency_swap_strat_pnl!B299="chf",F299*VLOOKUP(Sheet2!M:N,2,0),F299))))</f>
        <v>0</v>
      </c>
    </row>
    <row r="300" spans="1:8" x14ac:dyDescent="0.25">
      <c r="A300" s="1">
        <v>43922</v>
      </c>
      <c r="B300" t="s">
        <v>34</v>
      </c>
      <c r="C300" t="s">
        <v>25</v>
      </c>
      <c r="D300">
        <v>0.66583580786154795</v>
      </c>
      <c r="E300">
        <v>1</v>
      </c>
      <c r="F300">
        <v>-3406.0373408785199</v>
      </c>
      <c r="G300" s="1">
        <v>43952</v>
      </c>
      <c r="H300" s="2" cm="1">
        <f t="array" ref="H300">IF(B300="eur",F300*VLOOKUP(G300,Sheet2!D:E,2,0),IF(B300="gbp",F300*VLOOKUP(G300,Sheet2!A:B,2,0),0)*IF(B300="sek",F300*VLOOKUP(G300,Sheet2!G:H,2,0),IF(multi_currency_swap_strat_pnl!B300="nok",F300*VLOOKUP(multi_currency_swap_strat_pnl!G300,Sheet2!J:K,2,0),IF(multi_currency_swap_strat_pnl!B300="chf",F300*VLOOKUP(Sheet2!M:N,2,0),F300))))</f>
        <v>0</v>
      </c>
    </row>
    <row r="301" spans="1:8" x14ac:dyDescent="0.25">
      <c r="A301" s="1">
        <v>43922</v>
      </c>
      <c r="B301" t="s">
        <v>34</v>
      </c>
      <c r="C301" t="s">
        <v>23</v>
      </c>
      <c r="D301">
        <v>0.64833534264108195</v>
      </c>
      <c r="E301">
        <v>1</v>
      </c>
      <c r="F301">
        <v>5633.8731796820002</v>
      </c>
      <c r="G301" s="1">
        <v>43952</v>
      </c>
      <c r="H301" s="2" cm="1">
        <f t="array" ref="H301">IF(B301="eur",F301*VLOOKUP(G301,Sheet2!D:E,2,0),IF(B301="gbp",F301*VLOOKUP(G301,Sheet2!A:B,2,0),0)*IF(B301="sek",F301*VLOOKUP(G301,Sheet2!G:H,2,0),IF(multi_currency_swap_strat_pnl!B301="nok",F301*VLOOKUP(multi_currency_swap_strat_pnl!G301,Sheet2!J:K,2,0),IF(multi_currency_swap_strat_pnl!B301="chf",F301*VLOOKUP(Sheet2!M:N,2,0),F301))))</f>
        <v>0</v>
      </c>
    </row>
    <row r="302" spans="1:8" x14ac:dyDescent="0.25">
      <c r="A302" s="1">
        <v>43922</v>
      </c>
      <c r="B302" t="s">
        <v>35</v>
      </c>
      <c r="C302" t="s">
        <v>12</v>
      </c>
      <c r="D302">
        <v>0.188092165162978</v>
      </c>
      <c r="E302">
        <v>-1</v>
      </c>
      <c r="F302">
        <v>47995.213031426501</v>
      </c>
      <c r="G302" s="1">
        <v>43952</v>
      </c>
      <c r="H302" s="2" cm="1">
        <f t="array" ref="H302">IF(B302="eur",F302*VLOOKUP(G302,Sheet2!D:E,2,0),IF(B302="gbp",F302*VLOOKUP(G302,Sheet2!A:B,2,0),0)*IF(B302="sek",F302*VLOOKUP(G302,Sheet2!G:H,2,0),IF(multi_currency_swap_strat_pnl!B302="nok",F302*VLOOKUP(multi_currency_swap_strat_pnl!G302,Sheet2!J:K,2,0),IF(multi_currency_swap_strat_pnl!B302="chf",F302*VLOOKUP(Sheet2!M:N,2,0),F302))))</f>
        <v>2880807716.6993742</v>
      </c>
    </row>
    <row r="303" spans="1:8" x14ac:dyDescent="0.25">
      <c r="A303" s="1">
        <v>43922</v>
      </c>
      <c r="B303" t="s">
        <v>35</v>
      </c>
      <c r="C303" t="s">
        <v>15</v>
      </c>
      <c r="D303">
        <v>0.34605115258336999</v>
      </c>
      <c r="E303">
        <v>-1</v>
      </c>
      <c r="F303">
        <v>44319.848064386097</v>
      </c>
      <c r="G303" s="1">
        <v>43952</v>
      </c>
      <c r="H303" s="2" cm="1">
        <f t="array" ref="H303">IF(B303="eur",F303*VLOOKUP(G303,Sheet2!D:E,2,0),IF(B303="gbp",F303*VLOOKUP(G303,Sheet2!A:B,2,0),0)*IF(B303="sek",F303*VLOOKUP(G303,Sheet2!G:H,2,0),IF(multi_currency_swap_strat_pnl!B303="nok",F303*VLOOKUP(multi_currency_swap_strat_pnl!G303,Sheet2!J:K,2,0),IF(multi_currency_swap_strat_pnl!B303="chf",F303*VLOOKUP(Sheet2!M:N,2,0),F303))))</f>
        <v>2456489714.9223051</v>
      </c>
    </row>
    <row r="304" spans="1:8" x14ac:dyDescent="0.25">
      <c r="A304" s="1">
        <v>43922</v>
      </c>
      <c r="B304" t="s">
        <v>35</v>
      </c>
      <c r="C304" t="s">
        <v>16</v>
      </c>
      <c r="D304">
        <v>0.21301394689073</v>
      </c>
      <c r="E304">
        <v>-1</v>
      </c>
      <c r="F304">
        <v>47278.5945812399</v>
      </c>
      <c r="G304" s="1">
        <v>43952</v>
      </c>
      <c r="H304" s="2" cm="1">
        <f t="array" ref="H304">IF(B304="eur",F304*VLOOKUP(G304,Sheet2!D:E,2,0),IF(B304="gbp",F304*VLOOKUP(G304,Sheet2!A:B,2,0),0)*IF(B304="sek",F304*VLOOKUP(G304,Sheet2!G:H,2,0),IF(multi_currency_swap_strat_pnl!B304="nok",F304*VLOOKUP(multi_currency_swap_strat_pnl!G304,Sheet2!J:K,2,0),IF(multi_currency_swap_strat_pnl!B304="chf",F304*VLOOKUP(Sheet2!M:N,2,0),F304))))</f>
        <v>2795423041.2749047</v>
      </c>
    </row>
    <row r="305" spans="1:8" x14ac:dyDescent="0.25">
      <c r="A305" s="1">
        <v>43922</v>
      </c>
      <c r="B305" t="s">
        <v>35</v>
      </c>
      <c r="C305" t="s">
        <v>21</v>
      </c>
      <c r="D305">
        <v>0.341907632606819</v>
      </c>
      <c r="E305">
        <v>1</v>
      </c>
      <c r="F305">
        <v>-18487.621074791899</v>
      </c>
      <c r="G305" s="1">
        <v>43952</v>
      </c>
      <c r="H305" s="2" cm="1">
        <f t="array" ref="H305">IF(B305="eur",F305*VLOOKUP(G305,Sheet2!D:E,2,0),IF(B305="gbp",F305*VLOOKUP(G305,Sheet2!A:B,2,0),0)*IF(B305="sek",F305*VLOOKUP(G305,Sheet2!G:H,2,0),IF(multi_currency_swap_strat_pnl!B305="nok",F305*VLOOKUP(multi_currency_swap_strat_pnl!G305,Sheet2!J:K,2,0),IF(multi_currency_swap_strat_pnl!B305="chf",F305*VLOOKUP(Sheet2!M:N,2,0),F305))))</f>
        <v>427445241.536165</v>
      </c>
    </row>
    <row r="306" spans="1:8" x14ac:dyDescent="0.25">
      <c r="A306" s="1">
        <v>43922</v>
      </c>
      <c r="B306" t="s">
        <v>35</v>
      </c>
      <c r="C306" t="s">
        <v>8</v>
      </c>
      <c r="D306">
        <v>0.32931364550451703</v>
      </c>
      <c r="E306">
        <v>1</v>
      </c>
      <c r="F306">
        <v>-17006.175533654099</v>
      </c>
      <c r="G306" s="1">
        <v>43952</v>
      </c>
      <c r="H306" s="2" cm="1">
        <f t="array" ref="H306">IF(B306="eur",F306*VLOOKUP(G306,Sheet2!D:E,2,0),IF(B306="gbp",F306*VLOOKUP(G306,Sheet2!A:B,2,0),0)*IF(B306="sek",F306*VLOOKUP(G306,Sheet2!G:H,2,0),IF(multi_currency_swap_strat_pnl!B306="nok",F306*VLOOKUP(multi_currency_swap_strat_pnl!G306,Sheet2!J:K,2,0),IF(multi_currency_swap_strat_pnl!B306="chf",F306*VLOOKUP(Sheet2!M:N,2,0),F306))))</f>
        <v>361686033.85558796</v>
      </c>
    </row>
    <row r="307" spans="1:8" x14ac:dyDescent="0.25">
      <c r="A307" s="1">
        <v>43922</v>
      </c>
      <c r="B307" t="s">
        <v>35</v>
      </c>
      <c r="C307" t="s">
        <v>17</v>
      </c>
      <c r="D307">
        <v>0.27840301108388299</v>
      </c>
      <c r="E307">
        <v>1</v>
      </c>
      <c r="F307">
        <v>-28564.283231879999</v>
      </c>
      <c r="G307" s="1">
        <v>43952</v>
      </c>
      <c r="H307" s="2" cm="1">
        <f t="array" ref="H307">IF(B307="eur",F307*VLOOKUP(G307,Sheet2!D:E,2,0),IF(B307="gbp",F307*VLOOKUP(G307,Sheet2!A:B,2,0),0)*IF(B307="sek",F307*VLOOKUP(G307,Sheet2!G:H,2,0),IF(multi_currency_swap_strat_pnl!B307="nok",F307*VLOOKUP(multi_currency_swap_strat_pnl!G307,Sheet2!J:K,2,0),IF(multi_currency_swap_strat_pnl!B307="chf",F307*VLOOKUP(Sheet2!M:N,2,0),F307))))</f>
        <v>1020387396.6547567</v>
      </c>
    </row>
    <row r="308" spans="1:8" x14ac:dyDescent="0.25">
      <c r="A308" s="1">
        <v>43922</v>
      </c>
      <c r="B308" t="s">
        <v>36</v>
      </c>
      <c r="C308" t="s">
        <v>17</v>
      </c>
      <c r="D308">
        <v>-0.231541281780062</v>
      </c>
      <c r="E308">
        <v>-1</v>
      </c>
      <c r="F308">
        <v>64525.206013592302</v>
      </c>
      <c r="G308" s="1">
        <v>43955</v>
      </c>
      <c r="H308" s="2" t="e" cm="1" vm="1">
        <f t="array" aca="1" ref="H308" ca="1">IF(B308="eur",F308*VLOOKUP(G308,Sheet2!D:E,2,0),IF(B308="gbp",F308*VLOOKUP(G308,Sheet2!A:B,2,0),0)*IF(B308="sek",F308*VLOOKUP(G308,Sheet2!G:H,2,0),IF(multi_currency_swap_strat_pnl!B308="nok",F308*VLOOKUP(multi_currency_swap_strat_pnl!G308,Sheet2!J:K,2,0),IF(multi_currency_swap_strat_pnl!B308="chf",F308*VLOOKUP(Sheet2!M:N,2,0),F308))))</f>
        <v>#VALUE!</v>
      </c>
    </row>
    <row r="309" spans="1:8" x14ac:dyDescent="0.25">
      <c r="A309" s="1">
        <v>43922</v>
      </c>
      <c r="B309" t="s">
        <v>36</v>
      </c>
      <c r="C309" t="s">
        <v>28</v>
      </c>
      <c r="D309">
        <v>-0.30423304318614902</v>
      </c>
      <c r="E309">
        <v>-1</v>
      </c>
      <c r="F309">
        <v>70765.147100122296</v>
      </c>
      <c r="G309" s="1">
        <v>43955</v>
      </c>
      <c r="H309" s="2" t="e" cm="1" vm="1">
        <f t="array" aca="1" ref="H309" ca="1">IF(B309="eur",F309*VLOOKUP(G309,Sheet2!D:E,2,0),IF(B309="gbp",F309*VLOOKUP(G309,Sheet2!A:B,2,0),0)*IF(B309="sek",F309*VLOOKUP(G309,Sheet2!G:H,2,0),IF(multi_currency_swap_strat_pnl!B309="nok",F309*VLOOKUP(multi_currency_swap_strat_pnl!G309,Sheet2!J:K,2,0),IF(multi_currency_swap_strat_pnl!B309="chf",F309*VLOOKUP(Sheet2!M:N,2,0),F309))))</f>
        <v>#VALUE!</v>
      </c>
    </row>
    <row r="310" spans="1:8" x14ac:dyDescent="0.25">
      <c r="A310" s="1">
        <v>43922</v>
      </c>
      <c r="B310" t="s">
        <v>36</v>
      </c>
      <c r="C310" t="s">
        <v>9</v>
      </c>
      <c r="D310">
        <v>-0.37738630674678902</v>
      </c>
      <c r="E310">
        <v>-1</v>
      </c>
      <c r="F310">
        <v>77172.570039201804</v>
      </c>
      <c r="G310" s="1">
        <v>43955</v>
      </c>
      <c r="H310" s="2" t="e" cm="1" vm="1">
        <f t="array" aca="1" ref="H310" ca="1">IF(B310="eur",F310*VLOOKUP(G310,Sheet2!D:E,2,0),IF(B310="gbp",F310*VLOOKUP(G310,Sheet2!A:B,2,0),0)*IF(B310="sek",F310*VLOOKUP(G310,Sheet2!G:H,2,0),IF(multi_currency_swap_strat_pnl!B310="nok",F310*VLOOKUP(multi_currency_swap_strat_pnl!G310,Sheet2!J:K,2,0),IF(multi_currency_swap_strat_pnl!B310="chf",F310*VLOOKUP(Sheet2!M:N,2,0),F310))))</f>
        <v>#VALUE!</v>
      </c>
    </row>
    <row r="311" spans="1:8" x14ac:dyDescent="0.25">
      <c r="A311" s="1">
        <v>43922</v>
      </c>
      <c r="B311" t="s">
        <v>36</v>
      </c>
      <c r="C311" t="s">
        <v>25</v>
      </c>
      <c r="D311">
        <v>7.5666784797868994E-2</v>
      </c>
      <c r="E311">
        <v>1</v>
      </c>
      <c r="F311">
        <v>-64225.608598131701</v>
      </c>
      <c r="G311" s="1">
        <v>43955</v>
      </c>
      <c r="H311" s="2" t="e" cm="1" vm="1">
        <f t="array" aca="1" ref="H311" ca="1">IF(B311="eur",F311*VLOOKUP(G311,Sheet2!D:E,2,0),IF(B311="gbp",F311*VLOOKUP(G311,Sheet2!A:B,2,0),0)*IF(B311="sek",F311*VLOOKUP(G311,Sheet2!G:H,2,0),IF(multi_currency_swap_strat_pnl!B311="nok",F311*VLOOKUP(multi_currency_swap_strat_pnl!G311,Sheet2!J:K,2,0),IF(multi_currency_swap_strat_pnl!B311="chf",F311*VLOOKUP(Sheet2!M:N,2,0),F311))))</f>
        <v>#VALUE!</v>
      </c>
    </row>
    <row r="312" spans="1:8" x14ac:dyDescent="0.25">
      <c r="A312" s="1">
        <v>43922</v>
      </c>
      <c r="B312" t="s">
        <v>36</v>
      </c>
      <c r="C312" t="s">
        <v>18</v>
      </c>
      <c r="D312">
        <v>-0.61606139584506103</v>
      </c>
      <c r="E312">
        <v>1</v>
      </c>
      <c r="F312">
        <v>-52491.287236542601</v>
      </c>
      <c r="G312" s="1">
        <v>43955</v>
      </c>
      <c r="H312" s="2" t="e" cm="1" vm="1">
        <f t="array" aca="1" ref="H312" ca="1">IF(B312="eur",F312*VLOOKUP(G312,Sheet2!D:E,2,0),IF(B312="gbp",F312*VLOOKUP(G312,Sheet2!A:B,2,0),0)*IF(B312="sek",F312*VLOOKUP(G312,Sheet2!G:H,2,0),IF(multi_currency_swap_strat_pnl!B312="nok",F312*VLOOKUP(multi_currency_swap_strat_pnl!G312,Sheet2!J:K,2,0),IF(multi_currency_swap_strat_pnl!B312="chf",F312*VLOOKUP(Sheet2!M:N,2,0),F312))))</f>
        <v>#VALUE!</v>
      </c>
    </row>
    <row r="313" spans="1:8" x14ac:dyDescent="0.25">
      <c r="A313" s="1">
        <v>43922</v>
      </c>
      <c r="B313" t="s">
        <v>36</v>
      </c>
      <c r="C313" t="s">
        <v>23</v>
      </c>
      <c r="D313">
        <v>3.4152391818828003E-2</v>
      </c>
      <c r="E313">
        <v>1</v>
      </c>
      <c r="F313">
        <v>-39649.373098239797</v>
      </c>
      <c r="G313" s="1">
        <v>43955</v>
      </c>
      <c r="H313" s="2" t="e" cm="1" vm="1">
        <f t="array" aca="1" ref="H313" ca="1">IF(B313="eur",F313*VLOOKUP(G313,Sheet2!D:E,2,0),IF(B313="gbp",F313*VLOOKUP(G313,Sheet2!A:B,2,0),0)*IF(B313="sek",F313*VLOOKUP(G313,Sheet2!G:H,2,0),IF(multi_currency_swap_strat_pnl!B313="nok",F313*VLOOKUP(multi_currency_swap_strat_pnl!G313,Sheet2!J:K,2,0),IF(multi_currency_swap_strat_pnl!B313="chf",F313*VLOOKUP(Sheet2!M:N,2,0),F313))))</f>
        <v>#VALUE!</v>
      </c>
    </row>
    <row r="314" spans="1:8" x14ac:dyDescent="0.25">
      <c r="A314" s="1">
        <v>43922</v>
      </c>
      <c r="B314" t="s">
        <v>37</v>
      </c>
      <c r="C314" t="s">
        <v>18</v>
      </c>
      <c r="D314">
        <v>8.1518105677615194E-2</v>
      </c>
      <c r="E314">
        <v>-1</v>
      </c>
      <c r="F314">
        <v>108053.570403073</v>
      </c>
      <c r="G314" s="1">
        <v>43955</v>
      </c>
      <c r="H314" s="2" cm="1">
        <f t="array" ref="H314">IF(B314="eur",F314*VLOOKUP(G314,Sheet2!D:E,2,0),IF(B314="gbp",F314*VLOOKUP(G314,Sheet2!A:B,2,0),0)*IF(B314="sek",F314*VLOOKUP(G314,Sheet2!G:H,2,0),IF(multi_currency_swap_strat_pnl!B314="nok",F314*VLOOKUP(multi_currency_swap_strat_pnl!G314,Sheet2!J:K,2,0),IF(multi_currency_swap_strat_pnl!B314="chf",F314*VLOOKUP(Sheet2!M:N,2,0),F314))))</f>
        <v>0</v>
      </c>
    </row>
    <row r="315" spans="1:8" x14ac:dyDescent="0.25">
      <c r="A315" s="1">
        <v>43922</v>
      </c>
      <c r="B315" t="s">
        <v>37</v>
      </c>
      <c r="C315" t="s">
        <v>26</v>
      </c>
      <c r="D315">
        <v>0.14385207731217101</v>
      </c>
      <c r="E315">
        <v>-1</v>
      </c>
      <c r="F315">
        <v>30218.494730364298</v>
      </c>
      <c r="G315" s="1">
        <v>43955</v>
      </c>
      <c r="H315" s="2" cm="1">
        <f t="array" ref="H315">IF(B315="eur",F315*VLOOKUP(G315,Sheet2!D:E,2,0),IF(B315="gbp",F315*VLOOKUP(G315,Sheet2!A:B,2,0),0)*IF(B315="sek",F315*VLOOKUP(G315,Sheet2!G:H,2,0),IF(multi_currency_swap_strat_pnl!B315="nok",F315*VLOOKUP(multi_currency_swap_strat_pnl!G315,Sheet2!J:K,2,0),IF(multi_currency_swap_strat_pnl!B315="chf",F315*VLOOKUP(Sheet2!M:N,2,0),F315))))</f>
        <v>0</v>
      </c>
    </row>
    <row r="316" spans="1:8" x14ac:dyDescent="0.25">
      <c r="A316" s="1">
        <v>43922</v>
      </c>
      <c r="B316" t="s">
        <v>37</v>
      </c>
      <c r="C316" t="s">
        <v>13</v>
      </c>
      <c r="D316">
        <v>0.20661369363163601</v>
      </c>
      <c r="E316">
        <v>-1</v>
      </c>
      <c r="F316">
        <v>-46847.3791097172</v>
      </c>
      <c r="G316" s="1">
        <v>43955</v>
      </c>
      <c r="H316" s="2" cm="1">
        <f t="array" ref="H316">IF(B316="eur",F316*VLOOKUP(G316,Sheet2!D:E,2,0),IF(B316="gbp",F316*VLOOKUP(G316,Sheet2!A:B,2,0),0)*IF(B316="sek",F316*VLOOKUP(G316,Sheet2!G:H,2,0),IF(multi_currency_swap_strat_pnl!B316="nok",F316*VLOOKUP(multi_currency_swap_strat_pnl!G316,Sheet2!J:K,2,0),IF(multi_currency_swap_strat_pnl!B316="chf",F316*VLOOKUP(Sheet2!M:N,2,0),F316))))</f>
        <v>0</v>
      </c>
    </row>
    <row r="317" spans="1:8" x14ac:dyDescent="0.25">
      <c r="A317" s="1">
        <v>43922</v>
      </c>
      <c r="B317" t="s">
        <v>37</v>
      </c>
      <c r="C317" t="s">
        <v>28</v>
      </c>
      <c r="D317">
        <v>0.21601667908314401</v>
      </c>
      <c r="E317">
        <v>1</v>
      </c>
      <c r="F317">
        <v>-30642.519162405599</v>
      </c>
      <c r="G317" s="1">
        <v>43955</v>
      </c>
      <c r="H317" s="2" cm="1">
        <f t="array" ref="H317">IF(B317="eur",F317*VLOOKUP(G317,Sheet2!D:E,2,0),IF(B317="gbp",F317*VLOOKUP(G317,Sheet2!A:B,2,0),0)*IF(B317="sek",F317*VLOOKUP(G317,Sheet2!G:H,2,0),IF(multi_currency_swap_strat_pnl!B317="nok",F317*VLOOKUP(multi_currency_swap_strat_pnl!G317,Sheet2!J:K,2,0),IF(multi_currency_swap_strat_pnl!B317="chf",F317*VLOOKUP(Sheet2!M:N,2,0),F317))))</f>
        <v>0</v>
      </c>
    </row>
    <row r="318" spans="1:8" x14ac:dyDescent="0.25">
      <c r="A318" s="1">
        <v>43922</v>
      </c>
      <c r="B318" t="s">
        <v>37</v>
      </c>
      <c r="C318" t="s">
        <v>9</v>
      </c>
      <c r="D318">
        <v>0.190040427307448</v>
      </c>
      <c r="E318">
        <v>1</v>
      </c>
      <c r="F318">
        <v>-37846.859813766401</v>
      </c>
      <c r="G318" s="1">
        <v>43955</v>
      </c>
      <c r="H318" s="2" cm="1">
        <f t="array" ref="H318">IF(B318="eur",F318*VLOOKUP(G318,Sheet2!D:E,2,0),IF(B318="gbp",F318*VLOOKUP(G318,Sheet2!A:B,2,0),0)*IF(B318="sek",F318*VLOOKUP(G318,Sheet2!G:H,2,0),IF(multi_currency_swap_strat_pnl!B318="nok",F318*VLOOKUP(multi_currency_swap_strat_pnl!G318,Sheet2!J:K,2,0),IF(multi_currency_swap_strat_pnl!B318="chf",F318*VLOOKUP(Sheet2!M:N,2,0),F318))))</f>
        <v>0</v>
      </c>
    </row>
    <row r="319" spans="1:8" x14ac:dyDescent="0.25">
      <c r="A319" s="1">
        <v>43922</v>
      </c>
      <c r="B319" t="s">
        <v>37</v>
      </c>
      <c r="C319" t="s">
        <v>12</v>
      </c>
      <c r="D319">
        <v>-0.12391612926638899</v>
      </c>
      <c r="E319">
        <v>1</v>
      </c>
      <c r="F319">
        <v>-40127.003586036197</v>
      </c>
      <c r="G319" s="1">
        <v>43955</v>
      </c>
      <c r="H319" s="2" cm="1">
        <f t="array" ref="H319">IF(B319="eur",F319*VLOOKUP(G319,Sheet2!D:E,2,0),IF(B319="gbp",F319*VLOOKUP(G319,Sheet2!A:B,2,0),0)*IF(B319="sek",F319*VLOOKUP(G319,Sheet2!G:H,2,0),IF(multi_currency_swap_strat_pnl!B319="nok",F319*VLOOKUP(multi_currency_swap_strat_pnl!G319,Sheet2!J:K,2,0),IF(multi_currency_swap_strat_pnl!B319="chf",F319*VLOOKUP(Sheet2!M:N,2,0),F319))))</f>
        <v>0</v>
      </c>
    </row>
    <row r="320" spans="1:8" x14ac:dyDescent="0.25">
      <c r="A320" s="1">
        <v>43922</v>
      </c>
      <c r="B320" t="s">
        <v>38</v>
      </c>
      <c r="C320" t="s">
        <v>9</v>
      </c>
      <c r="D320">
        <v>0.48596410829697601</v>
      </c>
      <c r="E320">
        <v>-1</v>
      </c>
      <c r="F320" s="2">
        <v>35153.031453360898</v>
      </c>
      <c r="G320" s="1">
        <v>43955</v>
      </c>
      <c r="H320" s="2" cm="1">
        <f t="array" ref="H320">IF(B320="eur",F320*VLOOKUP(G320,Sheet2!D:E,2,0),IF(B320="gbp",F320*VLOOKUP(G320,Sheet2!A:B,2,0),0)*IF(B320="sek",F320*VLOOKUP(G320,Sheet2!G:H,2,0),IF(multi_currency_swap_strat_pnl!B320="nok",F320*VLOOKUP(multi_currency_swap_strat_pnl!G320,Sheet2!J:K,2,0),IF(multi_currency_swap_strat_pnl!B320="chf",F320*VLOOKUP(Sheet2!M:N,2,0),F320))))</f>
        <v>0</v>
      </c>
    </row>
    <row r="321" spans="1:8" x14ac:dyDescent="0.25">
      <c r="A321" s="1">
        <v>43922</v>
      </c>
      <c r="B321" t="s">
        <v>38</v>
      </c>
      <c r="C321" t="s">
        <v>28</v>
      </c>
      <c r="D321">
        <v>0.55005228155597896</v>
      </c>
      <c r="E321">
        <v>-1</v>
      </c>
      <c r="F321" s="2">
        <v>60084.778882751198</v>
      </c>
      <c r="G321" s="1">
        <v>43955</v>
      </c>
      <c r="H321" s="2" cm="1">
        <f t="array" ref="H321">IF(B321="eur",F321*VLOOKUP(G321,Sheet2!D:E,2,0),IF(B321="gbp",F321*VLOOKUP(G321,Sheet2!A:B,2,0),0)*IF(B321="sek",F321*VLOOKUP(G321,Sheet2!G:H,2,0),IF(multi_currency_swap_strat_pnl!B321="nok",F321*VLOOKUP(multi_currency_swap_strat_pnl!G321,Sheet2!J:K,2,0),IF(multi_currency_swap_strat_pnl!B321="chf",F321*VLOOKUP(Sheet2!M:N,2,0),F321))))</f>
        <v>0</v>
      </c>
    </row>
    <row r="322" spans="1:8" x14ac:dyDescent="0.25">
      <c r="A322" s="1">
        <v>43922</v>
      </c>
      <c r="B322" t="s">
        <v>38</v>
      </c>
      <c r="C322" t="s">
        <v>15</v>
      </c>
      <c r="D322">
        <v>0.78944061083172601</v>
      </c>
      <c r="E322">
        <v>-1</v>
      </c>
      <c r="F322" s="2">
        <v>116704.20336500301</v>
      </c>
      <c r="G322" s="1">
        <v>43955</v>
      </c>
      <c r="H322" s="2" cm="1">
        <f t="array" ref="H322">IF(B322="eur",F322*VLOOKUP(G322,Sheet2!D:E,2,0),IF(B322="gbp",F322*VLOOKUP(G322,Sheet2!A:B,2,0),0)*IF(B322="sek",F322*VLOOKUP(G322,Sheet2!G:H,2,0),IF(multi_currency_swap_strat_pnl!B322="nok",F322*VLOOKUP(multi_currency_swap_strat_pnl!G322,Sheet2!J:K,2,0),IF(multi_currency_swap_strat_pnl!B322="chf",F322*VLOOKUP(Sheet2!M:N,2,0),F322))))</f>
        <v>0</v>
      </c>
    </row>
    <row r="323" spans="1:8" x14ac:dyDescent="0.25">
      <c r="A323" s="1">
        <v>43922</v>
      </c>
      <c r="B323" t="s">
        <v>38</v>
      </c>
      <c r="C323" t="s">
        <v>25</v>
      </c>
      <c r="D323">
        <v>0.93139100620527104</v>
      </c>
      <c r="E323">
        <v>1</v>
      </c>
      <c r="F323" s="2">
        <v>-72278.397948469006</v>
      </c>
      <c r="G323" s="1">
        <v>43955</v>
      </c>
      <c r="H323" s="2" cm="1">
        <f t="array" ref="H323">IF(B323="eur",F323*VLOOKUP(G323,Sheet2!D:E,2,0),IF(B323="gbp",F323*VLOOKUP(G323,Sheet2!A:B,2,0),0)*IF(B323="sek",F323*VLOOKUP(G323,Sheet2!G:H,2,0),IF(multi_currency_swap_strat_pnl!B323="nok",F323*VLOOKUP(multi_currency_swap_strat_pnl!G323,Sheet2!J:K,2,0),IF(multi_currency_swap_strat_pnl!B323="chf",F323*VLOOKUP(Sheet2!M:N,2,0),F323))))</f>
        <v>0</v>
      </c>
    </row>
    <row r="324" spans="1:8" x14ac:dyDescent="0.25">
      <c r="A324" s="1">
        <v>43922</v>
      </c>
      <c r="B324" t="s">
        <v>38</v>
      </c>
      <c r="C324" t="s">
        <v>12</v>
      </c>
      <c r="D324">
        <v>0.13083789591246101</v>
      </c>
      <c r="E324">
        <v>1</v>
      </c>
      <c r="F324" s="2">
        <v>-52059.602464504802</v>
      </c>
      <c r="G324" s="1">
        <v>43955</v>
      </c>
      <c r="H324" s="2" cm="1">
        <f t="array" ref="H324">IF(B324="eur",F324*VLOOKUP(G324,Sheet2!D:E,2,0),IF(B324="gbp",F324*VLOOKUP(G324,Sheet2!A:B,2,0),0)*IF(B324="sek",F324*VLOOKUP(G324,Sheet2!G:H,2,0),IF(multi_currency_swap_strat_pnl!B324="nok",F324*VLOOKUP(multi_currency_swap_strat_pnl!G324,Sheet2!J:K,2,0),IF(multi_currency_swap_strat_pnl!B324="chf",F324*VLOOKUP(Sheet2!M:N,2,0),F324))))</f>
        <v>0</v>
      </c>
    </row>
    <row r="325" spans="1:8" x14ac:dyDescent="0.25">
      <c r="A325" s="1">
        <v>43922</v>
      </c>
      <c r="B325" t="s">
        <v>38</v>
      </c>
      <c r="C325" t="s">
        <v>21</v>
      </c>
      <c r="D325">
        <v>0.91141620182682004</v>
      </c>
      <c r="E325">
        <v>1</v>
      </c>
      <c r="F325" s="2">
        <v>-57931.860634835502</v>
      </c>
      <c r="G325" s="1">
        <v>43955</v>
      </c>
      <c r="H325" s="2" cm="1">
        <f t="array" ref="H325">IF(B325="eur",F325*VLOOKUP(G325,Sheet2!D:E,2,0),IF(B325="gbp",F325*VLOOKUP(G325,Sheet2!A:B,2,0),0)*IF(B325="sek",F325*VLOOKUP(G325,Sheet2!G:H,2,0),IF(multi_currency_swap_strat_pnl!B325="nok",F325*VLOOKUP(multi_currency_swap_strat_pnl!G325,Sheet2!J:K,2,0),IF(multi_currency_swap_strat_pnl!B325="chf",F325*VLOOKUP(Sheet2!M:N,2,0),F325))))</f>
        <v>0</v>
      </c>
    </row>
    <row r="326" spans="1:8" x14ac:dyDescent="0.25">
      <c r="A326" s="1">
        <v>43952</v>
      </c>
      <c r="B326" t="s">
        <v>34</v>
      </c>
      <c r="C326" t="s">
        <v>17</v>
      </c>
      <c r="D326">
        <v>0.465590922711483</v>
      </c>
      <c r="E326">
        <v>-1</v>
      </c>
      <c r="F326">
        <v>65.737859276659904</v>
      </c>
      <c r="G326" s="1">
        <v>43983</v>
      </c>
      <c r="H326" s="2" cm="1">
        <f t="array" ref="H326">IF(B326="eur",F326*VLOOKUP(G326,Sheet2!D:E,2,0),IF(B326="gbp",F326*VLOOKUP(G326,Sheet2!A:B,2,0),0)*IF(B326="sek",F326*VLOOKUP(G326,Sheet2!G:H,2,0),IF(multi_currency_swap_strat_pnl!B326="nok",F326*VLOOKUP(multi_currency_swap_strat_pnl!G326,Sheet2!J:K,2,0),IF(multi_currency_swap_strat_pnl!B326="chf",F326*VLOOKUP(Sheet2!M:N,2,0),F326))))</f>
        <v>0</v>
      </c>
    </row>
    <row r="327" spans="1:8" x14ac:dyDescent="0.25">
      <c r="A327" s="1">
        <v>43952</v>
      </c>
      <c r="B327" t="s">
        <v>34</v>
      </c>
      <c r="C327" t="s">
        <v>28</v>
      </c>
      <c r="D327">
        <v>0.39569629154845298</v>
      </c>
      <c r="E327">
        <v>-1</v>
      </c>
      <c r="F327">
        <v>2682.1376092649102</v>
      </c>
      <c r="G327" s="1">
        <v>43983</v>
      </c>
      <c r="H327" s="2" cm="1">
        <f t="array" ref="H327">IF(B327="eur",F327*VLOOKUP(G327,Sheet2!D:E,2,0),IF(B327="gbp",F327*VLOOKUP(G327,Sheet2!A:B,2,0),0)*IF(B327="sek",F327*VLOOKUP(G327,Sheet2!G:H,2,0),IF(multi_currency_swap_strat_pnl!B327="nok",F327*VLOOKUP(multi_currency_swap_strat_pnl!G327,Sheet2!J:K,2,0),IF(multi_currency_swap_strat_pnl!B327="chf",F327*VLOOKUP(Sheet2!M:N,2,0),F327))))</f>
        <v>0</v>
      </c>
    </row>
    <row r="328" spans="1:8" x14ac:dyDescent="0.25">
      <c r="A328" s="1">
        <v>43952</v>
      </c>
      <c r="B328" t="s">
        <v>34</v>
      </c>
      <c r="C328" t="s">
        <v>32</v>
      </c>
      <c r="D328">
        <v>0.33278810748314103</v>
      </c>
      <c r="E328">
        <v>-1</v>
      </c>
      <c r="F328">
        <v>10100.756181344699</v>
      </c>
      <c r="G328" s="1">
        <v>43983</v>
      </c>
      <c r="H328" s="2" cm="1">
        <f t="array" ref="H328">IF(B328="eur",F328*VLOOKUP(G328,Sheet2!D:E,2,0),IF(B328="gbp",F328*VLOOKUP(G328,Sheet2!A:B,2,0),0)*IF(B328="sek",F328*VLOOKUP(G328,Sheet2!G:H,2,0),IF(multi_currency_swap_strat_pnl!B328="nok",F328*VLOOKUP(multi_currency_swap_strat_pnl!G328,Sheet2!J:K,2,0),IF(multi_currency_swap_strat_pnl!B328="chf",F328*VLOOKUP(Sheet2!M:N,2,0),F328))))</f>
        <v>0</v>
      </c>
    </row>
    <row r="329" spans="1:8" x14ac:dyDescent="0.25">
      <c r="A329" s="1">
        <v>43952</v>
      </c>
      <c r="B329" t="s">
        <v>34</v>
      </c>
      <c r="C329" t="s">
        <v>16</v>
      </c>
      <c r="D329">
        <v>7.8486170493748703E-2</v>
      </c>
      <c r="E329">
        <v>1</v>
      </c>
      <c r="F329">
        <v>-34351.884775824001</v>
      </c>
      <c r="G329" s="1">
        <v>43983</v>
      </c>
      <c r="H329" s="2" cm="1">
        <f t="array" ref="H329">IF(B329="eur",F329*VLOOKUP(G329,Sheet2!D:E,2,0),IF(B329="gbp",F329*VLOOKUP(G329,Sheet2!A:B,2,0),0)*IF(B329="sek",F329*VLOOKUP(G329,Sheet2!G:H,2,0),IF(multi_currency_swap_strat_pnl!B329="nok",F329*VLOOKUP(multi_currency_swap_strat_pnl!G329,Sheet2!J:K,2,0),IF(multi_currency_swap_strat_pnl!B329="chf",F329*VLOOKUP(Sheet2!M:N,2,0),F329))))</f>
        <v>0</v>
      </c>
    </row>
    <row r="330" spans="1:8" x14ac:dyDescent="0.25">
      <c r="A330" s="1">
        <v>43952</v>
      </c>
      <c r="B330" t="s">
        <v>34</v>
      </c>
      <c r="C330" t="s">
        <v>12</v>
      </c>
      <c r="D330">
        <v>5.6209022124206302E-2</v>
      </c>
      <c r="E330">
        <v>1</v>
      </c>
      <c r="F330">
        <v>-33342.290569956298</v>
      </c>
      <c r="G330" s="1">
        <v>43983</v>
      </c>
      <c r="H330" s="2" cm="1">
        <f t="array" ref="H330">IF(B330="eur",F330*VLOOKUP(G330,Sheet2!D:E,2,0),IF(B330="gbp",F330*VLOOKUP(G330,Sheet2!A:B,2,0),0)*IF(B330="sek",F330*VLOOKUP(G330,Sheet2!G:H,2,0),IF(multi_currency_swap_strat_pnl!B330="nok",F330*VLOOKUP(multi_currency_swap_strat_pnl!G330,Sheet2!J:K,2,0),IF(multi_currency_swap_strat_pnl!B330="chf",F330*VLOOKUP(Sheet2!M:N,2,0),F330))))</f>
        <v>0</v>
      </c>
    </row>
    <row r="331" spans="1:8" x14ac:dyDescent="0.25">
      <c r="A331" s="1">
        <v>43952</v>
      </c>
      <c r="B331" t="s">
        <v>34</v>
      </c>
      <c r="C331" t="s">
        <v>21</v>
      </c>
      <c r="D331">
        <v>0.65778831571730101</v>
      </c>
      <c r="E331">
        <v>1</v>
      </c>
      <c r="F331">
        <v>77978.121454027103</v>
      </c>
      <c r="G331" s="1">
        <v>43983</v>
      </c>
      <c r="H331" s="2" cm="1">
        <f t="array" ref="H331">IF(B331="eur",F331*VLOOKUP(G331,Sheet2!D:E,2,0),IF(B331="gbp",F331*VLOOKUP(G331,Sheet2!A:B,2,0),0)*IF(B331="sek",F331*VLOOKUP(G331,Sheet2!G:H,2,0),IF(multi_currency_swap_strat_pnl!B331="nok",F331*VLOOKUP(multi_currency_swap_strat_pnl!G331,Sheet2!J:K,2,0),IF(multi_currency_swap_strat_pnl!B331="chf",F331*VLOOKUP(Sheet2!M:N,2,0),F331))))</f>
        <v>0</v>
      </c>
    </row>
    <row r="332" spans="1:8" x14ac:dyDescent="0.25">
      <c r="A332" s="1">
        <v>43952</v>
      </c>
      <c r="B332" t="s">
        <v>35</v>
      </c>
      <c r="C332" t="s">
        <v>9</v>
      </c>
      <c r="D332">
        <v>0.25256777245063999</v>
      </c>
      <c r="E332">
        <v>-1</v>
      </c>
      <c r="F332">
        <v>41774.020389817502</v>
      </c>
      <c r="G332" s="1">
        <v>43983</v>
      </c>
      <c r="H332" s="2" cm="1">
        <f t="array" ref="H332">IF(B332="eur",F332*VLOOKUP(G332,Sheet2!D:E,2,0),IF(B332="gbp",F332*VLOOKUP(G332,Sheet2!A:B,2,0),0)*IF(B332="sek",F332*VLOOKUP(G332,Sheet2!G:H,2,0),IF(multi_currency_swap_strat_pnl!B332="nok",F332*VLOOKUP(multi_currency_swap_strat_pnl!G332,Sheet2!J:K,2,0),IF(multi_currency_swap_strat_pnl!B332="chf",F332*VLOOKUP(Sheet2!M:N,2,0),F332))))</f>
        <v>2175228233.6827593</v>
      </c>
    </row>
    <row r="333" spans="1:8" x14ac:dyDescent="0.25">
      <c r="A333" s="1">
        <v>43952</v>
      </c>
      <c r="B333" t="s">
        <v>35</v>
      </c>
      <c r="C333" t="s">
        <v>31</v>
      </c>
      <c r="D333">
        <v>0.224385141770298</v>
      </c>
      <c r="E333">
        <v>-1</v>
      </c>
      <c r="F333">
        <v>42788.7407557591</v>
      </c>
      <c r="G333" s="1">
        <v>43983</v>
      </c>
      <c r="H333" s="2" cm="1">
        <f t="array" ref="H333">IF(B333="eur",F333*VLOOKUP(G333,Sheet2!D:E,2,0),IF(B333="gbp",F333*VLOOKUP(G333,Sheet2!A:B,2,0),0)*IF(B333="sek",F333*VLOOKUP(G333,Sheet2!G:H,2,0),IF(multi_currency_swap_strat_pnl!B333="nok",F333*VLOOKUP(multi_currency_swap_strat_pnl!G333,Sheet2!J:K,2,0),IF(multi_currency_swap_strat_pnl!B333="chf",F333*VLOOKUP(Sheet2!M:N,2,0),F333))))</f>
        <v>2282187352.1553273</v>
      </c>
    </row>
    <row r="334" spans="1:8" x14ac:dyDescent="0.25">
      <c r="A334" s="1">
        <v>43952</v>
      </c>
      <c r="B334" t="s">
        <v>35</v>
      </c>
      <c r="C334" t="s">
        <v>13</v>
      </c>
      <c r="D334">
        <v>0.196443509338254</v>
      </c>
      <c r="E334">
        <v>-1</v>
      </c>
      <c r="F334">
        <v>43727.923334813597</v>
      </c>
      <c r="G334" s="1">
        <v>43983</v>
      </c>
      <c r="H334" s="2" cm="1">
        <f t="array" ref="H334">IF(B334="eur",F334*VLOOKUP(G334,Sheet2!D:E,2,0),IF(B334="gbp",F334*VLOOKUP(G334,Sheet2!A:B,2,0),0)*IF(B334="sek",F334*VLOOKUP(G334,Sheet2!G:H,2,0),IF(multi_currency_swap_strat_pnl!B334="nok",F334*VLOOKUP(multi_currency_swap_strat_pnl!G334,Sheet2!J:K,2,0),IF(multi_currency_swap_strat_pnl!B334="chf",F334*VLOOKUP(Sheet2!M:N,2,0),F334))))</f>
        <v>2383471639.4920554</v>
      </c>
    </row>
    <row r="335" spans="1:8" x14ac:dyDescent="0.25">
      <c r="A335" s="1">
        <v>43952</v>
      </c>
      <c r="B335" t="s">
        <v>35</v>
      </c>
      <c r="C335" t="s">
        <v>25</v>
      </c>
      <c r="D335">
        <v>0.30337294510317298</v>
      </c>
      <c r="E335">
        <v>1</v>
      </c>
      <c r="F335">
        <v>11467.361381839</v>
      </c>
      <c r="G335" s="1">
        <v>43983</v>
      </c>
      <c r="H335" s="2" cm="1">
        <f t="array" ref="H335">IF(B335="eur",F335*VLOOKUP(G335,Sheet2!D:E,2,0),IF(B335="gbp",F335*VLOOKUP(G335,Sheet2!A:B,2,0),0)*IF(B335="sek",F335*VLOOKUP(G335,Sheet2!G:H,2,0),IF(multi_currency_swap_strat_pnl!B335="nok",F335*VLOOKUP(multi_currency_swap_strat_pnl!G335,Sheet2!J:K,2,0),IF(multi_currency_swap_strat_pnl!B335="chf",F335*VLOOKUP(Sheet2!M:N,2,0),F335))))</f>
        <v>163915220.00739965</v>
      </c>
    </row>
    <row r="336" spans="1:8" x14ac:dyDescent="0.25">
      <c r="A336" s="1">
        <v>43952</v>
      </c>
      <c r="B336" t="s">
        <v>35</v>
      </c>
      <c r="C336" t="s">
        <v>23</v>
      </c>
      <c r="D336">
        <v>0.301482537027708</v>
      </c>
      <c r="E336">
        <v>1</v>
      </c>
      <c r="F336">
        <v>8909.4835116875693</v>
      </c>
      <c r="G336" s="1">
        <v>43983</v>
      </c>
      <c r="H336" s="2" cm="1">
        <f t="array" ref="H336">IF(B336="eur",F336*VLOOKUP(G336,Sheet2!D:E,2,0),IF(B336="gbp",F336*VLOOKUP(G336,Sheet2!A:B,2,0),0)*IF(B336="sek",F336*VLOOKUP(G336,Sheet2!G:H,2,0),IF(multi_currency_swap_strat_pnl!B336="nok",F336*VLOOKUP(multi_currency_swap_strat_pnl!G336,Sheet2!J:K,2,0),IF(multi_currency_swap_strat_pnl!B336="chf",F336*VLOOKUP(Sheet2!M:N,2,0),F336))))</f>
        <v>98945794.418733194</v>
      </c>
    </row>
    <row r="337" spans="1:8" x14ac:dyDescent="0.25">
      <c r="A337" s="1">
        <v>43952</v>
      </c>
      <c r="B337" t="s">
        <v>35</v>
      </c>
      <c r="C337" t="s">
        <v>17</v>
      </c>
      <c r="D337">
        <v>0.218370469501039</v>
      </c>
      <c r="E337">
        <v>1</v>
      </c>
      <c r="F337">
        <v>-8457.3082460681708</v>
      </c>
      <c r="G337" s="1">
        <v>43983</v>
      </c>
      <c r="H337" s="2" cm="1">
        <f t="array" ref="H337">IF(B337="eur",F337*VLOOKUP(G337,Sheet2!D:E,2,0),IF(B337="gbp",F337*VLOOKUP(G337,Sheet2!A:B,2,0),0)*IF(B337="sek",F337*VLOOKUP(G337,Sheet2!G:H,2,0),IF(multi_currency_swap_strat_pnl!B337="nok",F337*VLOOKUP(multi_currency_swap_strat_pnl!G337,Sheet2!J:K,2,0),IF(multi_currency_swap_strat_pnl!B337="chf",F337*VLOOKUP(Sheet2!M:N,2,0),F337))))</f>
        <v>89157237.241574302</v>
      </c>
    </row>
    <row r="338" spans="1:8" x14ac:dyDescent="0.25">
      <c r="A338" s="1">
        <v>43955</v>
      </c>
      <c r="B338" t="s">
        <v>7</v>
      </c>
      <c r="C338" t="s">
        <v>23</v>
      </c>
      <c r="D338">
        <v>-8.1373127221787994E-2</v>
      </c>
      <c r="E338">
        <v>-1</v>
      </c>
      <c r="F338">
        <v>-5488.1952673350897</v>
      </c>
      <c r="G338" s="1">
        <v>43983</v>
      </c>
      <c r="H338" s="2" cm="1">
        <f t="array" ref="H338">IF(B338="eur",F338*VLOOKUP(G338,Sheet2!D:E,2,0),IF(B338="gbp",F338*VLOOKUP(G338,Sheet2!A:B,2,0),0)*IF(B338="sek",F338*VLOOKUP(G338,Sheet2!G:H,2,0),IF(multi_currency_swap_strat_pnl!B338="nok",F338*VLOOKUP(multi_currency_swap_strat_pnl!G338,Sheet2!J:K,2,0),IF(multi_currency_swap_strat_pnl!B338="chf",F338*VLOOKUP(Sheet2!M:N,2,0),F338))))</f>
        <v>-6108.3613325439546</v>
      </c>
    </row>
    <row r="339" spans="1:8" x14ac:dyDescent="0.25">
      <c r="A339" s="1">
        <v>43955</v>
      </c>
      <c r="B339" t="s">
        <v>7</v>
      </c>
      <c r="C339" t="s">
        <v>15</v>
      </c>
      <c r="D339">
        <v>-0.29892764873528699</v>
      </c>
      <c r="E339">
        <v>-1</v>
      </c>
      <c r="F339">
        <v>-14419.1889782125</v>
      </c>
      <c r="G339" s="1">
        <v>43983</v>
      </c>
      <c r="H339" s="2" cm="1">
        <f t="array" ref="H339">IF(B339="eur",F339*VLOOKUP(G339,Sheet2!D:E,2,0),IF(B339="gbp",F339*VLOOKUP(G339,Sheet2!A:B,2,0),0)*IF(B339="sek",F339*VLOOKUP(G339,Sheet2!G:H,2,0),IF(multi_currency_swap_strat_pnl!B339="nok",F339*VLOOKUP(multi_currency_swap_strat_pnl!G339,Sheet2!J:K,2,0),IF(multi_currency_swap_strat_pnl!B339="chf",F339*VLOOKUP(Sheet2!M:N,2,0),F339))))</f>
        <v>-16048.557332750512</v>
      </c>
    </row>
    <row r="340" spans="1:8" x14ac:dyDescent="0.25">
      <c r="A340" s="1">
        <v>43955</v>
      </c>
      <c r="B340" t="s">
        <v>7</v>
      </c>
      <c r="C340" t="s">
        <v>24</v>
      </c>
      <c r="D340">
        <v>-0.19681930895855701</v>
      </c>
      <c r="E340">
        <v>-1</v>
      </c>
      <c r="F340">
        <v>-16428.101980428899</v>
      </c>
      <c r="G340" s="1">
        <v>43983</v>
      </c>
      <c r="H340" s="2" cm="1">
        <f t="array" ref="H340">IF(B340="eur",F340*VLOOKUP(G340,Sheet2!D:E,2,0),IF(B340="gbp",F340*VLOOKUP(G340,Sheet2!A:B,2,0),0)*IF(B340="sek",F340*VLOOKUP(G340,Sheet2!G:H,2,0),IF(multi_currency_swap_strat_pnl!B340="nok",F340*VLOOKUP(multi_currency_swap_strat_pnl!G340,Sheet2!J:K,2,0),IF(multi_currency_swap_strat_pnl!B340="chf",F340*VLOOKUP(Sheet2!M:N,2,0),F340))))</f>
        <v>-18284.477504217364</v>
      </c>
    </row>
    <row r="341" spans="1:8" x14ac:dyDescent="0.25">
      <c r="A341" s="1">
        <v>43955</v>
      </c>
      <c r="B341" t="s">
        <v>7</v>
      </c>
      <c r="C341" t="s">
        <v>18</v>
      </c>
      <c r="D341">
        <v>-0.66881619170461803</v>
      </c>
      <c r="E341">
        <v>1</v>
      </c>
      <c r="F341">
        <v>39238.468871212201</v>
      </c>
      <c r="G341" s="1">
        <v>43983</v>
      </c>
      <c r="H341" s="2" cm="1">
        <f t="array" ref="H341">IF(B341="eur",F341*VLOOKUP(G341,Sheet2!D:E,2,0),IF(B341="gbp",F341*VLOOKUP(G341,Sheet2!A:B,2,0),0)*IF(B341="sek",F341*VLOOKUP(G341,Sheet2!G:H,2,0),IF(multi_currency_swap_strat_pnl!B341="nok",F341*VLOOKUP(multi_currency_swap_strat_pnl!G341,Sheet2!J:K,2,0),IF(multi_currency_swap_strat_pnl!B341="chf",F341*VLOOKUP(Sheet2!M:N,2,0),F341))))</f>
        <v>43672.415853659179</v>
      </c>
    </row>
    <row r="342" spans="1:8" x14ac:dyDescent="0.25">
      <c r="A342" s="1">
        <v>43955</v>
      </c>
      <c r="B342" t="s">
        <v>7</v>
      </c>
      <c r="C342" t="s">
        <v>16</v>
      </c>
      <c r="D342">
        <v>-0.67524791611016199</v>
      </c>
      <c r="E342">
        <v>1</v>
      </c>
      <c r="F342">
        <v>35597.173038324298</v>
      </c>
      <c r="G342" s="1">
        <v>43983</v>
      </c>
      <c r="H342" s="2" cm="1">
        <f t="array" ref="H342">IF(B342="eur",F342*VLOOKUP(G342,Sheet2!D:E,2,0),IF(B342="gbp",F342*VLOOKUP(G342,Sheet2!A:B,2,0),0)*IF(B342="sek",F342*VLOOKUP(G342,Sheet2!G:H,2,0),IF(multi_currency_swap_strat_pnl!B342="nok",F342*VLOOKUP(multi_currency_swap_strat_pnl!G342,Sheet2!J:K,2,0),IF(multi_currency_swap_strat_pnl!B342="chf",F342*VLOOKUP(Sheet2!M:N,2,0),F342))))</f>
        <v>39619.65359165494</v>
      </c>
    </row>
    <row r="343" spans="1:8" x14ac:dyDescent="0.25">
      <c r="A343" s="1">
        <v>43955</v>
      </c>
      <c r="B343" t="s">
        <v>7</v>
      </c>
      <c r="C343" t="s">
        <v>12</v>
      </c>
      <c r="D343">
        <v>-0.68172354037094796</v>
      </c>
      <c r="E343">
        <v>1</v>
      </c>
      <c r="F343">
        <v>31936.544934470799</v>
      </c>
      <c r="G343" s="1">
        <v>43983</v>
      </c>
      <c r="H343" s="2" cm="1">
        <f t="array" ref="H343">IF(B343="eur",F343*VLOOKUP(G343,Sheet2!D:E,2,0),IF(B343="gbp",F343*VLOOKUP(G343,Sheet2!A:B,2,0),0)*IF(B343="sek",F343*VLOOKUP(G343,Sheet2!G:H,2,0),IF(multi_currency_swap_strat_pnl!B343="nok",F343*VLOOKUP(multi_currency_swap_strat_pnl!G343,Sheet2!J:K,2,0),IF(multi_currency_swap_strat_pnl!B343="chf",F343*VLOOKUP(Sheet2!M:N,2,0),F343))))</f>
        <v>35545.374512066002</v>
      </c>
    </row>
    <row r="344" spans="1:8" x14ac:dyDescent="0.25">
      <c r="A344" s="1">
        <v>43955</v>
      </c>
      <c r="B344" t="s">
        <v>36</v>
      </c>
      <c r="C344" t="s">
        <v>17</v>
      </c>
      <c r="D344">
        <v>-0.34532393947224199</v>
      </c>
      <c r="E344">
        <v>-1</v>
      </c>
      <c r="F344">
        <v>-2451.6342178179598</v>
      </c>
      <c r="G344" s="1">
        <v>43984</v>
      </c>
      <c r="H344" s="2" t="e" cm="1" vm="1">
        <f t="array" aca="1" ref="H344" ca="1">IF(B344="eur",F344*VLOOKUP(G344,Sheet2!D:E,2,0),IF(B344="gbp",F344*VLOOKUP(G344,Sheet2!A:B,2,0),0)*IF(B344="sek",F344*VLOOKUP(G344,Sheet2!G:H,2,0),IF(multi_currency_swap_strat_pnl!B344="nok",F344*VLOOKUP(multi_currency_swap_strat_pnl!G344,Sheet2!J:K,2,0),IF(multi_currency_swap_strat_pnl!B344="chf",F344*VLOOKUP(Sheet2!M:N,2,0),F344))))</f>
        <v>#VALUE!</v>
      </c>
    </row>
    <row r="345" spans="1:8" x14ac:dyDescent="0.25">
      <c r="A345" s="1">
        <v>43955</v>
      </c>
      <c r="B345" t="s">
        <v>36</v>
      </c>
      <c r="C345" t="s">
        <v>28</v>
      </c>
      <c r="D345">
        <v>-0.43308848246126402</v>
      </c>
      <c r="E345">
        <v>-1</v>
      </c>
      <c r="F345">
        <v>-11764.0061779757</v>
      </c>
      <c r="G345" s="1">
        <v>43984</v>
      </c>
      <c r="H345" s="2" t="e" cm="1" vm="1">
        <f t="array" aca="1" ref="H345" ca="1">IF(B345="eur",F345*VLOOKUP(G345,Sheet2!D:E,2,0),IF(B345="gbp",F345*VLOOKUP(G345,Sheet2!A:B,2,0),0)*IF(B345="sek",F345*VLOOKUP(G345,Sheet2!G:H,2,0),IF(multi_currency_swap_strat_pnl!B345="nok",F345*VLOOKUP(multi_currency_swap_strat_pnl!G345,Sheet2!J:K,2,0),IF(multi_currency_swap_strat_pnl!B345="chf",F345*VLOOKUP(Sheet2!M:N,2,0),F345))))</f>
        <v>#VALUE!</v>
      </c>
    </row>
    <row r="346" spans="1:8" x14ac:dyDescent="0.25">
      <c r="A346" s="1">
        <v>43955</v>
      </c>
      <c r="B346" t="s">
        <v>36</v>
      </c>
      <c r="C346" t="s">
        <v>29</v>
      </c>
      <c r="D346">
        <v>-0.294033477015745</v>
      </c>
      <c r="E346">
        <v>-1</v>
      </c>
      <c r="F346">
        <v>-8391.7493627212098</v>
      </c>
      <c r="G346" s="1">
        <v>43984</v>
      </c>
      <c r="H346" s="2" t="e" cm="1" vm="1">
        <f t="array" aca="1" ref="H346" ca="1">IF(B346="eur",F346*VLOOKUP(G346,Sheet2!D:E,2,0),IF(B346="gbp",F346*VLOOKUP(G346,Sheet2!A:B,2,0),0)*IF(B346="sek",F346*VLOOKUP(G346,Sheet2!G:H,2,0),IF(multi_currency_swap_strat_pnl!B346="nok",F346*VLOOKUP(multi_currency_swap_strat_pnl!G346,Sheet2!J:K,2,0),IF(multi_currency_swap_strat_pnl!B346="chf",F346*VLOOKUP(Sheet2!M:N,2,0),F346))))</f>
        <v>#VALUE!</v>
      </c>
    </row>
    <row r="347" spans="1:8" x14ac:dyDescent="0.25">
      <c r="A347" s="1">
        <v>43955</v>
      </c>
      <c r="B347" t="s">
        <v>36</v>
      </c>
      <c r="C347" t="s">
        <v>25</v>
      </c>
      <c r="D347">
        <v>-5.0887964739013997E-2</v>
      </c>
      <c r="E347">
        <v>1</v>
      </c>
      <c r="F347">
        <v>18210.687722427701</v>
      </c>
      <c r="G347" s="1">
        <v>43984</v>
      </c>
      <c r="H347" s="2" t="e" cm="1" vm="1">
        <f t="array" aca="1" ref="H347" ca="1">IF(B347="eur",F347*VLOOKUP(G347,Sheet2!D:E,2,0),IF(B347="gbp",F347*VLOOKUP(G347,Sheet2!A:B,2,0),0)*IF(B347="sek",F347*VLOOKUP(G347,Sheet2!G:H,2,0),IF(multi_currency_swap_strat_pnl!B347="nok",F347*VLOOKUP(multi_currency_swap_strat_pnl!G347,Sheet2!J:K,2,0),IF(multi_currency_swap_strat_pnl!B347="chf",F347*VLOOKUP(Sheet2!M:N,2,0),F347))))</f>
        <v>#VALUE!</v>
      </c>
    </row>
    <row r="348" spans="1:8" x14ac:dyDescent="0.25">
      <c r="A348" s="1">
        <v>43955</v>
      </c>
      <c r="B348" t="s">
        <v>36</v>
      </c>
      <c r="C348" t="s">
        <v>12</v>
      </c>
      <c r="D348">
        <v>-0.80995897293652797</v>
      </c>
      <c r="E348">
        <v>1</v>
      </c>
      <c r="F348">
        <v>23970.3254322748</v>
      </c>
      <c r="G348" s="1">
        <v>43984</v>
      </c>
      <c r="H348" s="2" t="e" cm="1" vm="1">
        <f t="array" aca="1" ref="H348" ca="1">IF(B348="eur",F348*VLOOKUP(G348,Sheet2!D:E,2,0),IF(B348="gbp",F348*VLOOKUP(G348,Sheet2!A:B,2,0),0)*IF(B348="sek",F348*VLOOKUP(G348,Sheet2!G:H,2,0),IF(multi_currency_swap_strat_pnl!B348="nok",F348*VLOOKUP(multi_currency_swap_strat_pnl!G348,Sheet2!J:K,2,0),IF(multi_currency_swap_strat_pnl!B348="chf",F348*VLOOKUP(Sheet2!M:N,2,0),F348))))</f>
        <v>#VALUE!</v>
      </c>
    </row>
    <row r="349" spans="1:8" x14ac:dyDescent="0.25">
      <c r="A349" s="1">
        <v>43955</v>
      </c>
      <c r="B349" t="s">
        <v>36</v>
      </c>
      <c r="C349" t="s">
        <v>21</v>
      </c>
      <c r="D349">
        <v>-6.2311826866236701E-2</v>
      </c>
      <c r="E349">
        <v>1</v>
      </c>
      <c r="F349">
        <v>44727.314322673403</v>
      </c>
      <c r="G349" s="1">
        <v>43984</v>
      </c>
      <c r="H349" s="2" t="e" cm="1" vm="1">
        <f t="array" aca="1" ref="H349" ca="1">IF(B349="eur",F349*VLOOKUP(G349,Sheet2!D:E,2,0),IF(B349="gbp",F349*VLOOKUP(G349,Sheet2!A:B,2,0),0)*IF(B349="sek",F349*VLOOKUP(G349,Sheet2!G:H,2,0),IF(multi_currency_swap_strat_pnl!B349="nok",F349*VLOOKUP(multi_currency_swap_strat_pnl!G349,Sheet2!J:K,2,0),IF(multi_currency_swap_strat_pnl!B349="chf",F349*VLOOKUP(Sheet2!M:N,2,0),F349))))</f>
        <v>#VALUE!</v>
      </c>
    </row>
    <row r="350" spans="1:8" x14ac:dyDescent="0.25">
      <c r="A350" s="1">
        <v>43955</v>
      </c>
      <c r="B350" t="s">
        <v>37</v>
      </c>
      <c r="C350" t="s">
        <v>13</v>
      </c>
      <c r="D350">
        <v>0.33777496616680902</v>
      </c>
      <c r="E350">
        <v>-1</v>
      </c>
      <c r="F350">
        <v>64371.063838058297</v>
      </c>
      <c r="G350" s="1">
        <v>43983</v>
      </c>
      <c r="H350" s="2" cm="1">
        <f t="array" ref="H350">IF(B350="eur",F350*VLOOKUP(G350,Sheet2!D:E,2,0),IF(B350="gbp",F350*VLOOKUP(G350,Sheet2!A:B,2,0),0)*IF(B350="sek",F350*VLOOKUP(G350,Sheet2!G:H,2,0),IF(multi_currency_swap_strat_pnl!B350="nok",F350*VLOOKUP(multi_currency_swap_strat_pnl!G350,Sheet2!J:K,2,0),IF(multi_currency_swap_strat_pnl!B350="chf",F350*VLOOKUP(Sheet2!M:N,2,0),F350))))</f>
        <v>0</v>
      </c>
    </row>
    <row r="351" spans="1:8" x14ac:dyDescent="0.25">
      <c r="A351" s="1">
        <v>43955</v>
      </c>
      <c r="B351" t="s">
        <v>37</v>
      </c>
      <c r="C351" t="s">
        <v>26</v>
      </c>
      <c r="D351">
        <v>0.116380171634877</v>
      </c>
      <c r="E351">
        <v>-1</v>
      </c>
      <c r="F351">
        <v>17299.662199500101</v>
      </c>
      <c r="G351" s="1">
        <v>43983</v>
      </c>
      <c r="H351" s="2" cm="1">
        <f t="array" ref="H351">IF(B351="eur",F351*VLOOKUP(G351,Sheet2!D:E,2,0),IF(B351="gbp",F351*VLOOKUP(G351,Sheet2!A:B,2,0),0)*IF(B351="sek",F351*VLOOKUP(G351,Sheet2!G:H,2,0),IF(multi_currency_swap_strat_pnl!B351="nok",F351*VLOOKUP(multi_currency_swap_strat_pnl!G351,Sheet2!J:K,2,0),IF(multi_currency_swap_strat_pnl!B351="chf",F351*VLOOKUP(Sheet2!M:N,2,0),F351))))</f>
        <v>0</v>
      </c>
    </row>
    <row r="352" spans="1:8" x14ac:dyDescent="0.25">
      <c r="A352" s="1">
        <v>43955</v>
      </c>
      <c r="B352" t="s">
        <v>37</v>
      </c>
      <c r="C352" t="s">
        <v>18</v>
      </c>
      <c r="D352">
        <v>-0.106067746011709</v>
      </c>
      <c r="E352">
        <v>-1</v>
      </c>
      <c r="F352">
        <v>-29912.618937838</v>
      </c>
      <c r="G352" s="1">
        <v>43983</v>
      </c>
      <c r="H352" s="2" cm="1">
        <f t="array" ref="H352">IF(B352="eur",F352*VLOOKUP(G352,Sheet2!D:E,2,0),IF(B352="gbp",F352*VLOOKUP(G352,Sheet2!A:B,2,0),0)*IF(B352="sek",F352*VLOOKUP(G352,Sheet2!G:H,2,0),IF(multi_currency_swap_strat_pnl!B352="nok",F352*VLOOKUP(multi_currency_swap_strat_pnl!G352,Sheet2!J:K,2,0),IF(multi_currency_swap_strat_pnl!B352="chf",F352*VLOOKUP(Sheet2!M:N,2,0),F352))))</f>
        <v>0</v>
      </c>
    </row>
    <row r="353" spans="1:8" x14ac:dyDescent="0.25">
      <c r="A353" s="1">
        <v>43955</v>
      </c>
      <c r="B353" t="s">
        <v>37</v>
      </c>
      <c r="C353" t="s">
        <v>28</v>
      </c>
      <c r="D353">
        <v>0.14933729999706899</v>
      </c>
      <c r="E353">
        <v>1</v>
      </c>
      <c r="F353">
        <v>46093.695078318</v>
      </c>
      <c r="G353" s="1">
        <v>43983</v>
      </c>
      <c r="H353" s="2" cm="1">
        <f t="array" ref="H353">IF(B353="eur",F353*VLOOKUP(G353,Sheet2!D:E,2,0),IF(B353="gbp",F353*VLOOKUP(G353,Sheet2!A:B,2,0),0)*IF(B353="sek",F353*VLOOKUP(G353,Sheet2!G:H,2,0),IF(multi_currency_swap_strat_pnl!B353="nok",F353*VLOOKUP(multi_currency_swap_strat_pnl!G353,Sheet2!J:K,2,0),IF(multi_currency_swap_strat_pnl!B353="chf",F353*VLOOKUP(Sheet2!M:N,2,0),F353))))</f>
        <v>0</v>
      </c>
    </row>
    <row r="354" spans="1:8" x14ac:dyDescent="0.25">
      <c r="A354" s="1">
        <v>43955</v>
      </c>
      <c r="B354" t="s">
        <v>37</v>
      </c>
      <c r="C354" t="s">
        <v>9</v>
      </c>
      <c r="D354">
        <v>9.3938404698047706E-2</v>
      </c>
      <c r="E354">
        <v>1</v>
      </c>
      <c r="F354">
        <v>56742.979088614302</v>
      </c>
      <c r="G354" s="1">
        <v>43983</v>
      </c>
      <c r="H354" s="2" cm="1">
        <f t="array" ref="H354">IF(B354="eur",F354*VLOOKUP(G354,Sheet2!D:E,2,0),IF(B354="gbp",F354*VLOOKUP(G354,Sheet2!A:B,2,0),0)*IF(B354="sek",F354*VLOOKUP(G354,Sheet2!G:H,2,0),IF(multi_currency_swap_strat_pnl!B354="nok",F354*VLOOKUP(multi_currency_swap_strat_pnl!G354,Sheet2!J:K,2,0),IF(multi_currency_swap_strat_pnl!B354="chf",F354*VLOOKUP(Sheet2!M:N,2,0),F354))))</f>
        <v>0</v>
      </c>
    </row>
    <row r="355" spans="1:8" x14ac:dyDescent="0.25">
      <c r="A355" s="1">
        <v>43955</v>
      </c>
      <c r="B355" t="s">
        <v>37</v>
      </c>
      <c r="C355" t="s">
        <v>12</v>
      </c>
      <c r="D355">
        <v>-0.23579661724804701</v>
      </c>
      <c r="E355">
        <v>1</v>
      </c>
      <c r="F355">
        <v>82787.4359654742</v>
      </c>
      <c r="G355" s="1">
        <v>43983</v>
      </c>
      <c r="H355" s="2" cm="1">
        <f t="array" ref="H355">IF(B355="eur",F355*VLOOKUP(G355,Sheet2!D:E,2,0),IF(B355="gbp",F355*VLOOKUP(G355,Sheet2!A:B,2,0),0)*IF(B355="sek",F355*VLOOKUP(G355,Sheet2!G:H,2,0),IF(multi_currency_swap_strat_pnl!B355="nok",F355*VLOOKUP(multi_currency_swap_strat_pnl!G355,Sheet2!J:K,2,0),IF(multi_currency_swap_strat_pnl!B355="chf",F355*VLOOKUP(Sheet2!M:N,2,0),F355))))</f>
        <v>0</v>
      </c>
    </row>
    <row r="356" spans="1:8" x14ac:dyDescent="0.25">
      <c r="A356" s="1">
        <v>43955</v>
      </c>
      <c r="B356" t="s">
        <v>38</v>
      </c>
      <c r="C356" t="s">
        <v>9</v>
      </c>
      <c r="D356">
        <v>0.43309305259755498</v>
      </c>
      <c r="E356">
        <v>-1</v>
      </c>
      <c r="F356" s="2">
        <v>53504.018775041302</v>
      </c>
      <c r="G356" s="1">
        <v>43984</v>
      </c>
      <c r="H356" s="2" cm="1">
        <f t="array" ref="H356">IF(B356="eur",F356*VLOOKUP(G356,Sheet2!D:E,2,0),IF(B356="gbp",F356*VLOOKUP(G356,Sheet2!A:B,2,0),0)*IF(B356="sek",F356*VLOOKUP(G356,Sheet2!G:H,2,0),IF(multi_currency_swap_strat_pnl!B356="nok",F356*VLOOKUP(multi_currency_swap_strat_pnl!G356,Sheet2!J:K,2,0),IF(multi_currency_swap_strat_pnl!B356="chf",F356*VLOOKUP(Sheet2!M:N,2,0),F356))))</f>
        <v>0</v>
      </c>
    </row>
    <row r="357" spans="1:8" x14ac:dyDescent="0.25">
      <c r="A357" s="1">
        <v>43955</v>
      </c>
      <c r="B357" t="s">
        <v>38</v>
      </c>
      <c r="C357" t="s">
        <v>31</v>
      </c>
      <c r="D357">
        <v>0.32992907871337002</v>
      </c>
      <c r="E357">
        <v>-1</v>
      </c>
      <c r="F357" s="2">
        <v>55063.844809976697</v>
      </c>
      <c r="G357" s="1">
        <v>43984</v>
      </c>
      <c r="H357" s="2" cm="1">
        <f t="array" ref="H357">IF(B357="eur",F357*VLOOKUP(G357,Sheet2!D:E,2,0),IF(B357="gbp",F357*VLOOKUP(G357,Sheet2!A:B,2,0),0)*IF(B357="sek",F357*VLOOKUP(G357,Sheet2!G:H,2,0),IF(multi_currency_swap_strat_pnl!B357="nok",F357*VLOOKUP(multi_currency_swap_strat_pnl!G357,Sheet2!J:K,2,0),IF(multi_currency_swap_strat_pnl!B357="chf",F357*VLOOKUP(Sheet2!M:N,2,0),F357))))</f>
        <v>0</v>
      </c>
    </row>
    <row r="358" spans="1:8" x14ac:dyDescent="0.25">
      <c r="A358" s="1">
        <v>43955</v>
      </c>
      <c r="B358" t="s">
        <v>38</v>
      </c>
      <c r="C358" t="s">
        <v>8</v>
      </c>
      <c r="D358">
        <v>0.70031998343983504</v>
      </c>
      <c r="E358">
        <v>-1</v>
      </c>
      <c r="F358" s="2">
        <v>10862.050044404799</v>
      </c>
      <c r="G358" s="1">
        <v>43984</v>
      </c>
      <c r="H358" s="2" cm="1">
        <f t="array" ref="H358">IF(B358="eur",F358*VLOOKUP(G358,Sheet2!D:E,2,0),IF(B358="gbp",F358*VLOOKUP(G358,Sheet2!A:B,2,0),0)*IF(B358="sek",F358*VLOOKUP(G358,Sheet2!G:H,2,0),IF(multi_currency_swap_strat_pnl!B358="nok",F358*VLOOKUP(multi_currency_swap_strat_pnl!G358,Sheet2!J:K,2,0),IF(multi_currency_swap_strat_pnl!B358="chf",F358*VLOOKUP(Sheet2!M:N,2,0),F358))))</f>
        <v>0</v>
      </c>
    </row>
    <row r="359" spans="1:8" x14ac:dyDescent="0.25">
      <c r="A359" s="1">
        <v>43955</v>
      </c>
      <c r="B359" t="s">
        <v>38</v>
      </c>
      <c r="C359" t="s">
        <v>25</v>
      </c>
      <c r="D359">
        <v>0.79092044152306396</v>
      </c>
      <c r="E359">
        <v>1</v>
      </c>
      <c r="F359" s="2">
        <v>-1637.64435885377</v>
      </c>
      <c r="G359" s="1">
        <v>43984</v>
      </c>
      <c r="H359" s="2" cm="1">
        <f t="array" ref="H359">IF(B359="eur",F359*VLOOKUP(G359,Sheet2!D:E,2,0),IF(B359="gbp",F359*VLOOKUP(G359,Sheet2!A:B,2,0),0)*IF(B359="sek",F359*VLOOKUP(G359,Sheet2!G:H,2,0),IF(multi_currency_swap_strat_pnl!B359="nok",F359*VLOOKUP(multi_currency_swap_strat_pnl!G359,Sheet2!J:K,2,0),IF(multi_currency_swap_strat_pnl!B359="chf",F359*VLOOKUP(Sheet2!M:N,2,0),F359))))</f>
        <v>0</v>
      </c>
    </row>
    <row r="360" spans="1:8" x14ac:dyDescent="0.25">
      <c r="A360" s="1">
        <v>43955</v>
      </c>
      <c r="B360" t="s">
        <v>38</v>
      </c>
      <c r="C360" t="s">
        <v>17</v>
      </c>
      <c r="D360">
        <v>0.44549739527504001</v>
      </c>
      <c r="E360">
        <v>1</v>
      </c>
      <c r="F360" s="2">
        <v>-26748.590189240502</v>
      </c>
      <c r="G360" s="1">
        <v>43984</v>
      </c>
      <c r="H360" s="2" cm="1">
        <f t="array" ref="H360">IF(B360="eur",F360*VLOOKUP(G360,Sheet2!D:E,2,0),IF(B360="gbp",F360*VLOOKUP(G360,Sheet2!A:B,2,0),0)*IF(B360="sek",F360*VLOOKUP(G360,Sheet2!G:H,2,0),IF(multi_currency_swap_strat_pnl!B360="nok",F360*VLOOKUP(multi_currency_swap_strat_pnl!G360,Sheet2!J:K,2,0),IF(multi_currency_swap_strat_pnl!B360="chf",F360*VLOOKUP(Sheet2!M:N,2,0),F360))))</f>
        <v>0</v>
      </c>
    </row>
    <row r="361" spans="1:8" x14ac:dyDescent="0.25">
      <c r="A361" s="1">
        <v>43955</v>
      </c>
      <c r="B361" t="s">
        <v>38</v>
      </c>
      <c r="C361" t="s">
        <v>21</v>
      </c>
      <c r="D361">
        <v>0.79649102228193003</v>
      </c>
      <c r="E361">
        <v>1</v>
      </c>
      <c r="F361" s="2">
        <v>2998.4907241658002</v>
      </c>
      <c r="G361" s="1">
        <v>43984</v>
      </c>
      <c r="H361" s="2" cm="1">
        <f t="array" ref="H361">IF(B361="eur",F361*VLOOKUP(G361,Sheet2!D:E,2,0),IF(B361="gbp",F361*VLOOKUP(G361,Sheet2!A:B,2,0),0)*IF(B361="sek",F361*VLOOKUP(G361,Sheet2!G:H,2,0),IF(multi_currency_swap_strat_pnl!B361="nok",F361*VLOOKUP(multi_currency_swap_strat_pnl!G361,Sheet2!J:K,2,0),IF(multi_currency_swap_strat_pnl!B361="chf",F361*VLOOKUP(Sheet2!M:N,2,0),F361))))</f>
        <v>0</v>
      </c>
    </row>
    <row r="362" spans="1:8" x14ac:dyDescent="0.25">
      <c r="A362" s="1">
        <v>43983</v>
      </c>
      <c r="B362" t="s">
        <v>7</v>
      </c>
      <c r="C362" t="s">
        <v>8</v>
      </c>
      <c r="D362">
        <v>-0.14180415519484599</v>
      </c>
      <c r="E362">
        <v>-1</v>
      </c>
      <c r="F362">
        <v>23441.785612864202</v>
      </c>
      <c r="G362" s="1">
        <v>44013</v>
      </c>
      <c r="H362" s="2" cm="1">
        <f t="array" ref="H362">IF(B362="eur",F362*VLOOKUP(G362,Sheet2!D:E,2,0),IF(B362="gbp",F362*VLOOKUP(G362,Sheet2!A:B,2,0),0)*IF(B362="sek",F362*VLOOKUP(G362,Sheet2!G:H,2,0),IF(multi_currency_swap_strat_pnl!B362="nok",F362*VLOOKUP(multi_currency_swap_strat_pnl!G362,Sheet2!J:K,2,0),IF(multi_currency_swap_strat_pnl!B362="chf",F362*VLOOKUP(Sheet2!M:N,2,0),F362))))</f>
        <v>26404.827314330239</v>
      </c>
    </row>
    <row r="363" spans="1:8" x14ac:dyDescent="0.25">
      <c r="A363" s="1">
        <v>43983</v>
      </c>
      <c r="B363" t="s">
        <v>7</v>
      </c>
      <c r="C363" t="s">
        <v>14</v>
      </c>
      <c r="D363">
        <v>-0.201810069820374</v>
      </c>
      <c r="E363">
        <v>-1</v>
      </c>
      <c r="F363">
        <v>15944.6288865959</v>
      </c>
      <c r="G363" s="1">
        <v>44013</v>
      </c>
      <c r="H363" s="2" cm="1">
        <f t="array" ref="H363">IF(B363="eur",F363*VLOOKUP(G363,Sheet2!D:E,2,0),IF(B363="gbp",F363*VLOOKUP(G363,Sheet2!A:B,2,0),0)*IF(B363="sek",F363*VLOOKUP(G363,Sheet2!G:H,2,0),IF(multi_currency_swap_strat_pnl!B363="nok",F363*VLOOKUP(multi_currency_swap_strat_pnl!G363,Sheet2!J:K,2,0),IF(multi_currency_swap_strat_pnl!B363="chf",F363*VLOOKUP(Sheet2!M:N,2,0),F363))))</f>
        <v>17960.029977861621</v>
      </c>
    </row>
    <row r="364" spans="1:8" x14ac:dyDescent="0.25">
      <c r="A364" s="1">
        <v>43983</v>
      </c>
      <c r="B364" t="s">
        <v>7</v>
      </c>
      <c r="C364" t="s">
        <v>20</v>
      </c>
      <c r="D364">
        <v>-0.25397932938995599</v>
      </c>
      <c r="E364">
        <v>-1</v>
      </c>
      <c r="F364">
        <v>14382.0247196532</v>
      </c>
      <c r="G364" s="1">
        <v>44013</v>
      </c>
      <c r="H364" s="2" cm="1">
        <f t="array" ref="H364">IF(B364="eur",F364*VLOOKUP(G364,Sheet2!D:E,2,0),IF(B364="gbp",F364*VLOOKUP(G364,Sheet2!A:B,2,0),0)*IF(B364="sek",F364*VLOOKUP(G364,Sheet2!G:H,2,0),IF(multi_currency_swap_strat_pnl!B364="nok",F364*VLOOKUP(multi_currency_swap_strat_pnl!G364,Sheet2!J:K,2,0),IF(multi_currency_swap_strat_pnl!B364="chf",F364*VLOOKUP(Sheet2!M:N,2,0),F364))))</f>
        <v>16199.912644217366</v>
      </c>
    </row>
    <row r="365" spans="1:8" x14ac:dyDescent="0.25">
      <c r="A365" s="1">
        <v>43983</v>
      </c>
      <c r="B365" t="s">
        <v>7</v>
      </c>
      <c r="C365" t="s">
        <v>11</v>
      </c>
      <c r="D365">
        <v>-0.57634314325586999</v>
      </c>
      <c r="E365">
        <v>1</v>
      </c>
      <c r="F365">
        <v>-11634.9402826797</v>
      </c>
      <c r="G365" s="1">
        <v>44013</v>
      </c>
      <c r="H365" s="2" cm="1">
        <f t="array" ref="H365">IF(B365="eur",F365*VLOOKUP(G365,Sheet2!D:E,2,0),IF(B365="gbp",F365*VLOOKUP(G365,Sheet2!A:B,2,0),0)*IF(B365="sek",F365*VLOOKUP(G365,Sheet2!G:H,2,0),IF(multi_currency_swap_strat_pnl!B365="nok",F365*VLOOKUP(multi_currency_swap_strat_pnl!G365,Sheet2!J:K,2,0),IF(multi_currency_swap_strat_pnl!B365="chf",F365*VLOOKUP(Sheet2!M:N,2,0),F365))))</f>
        <v>-13105.596734410414</v>
      </c>
    </row>
    <row r="366" spans="1:8" x14ac:dyDescent="0.25">
      <c r="A366" s="1">
        <v>43983</v>
      </c>
      <c r="B366" t="s">
        <v>7</v>
      </c>
      <c r="C366" t="s">
        <v>16</v>
      </c>
      <c r="D366">
        <v>-0.60292608437893702</v>
      </c>
      <c r="E366">
        <v>1</v>
      </c>
      <c r="F366">
        <v>-12454.4478235633</v>
      </c>
      <c r="G366" s="1">
        <v>44013</v>
      </c>
      <c r="H366" s="2" cm="1">
        <f t="array" ref="H366">IF(B366="eur",F366*VLOOKUP(G366,Sheet2!D:E,2,0),IF(B366="gbp",F366*VLOOKUP(G366,Sheet2!A:B,2,0),0)*IF(B366="sek",F366*VLOOKUP(G366,Sheet2!G:H,2,0),IF(multi_currency_swap_strat_pnl!B366="nok",F366*VLOOKUP(multi_currency_swap_strat_pnl!G366,Sheet2!J:K,2,0),IF(multi_currency_swap_strat_pnl!B366="chf",F366*VLOOKUP(Sheet2!M:N,2,0),F366))))</f>
        <v>-14028.690028461702</v>
      </c>
    </row>
    <row r="367" spans="1:8" x14ac:dyDescent="0.25">
      <c r="A367" s="1">
        <v>43983</v>
      </c>
      <c r="B367" t="s">
        <v>7</v>
      </c>
      <c r="C367" t="s">
        <v>12</v>
      </c>
      <c r="D367">
        <v>-0.61887451925713799</v>
      </c>
      <c r="E367">
        <v>1</v>
      </c>
      <c r="F367">
        <v>-12855.683050297301</v>
      </c>
      <c r="G367" s="1">
        <v>44013</v>
      </c>
      <c r="H367" s="2" cm="1">
        <f t="array" ref="H367">IF(B367="eur",F367*VLOOKUP(G367,Sheet2!D:E,2,0),IF(B367="gbp",F367*VLOOKUP(G367,Sheet2!A:B,2,0),0)*IF(B367="sek",F367*VLOOKUP(G367,Sheet2!G:H,2,0),IF(multi_currency_swap_strat_pnl!B367="nok",F367*VLOOKUP(multi_currency_swap_strat_pnl!G367,Sheet2!J:K,2,0),IF(multi_currency_swap_strat_pnl!B367="chf",F367*VLOOKUP(Sheet2!M:N,2,0),F367))))</f>
        <v>-14480.641387854881</v>
      </c>
    </row>
    <row r="368" spans="1:8" x14ac:dyDescent="0.25">
      <c r="A368" s="1">
        <v>43983</v>
      </c>
      <c r="B368" t="s">
        <v>34</v>
      </c>
      <c r="C368" t="s">
        <v>9</v>
      </c>
      <c r="D368">
        <v>0.32845125549635801</v>
      </c>
      <c r="E368">
        <v>-1</v>
      </c>
      <c r="F368">
        <v>13941.8185730839</v>
      </c>
      <c r="G368" s="1">
        <v>44013</v>
      </c>
      <c r="H368" s="2" cm="1">
        <f t="array" ref="H368">IF(B368="eur",F368*VLOOKUP(G368,Sheet2!D:E,2,0),IF(B368="gbp",F368*VLOOKUP(G368,Sheet2!A:B,2,0),0)*IF(B368="sek",F368*VLOOKUP(G368,Sheet2!G:H,2,0),IF(multi_currency_swap_strat_pnl!B368="nok",F368*VLOOKUP(multi_currency_swap_strat_pnl!G368,Sheet2!J:K,2,0),IF(multi_currency_swap_strat_pnl!B368="chf",F368*VLOOKUP(Sheet2!M:N,2,0),F368))))</f>
        <v>0</v>
      </c>
    </row>
    <row r="369" spans="1:8" x14ac:dyDescent="0.25">
      <c r="A369" s="1">
        <v>43983</v>
      </c>
      <c r="B369" t="s">
        <v>34</v>
      </c>
      <c r="C369" t="s">
        <v>28</v>
      </c>
      <c r="D369">
        <v>0.40326322070378401</v>
      </c>
      <c r="E369">
        <v>-1</v>
      </c>
      <c r="F369">
        <v>1353.3328820408401</v>
      </c>
      <c r="G369" s="1">
        <v>44013</v>
      </c>
      <c r="H369" s="2" cm="1">
        <f t="array" ref="H369">IF(B369="eur",F369*VLOOKUP(G369,Sheet2!D:E,2,0),IF(B369="gbp",F369*VLOOKUP(G369,Sheet2!A:B,2,0),0)*IF(B369="sek",F369*VLOOKUP(G369,Sheet2!G:H,2,0),IF(multi_currency_swap_strat_pnl!B369="nok",F369*VLOOKUP(multi_currency_swap_strat_pnl!G369,Sheet2!J:K,2,0),IF(multi_currency_swap_strat_pnl!B369="chf",F369*VLOOKUP(Sheet2!M:N,2,0),F369))))</f>
        <v>0</v>
      </c>
    </row>
    <row r="370" spans="1:8" x14ac:dyDescent="0.25">
      <c r="A370" s="1">
        <v>43983</v>
      </c>
      <c r="B370" t="s">
        <v>34</v>
      </c>
      <c r="C370" t="s">
        <v>17</v>
      </c>
      <c r="D370">
        <v>0.47810672048815001</v>
      </c>
      <c r="E370">
        <v>-1</v>
      </c>
      <c r="F370">
        <v>-11476.092896559299</v>
      </c>
      <c r="G370" s="1">
        <v>44013</v>
      </c>
      <c r="H370" s="2" cm="1">
        <f t="array" ref="H370">IF(B370="eur",F370*VLOOKUP(G370,Sheet2!D:E,2,0),IF(B370="gbp",F370*VLOOKUP(G370,Sheet2!A:B,2,0),0)*IF(B370="sek",F370*VLOOKUP(G370,Sheet2!G:H,2,0),IF(multi_currency_swap_strat_pnl!B370="nok",F370*VLOOKUP(multi_currency_swap_strat_pnl!G370,Sheet2!J:K,2,0),IF(multi_currency_swap_strat_pnl!B370="chf",F370*VLOOKUP(Sheet2!M:N,2,0),F370))))</f>
        <v>0</v>
      </c>
    </row>
    <row r="371" spans="1:8" x14ac:dyDescent="0.25">
      <c r="A371" s="1">
        <v>43983</v>
      </c>
      <c r="B371" t="s">
        <v>34</v>
      </c>
      <c r="C371" t="s">
        <v>16</v>
      </c>
      <c r="D371">
        <v>1.09991979381954E-2</v>
      </c>
      <c r="E371">
        <v>1</v>
      </c>
      <c r="F371">
        <v>-8783.9944236571791</v>
      </c>
      <c r="G371" s="1">
        <v>44013</v>
      </c>
      <c r="H371" s="2" cm="1">
        <f t="array" ref="H371">IF(B371="eur",F371*VLOOKUP(G371,Sheet2!D:E,2,0),IF(B371="gbp",F371*VLOOKUP(G371,Sheet2!A:B,2,0),0)*IF(B371="sek",F371*VLOOKUP(G371,Sheet2!G:H,2,0),IF(multi_currency_swap_strat_pnl!B371="nok",F371*VLOOKUP(multi_currency_swap_strat_pnl!G371,Sheet2!J:K,2,0),IF(multi_currency_swap_strat_pnl!B371="chf",F371*VLOOKUP(Sheet2!M:N,2,0),F371))))</f>
        <v>0</v>
      </c>
    </row>
    <row r="372" spans="1:8" x14ac:dyDescent="0.25">
      <c r="A372" s="1">
        <v>43983</v>
      </c>
      <c r="B372" t="s">
        <v>34</v>
      </c>
      <c r="C372" t="s">
        <v>23</v>
      </c>
      <c r="D372">
        <v>0.72630450666143498</v>
      </c>
      <c r="E372">
        <v>1</v>
      </c>
      <c r="F372">
        <v>14071.970476344301</v>
      </c>
      <c r="G372" s="1">
        <v>44013</v>
      </c>
      <c r="H372" s="2" cm="1">
        <f t="array" ref="H372">IF(B372="eur",F372*VLOOKUP(G372,Sheet2!D:E,2,0),IF(B372="gbp",F372*VLOOKUP(G372,Sheet2!A:B,2,0),0)*IF(B372="sek",F372*VLOOKUP(G372,Sheet2!G:H,2,0),IF(multi_currency_swap_strat_pnl!B372="nok",F372*VLOOKUP(multi_currency_swap_strat_pnl!G372,Sheet2!J:K,2,0),IF(multi_currency_swap_strat_pnl!B372="chf",F372*VLOOKUP(Sheet2!M:N,2,0),F372))))</f>
        <v>0</v>
      </c>
    </row>
    <row r="373" spans="1:8" x14ac:dyDescent="0.25">
      <c r="A373" s="1">
        <v>43983</v>
      </c>
      <c r="B373" t="s">
        <v>34</v>
      </c>
      <c r="C373" t="s">
        <v>12</v>
      </c>
      <c r="D373">
        <v>-1.19963050471213E-2</v>
      </c>
      <c r="E373">
        <v>1</v>
      </c>
      <c r="F373">
        <v>-3544.2967885642702</v>
      </c>
      <c r="G373" s="1">
        <v>44013</v>
      </c>
      <c r="H373" s="2" cm="1">
        <f t="array" ref="H373">IF(B373="eur",F373*VLOOKUP(G373,Sheet2!D:E,2,0),IF(B373="gbp",F373*VLOOKUP(G373,Sheet2!A:B,2,0),0)*IF(B373="sek",F373*VLOOKUP(G373,Sheet2!G:H,2,0),IF(multi_currency_swap_strat_pnl!B373="nok",F373*VLOOKUP(multi_currency_swap_strat_pnl!G373,Sheet2!J:K,2,0),IF(multi_currency_swap_strat_pnl!B373="chf",F373*VLOOKUP(Sheet2!M:N,2,0),F373))))</f>
        <v>0</v>
      </c>
    </row>
    <row r="374" spans="1:8" x14ac:dyDescent="0.25">
      <c r="A374" s="1">
        <v>43983</v>
      </c>
      <c r="B374" t="s">
        <v>35</v>
      </c>
      <c r="C374" t="s">
        <v>13</v>
      </c>
      <c r="D374">
        <v>0.11546788140901899</v>
      </c>
      <c r="E374">
        <v>-1</v>
      </c>
      <c r="F374">
        <v>37009.391273033798</v>
      </c>
      <c r="G374" s="1">
        <v>44013</v>
      </c>
      <c r="H374" s="2" cm="1">
        <f t="array" ref="H374">IF(B374="eur",F374*VLOOKUP(G374,Sheet2!D:E,2,0),IF(B374="gbp",F374*VLOOKUP(G374,Sheet2!A:B,2,0),0)*IF(B374="sek",F374*VLOOKUP(G374,Sheet2!G:H,2,0),IF(multi_currency_swap_strat_pnl!B374="nok",F374*VLOOKUP(multi_currency_swap_strat_pnl!G374,Sheet2!J:K,2,0),IF(multi_currency_swap_strat_pnl!B374="chf",F374*VLOOKUP(Sheet2!M:N,2,0),F374))))</f>
        <v>1709516382.4200768</v>
      </c>
    </row>
    <row r="375" spans="1:8" x14ac:dyDescent="0.25">
      <c r="A375" s="1">
        <v>43983</v>
      </c>
      <c r="B375" t="s">
        <v>35</v>
      </c>
      <c r="C375" t="s">
        <v>31</v>
      </c>
      <c r="D375">
        <v>0.144457481983916</v>
      </c>
      <c r="E375">
        <v>-1</v>
      </c>
      <c r="F375">
        <v>35834.957880525501</v>
      </c>
      <c r="G375" s="1">
        <v>44013</v>
      </c>
      <c r="H375" s="2" cm="1">
        <f t="array" ref="H375">IF(B375="eur",F375*VLOOKUP(G375,Sheet2!D:E,2,0),IF(B375="gbp",F375*VLOOKUP(G375,Sheet2!A:B,2,0),0)*IF(B375="sek",F375*VLOOKUP(G375,Sheet2!G:H,2,0),IF(multi_currency_swap_strat_pnl!B375="nok",F375*VLOOKUP(multi_currency_swap_strat_pnl!G375,Sheet2!J:K,2,0),IF(multi_currency_swap_strat_pnl!B375="chf",F375*VLOOKUP(Sheet2!M:N,2,0),F375))))</f>
        <v>1602740383.8818276</v>
      </c>
    </row>
    <row r="376" spans="1:8" x14ac:dyDescent="0.25">
      <c r="A376" s="1">
        <v>43983</v>
      </c>
      <c r="B376" t="s">
        <v>35</v>
      </c>
      <c r="C376" t="s">
        <v>26</v>
      </c>
      <c r="D376">
        <v>7.5876617235400998E-2</v>
      </c>
      <c r="E376">
        <v>-1</v>
      </c>
      <c r="F376">
        <v>33688.979697481402</v>
      </c>
      <c r="G376" s="1">
        <v>44013</v>
      </c>
      <c r="H376" s="2" cm="1">
        <f t="array" ref="H376">IF(B376="eur",F376*VLOOKUP(G376,Sheet2!D:E,2,0),IF(B376="gbp",F376*VLOOKUP(G376,Sheet2!A:B,2,0),0)*IF(B376="sek",F376*VLOOKUP(G376,Sheet2!G:H,2,0),IF(multi_currency_swap_strat_pnl!B376="nok",F376*VLOOKUP(multi_currency_swap_strat_pnl!G376,Sheet2!J:K,2,0),IF(multi_currency_swap_strat_pnl!B376="chf",F376*VLOOKUP(Sheet2!M:N,2,0),F376))))</f>
        <v>1416527791.3508337</v>
      </c>
    </row>
    <row r="377" spans="1:8" x14ac:dyDescent="0.25">
      <c r="A377" s="1">
        <v>43983</v>
      </c>
      <c r="B377" t="s">
        <v>35</v>
      </c>
      <c r="C377" t="s">
        <v>25</v>
      </c>
      <c r="D377">
        <v>0.328539704644703</v>
      </c>
      <c r="E377">
        <v>1</v>
      </c>
      <c r="F377">
        <v>-6110.7984337756498</v>
      </c>
      <c r="G377" s="1">
        <v>44013</v>
      </c>
      <c r="H377" s="2" cm="1">
        <f t="array" ref="H377">IF(B377="eur",F377*VLOOKUP(G377,Sheet2!D:E,2,0),IF(B377="gbp",F377*VLOOKUP(G377,Sheet2!A:B,2,0),0)*IF(B377="sek",F377*VLOOKUP(G377,Sheet2!G:H,2,0),IF(multi_currency_swap_strat_pnl!B377="nok",F377*VLOOKUP(multi_currency_swap_strat_pnl!G377,Sheet2!J:K,2,0),IF(multi_currency_swap_strat_pnl!B377="chf",F377*VLOOKUP(Sheet2!M:N,2,0),F377))))</f>
        <v>46606372.343547024</v>
      </c>
    </row>
    <row r="378" spans="1:8" x14ac:dyDescent="0.25">
      <c r="A378" s="1">
        <v>43983</v>
      </c>
      <c r="B378" t="s">
        <v>35</v>
      </c>
      <c r="C378" t="s">
        <v>12</v>
      </c>
      <c r="D378">
        <v>-1.8996390685088699E-2</v>
      </c>
      <c r="E378">
        <v>1</v>
      </c>
      <c r="F378">
        <v>-13109.549949652501</v>
      </c>
      <c r="G378" s="1">
        <v>44013</v>
      </c>
      <c r="H378" s="2" cm="1">
        <f t="array" ref="H378">IF(B378="eur",F378*VLOOKUP(G378,Sheet2!D:E,2,0),IF(B378="gbp",F378*VLOOKUP(G378,Sheet2!A:B,2,0),0)*IF(B378="sek",F378*VLOOKUP(G378,Sheet2!G:H,2,0),IF(multi_currency_swap_strat_pnl!B378="nok",F378*VLOOKUP(multi_currency_swap_strat_pnl!G378,Sheet2!J:K,2,0),IF(multi_currency_swap_strat_pnl!B378="chf",F378*VLOOKUP(Sheet2!M:N,2,0),F378))))</f>
        <v>214498840.28326571</v>
      </c>
    </row>
    <row r="379" spans="1:8" x14ac:dyDescent="0.25">
      <c r="A379" s="1">
        <v>43983</v>
      </c>
      <c r="B379" t="s">
        <v>35</v>
      </c>
      <c r="C379" t="s">
        <v>21</v>
      </c>
      <c r="D379">
        <v>0.33423011220908799</v>
      </c>
      <c r="E379">
        <v>1</v>
      </c>
      <c r="F379">
        <v>284.47186866675798</v>
      </c>
      <c r="G379" s="1">
        <v>44013</v>
      </c>
      <c r="H379" s="2" cm="1">
        <f t="array" ref="H379">IF(B379="eur",F379*VLOOKUP(G379,Sheet2!D:E,2,0),IF(B379="gbp",F379*VLOOKUP(G379,Sheet2!A:B,2,0),0)*IF(B379="sek",F379*VLOOKUP(G379,Sheet2!G:H,2,0),IF(multi_currency_swap_strat_pnl!B379="nok",F379*VLOOKUP(multi_currency_swap_strat_pnl!G379,Sheet2!J:K,2,0),IF(multi_currency_swap_strat_pnl!B379="chf",F379*VLOOKUP(Sheet2!M:N,2,0),F379))))</f>
        <v>101001.54901472725</v>
      </c>
    </row>
    <row r="380" spans="1:8" x14ac:dyDescent="0.25">
      <c r="A380" s="1">
        <v>43983</v>
      </c>
      <c r="B380" t="s">
        <v>37</v>
      </c>
      <c r="C380" t="s">
        <v>13</v>
      </c>
      <c r="D380">
        <v>0.23161298164143401</v>
      </c>
      <c r="E380">
        <v>-1</v>
      </c>
      <c r="F380">
        <v>97186.481611591604</v>
      </c>
      <c r="G380" s="1">
        <v>44013</v>
      </c>
      <c r="H380" s="2" cm="1">
        <f t="array" ref="H380">IF(B380="eur",F380*VLOOKUP(G380,Sheet2!D:E,2,0),IF(B380="gbp",F380*VLOOKUP(G380,Sheet2!A:B,2,0),0)*IF(B380="sek",F380*VLOOKUP(G380,Sheet2!G:H,2,0),IF(multi_currency_swap_strat_pnl!B380="nok",F380*VLOOKUP(multi_currency_swap_strat_pnl!G380,Sheet2!J:K,2,0),IF(multi_currency_swap_strat_pnl!B380="chf",F380*VLOOKUP(Sheet2!M:N,2,0),F380))))</f>
        <v>0</v>
      </c>
    </row>
    <row r="381" spans="1:8" x14ac:dyDescent="0.25">
      <c r="A381" s="1">
        <v>43983</v>
      </c>
      <c r="B381" t="s">
        <v>37</v>
      </c>
      <c r="C381" t="s">
        <v>23</v>
      </c>
      <c r="D381">
        <v>0.66779489039391804</v>
      </c>
      <c r="E381">
        <v>-1</v>
      </c>
      <c r="F381">
        <v>58624.946010313397</v>
      </c>
      <c r="G381" s="1">
        <v>44013</v>
      </c>
      <c r="H381" s="2" cm="1">
        <f t="array" ref="H381">IF(B381="eur",F381*VLOOKUP(G381,Sheet2!D:E,2,0),IF(B381="gbp",F381*VLOOKUP(G381,Sheet2!A:B,2,0),0)*IF(B381="sek",F381*VLOOKUP(G381,Sheet2!G:H,2,0),IF(multi_currency_swap_strat_pnl!B381="nok",F381*VLOOKUP(multi_currency_swap_strat_pnl!G381,Sheet2!J:K,2,0),IF(multi_currency_swap_strat_pnl!B381="chf",F381*VLOOKUP(Sheet2!M:N,2,0),F381))))</f>
        <v>0</v>
      </c>
    </row>
    <row r="382" spans="1:8" x14ac:dyDescent="0.25">
      <c r="A382" s="1">
        <v>43983</v>
      </c>
      <c r="B382" t="s">
        <v>37</v>
      </c>
      <c r="C382" t="s">
        <v>10</v>
      </c>
      <c r="D382">
        <v>0.57491211412637</v>
      </c>
      <c r="E382">
        <v>-1</v>
      </c>
      <c r="F382">
        <v>46526.912801742801</v>
      </c>
      <c r="G382" s="1">
        <v>44013</v>
      </c>
      <c r="H382" s="2" cm="1">
        <f t="array" ref="H382">IF(B382="eur",F382*VLOOKUP(G382,Sheet2!D:E,2,0),IF(B382="gbp",F382*VLOOKUP(G382,Sheet2!A:B,2,0),0)*IF(B382="sek",F382*VLOOKUP(G382,Sheet2!G:H,2,0),IF(multi_currency_swap_strat_pnl!B382="nok",F382*VLOOKUP(multi_currency_swap_strat_pnl!G382,Sheet2!J:K,2,0),IF(multi_currency_swap_strat_pnl!B382="chf",F382*VLOOKUP(Sheet2!M:N,2,0),F382))))</f>
        <v>0</v>
      </c>
    </row>
    <row r="383" spans="1:8" x14ac:dyDescent="0.25">
      <c r="A383" s="1">
        <v>43983</v>
      </c>
      <c r="B383" t="s">
        <v>37</v>
      </c>
      <c r="C383" t="s">
        <v>12</v>
      </c>
      <c r="D383">
        <v>-6.8997903910438099E-2</v>
      </c>
      <c r="E383">
        <v>1</v>
      </c>
      <c r="F383">
        <v>-59302.923253859502</v>
      </c>
      <c r="G383" s="1">
        <v>44013</v>
      </c>
      <c r="H383" s="2" cm="1">
        <f t="array" ref="H383">IF(B383="eur",F383*VLOOKUP(G383,Sheet2!D:E,2,0),IF(B383="gbp",F383*VLOOKUP(G383,Sheet2!A:B,2,0),0)*IF(B383="sek",F383*VLOOKUP(G383,Sheet2!G:H,2,0),IF(multi_currency_swap_strat_pnl!B383="nok",F383*VLOOKUP(multi_currency_swap_strat_pnl!G383,Sheet2!J:K,2,0),IF(multi_currency_swap_strat_pnl!B383="chf",F383*VLOOKUP(Sheet2!M:N,2,0),F383))))</f>
        <v>0</v>
      </c>
    </row>
    <row r="384" spans="1:8" x14ac:dyDescent="0.25">
      <c r="A384" s="1">
        <v>43983</v>
      </c>
      <c r="B384" t="s">
        <v>37</v>
      </c>
      <c r="C384" t="s">
        <v>9</v>
      </c>
      <c r="D384">
        <v>0.20546833959222699</v>
      </c>
      <c r="E384">
        <v>1</v>
      </c>
      <c r="F384">
        <v>-49629.534877726699</v>
      </c>
      <c r="G384" s="1">
        <v>44013</v>
      </c>
      <c r="H384" s="2" cm="1">
        <f t="array" ref="H384">IF(B384="eur",F384*VLOOKUP(G384,Sheet2!D:E,2,0),IF(B384="gbp",F384*VLOOKUP(G384,Sheet2!A:B,2,0),0)*IF(B384="sek",F384*VLOOKUP(G384,Sheet2!G:H,2,0),IF(multi_currency_swap_strat_pnl!B384="nok",F384*VLOOKUP(multi_currency_swap_strat_pnl!G384,Sheet2!J:K,2,0),IF(multi_currency_swap_strat_pnl!B384="chf",F384*VLOOKUP(Sheet2!M:N,2,0),F384))))</f>
        <v>0</v>
      </c>
    </row>
    <row r="385" spans="1:8" x14ac:dyDescent="0.25">
      <c r="A385" s="1">
        <v>43983</v>
      </c>
      <c r="B385" t="s">
        <v>37</v>
      </c>
      <c r="C385" t="s">
        <v>21</v>
      </c>
      <c r="D385">
        <v>0.57507407124197196</v>
      </c>
      <c r="E385">
        <v>1</v>
      </c>
      <c r="F385">
        <v>55010.1081313092</v>
      </c>
      <c r="G385" s="1">
        <v>44013</v>
      </c>
      <c r="H385" s="2" cm="1">
        <f t="array" ref="H385">IF(B385="eur",F385*VLOOKUP(G385,Sheet2!D:E,2,0),IF(B385="gbp",F385*VLOOKUP(G385,Sheet2!A:B,2,0),0)*IF(B385="sek",F385*VLOOKUP(G385,Sheet2!G:H,2,0),IF(multi_currency_swap_strat_pnl!B385="nok",F385*VLOOKUP(multi_currency_swap_strat_pnl!G385,Sheet2!J:K,2,0),IF(multi_currency_swap_strat_pnl!B385="chf",F385*VLOOKUP(Sheet2!M:N,2,0),F385))))</f>
        <v>0</v>
      </c>
    </row>
    <row r="386" spans="1:8" x14ac:dyDescent="0.25">
      <c r="A386" s="1">
        <v>43984</v>
      </c>
      <c r="B386" t="s">
        <v>36</v>
      </c>
      <c r="C386" t="s">
        <v>9</v>
      </c>
      <c r="D386">
        <v>-0.46670791041820597</v>
      </c>
      <c r="E386">
        <v>-1</v>
      </c>
      <c r="F386">
        <v>-28177.141196946501</v>
      </c>
      <c r="G386" s="1">
        <v>44013</v>
      </c>
      <c r="H386" s="2" t="e" cm="1" vm="1">
        <f t="array" aca="1" ref="H386" ca="1">IF(B386="eur",F386*VLOOKUP(G386,Sheet2!D:E,2,0),IF(B386="gbp",F386*VLOOKUP(G386,Sheet2!A:B,2,0),0)*IF(B386="sek",F386*VLOOKUP(G386,Sheet2!G:H,2,0),IF(multi_currency_swap_strat_pnl!B386="nok",F386*VLOOKUP(multi_currency_swap_strat_pnl!G386,Sheet2!J:K,2,0),IF(multi_currency_swap_strat_pnl!B386="chf",F386*VLOOKUP(Sheet2!M:N,2,0),F386))))</f>
        <v>#VALUE!</v>
      </c>
    </row>
    <row r="387" spans="1:8" x14ac:dyDescent="0.25">
      <c r="A387" s="1">
        <v>43984</v>
      </c>
      <c r="B387" t="s">
        <v>36</v>
      </c>
      <c r="C387" t="s">
        <v>28</v>
      </c>
      <c r="D387">
        <v>-0.397602488820744</v>
      </c>
      <c r="E387">
        <v>-1</v>
      </c>
      <c r="F387">
        <v>-22242.609332575099</v>
      </c>
      <c r="G387" s="1">
        <v>44013</v>
      </c>
      <c r="H387" s="2" t="e" cm="1" vm="1">
        <f t="array" aca="1" ref="H387" ca="1">IF(B387="eur",F387*VLOOKUP(G387,Sheet2!D:E,2,0),IF(B387="gbp",F387*VLOOKUP(G387,Sheet2!A:B,2,0),0)*IF(B387="sek",F387*VLOOKUP(G387,Sheet2!G:H,2,0),IF(multi_currency_swap_strat_pnl!B387="nok",F387*VLOOKUP(multi_currency_swap_strat_pnl!G387,Sheet2!J:K,2,0),IF(multi_currency_swap_strat_pnl!B387="chf",F387*VLOOKUP(Sheet2!M:N,2,0),F387))))</f>
        <v>#VALUE!</v>
      </c>
    </row>
    <row r="388" spans="1:8" x14ac:dyDescent="0.25">
      <c r="A388" s="1">
        <v>43984</v>
      </c>
      <c r="B388" t="s">
        <v>36</v>
      </c>
      <c r="C388" t="s">
        <v>33</v>
      </c>
      <c r="D388">
        <v>-0.332806396815297</v>
      </c>
      <c r="E388">
        <v>-1</v>
      </c>
      <c r="F388">
        <v>-23185.9207461898</v>
      </c>
      <c r="G388" s="1">
        <v>44013</v>
      </c>
      <c r="H388" s="2" t="e" cm="1" vm="1">
        <f t="array" aca="1" ref="H388" ca="1">IF(B388="eur",F388*VLOOKUP(G388,Sheet2!D:E,2,0),IF(B388="gbp",F388*VLOOKUP(G388,Sheet2!A:B,2,0),0)*IF(B388="sek",F388*VLOOKUP(G388,Sheet2!G:H,2,0),IF(multi_currency_swap_strat_pnl!B388="nok",F388*VLOOKUP(multi_currency_swap_strat_pnl!G388,Sheet2!J:K,2,0),IF(multi_currency_swap_strat_pnl!B388="chf",F388*VLOOKUP(Sheet2!M:N,2,0),F388))))</f>
        <v>#VALUE!</v>
      </c>
    </row>
    <row r="389" spans="1:8" x14ac:dyDescent="0.25">
      <c r="A389" s="1">
        <v>43984</v>
      </c>
      <c r="B389" t="s">
        <v>36</v>
      </c>
      <c r="C389" t="s">
        <v>18</v>
      </c>
      <c r="D389">
        <v>-0.692542067123462</v>
      </c>
      <c r="E389">
        <v>1</v>
      </c>
      <c r="F389">
        <v>29323.322751248699</v>
      </c>
      <c r="G389" s="1">
        <v>44013</v>
      </c>
      <c r="H389" s="2" t="e" cm="1" vm="1">
        <f t="array" aca="1" ref="H389" ca="1">IF(B389="eur",F389*VLOOKUP(G389,Sheet2!D:E,2,0),IF(B389="gbp",F389*VLOOKUP(G389,Sheet2!A:B,2,0),0)*IF(B389="sek",F389*VLOOKUP(G389,Sheet2!G:H,2,0),IF(multi_currency_swap_strat_pnl!B389="nok",F389*VLOOKUP(multi_currency_swap_strat_pnl!G389,Sheet2!J:K,2,0),IF(multi_currency_swap_strat_pnl!B389="chf",F389*VLOOKUP(Sheet2!M:N,2,0),F389))))</f>
        <v>#VALUE!</v>
      </c>
    </row>
    <row r="390" spans="1:8" x14ac:dyDescent="0.25">
      <c r="A390" s="1">
        <v>43984</v>
      </c>
      <c r="B390" t="s">
        <v>36</v>
      </c>
      <c r="C390" t="s">
        <v>16</v>
      </c>
      <c r="D390">
        <v>-0.72568531287544702</v>
      </c>
      <c r="E390">
        <v>1</v>
      </c>
      <c r="F390">
        <v>26001.140257605701</v>
      </c>
      <c r="G390" s="1">
        <v>44013</v>
      </c>
      <c r="H390" s="2" t="e" cm="1" vm="1">
        <f t="array" aca="1" ref="H390" ca="1">IF(B390="eur",F390*VLOOKUP(G390,Sheet2!D:E,2,0),IF(B390="gbp",F390*VLOOKUP(G390,Sheet2!A:B,2,0),0)*IF(B390="sek",F390*VLOOKUP(G390,Sheet2!G:H,2,0),IF(multi_currency_swap_strat_pnl!B390="nok",F390*VLOOKUP(multi_currency_swap_strat_pnl!G390,Sheet2!J:K,2,0),IF(multi_currency_swap_strat_pnl!B390="chf",F390*VLOOKUP(Sheet2!M:N,2,0),F390))))</f>
        <v>#VALUE!</v>
      </c>
    </row>
    <row r="391" spans="1:8" x14ac:dyDescent="0.25">
      <c r="A391" s="1">
        <v>43984</v>
      </c>
      <c r="B391" t="s">
        <v>36</v>
      </c>
      <c r="C391" t="s">
        <v>12</v>
      </c>
      <c r="D391">
        <v>-0.75906199229254401</v>
      </c>
      <c r="E391">
        <v>1</v>
      </c>
      <c r="F391">
        <v>22557.351518424301</v>
      </c>
      <c r="G391" s="1">
        <v>44013</v>
      </c>
      <c r="H391" s="2" t="e" cm="1" vm="1">
        <f t="array" aca="1" ref="H391" ca="1">IF(B391="eur",F391*VLOOKUP(G391,Sheet2!D:E,2,0),IF(B391="gbp",F391*VLOOKUP(G391,Sheet2!A:B,2,0),0)*IF(B391="sek",F391*VLOOKUP(G391,Sheet2!G:H,2,0),IF(multi_currency_swap_strat_pnl!B391="nok",F391*VLOOKUP(multi_currency_swap_strat_pnl!G391,Sheet2!J:K,2,0),IF(multi_currency_swap_strat_pnl!B391="chf",F391*VLOOKUP(Sheet2!M:N,2,0),F391))))</f>
        <v>#VALUE!</v>
      </c>
    </row>
    <row r="392" spans="1:8" x14ac:dyDescent="0.25">
      <c r="A392" s="1">
        <v>43984</v>
      </c>
      <c r="B392" t="s">
        <v>38</v>
      </c>
      <c r="C392" t="s">
        <v>9</v>
      </c>
      <c r="D392">
        <v>0.34457387232178499</v>
      </c>
      <c r="E392">
        <v>-1</v>
      </c>
      <c r="F392" s="2">
        <v>-140758.576072086</v>
      </c>
      <c r="G392" s="1">
        <v>44013</v>
      </c>
      <c r="H392" s="2" cm="1">
        <f t="array" ref="H392">IF(B392="eur",F392*VLOOKUP(G392,Sheet2!D:E,2,0),IF(B392="gbp",F392*VLOOKUP(G392,Sheet2!A:B,2,0),0)*IF(B392="sek",F392*VLOOKUP(G392,Sheet2!G:H,2,0),IF(multi_currency_swap_strat_pnl!B392="nok",F392*VLOOKUP(multi_currency_swap_strat_pnl!G392,Sheet2!J:K,2,0),IF(multi_currency_swap_strat_pnl!B392="chf",F392*VLOOKUP(Sheet2!M:N,2,0),F392))))</f>
        <v>0</v>
      </c>
    </row>
    <row r="393" spans="1:8" x14ac:dyDescent="0.25">
      <c r="A393" s="1">
        <v>43984</v>
      </c>
      <c r="B393" t="s">
        <v>38</v>
      </c>
      <c r="C393" t="s">
        <v>15</v>
      </c>
      <c r="D393">
        <v>0.56677783836129803</v>
      </c>
      <c r="E393">
        <v>-1</v>
      </c>
      <c r="F393" s="2">
        <v>-104691.71213578399</v>
      </c>
      <c r="G393" s="1">
        <v>44013</v>
      </c>
      <c r="H393" s="2" cm="1">
        <f t="array" ref="H393">IF(B393="eur",F393*VLOOKUP(G393,Sheet2!D:E,2,0),IF(B393="gbp",F393*VLOOKUP(G393,Sheet2!A:B,2,0),0)*IF(B393="sek",F393*VLOOKUP(G393,Sheet2!G:H,2,0),IF(multi_currency_swap_strat_pnl!B393="nok",F393*VLOOKUP(multi_currency_swap_strat_pnl!G393,Sheet2!J:K,2,0),IF(multi_currency_swap_strat_pnl!B393="chf",F393*VLOOKUP(Sheet2!M:N,2,0),F393))))</f>
        <v>0</v>
      </c>
    </row>
    <row r="394" spans="1:8" x14ac:dyDescent="0.25">
      <c r="A394" s="1">
        <v>43984</v>
      </c>
      <c r="B394" t="s">
        <v>38</v>
      </c>
      <c r="C394" t="s">
        <v>31</v>
      </c>
      <c r="D394">
        <v>0.23228600074980801</v>
      </c>
      <c r="E394">
        <v>-1</v>
      </c>
      <c r="F394" s="2">
        <v>-142939.799110277</v>
      </c>
      <c r="G394" s="1">
        <v>44013</v>
      </c>
      <c r="H394" s="2" cm="1">
        <f t="array" ref="H394">IF(B394="eur",F394*VLOOKUP(G394,Sheet2!D:E,2,0),IF(B394="gbp",F394*VLOOKUP(G394,Sheet2!A:B,2,0),0)*IF(B394="sek",F394*VLOOKUP(G394,Sheet2!G:H,2,0),IF(multi_currency_swap_strat_pnl!B394="nok",F394*VLOOKUP(multi_currency_swap_strat_pnl!G394,Sheet2!J:K,2,0),IF(multi_currency_swap_strat_pnl!B394="chf",F394*VLOOKUP(Sheet2!M:N,2,0),F394))))</f>
        <v>0</v>
      </c>
    </row>
    <row r="395" spans="1:8" x14ac:dyDescent="0.25">
      <c r="A395" s="1">
        <v>43984</v>
      </c>
      <c r="B395" t="s">
        <v>38</v>
      </c>
      <c r="C395" t="s">
        <v>25</v>
      </c>
      <c r="D395">
        <v>0.79241330799552201</v>
      </c>
      <c r="E395">
        <v>1</v>
      </c>
      <c r="F395" s="2">
        <v>54853.441082696198</v>
      </c>
      <c r="G395" s="1">
        <v>44013</v>
      </c>
      <c r="H395" s="2" cm="1">
        <f t="array" ref="H395">IF(B395="eur",F395*VLOOKUP(G395,Sheet2!D:E,2,0),IF(B395="gbp",F395*VLOOKUP(G395,Sheet2!A:B,2,0),0)*IF(B395="sek",F395*VLOOKUP(G395,Sheet2!G:H,2,0),IF(multi_currency_swap_strat_pnl!B395="nok",F395*VLOOKUP(multi_currency_swap_strat_pnl!G395,Sheet2!J:K,2,0),IF(multi_currency_swap_strat_pnl!B395="chf",F395*VLOOKUP(Sheet2!M:N,2,0),F395))))</f>
        <v>0</v>
      </c>
    </row>
    <row r="396" spans="1:8" x14ac:dyDescent="0.25">
      <c r="A396" s="1">
        <v>43984</v>
      </c>
      <c r="B396" t="s">
        <v>38</v>
      </c>
      <c r="C396" t="s">
        <v>17</v>
      </c>
      <c r="D396">
        <v>0.39626116296589398</v>
      </c>
      <c r="E396">
        <v>1</v>
      </c>
      <c r="F396" s="2">
        <v>138407.044476429</v>
      </c>
      <c r="G396" s="1">
        <v>44013</v>
      </c>
      <c r="H396" s="2" cm="1">
        <f t="array" ref="H396">IF(B396="eur",F396*VLOOKUP(G396,Sheet2!D:E,2,0),IF(B396="gbp",F396*VLOOKUP(G396,Sheet2!A:B,2,0),0)*IF(B396="sek",F396*VLOOKUP(G396,Sheet2!G:H,2,0),IF(multi_currency_swap_strat_pnl!B396="nok",F396*VLOOKUP(multi_currency_swap_strat_pnl!G396,Sheet2!J:K,2,0),IF(multi_currency_swap_strat_pnl!B396="chf",F396*VLOOKUP(Sheet2!M:N,2,0),F396))))</f>
        <v>0</v>
      </c>
    </row>
    <row r="397" spans="1:8" x14ac:dyDescent="0.25">
      <c r="A397" s="1">
        <v>43984</v>
      </c>
      <c r="B397" t="s">
        <v>38</v>
      </c>
      <c r="C397" t="s">
        <v>21</v>
      </c>
      <c r="D397">
        <v>0.80466515222310497</v>
      </c>
      <c r="E397">
        <v>1</v>
      </c>
      <c r="F397" s="2">
        <v>45823.996746141602</v>
      </c>
      <c r="G397" s="1">
        <v>44013</v>
      </c>
      <c r="H397" s="2" cm="1">
        <f t="array" ref="H397">IF(B397="eur",F397*VLOOKUP(G397,Sheet2!D:E,2,0),IF(B397="gbp",F397*VLOOKUP(G397,Sheet2!A:B,2,0),0)*IF(B397="sek",F397*VLOOKUP(G397,Sheet2!G:H,2,0),IF(multi_currency_swap_strat_pnl!B397="nok",F397*VLOOKUP(multi_currency_swap_strat_pnl!G397,Sheet2!J:K,2,0),IF(multi_currency_swap_strat_pnl!B397="chf",F397*VLOOKUP(Sheet2!M:N,2,0),F397))))</f>
        <v>0</v>
      </c>
    </row>
    <row r="398" spans="1:8" x14ac:dyDescent="0.25">
      <c r="A398" s="1">
        <v>44013</v>
      </c>
      <c r="B398" t="s">
        <v>7</v>
      </c>
      <c r="C398" t="s">
        <v>23</v>
      </c>
      <c r="D398">
        <v>-5.3019449526506703E-2</v>
      </c>
      <c r="E398">
        <v>-1</v>
      </c>
      <c r="F398">
        <v>77519.381052095996</v>
      </c>
      <c r="G398" s="1">
        <v>44046</v>
      </c>
      <c r="H398" s="2" cm="1">
        <f t="array" ref="H398">IF(B398="eur",F398*VLOOKUP(G398,Sheet2!D:E,2,0),IF(B398="gbp",F398*VLOOKUP(G398,Sheet2!A:B,2,0),0)*IF(B398="sek",F398*VLOOKUP(G398,Sheet2!G:H,2,0),IF(multi_currency_swap_strat_pnl!B398="nok",F398*VLOOKUP(multi_currency_swap_strat_pnl!G398,Sheet2!J:K,2,0),IF(multi_currency_swap_strat_pnl!B398="chf",F398*VLOOKUP(Sheet2!M:N,2,0),F398))))</f>
        <v>91077.520798107595</v>
      </c>
    </row>
    <row r="399" spans="1:8" x14ac:dyDescent="0.25">
      <c r="A399" s="1">
        <v>44013</v>
      </c>
      <c r="B399" t="s">
        <v>7</v>
      </c>
      <c r="C399" t="s">
        <v>25</v>
      </c>
      <c r="D399">
        <v>-7.7412659235145103E-3</v>
      </c>
      <c r="E399">
        <v>-1</v>
      </c>
      <c r="F399">
        <v>64513.068910908398</v>
      </c>
      <c r="G399" s="1">
        <v>44046</v>
      </c>
      <c r="H399" s="2" cm="1">
        <f t="array" ref="H399">IF(B399="eur",F399*VLOOKUP(G399,Sheet2!D:E,2,0),IF(B399="gbp",F399*VLOOKUP(G399,Sheet2!A:B,2,0),0)*IF(B399="sek",F399*VLOOKUP(G399,Sheet2!G:H,2,0),IF(multi_currency_swap_strat_pnl!B399="nok",F399*VLOOKUP(multi_currency_swap_strat_pnl!G399,Sheet2!J:K,2,0),IF(multi_currency_swap_strat_pnl!B399="chf",F399*VLOOKUP(Sheet2!M:N,2,0),F399))))</f>
        <v>75796.404663426278</v>
      </c>
    </row>
    <row r="400" spans="1:8" x14ac:dyDescent="0.25">
      <c r="A400" s="1">
        <v>44013</v>
      </c>
      <c r="B400" t="s">
        <v>7</v>
      </c>
      <c r="C400" t="s">
        <v>10</v>
      </c>
      <c r="D400">
        <v>-0.117556485031381</v>
      </c>
      <c r="E400">
        <v>-1</v>
      </c>
      <c r="F400">
        <v>64142.611621959397</v>
      </c>
      <c r="G400" s="1">
        <v>44046</v>
      </c>
      <c r="H400" s="2" cm="1">
        <f t="array" ref="H400">IF(B400="eur",F400*VLOOKUP(G400,Sheet2!D:E,2,0),IF(B400="gbp",F400*VLOOKUP(G400,Sheet2!A:B,2,0),0)*IF(B400="sek",F400*VLOOKUP(G400,Sheet2!G:H,2,0),IF(multi_currency_swap_strat_pnl!B400="nok",F400*VLOOKUP(multi_currency_swap_strat_pnl!G400,Sheet2!J:K,2,0),IF(multi_currency_swap_strat_pnl!B400="chf",F400*VLOOKUP(Sheet2!M:N,2,0),F400))))</f>
        <v>75361.154394640093</v>
      </c>
    </row>
    <row r="401" spans="1:8" x14ac:dyDescent="0.25">
      <c r="A401" s="1">
        <v>44013</v>
      </c>
      <c r="B401" t="s">
        <v>7</v>
      </c>
      <c r="C401" t="s">
        <v>11</v>
      </c>
      <c r="D401">
        <v>-0.59695988458461102</v>
      </c>
      <c r="E401">
        <v>1</v>
      </c>
      <c r="F401">
        <v>-21959.5013986923</v>
      </c>
      <c r="G401" s="1">
        <v>44046</v>
      </c>
      <c r="H401" s="2" cm="1">
        <f t="array" ref="H401">IF(B401="eur",F401*VLOOKUP(G401,Sheet2!D:E,2,0),IF(B401="gbp",F401*VLOOKUP(G401,Sheet2!A:B,2,0),0)*IF(B401="sek",F401*VLOOKUP(G401,Sheet2!G:H,2,0),IF(multi_currency_swap_strat_pnl!B401="nok",F401*VLOOKUP(multi_currency_swap_strat_pnl!G401,Sheet2!J:K,2,0),IF(multi_currency_swap_strat_pnl!B401="chf",F401*VLOOKUP(Sheet2!M:N,2,0),F401))))</f>
        <v>-25800.218193323584</v>
      </c>
    </row>
    <row r="402" spans="1:8" x14ac:dyDescent="0.25">
      <c r="A402" s="1">
        <v>44013</v>
      </c>
      <c r="B402" t="s">
        <v>7</v>
      </c>
      <c r="C402" t="s">
        <v>16</v>
      </c>
      <c r="D402">
        <v>-0.62682681172775001</v>
      </c>
      <c r="E402">
        <v>1</v>
      </c>
      <c r="F402">
        <v>-11799.6962843366</v>
      </c>
      <c r="G402" s="1">
        <v>44046</v>
      </c>
      <c r="H402" s="2" cm="1">
        <f t="array" ref="H402">IF(B402="eur",F402*VLOOKUP(G402,Sheet2!D:E,2,0),IF(B402="gbp",F402*VLOOKUP(G402,Sheet2!A:B,2,0),0)*IF(B402="sek",F402*VLOOKUP(G402,Sheet2!G:H,2,0),IF(multi_currency_swap_strat_pnl!B402="nok",F402*VLOOKUP(multi_currency_swap_strat_pnl!G402,Sheet2!J:K,2,0),IF(multi_currency_swap_strat_pnl!B402="chf",F402*VLOOKUP(Sheet2!M:N,2,0),F402))))</f>
        <v>-13863.463164467072</v>
      </c>
    </row>
    <row r="403" spans="1:8" x14ac:dyDescent="0.25">
      <c r="A403" s="1">
        <v>44013</v>
      </c>
      <c r="B403" t="s">
        <v>7</v>
      </c>
      <c r="C403" t="s">
        <v>12</v>
      </c>
      <c r="D403">
        <v>-0.64679569258791103</v>
      </c>
      <c r="E403">
        <v>1</v>
      </c>
      <c r="F403">
        <v>-3787.1521071207098</v>
      </c>
      <c r="G403" s="1">
        <v>44046</v>
      </c>
      <c r="H403" s="2" cm="1">
        <f t="array" ref="H403">IF(B403="eur",F403*VLOOKUP(G403,Sheet2!D:E,2,0),IF(B403="gbp",F403*VLOOKUP(G403,Sheet2!A:B,2,0),0)*IF(B403="sek",F403*VLOOKUP(G403,Sheet2!G:H,2,0),IF(multi_currency_swap_strat_pnl!B403="nok",F403*VLOOKUP(multi_currency_swap_strat_pnl!G403,Sheet2!J:K,2,0),IF(multi_currency_swap_strat_pnl!B403="chf",F403*VLOOKUP(Sheet2!M:N,2,0),F403))))</f>
        <v>-4449.5250106561225</v>
      </c>
    </row>
    <row r="404" spans="1:8" x14ac:dyDescent="0.25">
      <c r="A404" s="1">
        <v>44013</v>
      </c>
      <c r="B404" t="s">
        <v>34</v>
      </c>
      <c r="C404" t="s">
        <v>17</v>
      </c>
      <c r="D404">
        <v>0.51824482585154696</v>
      </c>
      <c r="E404">
        <v>-1</v>
      </c>
      <c r="F404">
        <v>76246.967572534602</v>
      </c>
      <c r="G404" s="1">
        <v>44046</v>
      </c>
      <c r="H404" s="2" cm="1">
        <f t="array" ref="H404">IF(B404="eur",F404*VLOOKUP(G404,Sheet2!D:E,2,0),IF(B404="gbp",F404*VLOOKUP(G404,Sheet2!A:B,2,0),0)*IF(B404="sek",F404*VLOOKUP(G404,Sheet2!G:H,2,0),IF(multi_currency_swap_strat_pnl!B404="nok",F404*VLOOKUP(multi_currency_swap_strat_pnl!G404,Sheet2!J:K,2,0),IF(multi_currency_swap_strat_pnl!B404="chf",F404*VLOOKUP(Sheet2!M:N,2,0),F404))))</f>
        <v>0</v>
      </c>
    </row>
    <row r="405" spans="1:8" x14ac:dyDescent="0.25">
      <c r="A405" s="1">
        <v>44013</v>
      </c>
      <c r="B405" t="s">
        <v>34</v>
      </c>
      <c r="C405" t="s">
        <v>28</v>
      </c>
      <c r="D405">
        <v>0.416896384431162</v>
      </c>
      <c r="E405">
        <v>-1</v>
      </c>
      <c r="F405">
        <v>66209.206047840198</v>
      </c>
      <c r="G405" s="1">
        <v>44046</v>
      </c>
      <c r="H405" s="2" cm="1">
        <f t="array" ref="H405">IF(B405="eur",F405*VLOOKUP(G405,Sheet2!D:E,2,0),IF(B405="gbp",F405*VLOOKUP(G405,Sheet2!A:B,2,0),0)*IF(B405="sek",F405*VLOOKUP(G405,Sheet2!G:H,2,0),IF(multi_currency_swap_strat_pnl!B405="nok",F405*VLOOKUP(multi_currency_swap_strat_pnl!G405,Sheet2!J:K,2,0),IF(multi_currency_swap_strat_pnl!B405="chf",F405*VLOOKUP(Sheet2!M:N,2,0),F405))))</f>
        <v>0</v>
      </c>
    </row>
    <row r="406" spans="1:8" x14ac:dyDescent="0.25">
      <c r="A406" s="1">
        <v>44013</v>
      </c>
      <c r="B406" t="s">
        <v>34</v>
      </c>
      <c r="C406" t="s">
        <v>9</v>
      </c>
      <c r="D406">
        <v>0.31608332541010098</v>
      </c>
      <c r="E406">
        <v>-1</v>
      </c>
      <c r="F406">
        <v>56511.660681620902</v>
      </c>
      <c r="G406" s="1">
        <v>44046</v>
      </c>
      <c r="H406" s="2" cm="1">
        <f t="array" ref="H406">IF(B406="eur",F406*VLOOKUP(G406,Sheet2!D:E,2,0),IF(B406="gbp",F406*VLOOKUP(G406,Sheet2!A:B,2,0),0)*IF(B406="sek",F406*VLOOKUP(G406,Sheet2!G:H,2,0),IF(multi_currency_swap_strat_pnl!B406="nok",F406*VLOOKUP(multi_currency_swap_strat_pnl!G406,Sheet2!J:K,2,0),IF(multi_currency_swap_strat_pnl!B406="chf",F406*VLOOKUP(Sheet2!M:N,2,0),F406))))</f>
        <v>0</v>
      </c>
    </row>
    <row r="407" spans="1:8" x14ac:dyDescent="0.25">
      <c r="A407" s="1">
        <v>44013</v>
      </c>
      <c r="B407" t="s">
        <v>34</v>
      </c>
      <c r="C407" t="s">
        <v>16</v>
      </c>
      <c r="D407">
        <v>-5.9566427135963598E-3</v>
      </c>
      <c r="E407">
        <v>1</v>
      </c>
      <c r="F407">
        <v>-16907.577793685199</v>
      </c>
      <c r="G407" s="1">
        <v>44046</v>
      </c>
      <c r="H407" s="2" cm="1">
        <f t="array" ref="H407">IF(B407="eur",F407*VLOOKUP(G407,Sheet2!D:E,2,0),IF(B407="gbp",F407*VLOOKUP(G407,Sheet2!A:B,2,0),0)*IF(B407="sek",F407*VLOOKUP(G407,Sheet2!G:H,2,0),IF(multi_currency_swap_strat_pnl!B407="nok",F407*VLOOKUP(multi_currency_swap_strat_pnl!G407,Sheet2!J:K,2,0),IF(multi_currency_swap_strat_pnl!B407="chf",F407*VLOOKUP(Sheet2!M:N,2,0),F407))))</f>
        <v>0</v>
      </c>
    </row>
    <row r="408" spans="1:8" x14ac:dyDescent="0.25">
      <c r="A408" s="1">
        <v>44013</v>
      </c>
      <c r="B408" t="s">
        <v>34</v>
      </c>
      <c r="C408" t="s">
        <v>23</v>
      </c>
      <c r="D408">
        <v>0.75479458214042505</v>
      </c>
      <c r="E408">
        <v>1</v>
      </c>
      <c r="F408">
        <v>-53318.367594656498</v>
      </c>
      <c r="G408" s="1">
        <v>44046</v>
      </c>
      <c r="H408" s="2" cm="1">
        <f t="array" ref="H408">IF(B408="eur",F408*VLOOKUP(G408,Sheet2!D:E,2,0),IF(B408="gbp",F408*VLOOKUP(G408,Sheet2!A:B,2,0),0)*IF(B408="sek",F408*VLOOKUP(G408,Sheet2!G:H,2,0),IF(multi_currency_swap_strat_pnl!B408="nok",F408*VLOOKUP(multi_currency_swap_strat_pnl!G408,Sheet2!J:K,2,0),IF(multi_currency_swap_strat_pnl!B408="chf",F408*VLOOKUP(Sheet2!M:N,2,0),F408))))</f>
        <v>0</v>
      </c>
    </row>
    <row r="409" spans="1:8" x14ac:dyDescent="0.25">
      <c r="A409" s="1">
        <v>44013</v>
      </c>
      <c r="B409" t="s">
        <v>34</v>
      </c>
      <c r="C409" t="s">
        <v>12</v>
      </c>
      <c r="D409">
        <v>-2.0993711538774901E-2</v>
      </c>
      <c r="E409">
        <v>1</v>
      </c>
      <c r="F409">
        <v>-6261.1456983873904</v>
      </c>
      <c r="G409" s="1">
        <v>44046</v>
      </c>
      <c r="H409" s="2" cm="1">
        <f t="array" ref="H409">IF(B409="eur",F409*VLOOKUP(G409,Sheet2!D:E,2,0),IF(B409="gbp",F409*VLOOKUP(G409,Sheet2!A:B,2,0),0)*IF(B409="sek",F409*VLOOKUP(G409,Sheet2!G:H,2,0),IF(multi_currency_swap_strat_pnl!B409="nok",F409*VLOOKUP(multi_currency_swap_strat_pnl!G409,Sheet2!J:K,2,0),IF(multi_currency_swap_strat_pnl!B409="chf",F409*VLOOKUP(Sheet2!M:N,2,0),F409))))</f>
        <v>0</v>
      </c>
    </row>
    <row r="410" spans="1:8" x14ac:dyDescent="0.25">
      <c r="A410" s="1">
        <v>44013</v>
      </c>
      <c r="B410" t="s">
        <v>35</v>
      </c>
      <c r="C410" t="s">
        <v>13</v>
      </c>
      <c r="D410">
        <v>4.7566123573978998E-2</v>
      </c>
      <c r="E410">
        <v>-1</v>
      </c>
      <c r="F410">
        <v>58960.842614435001</v>
      </c>
      <c r="G410" s="1">
        <v>44046</v>
      </c>
      <c r="H410" s="2" cm="1">
        <f t="array" ref="H410">IF(B410="eur",F410*VLOOKUP(G410,Sheet2!D:E,2,0),IF(B410="gbp",F410*VLOOKUP(G410,Sheet2!A:B,2,0),0)*IF(B410="sek",F410*VLOOKUP(G410,Sheet2!G:H,2,0),IF(multi_currency_swap_strat_pnl!B410="nok",F410*VLOOKUP(multi_currency_swap_strat_pnl!G410,Sheet2!J:K,2,0),IF(multi_currency_swap_strat_pnl!B410="chf",F410*VLOOKUP(Sheet2!M:N,2,0),F410))))</f>
        <v>4539458259.9238911</v>
      </c>
    </row>
    <row r="411" spans="1:8" x14ac:dyDescent="0.25">
      <c r="A411" s="1">
        <v>44013</v>
      </c>
      <c r="B411" t="s">
        <v>35</v>
      </c>
      <c r="C411" t="s">
        <v>31</v>
      </c>
      <c r="D411">
        <v>7.8461388193321199E-2</v>
      </c>
      <c r="E411">
        <v>-1</v>
      </c>
      <c r="F411">
        <v>58246.072927433699</v>
      </c>
      <c r="G411" s="1">
        <v>44046</v>
      </c>
      <c r="H411" s="2" cm="1">
        <f t="array" ref="H411">IF(B411="eur",F411*VLOOKUP(G411,Sheet2!D:E,2,0),IF(B411="gbp",F411*VLOOKUP(G411,Sheet2!A:B,2,0),0)*IF(B411="sek",F411*VLOOKUP(G411,Sheet2!G:H,2,0),IF(multi_currency_swap_strat_pnl!B411="nok",F411*VLOOKUP(multi_currency_swap_strat_pnl!G411,Sheet2!J:K,2,0),IF(multi_currency_swap_strat_pnl!B411="chf",F411*VLOOKUP(Sheet2!M:N,2,0),F411))))</f>
        <v>4430063623.9748163</v>
      </c>
    </row>
    <row r="412" spans="1:8" x14ac:dyDescent="0.25">
      <c r="A412" s="1">
        <v>44013</v>
      </c>
      <c r="B412" t="s">
        <v>35</v>
      </c>
      <c r="C412" t="s">
        <v>32</v>
      </c>
      <c r="D412">
        <v>0.107440911224</v>
      </c>
      <c r="E412">
        <v>-1</v>
      </c>
      <c r="F412">
        <v>58779.585948366301</v>
      </c>
      <c r="G412" s="1">
        <v>44046</v>
      </c>
      <c r="H412" s="2" cm="1">
        <f t="array" ref="H412">IF(B412="eur",F412*VLOOKUP(G412,Sheet2!D:E,2,0),IF(B412="gbp",F412*VLOOKUP(G412,Sheet2!A:B,2,0),0)*IF(B412="sek",F412*VLOOKUP(G412,Sheet2!G:H,2,0),IF(multi_currency_swap_strat_pnl!B412="nok",F412*VLOOKUP(multi_currency_swap_strat_pnl!G412,Sheet2!J:K,2,0),IF(multi_currency_swap_strat_pnl!B412="chf",F412*VLOOKUP(Sheet2!M:N,2,0),F412))))</f>
        <v>4511590871.9405117</v>
      </c>
    </row>
    <row r="413" spans="1:8" x14ac:dyDescent="0.25">
      <c r="A413" s="1">
        <v>44013</v>
      </c>
      <c r="B413" t="s">
        <v>35</v>
      </c>
      <c r="C413" t="s">
        <v>11</v>
      </c>
      <c r="D413">
        <v>-7.9902271471777898E-3</v>
      </c>
      <c r="E413">
        <v>1</v>
      </c>
      <c r="F413">
        <v>-48104.046795090799</v>
      </c>
      <c r="G413" s="1">
        <v>44046</v>
      </c>
      <c r="H413" s="2" cm="1">
        <f t="array" ref="H413">IF(B413="eur",F413*VLOOKUP(G413,Sheet2!D:E,2,0),IF(B413="gbp",F413*VLOOKUP(G413,Sheet2!A:B,2,0),0)*IF(B413="sek",F413*VLOOKUP(G413,Sheet2!G:H,2,0),IF(multi_currency_swap_strat_pnl!B413="nok",F413*VLOOKUP(multi_currency_swap_strat_pnl!G413,Sheet2!J:K,2,0),IF(multi_currency_swap_strat_pnl!B413="chf",F413*VLOOKUP(Sheet2!M:N,2,0),F413))))</f>
        <v>3021620309.5283437</v>
      </c>
    </row>
    <row r="414" spans="1:8" x14ac:dyDescent="0.25">
      <c r="A414" s="1">
        <v>44013</v>
      </c>
      <c r="B414" t="s">
        <v>35</v>
      </c>
      <c r="C414" t="s">
        <v>16</v>
      </c>
      <c r="D414">
        <v>-3.5438281889272102E-2</v>
      </c>
      <c r="E414">
        <v>1</v>
      </c>
      <c r="F414">
        <v>-42921.793351959197</v>
      </c>
      <c r="G414" s="1">
        <v>44046</v>
      </c>
      <c r="H414" s="2" cm="1">
        <f t="array" ref="H414">IF(B414="eur",F414*VLOOKUP(G414,Sheet2!D:E,2,0),IF(B414="gbp",F414*VLOOKUP(G414,Sheet2!A:B,2,0),0)*IF(B414="sek",F414*VLOOKUP(G414,Sheet2!G:H,2,0),IF(multi_currency_swap_strat_pnl!B414="nok",F414*VLOOKUP(multi_currency_swap_strat_pnl!G414,Sheet2!J:K,2,0),IF(multi_currency_swap_strat_pnl!B414="chf",F414*VLOOKUP(Sheet2!M:N,2,0),F414))))</f>
        <v>2405649673.9111552</v>
      </c>
    </row>
    <row r="415" spans="1:8" x14ac:dyDescent="0.25">
      <c r="A415" s="1">
        <v>44013</v>
      </c>
      <c r="B415" t="s">
        <v>35</v>
      </c>
      <c r="C415" t="s">
        <v>12</v>
      </c>
      <c r="D415">
        <v>-4.9982506121337603E-2</v>
      </c>
      <c r="E415">
        <v>1</v>
      </c>
      <c r="F415">
        <v>-32023.801321540101</v>
      </c>
      <c r="G415" s="1">
        <v>44046</v>
      </c>
      <c r="H415" s="2" cm="1">
        <f t="array" ref="H415">IF(B415="eur",F415*VLOOKUP(G415,Sheet2!D:E,2,0),IF(B415="gbp",F415*VLOOKUP(G415,Sheet2!A:B,2,0),0)*IF(B415="sek",F415*VLOOKUP(G415,Sheet2!G:H,2,0),IF(multi_currency_swap_strat_pnl!B415="nok",F415*VLOOKUP(multi_currency_swap_strat_pnl!G415,Sheet2!J:K,2,0),IF(multi_currency_swap_strat_pnl!B415="chf",F415*VLOOKUP(Sheet2!M:N,2,0),F415))))</f>
        <v>1339129044.7421882</v>
      </c>
    </row>
    <row r="416" spans="1:8" x14ac:dyDescent="0.25">
      <c r="A416" s="1">
        <v>44013</v>
      </c>
      <c r="B416" t="s">
        <v>36</v>
      </c>
      <c r="C416" t="s">
        <v>21</v>
      </c>
      <c r="D416">
        <v>0.14003734111816199</v>
      </c>
      <c r="E416">
        <v>-1</v>
      </c>
      <c r="F416">
        <v>111666.44176129</v>
      </c>
      <c r="G416" s="1">
        <v>44046</v>
      </c>
      <c r="H416" s="2" t="e" cm="1" vm="1">
        <f t="array" aca="1" ref="H416" ca="1">IF(B416="eur",F416*VLOOKUP(G416,Sheet2!D:E,2,0),IF(B416="gbp",F416*VLOOKUP(G416,Sheet2!A:B,2,0),0)*IF(B416="sek",F416*VLOOKUP(G416,Sheet2!G:H,2,0),IF(multi_currency_swap_strat_pnl!B416="nok",F416*VLOOKUP(multi_currency_swap_strat_pnl!G416,Sheet2!J:K,2,0),IF(multi_currency_swap_strat_pnl!B416="chf",F416*VLOOKUP(Sheet2!M:N,2,0),F416))))</f>
        <v>#VALUE!</v>
      </c>
    </row>
    <row r="417" spans="1:8" x14ac:dyDescent="0.25">
      <c r="A417" s="1">
        <v>44013</v>
      </c>
      <c r="B417" t="s">
        <v>36</v>
      </c>
      <c r="C417" t="s">
        <v>15</v>
      </c>
      <c r="D417">
        <v>-0.14114169662543399</v>
      </c>
      <c r="E417">
        <v>-1</v>
      </c>
      <c r="F417">
        <v>64035.772717662403</v>
      </c>
      <c r="G417" s="1">
        <v>44046</v>
      </c>
      <c r="H417" s="2" t="e" cm="1" vm="1">
        <f t="array" aca="1" ref="H417" ca="1">IF(B417="eur",F417*VLOOKUP(G417,Sheet2!D:E,2,0),IF(B417="gbp",F417*VLOOKUP(G417,Sheet2!A:B,2,0),0)*IF(B417="sek",F417*VLOOKUP(G417,Sheet2!G:H,2,0),IF(multi_currency_swap_strat_pnl!B417="nok",F417*VLOOKUP(multi_currency_swap_strat_pnl!G417,Sheet2!J:K,2,0),IF(multi_currency_swap_strat_pnl!B417="chf",F417*VLOOKUP(Sheet2!M:N,2,0),F417))))</f>
        <v>#VALUE!</v>
      </c>
    </row>
    <row r="418" spans="1:8" x14ac:dyDescent="0.25">
      <c r="A418" s="1">
        <v>44013</v>
      </c>
      <c r="B418" t="s">
        <v>36</v>
      </c>
      <c r="C418" t="s">
        <v>13</v>
      </c>
      <c r="D418">
        <v>-0.50640720741982403</v>
      </c>
      <c r="E418">
        <v>-1</v>
      </c>
      <c r="F418">
        <v>29835.0023720928</v>
      </c>
      <c r="G418" s="1">
        <v>44046</v>
      </c>
      <c r="H418" s="2" t="e" cm="1" vm="1">
        <f t="array" aca="1" ref="H418" ca="1">IF(B418="eur",F418*VLOOKUP(G418,Sheet2!D:E,2,0),IF(B418="gbp",F418*VLOOKUP(G418,Sheet2!A:B,2,0),0)*IF(B418="sek",F418*VLOOKUP(G418,Sheet2!G:H,2,0),IF(multi_currency_swap_strat_pnl!B418="nok",F418*VLOOKUP(multi_currency_swap_strat_pnl!G418,Sheet2!J:K,2,0),IF(multi_currency_swap_strat_pnl!B418="chf",F418*VLOOKUP(Sheet2!M:N,2,0),F418))))</f>
        <v>#VALUE!</v>
      </c>
    </row>
    <row r="419" spans="1:8" x14ac:dyDescent="0.25">
      <c r="A419" s="1">
        <v>44013</v>
      </c>
      <c r="B419" t="s">
        <v>36</v>
      </c>
      <c r="C419" t="s">
        <v>16</v>
      </c>
      <c r="D419">
        <v>-0.66927424456651896</v>
      </c>
      <c r="E419">
        <v>1</v>
      </c>
      <c r="F419">
        <v>-15043.800987661099</v>
      </c>
      <c r="G419" s="1">
        <v>44046</v>
      </c>
      <c r="H419" s="2" t="e" cm="1" vm="1">
        <f t="array" aca="1" ref="H419" ca="1">IF(B419="eur",F419*VLOOKUP(G419,Sheet2!D:E,2,0),IF(B419="gbp",F419*VLOOKUP(G419,Sheet2!A:B,2,0),0)*IF(B419="sek",F419*VLOOKUP(G419,Sheet2!G:H,2,0),IF(multi_currency_swap_strat_pnl!B419="nok",F419*VLOOKUP(multi_currency_swap_strat_pnl!G419,Sheet2!J:K,2,0),IF(multi_currency_swap_strat_pnl!B419="chf",F419*VLOOKUP(Sheet2!M:N,2,0),F419))))</f>
        <v>#VALUE!</v>
      </c>
    </row>
    <row r="420" spans="1:8" x14ac:dyDescent="0.25">
      <c r="A420" s="1">
        <v>44013</v>
      </c>
      <c r="B420" t="s">
        <v>36</v>
      </c>
      <c r="C420" t="s">
        <v>8</v>
      </c>
      <c r="D420">
        <v>-9.1713490270207795E-2</v>
      </c>
      <c r="E420">
        <v>1</v>
      </c>
      <c r="F420">
        <v>-45494.816012131298</v>
      </c>
      <c r="G420" s="1">
        <v>44046</v>
      </c>
      <c r="H420" s="2" t="e" cm="1" vm="1">
        <f t="array" aca="1" ref="H420" ca="1">IF(B420="eur",F420*VLOOKUP(G420,Sheet2!D:E,2,0),IF(B420="gbp",F420*VLOOKUP(G420,Sheet2!A:B,2,0),0)*IF(B420="sek",F420*VLOOKUP(G420,Sheet2!G:H,2,0),IF(multi_currency_swap_strat_pnl!B420="nok",F420*VLOOKUP(multi_currency_swap_strat_pnl!G420,Sheet2!J:K,2,0),IF(multi_currency_swap_strat_pnl!B420="chf",F420*VLOOKUP(Sheet2!M:N,2,0),F420))))</f>
        <v>#VALUE!</v>
      </c>
    </row>
    <row r="421" spans="1:8" x14ac:dyDescent="0.25">
      <c r="A421" s="1">
        <v>44013</v>
      </c>
      <c r="B421" t="s">
        <v>36</v>
      </c>
      <c r="C421" t="s">
        <v>18</v>
      </c>
      <c r="D421">
        <v>-0.63092068306391202</v>
      </c>
      <c r="E421">
        <v>1</v>
      </c>
      <c r="F421">
        <v>-15620.0074184685</v>
      </c>
      <c r="G421" s="1">
        <v>44046</v>
      </c>
      <c r="H421" s="2" t="e" cm="1" vm="1">
        <f t="array" aca="1" ref="H421" ca="1">IF(B421="eur",F421*VLOOKUP(G421,Sheet2!D:E,2,0),IF(B421="gbp",F421*VLOOKUP(G421,Sheet2!A:B,2,0),0)*IF(B421="sek",F421*VLOOKUP(G421,Sheet2!G:H,2,0),IF(multi_currency_swap_strat_pnl!B421="nok",F421*VLOOKUP(multi_currency_swap_strat_pnl!G421,Sheet2!J:K,2,0),IF(multi_currency_swap_strat_pnl!B421="chf",F421*VLOOKUP(Sheet2!M:N,2,0),F421))))</f>
        <v>#VALUE!</v>
      </c>
    </row>
    <row r="422" spans="1:8" x14ac:dyDescent="0.25">
      <c r="A422" s="1">
        <v>44013</v>
      </c>
      <c r="B422" t="s">
        <v>37</v>
      </c>
      <c r="C422" t="s">
        <v>17</v>
      </c>
      <c r="D422">
        <v>0.38477078174163998</v>
      </c>
      <c r="E422">
        <v>-1</v>
      </c>
      <c r="F422">
        <v>104514.25842038701</v>
      </c>
      <c r="G422" s="1">
        <v>44046</v>
      </c>
      <c r="H422" s="2" cm="1">
        <f t="array" ref="H422">IF(B422="eur",F422*VLOOKUP(G422,Sheet2!D:E,2,0),IF(B422="gbp",F422*VLOOKUP(G422,Sheet2!A:B,2,0),0)*IF(B422="sek",F422*VLOOKUP(G422,Sheet2!G:H,2,0),IF(multi_currency_swap_strat_pnl!B422="nok",F422*VLOOKUP(multi_currency_swap_strat_pnl!G422,Sheet2!J:K,2,0),IF(multi_currency_swap_strat_pnl!B422="chf",F422*VLOOKUP(Sheet2!M:N,2,0),F422))))</f>
        <v>0</v>
      </c>
    </row>
    <row r="423" spans="1:8" x14ac:dyDescent="0.25">
      <c r="A423" s="1">
        <v>44013</v>
      </c>
      <c r="B423" t="s">
        <v>37</v>
      </c>
      <c r="C423" t="s">
        <v>13</v>
      </c>
      <c r="D423">
        <v>5.2885123274101997E-2</v>
      </c>
      <c r="E423">
        <v>-1</v>
      </c>
      <c r="F423">
        <v>-3229.4126994268699</v>
      </c>
      <c r="G423" s="1">
        <v>44046</v>
      </c>
      <c r="H423" s="2" cm="1">
        <f t="array" ref="H423">IF(B423="eur",F423*VLOOKUP(G423,Sheet2!D:E,2,0),IF(B423="gbp",F423*VLOOKUP(G423,Sheet2!A:B,2,0),0)*IF(B423="sek",F423*VLOOKUP(G423,Sheet2!G:H,2,0),IF(multi_currency_swap_strat_pnl!B423="nok",F423*VLOOKUP(multi_currency_swap_strat_pnl!G423,Sheet2!J:K,2,0),IF(multi_currency_swap_strat_pnl!B423="chf",F423*VLOOKUP(Sheet2!M:N,2,0),F423))))</f>
        <v>0</v>
      </c>
    </row>
    <row r="424" spans="1:8" x14ac:dyDescent="0.25">
      <c r="A424" s="1">
        <v>44013</v>
      </c>
      <c r="B424" t="s">
        <v>37</v>
      </c>
      <c r="C424" t="s">
        <v>32</v>
      </c>
      <c r="D424">
        <v>0.182942303990174</v>
      </c>
      <c r="E424">
        <v>-1</v>
      </c>
      <c r="F424">
        <v>35030.1992770547</v>
      </c>
      <c r="G424" s="1">
        <v>44046</v>
      </c>
      <c r="H424" s="2" cm="1">
        <f t="array" ref="H424">IF(B424="eur",F424*VLOOKUP(G424,Sheet2!D:E,2,0),IF(B424="gbp",F424*VLOOKUP(G424,Sheet2!A:B,2,0),0)*IF(B424="sek",F424*VLOOKUP(G424,Sheet2!G:H,2,0),IF(multi_currency_swap_strat_pnl!B424="nok",F424*VLOOKUP(multi_currency_swap_strat_pnl!G424,Sheet2!J:K,2,0),IF(multi_currency_swap_strat_pnl!B424="chf",F424*VLOOKUP(Sheet2!M:N,2,0),F424))))</f>
        <v>0</v>
      </c>
    </row>
    <row r="425" spans="1:8" x14ac:dyDescent="0.25">
      <c r="A425" s="1">
        <v>44013</v>
      </c>
      <c r="B425" t="s">
        <v>37</v>
      </c>
      <c r="C425" t="s">
        <v>14</v>
      </c>
      <c r="D425">
        <v>0.382527364140128</v>
      </c>
      <c r="E425">
        <v>1</v>
      </c>
      <c r="F425">
        <v>-31810.018357153502</v>
      </c>
      <c r="G425" s="1">
        <v>44046</v>
      </c>
      <c r="H425" s="2" cm="1">
        <f t="array" ref="H425">IF(B425="eur",F425*VLOOKUP(G425,Sheet2!D:E,2,0),IF(B425="gbp",F425*VLOOKUP(G425,Sheet2!A:B,2,0),0)*IF(B425="sek",F425*VLOOKUP(G425,Sheet2!G:H,2,0),IF(multi_currency_swap_strat_pnl!B425="nok",F425*VLOOKUP(multi_currency_swap_strat_pnl!G425,Sheet2!J:K,2,0),IF(multi_currency_swap_strat_pnl!B425="chf",F425*VLOOKUP(Sheet2!M:N,2,0),F425))))</f>
        <v>0</v>
      </c>
    </row>
    <row r="426" spans="1:8" x14ac:dyDescent="0.25">
      <c r="A426" s="1">
        <v>44013</v>
      </c>
      <c r="B426" t="s">
        <v>37</v>
      </c>
      <c r="C426" t="s">
        <v>18</v>
      </c>
      <c r="D426">
        <v>-0.128214785665865</v>
      </c>
      <c r="E426">
        <v>1</v>
      </c>
      <c r="F426">
        <v>49095.321842085003</v>
      </c>
      <c r="G426" s="1">
        <v>44046</v>
      </c>
      <c r="H426" s="2" cm="1">
        <f t="array" ref="H426">IF(B426="eur",F426*VLOOKUP(G426,Sheet2!D:E,2,0),IF(B426="gbp",F426*VLOOKUP(G426,Sheet2!A:B,2,0),0)*IF(B426="sek",F426*VLOOKUP(G426,Sheet2!G:H,2,0),IF(multi_currency_swap_strat_pnl!B426="nok",F426*VLOOKUP(multi_currency_swap_strat_pnl!G426,Sheet2!J:K,2,0),IF(multi_currency_swap_strat_pnl!B426="chf",F426*VLOOKUP(Sheet2!M:N,2,0),F426))))</f>
        <v>0</v>
      </c>
    </row>
    <row r="427" spans="1:8" x14ac:dyDescent="0.25">
      <c r="A427" s="1">
        <v>44013</v>
      </c>
      <c r="B427" t="s">
        <v>37</v>
      </c>
      <c r="C427" t="s">
        <v>15</v>
      </c>
      <c r="D427">
        <v>0.34411308943438401</v>
      </c>
      <c r="E427">
        <v>1</v>
      </c>
      <c r="F427">
        <v>-39786.1383772431</v>
      </c>
      <c r="G427" s="1">
        <v>44046</v>
      </c>
      <c r="H427" s="2" cm="1">
        <f t="array" ref="H427">IF(B427="eur",F427*VLOOKUP(G427,Sheet2!D:E,2,0),IF(B427="gbp",F427*VLOOKUP(G427,Sheet2!A:B,2,0),0)*IF(B427="sek",F427*VLOOKUP(G427,Sheet2!G:H,2,0),IF(multi_currency_swap_strat_pnl!B427="nok",F427*VLOOKUP(multi_currency_swap_strat_pnl!G427,Sheet2!J:K,2,0),IF(multi_currency_swap_strat_pnl!B427="chf",F427*VLOOKUP(Sheet2!M:N,2,0),F427))))</f>
        <v>0</v>
      </c>
    </row>
    <row r="428" spans="1:8" x14ac:dyDescent="0.25">
      <c r="A428" s="1">
        <v>44013</v>
      </c>
      <c r="B428" t="s">
        <v>38</v>
      </c>
      <c r="C428" t="s">
        <v>9</v>
      </c>
      <c r="D428">
        <v>0.64459550173132596</v>
      </c>
      <c r="E428">
        <v>-1</v>
      </c>
      <c r="F428" s="2">
        <v>114804.85085364401</v>
      </c>
      <c r="G428" s="1">
        <v>44046</v>
      </c>
      <c r="H428" s="2" cm="1">
        <f t="array" ref="H428">IF(B428="eur",F428*VLOOKUP(G428,Sheet2!D:E,2,0),IF(B428="gbp",F428*VLOOKUP(G428,Sheet2!A:B,2,0),0)*IF(B428="sek",F428*VLOOKUP(G428,Sheet2!G:H,2,0),IF(multi_currency_swap_strat_pnl!B428="nok",F428*VLOOKUP(multi_currency_swap_strat_pnl!G428,Sheet2!J:K,2,0),IF(multi_currency_swap_strat_pnl!B428="chf",F428*VLOOKUP(Sheet2!M:N,2,0),F428))))</f>
        <v>0</v>
      </c>
    </row>
    <row r="429" spans="1:8" x14ac:dyDescent="0.25">
      <c r="A429" s="1">
        <v>44013</v>
      </c>
      <c r="B429" t="s">
        <v>38</v>
      </c>
      <c r="C429" t="s">
        <v>13</v>
      </c>
      <c r="D429">
        <v>0.42812649863290803</v>
      </c>
      <c r="E429">
        <v>-1</v>
      </c>
      <c r="F429" s="2">
        <v>105449.055222011</v>
      </c>
      <c r="G429" s="1">
        <v>44046</v>
      </c>
      <c r="H429" s="2" cm="1">
        <f t="array" ref="H429">IF(B429="eur",F429*VLOOKUP(G429,Sheet2!D:E,2,0),IF(B429="gbp",F429*VLOOKUP(G429,Sheet2!A:B,2,0),0)*IF(B429="sek",F429*VLOOKUP(G429,Sheet2!G:H,2,0),IF(multi_currency_swap_strat_pnl!B429="nok",F429*VLOOKUP(multi_currency_swap_strat_pnl!G429,Sheet2!J:K,2,0),IF(multi_currency_swap_strat_pnl!B429="chf",F429*VLOOKUP(Sheet2!M:N,2,0),F429))))</f>
        <v>0</v>
      </c>
    </row>
    <row r="430" spans="1:8" x14ac:dyDescent="0.25">
      <c r="A430" s="1">
        <v>44013</v>
      </c>
      <c r="B430" t="s">
        <v>38</v>
      </c>
      <c r="C430" t="s">
        <v>31</v>
      </c>
      <c r="D430">
        <v>0.53594790622996002</v>
      </c>
      <c r="E430">
        <v>-1</v>
      </c>
      <c r="F430" s="2">
        <v>110305.467143485</v>
      </c>
      <c r="G430" s="1">
        <v>44046</v>
      </c>
      <c r="H430" s="2" cm="1">
        <f t="array" ref="H430">IF(B430="eur",F430*VLOOKUP(G430,Sheet2!D:E,2,0),IF(B430="gbp",F430*VLOOKUP(G430,Sheet2!A:B,2,0),0)*IF(B430="sek",F430*VLOOKUP(G430,Sheet2!G:H,2,0),IF(multi_currency_swap_strat_pnl!B430="nok",F430*VLOOKUP(multi_currency_swap_strat_pnl!G430,Sheet2!J:K,2,0),IF(multi_currency_swap_strat_pnl!B430="chf",F430*VLOOKUP(Sheet2!M:N,2,0),F430))))</f>
        <v>0</v>
      </c>
    </row>
    <row r="431" spans="1:8" x14ac:dyDescent="0.25">
      <c r="A431" s="1">
        <v>44013</v>
      </c>
      <c r="B431" t="s">
        <v>38</v>
      </c>
      <c r="C431" t="s">
        <v>17</v>
      </c>
      <c r="D431">
        <v>0.67571899069933605</v>
      </c>
      <c r="E431">
        <v>1</v>
      </c>
      <c r="F431" s="2">
        <v>-105840.59800463601</v>
      </c>
      <c r="G431" s="1">
        <v>44046</v>
      </c>
      <c r="H431" s="2" cm="1">
        <f t="array" ref="H431">IF(B431="eur",F431*VLOOKUP(G431,Sheet2!D:E,2,0),IF(B431="gbp",F431*VLOOKUP(G431,Sheet2!A:B,2,0),0)*IF(B431="sek",F431*VLOOKUP(G431,Sheet2!G:H,2,0),IF(multi_currency_swap_strat_pnl!B431="nok",F431*VLOOKUP(multi_currency_swap_strat_pnl!G431,Sheet2!J:K,2,0),IF(multi_currency_swap_strat_pnl!B431="chf",F431*VLOOKUP(Sheet2!M:N,2,0),F431))))</f>
        <v>0</v>
      </c>
    </row>
    <row r="432" spans="1:8" x14ac:dyDescent="0.25">
      <c r="A432" s="1">
        <v>44013</v>
      </c>
      <c r="B432" t="s">
        <v>38</v>
      </c>
      <c r="C432" t="s">
        <v>25</v>
      </c>
      <c r="D432">
        <v>0.90410448553845302</v>
      </c>
      <c r="E432">
        <v>1</v>
      </c>
      <c r="F432" s="2">
        <v>-48698.323514139003</v>
      </c>
      <c r="G432" s="1">
        <v>44046</v>
      </c>
      <c r="H432" s="2" cm="1">
        <f t="array" ref="H432">IF(B432="eur",F432*VLOOKUP(G432,Sheet2!D:E,2,0),IF(B432="gbp",F432*VLOOKUP(G432,Sheet2!A:B,2,0),0)*IF(B432="sek",F432*VLOOKUP(G432,Sheet2!G:H,2,0),IF(multi_currency_swap_strat_pnl!B432="nok",F432*VLOOKUP(multi_currency_swap_strat_pnl!G432,Sheet2!J:K,2,0),IF(multi_currency_swap_strat_pnl!B432="chf",F432*VLOOKUP(Sheet2!M:N,2,0),F432))))</f>
        <v>0</v>
      </c>
    </row>
    <row r="433" spans="1:8" x14ac:dyDescent="0.25">
      <c r="A433" s="1">
        <v>44013</v>
      </c>
      <c r="B433" t="s">
        <v>38</v>
      </c>
      <c r="C433" t="s">
        <v>21</v>
      </c>
      <c r="D433">
        <v>0.89493642021209996</v>
      </c>
      <c r="E433">
        <v>1</v>
      </c>
      <c r="F433" s="2">
        <v>-44407.404551855201</v>
      </c>
      <c r="G433" s="1">
        <v>44046</v>
      </c>
      <c r="H433" s="2" cm="1">
        <f t="array" ref="H433">IF(B433="eur",F433*VLOOKUP(G433,Sheet2!D:E,2,0),IF(B433="gbp",F433*VLOOKUP(G433,Sheet2!A:B,2,0),0)*IF(B433="sek",F433*VLOOKUP(G433,Sheet2!G:H,2,0),IF(multi_currency_swap_strat_pnl!B433="nok",F433*VLOOKUP(multi_currency_swap_strat_pnl!G433,Sheet2!J:K,2,0),IF(multi_currency_swap_strat_pnl!B433="chf",F433*VLOOKUP(Sheet2!M:N,2,0),F433))))</f>
        <v>0</v>
      </c>
    </row>
    <row r="434" spans="1:8" x14ac:dyDescent="0.25">
      <c r="A434" s="1">
        <v>44046</v>
      </c>
      <c r="B434" t="s">
        <v>7</v>
      </c>
      <c r="C434" t="s">
        <v>21</v>
      </c>
      <c r="D434">
        <v>-5.3353440196429701E-2</v>
      </c>
      <c r="E434">
        <v>-1</v>
      </c>
      <c r="F434">
        <v>-72399.971410221493</v>
      </c>
      <c r="G434" s="1">
        <v>44075</v>
      </c>
      <c r="H434" s="2" cm="1">
        <f t="array" ref="H434">IF(B434="eur",F434*VLOOKUP(G434,Sheet2!D:E,2,0),IF(B434="gbp",F434*VLOOKUP(G434,Sheet2!A:B,2,0),0)*IF(B434="sek",F434*VLOOKUP(G434,Sheet2!G:H,2,0),IF(multi_currency_swap_strat_pnl!B434="nok",F434*VLOOKUP(multi_currency_swap_strat_pnl!G434,Sheet2!J:K,2,0),IF(multi_currency_swap_strat_pnl!B434="chf",F434*VLOOKUP(Sheet2!M:N,2,0),F434))))</f>
        <v>-86402.125880958338</v>
      </c>
    </row>
    <row r="435" spans="1:8" x14ac:dyDescent="0.25">
      <c r="A435" s="1">
        <v>44046</v>
      </c>
      <c r="B435" t="s">
        <v>7</v>
      </c>
      <c r="C435" t="s">
        <v>8</v>
      </c>
      <c r="D435">
        <v>-0.27411908708068999</v>
      </c>
      <c r="E435">
        <v>-1</v>
      </c>
      <c r="F435">
        <v>-63738.456358601899</v>
      </c>
      <c r="G435" s="1">
        <v>44075</v>
      </c>
      <c r="H435" s="2" cm="1">
        <f t="array" ref="H435">IF(B435="eur",F435*VLOOKUP(G435,Sheet2!D:E,2,0),IF(B435="gbp",F435*VLOOKUP(G435,Sheet2!A:B,2,0),0)*IF(B435="sek",F435*VLOOKUP(G435,Sheet2!G:H,2,0),IF(multi_currency_swap_strat_pnl!B435="nok",F435*VLOOKUP(multi_currency_swap_strat_pnl!G435,Sheet2!J:K,2,0),IF(multi_currency_swap_strat_pnl!B435="chf",F435*VLOOKUP(Sheet2!M:N,2,0),F435))))</f>
        <v>-76065.473818355502</v>
      </c>
    </row>
    <row r="436" spans="1:8" x14ac:dyDescent="0.25">
      <c r="A436" s="1">
        <v>44046</v>
      </c>
      <c r="B436" t="s">
        <v>7</v>
      </c>
      <c r="C436" t="s">
        <v>22</v>
      </c>
      <c r="D436">
        <v>-0.17624140844668301</v>
      </c>
      <c r="E436">
        <v>-1</v>
      </c>
      <c r="F436">
        <v>-72699.978208112996</v>
      </c>
      <c r="G436" s="1">
        <v>44075</v>
      </c>
      <c r="H436" s="2" cm="1">
        <f t="array" ref="H436">IF(B436="eur",F436*VLOOKUP(G436,Sheet2!D:E,2,0),IF(B436="gbp",F436*VLOOKUP(G436,Sheet2!A:B,2,0),0)*IF(B436="sek",F436*VLOOKUP(G436,Sheet2!G:H,2,0),IF(multi_currency_swap_strat_pnl!B436="nok",F436*VLOOKUP(multi_currency_swap_strat_pnl!G436,Sheet2!J:K,2,0),IF(multi_currency_swap_strat_pnl!B436="chf",F436*VLOOKUP(Sheet2!M:N,2,0),F436))))</f>
        <v>-86760.153993562053</v>
      </c>
    </row>
    <row r="437" spans="1:8" x14ac:dyDescent="0.25">
      <c r="A437" s="1">
        <v>44046</v>
      </c>
      <c r="B437" t="s">
        <v>7</v>
      </c>
      <c r="C437" t="s">
        <v>18</v>
      </c>
      <c r="D437">
        <v>-0.64384311882405099</v>
      </c>
      <c r="E437">
        <v>1</v>
      </c>
      <c r="F437">
        <v>11229.4802313114</v>
      </c>
      <c r="G437" s="1">
        <v>44075</v>
      </c>
      <c r="H437" s="2" cm="1">
        <f t="array" ref="H437">IF(B437="eur",F437*VLOOKUP(G437,Sheet2!D:E,2,0),IF(B437="gbp",F437*VLOOKUP(G437,Sheet2!A:B,2,0),0)*IF(B437="sek",F437*VLOOKUP(G437,Sheet2!G:H,2,0),IF(multi_currency_swap_strat_pnl!B437="nok",F437*VLOOKUP(multi_currency_swap_strat_pnl!G437,Sheet2!J:K,2,0),IF(multi_currency_swap_strat_pnl!B437="chf",F437*VLOOKUP(Sheet2!M:N,2,0),F437))))</f>
        <v>13401.261708047025</v>
      </c>
    </row>
    <row r="438" spans="1:8" x14ac:dyDescent="0.25">
      <c r="A438" s="1">
        <v>44046</v>
      </c>
      <c r="B438" t="s">
        <v>7</v>
      </c>
      <c r="C438" t="s">
        <v>26</v>
      </c>
      <c r="D438">
        <v>-0.63189796972628098</v>
      </c>
      <c r="E438">
        <v>1</v>
      </c>
      <c r="F438">
        <v>17280.351932536902</v>
      </c>
      <c r="G438" s="1">
        <v>44075</v>
      </c>
      <c r="H438" s="2" cm="1">
        <f t="array" ref="H438">IF(B438="eur",F438*VLOOKUP(G438,Sheet2!D:E,2,0),IF(B438="gbp",F438*VLOOKUP(G438,Sheet2!A:B,2,0),0)*IF(B438="sek",F438*VLOOKUP(G438,Sheet2!G:H,2,0),IF(multi_currency_swap_strat_pnl!B438="nok",F438*VLOOKUP(multi_currency_swap_strat_pnl!G438,Sheet2!J:K,2,0),IF(multi_currency_swap_strat_pnl!B438="chf",F438*VLOOKUP(Sheet2!M:N,2,0),F438))))</f>
        <v>20622.371996289537</v>
      </c>
    </row>
    <row r="439" spans="1:8" x14ac:dyDescent="0.25">
      <c r="A439" s="1">
        <v>44046</v>
      </c>
      <c r="B439" t="s">
        <v>7</v>
      </c>
      <c r="C439" t="s">
        <v>13</v>
      </c>
      <c r="D439">
        <v>-0.62012527909493398</v>
      </c>
      <c r="E439">
        <v>1</v>
      </c>
      <c r="F439">
        <v>23282.436920886899</v>
      </c>
      <c r="G439" s="1">
        <v>44075</v>
      </c>
      <c r="H439" s="2" cm="1">
        <f t="array" ref="H439">IF(B439="eur",F439*VLOOKUP(G439,Sheet2!D:E,2,0),IF(B439="gbp",F439*VLOOKUP(G439,Sheet2!A:B,2,0),0)*IF(B439="sek",F439*VLOOKUP(G439,Sheet2!G:H,2,0),IF(multi_currency_swap_strat_pnl!B439="nok",F439*VLOOKUP(multi_currency_swap_strat_pnl!G439,Sheet2!J:K,2,0),IF(multi_currency_swap_strat_pnl!B439="chf",F439*VLOOKUP(Sheet2!M:N,2,0),F439))))</f>
        <v>27785.260221386427</v>
      </c>
    </row>
    <row r="440" spans="1:8" x14ac:dyDescent="0.25">
      <c r="A440" s="1">
        <v>44046</v>
      </c>
      <c r="B440" t="s">
        <v>34</v>
      </c>
      <c r="C440" t="s">
        <v>17</v>
      </c>
      <c r="D440">
        <v>0.379984391859437</v>
      </c>
      <c r="E440">
        <v>-1</v>
      </c>
      <c r="F440">
        <v>-61511.556274841598</v>
      </c>
      <c r="G440" s="1">
        <v>44075</v>
      </c>
      <c r="H440" s="2" cm="1">
        <f t="array" ref="H440">IF(B440="eur",F440*VLOOKUP(G440,Sheet2!D:E,2,0),IF(B440="gbp",F440*VLOOKUP(G440,Sheet2!A:B,2,0),0)*IF(B440="sek",F440*VLOOKUP(G440,Sheet2!G:H,2,0),IF(multi_currency_swap_strat_pnl!B440="nok",F440*VLOOKUP(multi_currency_swap_strat_pnl!G440,Sheet2!J:K,2,0),IF(multi_currency_swap_strat_pnl!B440="chf",F440*VLOOKUP(Sheet2!M:N,2,0),F440))))</f>
        <v>0</v>
      </c>
    </row>
    <row r="441" spans="1:8" x14ac:dyDescent="0.25">
      <c r="A441" s="1">
        <v>44046</v>
      </c>
      <c r="B441" t="s">
        <v>34</v>
      </c>
      <c r="C441" t="s">
        <v>28</v>
      </c>
      <c r="D441">
        <v>0.29833151431899002</v>
      </c>
      <c r="E441">
        <v>-1</v>
      </c>
      <c r="F441">
        <v>-50719.471973639898</v>
      </c>
      <c r="G441" s="1">
        <v>44075</v>
      </c>
      <c r="H441" s="2" cm="1">
        <f t="array" ref="H441">IF(B441="eur",F441*VLOOKUP(G441,Sheet2!D:E,2,0),IF(B441="gbp",F441*VLOOKUP(G441,Sheet2!A:B,2,0),0)*IF(B441="sek",F441*VLOOKUP(G441,Sheet2!G:H,2,0),IF(multi_currency_swap_strat_pnl!B441="nok",F441*VLOOKUP(multi_currency_swap_strat_pnl!G441,Sheet2!J:K,2,0),IF(multi_currency_swap_strat_pnl!B441="chf",F441*VLOOKUP(Sheet2!M:N,2,0),F441))))</f>
        <v>0</v>
      </c>
    </row>
    <row r="442" spans="1:8" x14ac:dyDescent="0.25">
      <c r="A442" s="1">
        <v>44046</v>
      </c>
      <c r="B442" t="s">
        <v>34</v>
      </c>
      <c r="C442" t="s">
        <v>9</v>
      </c>
      <c r="D442">
        <v>0.21665216286316699</v>
      </c>
      <c r="E442">
        <v>-1</v>
      </c>
      <c r="F442">
        <v>-39918.562921351499</v>
      </c>
      <c r="G442" s="1">
        <v>44075</v>
      </c>
      <c r="H442" s="2" cm="1">
        <f t="array" ref="H442">IF(B442="eur",F442*VLOOKUP(G442,Sheet2!D:E,2,0),IF(B442="gbp",F442*VLOOKUP(G442,Sheet2!A:B,2,0),0)*IF(B442="sek",F442*VLOOKUP(G442,Sheet2!G:H,2,0),IF(multi_currency_swap_strat_pnl!B442="nok",F442*VLOOKUP(multi_currency_swap_strat_pnl!G442,Sheet2!J:K,2,0),IF(multi_currency_swap_strat_pnl!B442="chf",F442*VLOOKUP(Sheet2!M:N,2,0),F442))))</f>
        <v>0</v>
      </c>
    </row>
    <row r="443" spans="1:8" x14ac:dyDescent="0.25">
      <c r="A443" s="1">
        <v>44046</v>
      </c>
      <c r="B443" t="s">
        <v>34</v>
      </c>
      <c r="C443" t="s">
        <v>18</v>
      </c>
      <c r="D443">
        <v>-4.5979369201292399E-2</v>
      </c>
      <c r="E443">
        <v>1</v>
      </c>
      <c r="F443">
        <v>33284.252284469199</v>
      </c>
      <c r="G443" s="1">
        <v>44075</v>
      </c>
      <c r="H443" s="2" cm="1">
        <f t="array" ref="H443">IF(B443="eur",F443*VLOOKUP(G443,Sheet2!D:E,2,0),IF(B443="gbp",F443*VLOOKUP(G443,Sheet2!A:B,2,0),0)*IF(B443="sek",F443*VLOOKUP(G443,Sheet2!G:H,2,0),IF(multi_currency_swap_strat_pnl!B443="nok",F443*VLOOKUP(multi_currency_swap_strat_pnl!G443,Sheet2!J:K,2,0),IF(multi_currency_swap_strat_pnl!B443="chf",F443*VLOOKUP(Sheet2!M:N,2,0),F443))))</f>
        <v>0</v>
      </c>
    </row>
    <row r="444" spans="1:8" x14ac:dyDescent="0.25">
      <c r="A444" s="1">
        <v>44046</v>
      </c>
      <c r="B444" t="s">
        <v>34</v>
      </c>
      <c r="C444" t="s">
        <v>16</v>
      </c>
      <c r="D444">
        <v>-4.1483379727185202E-2</v>
      </c>
      <c r="E444">
        <v>1</v>
      </c>
      <c r="F444">
        <v>28397.755366663299</v>
      </c>
      <c r="G444" s="1">
        <v>44075</v>
      </c>
      <c r="H444" s="2" cm="1">
        <f t="array" ref="H444">IF(B444="eur",F444*VLOOKUP(G444,Sheet2!D:E,2,0),IF(B444="gbp",F444*VLOOKUP(G444,Sheet2!A:B,2,0),0)*IF(B444="sek",F444*VLOOKUP(G444,Sheet2!G:H,2,0),IF(multi_currency_swap_strat_pnl!B444="nok",F444*VLOOKUP(multi_currency_swap_strat_pnl!G444,Sheet2!J:K,2,0),IF(multi_currency_swap_strat_pnl!B444="chf",F444*VLOOKUP(Sheet2!M:N,2,0),F444))))</f>
        <v>0</v>
      </c>
    </row>
    <row r="445" spans="1:8" x14ac:dyDescent="0.25">
      <c r="A445" s="1">
        <v>44046</v>
      </c>
      <c r="B445" t="s">
        <v>34</v>
      </c>
      <c r="C445" t="s">
        <v>12</v>
      </c>
      <c r="D445">
        <v>-3.6985335579556397E-2</v>
      </c>
      <c r="E445">
        <v>1</v>
      </c>
      <c r="F445">
        <v>23510.796982933</v>
      </c>
      <c r="G445" s="1">
        <v>44075</v>
      </c>
      <c r="H445" s="2" cm="1">
        <f t="array" ref="H445">IF(B445="eur",F445*VLOOKUP(G445,Sheet2!D:E,2,0),IF(B445="gbp",F445*VLOOKUP(G445,Sheet2!A:B,2,0),0)*IF(B445="sek",F445*VLOOKUP(G445,Sheet2!G:H,2,0),IF(multi_currency_swap_strat_pnl!B445="nok",F445*VLOOKUP(multi_currency_swap_strat_pnl!G445,Sheet2!J:K,2,0),IF(multi_currency_swap_strat_pnl!B445="chf",F445*VLOOKUP(Sheet2!M:N,2,0),F445))))</f>
        <v>0</v>
      </c>
    </row>
    <row r="446" spans="1:8" x14ac:dyDescent="0.25">
      <c r="A446" s="1">
        <v>44046</v>
      </c>
      <c r="B446" t="s">
        <v>35</v>
      </c>
      <c r="C446" t="s">
        <v>9</v>
      </c>
      <c r="D446">
        <v>3.5334445165347001E-4</v>
      </c>
      <c r="E446">
        <v>-1</v>
      </c>
      <c r="F446">
        <v>-66990.614980166807</v>
      </c>
      <c r="G446" s="1">
        <v>44075</v>
      </c>
      <c r="H446" s="2" cm="1">
        <f t="array" ref="H446">IF(B446="eur",F446*VLOOKUP(G446,Sheet2!D:E,2,0),IF(B446="gbp",F446*VLOOKUP(G446,Sheet2!A:B,2,0),0)*IF(B446="sek",F446*VLOOKUP(G446,Sheet2!G:H,2,0),IF(multi_currency_swap_strat_pnl!B446="nok",F446*VLOOKUP(multi_currency_swap_strat_pnl!G446,Sheet2!J:K,2,0),IF(multi_currency_swap_strat_pnl!B446="chf",F446*VLOOKUP(Sheet2!M:N,2,0),F446))))</f>
        <v>6009984749.8677349</v>
      </c>
    </row>
    <row r="447" spans="1:8" x14ac:dyDescent="0.25">
      <c r="A447" s="1">
        <v>44046</v>
      </c>
      <c r="B447" t="s">
        <v>35</v>
      </c>
      <c r="C447" t="s">
        <v>15</v>
      </c>
      <c r="D447">
        <v>0.116149746122218</v>
      </c>
      <c r="E447">
        <v>-1</v>
      </c>
      <c r="F447">
        <v>-106843.705836601</v>
      </c>
      <c r="G447" s="1">
        <v>44075</v>
      </c>
      <c r="H447" s="2" cm="1">
        <f t="array" ref="H447">IF(B447="eur",F447*VLOOKUP(G447,Sheet2!D:E,2,0),IF(B447="gbp",F447*VLOOKUP(G447,Sheet2!A:B,2,0),0)*IF(B447="sek",F447*VLOOKUP(G447,Sheet2!G:H,2,0),IF(multi_currency_swap_strat_pnl!B447="nok",F447*VLOOKUP(multi_currency_swap_strat_pnl!G447,Sheet2!J:K,2,0),IF(multi_currency_swap_strat_pnl!B447="chf",F447*VLOOKUP(Sheet2!M:N,2,0),F447))))</f>
        <v>15287741357.06197</v>
      </c>
    </row>
    <row r="448" spans="1:8" x14ac:dyDescent="0.25">
      <c r="A448" s="1">
        <v>44046</v>
      </c>
      <c r="B448" t="s">
        <v>35</v>
      </c>
      <c r="C448" t="s">
        <v>14</v>
      </c>
      <c r="D448">
        <v>0.14708758550821499</v>
      </c>
      <c r="E448">
        <v>-1</v>
      </c>
      <c r="F448">
        <v>-111978.790770562</v>
      </c>
      <c r="G448" s="1">
        <v>44075</v>
      </c>
      <c r="H448" s="2" cm="1">
        <f t="array" ref="H448">IF(B448="eur",F448*VLOOKUP(G448,Sheet2!D:E,2,0),IF(B448="gbp",F448*VLOOKUP(G448,Sheet2!A:B,2,0),0)*IF(B448="sek",F448*VLOOKUP(G448,Sheet2!G:H,2,0),IF(multi_currency_swap_strat_pnl!B448="nok",F448*VLOOKUP(multi_currency_swap_strat_pnl!G448,Sheet2!J:K,2,0),IF(multi_currency_swap_strat_pnl!B448="chf",F448*VLOOKUP(Sheet2!M:N,2,0),F448))))</f>
        <v>16792563040.800034</v>
      </c>
    </row>
    <row r="449" spans="1:8" x14ac:dyDescent="0.25">
      <c r="A449" s="1">
        <v>44046</v>
      </c>
      <c r="B449" t="s">
        <v>35</v>
      </c>
      <c r="C449" t="s">
        <v>11</v>
      </c>
      <c r="D449">
        <v>-0.104211621648365</v>
      </c>
      <c r="E449">
        <v>1</v>
      </c>
      <c r="F449">
        <v>31120.361193699799</v>
      </c>
      <c r="G449" s="1">
        <v>44075</v>
      </c>
      <c r="H449" s="2" cm="1">
        <f t="array" ref="H449">IF(B449="eur",F449*VLOOKUP(G449,Sheet2!D:E,2,0),IF(B449="gbp",F449*VLOOKUP(G449,Sheet2!A:B,2,0),0)*IF(B449="sek",F449*VLOOKUP(G449,Sheet2!G:H,2,0),IF(multi_currency_swap_strat_pnl!B449="nok",F449*VLOOKUP(multi_currency_swap_strat_pnl!G449,Sheet2!J:K,2,0),IF(multi_currency_swap_strat_pnl!B449="chf",F449*VLOOKUP(Sheet2!M:N,2,0),F449))))</f>
        <v>1296984238.8026297</v>
      </c>
    </row>
    <row r="450" spans="1:8" x14ac:dyDescent="0.25">
      <c r="A450" s="1">
        <v>44046</v>
      </c>
      <c r="B450" t="s">
        <v>35</v>
      </c>
      <c r="C450" t="s">
        <v>16</v>
      </c>
      <c r="D450">
        <v>-0.123928101454942</v>
      </c>
      <c r="E450">
        <v>1</v>
      </c>
      <c r="F450">
        <v>24935.503165139999</v>
      </c>
      <c r="G450" s="1">
        <v>44075</v>
      </c>
      <c r="H450" s="2" cm="1">
        <f t="array" ref="H450">IF(B450="eur",F450*VLOOKUP(G450,Sheet2!D:E,2,0),IF(B450="gbp",F450*VLOOKUP(G450,Sheet2!A:B,2,0),0)*IF(B450="sek",F450*VLOOKUP(G450,Sheet2!G:H,2,0),IF(multi_currency_swap_strat_pnl!B450="nok",F450*VLOOKUP(multi_currency_swap_strat_pnl!G450,Sheet2!J:K,2,0),IF(multi_currency_swap_strat_pnl!B450="chf",F450*VLOOKUP(Sheet2!M:N,2,0),F450))))</f>
        <v>832686862.79778826</v>
      </c>
    </row>
    <row r="451" spans="1:8" x14ac:dyDescent="0.25">
      <c r="A451" s="1">
        <v>44046</v>
      </c>
      <c r="B451" t="s">
        <v>35</v>
      </c>
      <c r="C451" t="s">
        <v>12</v>
      </c>
      <c r="D451">
        <v>-0.120931069289376</v>
      </c>
      <c r="E451">
        <v>1</v>
      </c>
      <c r="F451">
        <v>20966.490402357598</v>
      </c>
      <c r="G451" s="1">
        <v>44075</v>
      </c>
      <c r="H451" s="2" cm="1">
        <f t="array" ref="H451">IF(B451="eur",F451*VLOOKUP(G451,Sheet2!D:E,2,0),IF(B451="gbp",F451*VLOOKUP(G451,Sheet2!A:B,2,0),0)*IF(B451="sek",F451*VLOOKUP(G451,Sheet2!G:H,2,0),IF(multi_currency_swap_strat_pnl!B451="nok",F451*VLOOKUP(multi_currency_swap_strat_pnl!G451,Sheet2!J:K,2,0),IF(multi_currency_swap_strat_pnl!B451="chf",F451*VLOOKUP(Sheet2!M:N,2,0),F451))))</f>
        <v>588703909.54565167</v>
      </c>
    </row>
    <row r="452" spans="1:8" x14ac:dyDescent="0.25">
      <c r="A452" s="1">
        <v>44046</v>
      </c>
      <c r="B452" t="s">
        <v>36</v>
      </c>
      <c r="C452" t="s">
        <v>9</v>
      </c>
      <c r="D452">
        <v>-0.42651122076173198</v>
      </c>
      <c r="E452">
        <v>-1</v>
      </c>
      <c r="F452">
        <v>-29850.9689924427</v>
      </c>
      <c r="G452" s="1">
        <v>44075</v>
      </c>
      <c r="H452" s="2" t="e" cm="1" vm="1">
        <f t="array" aca="1" ref="H452" ca="1">IF(B452="eur",F452*VLOOKUP(G452,Sheet2!D:E,2,0),IF(B452="gbp",F452*VLOOKUP(G452,Sheet2!A:B,2,0),0)*IF(B452="sek",F452*VLOOKUP(G452,Sheet2!G:H,2,0),IF(multi_currency_swap_strat_pnl!B452="nok",F452*VLOOKUP(multi_currency_swap_strat_pnl!G452,Sheet2!J:K,2,0),IF(multi_currency_swap_strat_pnl!B452="chf",F452*VLOOKUP(Sheet2!M:N,2,0),F452))))</f>
        <v>#VALUE!</v>
      </c>
    </row>
    <row r="453" spans="1:8" x14ac:dyDescent="0.25">
      <c r="A453" s="1">
        <v>44046</v>
      </c>
      <c r="B453" t="s">
        <v>36</v>
      </c>
      <c r="C453" t="s">
        <v>28</v>
      </c>
      <c r="D453">
        <v>-0.37680103838960599</v>
      </c>
      <c r="E453">
        <v>-1</v>
      </c>
      <c r="F453">
        <v>-36246.1338803873</v>
      </c>
      <c r="G453" s="1">
        <v>44075</v>
      </c>
      <c r="H453" s="2" t="e" cm="1" vm="1">
        <f t="array" aca="1" ref="H453" ca="1">IF(B453="eur",F453*VLOOKUP(G453,Sheet2!D:E,2,0),IF(B453="gbp",F453*VLOOKUP(G453,Sheet2!A:B,2,0),0)*IF(B453="sek",F453*VLOOKUP(G453,Sheet2!G:H,2,0),IF(multi_currency_swap_strat_pnl!B453="nok",F453*VLOOKUP(multi_currency_swap_strat_pnl!G453,Sheet2!J:K,2,0),IF(multi_currency_swap_strat_pnl!B453="chf",F453*VLOOKUP(Sheet2!M:N,2,0),F453))))</f>
        <v>#VALUE!</v>
      </c>
    </row>
    <row r="454" spans="1:8" x14ac:dyDescent="0.25">
      <c r="A454" s="1">
        <v>44046</v>
      </c>
      <c r="B454" t="s">
        <v>36</v>
      </c>
      <c r="C454" t="s">
        <v>31</v>
      </c>
      <c r="D454">
        <v>-0.492345114014059</v>
      </c>
      <c r="E454">
        <v>-1</v>
      </c>
      <c r="F454">
        <v>-16945.323227139201</v>
      </c>
      <c r="G454" s="1">
        <v>44075</v>
      </c>
      <c r="H454" s="2" t="e" cm="1" vm="1">
        <f t="array" aca="1" ref="H454" ca="1">IF(B454="eur",F454*VLOOKUP(G454,Sheet2!D:E,2,0),IF(B454="gbp",F454*VLOOKUP(G454,Sheet2!A:B,2,0),0)*IF(B454="sek",F454*VLOOKUP(G454,Sheet2!G:H,2,0),IF(multi_currency_swap_strat_pnl!B454="nok",F454*VLOOKUP(multi_currency_swap_strat_pnl!G454,Sheet2!J:K,2,0),IF(multi_currency_swap_strat_pnl!B454="chf",F454*VLOOKUP(Sheet2!M:N,2,0),F454))))</f>
        <v>#VALUE!</v>
      </c>
    </row>
    <row r="455" spans="1:8" x14ac:dyDescent="0.25">
      <c r="A455" s="1">
        <v>44046</v>
      </c>
      <c r="B455" t="s">
        <v>36</v>
      </c>
      <c r="C455" t="s">
        <v>12</v>
      </c>
      <c r="D455">
        <v>-0.73406692324610201</v>
      </c>
      <c r="E455">
        <v>1</v>
      </c>
      <c r="F455">
        <v>15782.210200145901</v>
      </c>
      <c r="G455" s="1">
        <v>44075</v>
      </c>
      <c r="H455" s="2" t="e" cm="1" vm="1">
        <f t="array" aca="1" ref="H455" ca="1">IF(B455="eur",F455*VLOOKUP(G455,Sheet2!D:E,2,0),IF(B455="gbp",F455*VLOOKUP(G455,Sheet2!A:B,2,0),0)*IF(B455="sek",F455*VLOOKUP(G455,Sheet2!G:H,2,0),IF(multi_currency_swap_strat_pnl!B455="nok",F455*VLOOKUP(multi_currency_swap_strat_pnl!G455,Sheet2!J:K,2,0),IF(multi_currency_swap_strat_pnl!B455="chf",F455*VLOOKUP(Sheet2!M:N,2,0),F455))))</f>
        <v>#VALUE!</v>
      </c>
    </row>
    <row r="456" spans="1:8" x14ac:dyDescent="0.25">
      <c r="A456" s="1">
        <v>44046</v>
      </c>
      <c r="B456" t="s">
        <v>36</v>
      </c>
      <c r="C456" t="s">
        <v>16</v>
      </c>
      <c r="D456">
        <v>-0.69669940228580196</v>
      </c>
      <c r="E456">
        <v>1</v>
      </c>
      <c r="F456">
        <v>15926.616113570401</v>
      </c>
      <c r="G456" s="1">
        <v>44075</v>
      </c>
      <c r="H456" s="2" t="e" cm="1" vm="1">
        <f t="array" aca="1" ref="H456" ca="1">IF(B456="eur",F456*VLOOKUP(G456,Sheet2!D:E,2,0),IF(B456="gbp",F456*VLOOKUP(G456,Sheet2!A:B,2,0),0)*IF(B456="sek",F456*VLOOKUP(G456,Sheet2!G:H,2,0),IF(multi_currency_swap_strat_pnl!B456="nok",F456*VLOOKUP(multi_currency_swap_strat_pnl!G456,Sheet2!J:K,2,0),IF(multi_currency_swap_strat_pnl!B456="chf",F456*VLOOKUP(Sheet2!M:N,2,0),F456))))</f>
        <v>#VALUE!</v>
      </c>
    </row>
    <row r="457" spans="1:8" x14ac:dyDescent="0.25">
      <c r="A457" s="1">
        <v>44046</v>
      </c>
      <c r="B457" t="s">
        <v>36</v>
      </c>
      <c r="C457" t="s">
        <v>18</v>
      </c>
      <c r="D457">
        <v>-0.65958271522115797</v>
      </c>
      <c r="E457">
        <v>1</v>
      </c>
      <c r="F457">
        <v>16076.711591622099</v>
      </c>
      <c r="G457" s="1">
        <v>44075</v>
      </c>
      <c r="H457" s="2" t="e" cm="1" vm="1">
        <f t="array" aca="1" ref="H457" ca="1">IF(B457="eur",F457*VLOOKUP(G457,Sheet2!D:E,2,0),IF(B457="gbp",F457*VLOOKUP(G457,Sheet2!A:B,2,0),0)*IF(B457="sek",F457*VLOOKUP(G457,Sheet2!G:H,2,0),IF(multi_currency_swap_strat_pnl!B457="nok",F457*VLOOKUP(multi_currency_swap_strat_pnl!G457,Sheet2!J:K,2,0),IF(multi_currency_swap_strat_pnl!B457="chf",F457*VLOOKUP(Sheet2!M:N,2,0),F457))))</f>
        <v>#VALUE!</v>
      </c>
    </row>
    <row r="458" spans="1:8" x14ac:dyDescent="0.25">
      <c r="A458" s="1">
        <v>44046</v>
      </c>
      <c r="B458" t="s">
        <v>37</v>
      </c>
      <c r="C458" t="s">
        <v>12</v>
      </c>
      <c r="D458">
        <v>-5.0038690738009699E-3</v>
      </c>
      <c r="E458">
        <v>-1</v>
      </c>
      <c r="F458">
        <v>14832.039809443901</v>
      </c>
      <c r="G458" s="1">
        <v>44075</v>
      </c>
      <c r="H458" s="2" cm="1">
        <f t="array" ref="H458">IF(B458="eur",F458*VLOOKUP(G458,Sheet2!D:E,2,0),IF(B458="gbp",F458*VLOOKUP(G458,Sheet2!A:B,2,0),0)*IF(B458="sek",F458*VLOOKUP(G458,Sheet2!G:H,2,0),IF(multi_currency_swap_strat_pnl!B458="nok",F458*VLOOKUP(multi_currency_swap_strat_pnl!G458,Sheet2!J:K,2,0),IF(multi_currency_swap_strat_pnl!B458="chf",F458*VLOOKUP(Sheet2!M:N,2,0),F458))))</f>
        <v>0</v>
      </c>
    </row>
    <row r="459" spans="1:8" x14ac:dyDescent="0.25">
      <c r="A459" s="1">
        <v>44046</v>
      </c>
      <c r="B459" t="s">
        <v>37</v>
      </c>
      <c r="C459" t="s">
        <v>16</v>
      </c>
      <c r="D459">
        <v>-2.1010876276558201E-2</v>
      </c>
      <c r="E459">
        <v>-1</v>
      </c>
      <c r="F459">
        <v>-1290.415969526</v>
      </c>
      <c r="G459" s="1">
        <v>44075</v>
      </c>
      <c r="H459" s="2" cm="1">
        <f t="array" ref="H459">IF(B459="eur",F459*VLOOKUP(G459,Sheet2!D:E,2,0),IF(B459="gbp",F459*VLOOKUP(G459,Sheet2!A:B,2,0),0)*IF(B459="sek",F459*VLOOKUP(G459,Sheet2!G:H,2,0),IF(multi_currency_swap_strat_pnl!B459="nok",F459*VLOOKUP(multi_currency_swap_strat_pnl!G459,Sheet2!J:K,2,0),IF(multi_currency_swap_strat_pnl!B459="chf",F459*VLOOKUP(Sheet2!M:N,2,0),F459))))</f>
        <v>0</v>
      </c>
    </row>
    <row r="460" spans="1:8" x14ac:dyDescent="0.25">
      <c r="A460" s="1">
        <v>44046</v>
      </c>
      <c r="B460" t="s">
        <v>37</v>
      </c>
      <c r="C460" t="s">
        <v>11</v>
      </c>
      <c r="D460">
        <v>8.8825270021821098E-3</v>
      </c>
      <c r="E460">
        <v>-1</v>
      </c>
      <c r="F460">
        <v>2575.9427522003002</v>
      </c>
      <c r="G460" s="1">
        <v>44075</v>
      </c>
      <c r="H460" s="2" cm="1">
        <f t="array" ref="H460">IF(B460="eur",F460*VLOOKUP(G460,Sheet2!D:E,2,0),IF(B460="gbp",F460*VLOOKUP(G460,Sheet2!A:B,2,0),0)*IF(B460="sek",F460*VLOOKUP(G460,Sheet2!G:H,2,0),IF(multi_currency_swap_strat_pnl!B460="nok",F460*VLOOKUP(multi_currency_swap_strat_pnl!G460,Sheet2!J:K,2,0),IF(multi_currency_swap_strat_pnl!B460="chf",F460*VLOOKUP(Sheet2!M:N,2,0),F460))))</f>
        <v>0</v>
      </c>
    </row>
    <row r="461" spans="1:8" x14ac:dyDescent="0.25">
      <c r="A461" s="1">
        <v>44046</v>
      </c>
      <c r="B461" t="s">
        <v>37</v>
      </c>
      <c r="C461" t="s">
        <v>30</v>
      </c>
      <c r="D461">
        <v>4.6261775593312598E-2</v>
      </c>
      <c r="E461">
        <v>1</v>
      </c>
      <c r="F461">
        <v>11734.9804001178</v>
      </c>
      <c r="G461" s="1">
        <v>44075</v>
      </c>
      <c r="H461" s="2" cm="1">
        <f t="array" ref="H461">IF(B461="eur",F461*VLOOKUP(G461,Sheet2!D:E,2,0),IF(B461="gbp",F461*VLOOKUP(G461,Sheet2!A:B,2,0),0)*IF(B461="sek",F461*VLOOKUP(G461,Sheet2!G:H,2,0),IF(multi_currency_swap_strat_pnl!B461="nok",F461*VLOOKUP(multi_currency_swap_strat_pnl!G461,Sheet2!J:K,2,0),IF(multi_currency_swap_strat_pnl!B461="chf",F461*VLOOKUP(Sheet2!M:N,2,0),F461))))</f>
        <v>0</v>
      </c>
    </row>
    <row r="462" spans="1:8" x14ac:dyDescent="0.25">
      <c r="A462" s="1">
        <v>44046</v>
      </c>
      <c r="B462" t="s">
        <v>37</v>
      </c>
      <c r="C462" t="s">
        <v>26</v>
      </c>
      <c r="D462">
        <v>1.5797156195032198E-2</v>
      </c>
      <c r="E462">
        <v>1</v>
      </c>
      <c r="F462">
        <v>3542.2489585399999</v>
      </c>
      <c r="G462" s="1">
        <v>44075</v>
      </c>
      <c r="H462" s="2" cm="1">
        <f t="array" ref="H462">IF(B462="eur",F462*VLOOKUP(G462,Sheet2!D:E,2,0),IF(B462="gbp",F462*VLOOKUP(G462,Sheet2!A:B,2,0),0)*IF(B462="sek",F462*VLOOKUP(G462,Sheet2!G:H,2,0),IF(multi_currency_swap_strat_pnl!B462="nok",F462*VLOOKUP(multi_currency_swap_strat_pnl!G462,Sheet2!J:K,2,0),IF(multi_currency_swap_strat_pnl!B462="chf",F462*VLOOKUP(Sheet2!M:N,2,0),F462))))</f>
        <v>0</v>
      </c>
    </row>
    <row r="463" spans="1:8" x14ac:dyDescent="0.25">
      <c r="A463" s="1">
        <v>44046</v>
      </c>
      <c r="B463" t="s">
        <v>37</v>
      </c>
      <c r="C463" t="s">
        <v>18</v>
      </c>
      <c r="D463">
        <v>-3.7011923455161598E-2</v>
      </c>
      <c r="E463">
        <v>1</v>
      </c>
      <c r="F463">
        <v>17409.666107165202</v>
      </c>
      <c r="G463" s="1">
        <v>44075</v>
      </c>
      <c r="H463" s="2" cm="1">
        <f t="array" ref="H463">IF(B463="eur",F463*VLOOKUP(G463,Sheet2!D:E,2,0),IF(B463="gbp",F463*VLOOKUP(G463,Sheet2!A:B,2,0),0)*IF(B463="sek",F463*VLOOKUP(G463,Sheet2!G:H,2,0),IF(multi_currency_swap_strat_pnl!B463="nok",F463*VLOOKUP(multi_currency_swap_strat_pnl!G463,Sheet2!J:K,2,0),IF(multi_currency_swap_strat_pnl!B463="chf",F463*VLOOKUP(Sheet2!M:N,2,0),F463))))</f>
        <v>0</v>
      </c>
    </row>
    <row r="464" spans="1:8" x14ac:dyDescent="0.25">
      <c r="A464" s="1">
        <v>44046</v>
      </c>
      <c r="B464" t="s">
        <v>38</v>
      </c>
      <c r="C464" t="s">
        <v>9</v>
      </c>
      <c r="D464">
        <v>0.43263249576290702</v>
      </c>
      <c r="E464">
        <v>-1</v>
      </c>
      <c r="F464" s="2">
        <v>-107286.23046629599</v>
      </c>
      <c r="G464" s="1">
        <v>44075</v>
      </c>
      <c r="H464" s="2" cm="1">
        <f t="array" ref="H464">IF(B464="eur",F464*VLOOKUP(G464,Sheet2!D:E,2,0),IF(B464="gbp",F464*VLOOKUP(G464,Sheet2!A:B,2,0),0)*IF(B464="sek",F464*VLOOKUP(G464,Sheet2!G:H,2,0),IF(multi_currency_swap_strat_pnl!B464="nok",F464*VLOOKUP(multi_currency_swap_strat_pnl!G464,Sheet2!J:K,2,0),IF(multi_currency_swap_strat_pnl!B464="chf",F464*VLOOKUP(Sheet2!M:N,2,0),F464))))</f>
        <v>0</v>
      </c>
    </row>
    <row r="465" spans="1:8" x14ac:dyDescent="0.25">
      <c r="A465" s="1">
        <v>44046</v>
      </c>
      <c r="B465" t="s">
        <v>38</v>
      </c>
      <c r="C465" t="s">
        <v>31</v>
      </c>
      <c r="D465">
        <v>0.32851615012069901</v>
      </c>
      <c r="E465">
        <v>-1</v>
      </c>
      <c r="F465" s="2">
        <v>-108249.319186774</v>
      </c>
      <c r="G465" s="1">
        <v>44075</v>
      </c>
      <c r="H465" s="2" cm="1">
        <f t="array" ref="H465">IF(B465="eur",F465*VLOOKUP(G465,Sheet2!D:E,2,0),IF(B465="gbp",F465*VLOOKUP(G465,Sheet2!A:B,2,0),0)*IF(B465="sek",F465*VLOOKUP(G465,Sheet2!G:H,2,0),IF(multi_currency_swap_strat_pnl!B465="nok",F465*VLOOKUP(multi_currency_swap_strat_pnl!G465,Sheet2!J:K,2,0),IF(multi_currency_swap_strat_pnl!B465="chf",F465*VLOOKUP(Sheet2!M:N,2,0),F465))))</f>
        <v>0</v>
      </c>
    </row>
    <row r="466" spans="1:8" x14ac:dyDescent="0.25">
      <c r="A466" s="1">
        <v>44046</v>
      </c>
      <c r="B466" t="s">
        <v>38</v>
      </c>
      <c r="C466" t="s">
        <v>12</v>
      </c>
      <c r="D466">
        <v>-3.0019270341408101E-3</v>
      </c>
      <c r="E466">
        <v>-1</v>
      </c>
      <c r="F466" s="2">
        <v>-41196.931404369097</v>
      </c>
      <c r="G466" s="1">
        <v>44075</v>
      </c>
      <c r="H466" s="2" cm="1">
        <f t="array" ref="H466">IF(B466="eur",F466*VLOOKUP(G466,Sheet2!D:E,2,0),IF(B466="gbp",F466*VLOOKUP(G466,Sheet2!A:B,2,0),0)*IF(B466="sek",F466*VLOOKUP(G466,Sheet2!G:H,2,0),IF(multi_currency_swap_strat_pnl!B466="nok",F466*VLOOKUP(multi_currency_swap_strat_pnl!G466,Sheet2!J:K,2,0),IF(multi_currency_swap_strat_pnl!B466="chf",F466*VLOOKUP(Sheet2!M:N,2,0),F466))))</f>
        <v>0</v>
      </c>
    </row>
    <row r="467" spans="1:8" x14ac:dyDescent="0.25">
      <c r="A467" s="1">
        <v>44046</v>
      </c>
      <c r="B467" t="s">
        <v>38</v>
      </c>
      <c r="C467" t="s">
        <v>25</v>
      </c>
      <c r="D467">
        <v>0.81007040704723898</v>
      </c>
      <c r="E467">
        <v>1</v>
      </c>
      <c r="F467" s="2">
        <v>119174.80007874301</v>
      </c>
      <c r="G467" s="1">
        <v>44075</v>
      </c>
      <c r="H467" s="2" cm="1">
        <f t="array" ref="H467">IF(B467="eur",F467*VLOOKUP(G467,Sheet2!D:E,2,0),IF(B467="gbp",F467*VLOOKUP(G467,Sheet2!A:B,2,0),0)*IF(B467="sek",F467*VLOOKUP(G467,Sheet2!G:H,2,0),IF(multi_currency_swap_strat_pnl!B467="nok",F467*VLOOKUP(multi_currency_swap_strat_pnl!G467,Sheet2!J:K,2,0),IF(multi_currency_swap_strat_pnl!B467="chf",F467*VLOOKUP(Sheet2!M:N,2,0),F467))))</f>
        <v>0</v>
      </c>
    </row>
    <row r="468" spans="1:8" x14ac:dyDescent="0.25">
      <c r="A468" s="1">
        <v>44046</v>
      </c>
      <c r="B468" t="s">
        <v>38</v>
      </c>
      <c r="C468" t="s">
        <v>17</v>
      </c>
      <c r="D468">
        <v>0.46735482778394999</v>
      </c>
      <c r="E468">
        <v>1</v>
      </c>
      <c r="F468" s="2">
        <v>127994.32109025199</v>
      </c>
      <c r="G468" s="1">
        <v>44075</v>
      </c>
      <c r="H468" s="2" cm="1">
        <f t="array" ref="H468">IF(B468="eur",F468*VLOOKUP(G468,Sheet2!D:E,2,0),IF(B468="gbp",F468*VLOOKUP(G468,Sheet2!A:B,2,0),0)*IF(B468="sek",F468*VLOOKUP(G468,Sheet2!G:H,2,0),IF(multi_currency_swap_strat_pnl!B468="nok",F468*VLOOKUP(multi_currency_swap_strat_pnl!G468,Sheet2!J:K,2,0),IF(multi_currency_swap_strat_pnl!B468="chf",F468*VLOOKUP(Sheet2!M:N,2,0),F468))))</f>
        <v>0</v>
      </c>
    </row>
    <row r="469" spans="1:8" x14ac:dyDescent="0.25">
      <c r="A469" s="1">
        <v>44046</v>
      </c>
      <c r="B469" t="s">
        <v>38</v>
      </c>
      <c r="C469" t="s">
        <v>21</v>
      </c>
      <c r="D469">
        <v>0.80531833805194997</v>
      </c>
      <c r="E469">
        <v>1</v>
      </c>
      <c r="F469" s="2">
        <v>115103.73069549901</v>
      </c>
      <c r="G469" s="1">
        <v>44075</v>
      </c>
      <c r="H469" s="2" cm="1">
        <f t="array" ref="H469">IF(B469="eur",F469*VLOOKUP(G469,Sheet2!D:E,2,0),IF(B469="gbp",F469*VLOOKUP(G469,Sheet2!A:B,2,0),0)*IF(B469="sek",F469*VLOOKUP(G469,Sheet2!G:H,2,0),IF(multi_currency_swap_strat_pnl!B469="nok",F469*VLOOKUP(multi_currency_swap_strat_pnl!G469,Sheet2!J:K,2,0),IF(multi_currency_swap_strat_pnl!B469="chf",F469*VLOOKUP(Sheet2!M:N,2,0),F469))))</f>
        <v>0</v>
      </c>
    </row>
    <row r="470" spans="1:8" x14ac:dyDescent="0.25">
      <c r="A470" s="1">
        <v>44075</v>
      </c>
      <c r="B470" t="s">
        <v>7</v>
      </c>
      <c r="C470" t="s">
        <v>21</v>
      </c>
      <c r="D470">
        <v>0.10231150097940001</v>
      </c>
      <c r="E470">
        <v>-1</v>
      </c>
      <c r="F470">
        <v>65060.007107046498</v>
      </c>
      <c r="G470" s="1">
        <v>44105</v>
      </c>
      <c r="H470" s="2" cm="1">
        <f t="array" ref="H470">IF(B470="eur",F470*VLOOKUP(G470,Sheet2!D:E,2,0),IF(B470="gbp",F470*VLOOKUP(G470,Sheet2!A:B,2,0),0)*IF(B470="sek",F470*VLOOKUP(G470,Sheet2!G:H,2,0),IF(multi_currency_swap_strat_pnl!B470="nok",F470*VLOOKUP(multi_currency_swap_strat_pnl!G470,Sheet2!J:K,2,0),IF(multi_currency_swap_strat_pnl!B470="chf",F470*VLOOKUP(Sheet2!M:N,2,0),F470))))</f>
        <v>76412.978347226119</v>
      </c>
    </row>
    <row r="471" spans="1:8" x14ac:dyDescent="0.25">
      <c r="A471" s="1">
        <v>44075</v>
      </c>
      <c r="B471" t="s">
        <v>7</v>
      </c>
      <c r="C471" t="s">
        <v>8</v>
      </c>
      <c r="D471">
        <v>-0.13629416858985599</v>
      </c>
      <c r="E471">
        <v>-1</v>
      </c>
      <c r="F471">
        <v>50367.382078891897</v>
      </c>
      <c r="G471" s="1">
        <v>44105</v>
      </c>
      <c r="H471" s="2" cm="1">
        <f t="array" ref="H471">IF(B471="eur",F471*VLOOKUP(G471,Sheet2!D:E,2,0),IF(B471="gbp",F471*VLOOKUP(G471,Sheet2!A:B,2,0),0)*IF(B471="sek",F471*VLOOKUP(G471,Sheet2!G:H,2,0),IF(multi_currency_swap_strat_pnl!B471="nok",F471*VLOOKUP(multi_currency_swap_strat_pnl!G471,Sheet2!J:K,2,0),IF(multi_currency_swap_strat_pnl!B471="chf",F471*VLOOKUP(Sheet2!M:N,2,0),F471))))</f>
        <v>59156.490251658535</v>
      </c>
    </row>
    <row r="472" spans="1:8" x14ac:dyDescent="0.25">
      <c r="A472" s="1">
        <v>44075</v>
      </c>
      <c r="B472" t="s">
        <v>7</v>
      </c>
      <c r="C472" t="s">
        <v>22</v>
      </c>
      <c r="D472">
        <v>-2.0873243300176401E-2</v>
      </c>
      <c r="E472">
        <v>-1</v>
      </c>
      <c r="F472">
        <v>54737.024192593701</v>
      </c>
      <c r="G472" s="1">
        <v>44105</v>
      </c>
      <c r="H472" s="2" cm="1">
        <f t="array" ref="H472">IF(B472="eur",F472*VLOOKUP(G472,Sheet2!D:E,2,0),IF(B472="gbp",F472*VLOOKUP(G472,Sheet2!A:B,2,0),0)*IF(B472="sek",F472*VLOOKUP(G472,Sheet2!G:H,2,0),IF(multi_currency_swap_strat_pnl!B472="nok",F472*VLOOKUP(multi_currency_swap_strat_pnl!G472,Sheet2!J:K,2,0),IF(multi_currency_swap_strat_pnl!B472="chf",F472*VLOOKUP(Sheet2!M:N,2,0),F472))))</f>
        <v>64288.634914201306</v>
      </c>
    </row>
    <row r="473" spans="1:8" x14ac:dyDescent="0.25">
      <c r="A473" s="1">
        <v>44075</v>
      </c>
      <c r="B473" t="s">
        <v>7</v>
      </c>
      <c r="C473" t="s">
        <v>11</v>
      </c>
      <c r="D473">
        <v>-0.60787078557041696</v>
      </c>
      <c r="E473">
        <v>1</v>
      </c>
      <c r="F473">
        <v>-18114.486052758599</v>
      </c>
      <c r="G473" s="1">
        <v>44105</v>
      </c>
      <c r="H473" s="2" cm="1">
        <f t="array" ref="H473">IF(B473="eur",F473*VLOOKUP(G473,Sheet2!D:E,2,0),IF(B473="gbp",F473*VLOOKUP(G473,Sheet2!A:B,2,0),0)*IF(B473="sek",F473*VLOOKUP(G473,Sheet2!G:H,2,0),IF(multi_currency_swap_strat_pnl!B473="nok",F473*VLOOKUP(multi_currency_swap_strat_pnl!G473,Sheet2!J:K,2,0),IF(multi_currency_swap_strat_pnl!B473="chf",F473*VLOOKUP(Sheet2!M:N,2,0),F473))))</f>
        <v>-21275.463868964976</v>
      </c>
    </row>
    <row r="474" spans="1:8" x14ac:dyDescent="0.25">
      <c r="A474" s="1">
        <v>44075</v>
      </c>
      <c r="B474" t="s">
        <v>7</v>
      </c>
      <c r="C474" t="s">
        <v>16</v>
      </c>
      <c r="D474">
        <v>-0.62732261613854601</v>
      </c>
      <c r="E474">
        <v>1</v>
      </c>
      <c r="F474">
        <v>-16647.930792669398</v>
      </c>
      <c r="G474" s="1">
        <v>44105</v>
      </c>
      <c r="H474" s="2" cm="1">
        <f t="array" ref="H474">IF(B474="eur",F474*VLOOKUP(G474,Sheet2!D:E,2,0),IF(B474="gbp",F474*VLOOKUP(G474,Sheet2!A:B,2,0),0)*IF(B474="sek",F474*VLOOKUP(G474,Sheet2!G:H,2,0),IF(multi_currency_swap_strat_pnl!B474="nok",F474*VLOOKUP(multi_currency_swap_strat_pnl!G474,Sheet2!J:K,2,0),IF(multi_currency_swap_strat_pnl!B474="chf",F474*VLOOKUP(Sheet2!M:N,2,0),F474))))</f>
        <v>-19552.994715990211</v>
      </c>
    </row>
    <row r="475" spans="1:8" x14ac:dyDescent="0.25">
      <c r="A475" s="1">
        <v>44075</v>
      </c>
      <c r="B475" t="s">
        <v>7</v>
      </c>
      <c r="C475" t="s">
        <v>12</v>
      </c>
      <c r="D475">
        <v>-0.63579372327202199</v>
      </c>
      <c r="E475">
        <v>1</v>
      </c>
      <c r="F475">
        <v>-13982.4467380479</v>
      </c>
      <c r="G475" s="1">
        <v>44105</v>
      </c>
      <c r="H475" s="2" cm="1">
        <f t="array" ref="H475">IF(B475="eur",F475*VLOOKUP(G475,Sheet2!D:E,2,0),IF(B475="gbp",F475*VLOOKUP(G475,Sheet2!A:B,2,0),0)*IF(B475="sek",F475*VLOOKUP(G475,Sheet2!G:H,2,0),IF(multi_currency_swap_strat_pnl!B475="nok",F475*VLOOKUP(multi_currency_swap_strat_pnl!G475,Sheet2!J:K,2,0),IF(multi_currency_swap_strat_pnl!B475="chf",F475*VLOOKUP(Sheet2!M:N,2,0),F475))))</f>
        <v>-16422.383693837259</v>
      </c>
    </row>
    <row r="476" spans="1:8" x14ac:dyDescent="0.25">
      <c r="A476" s="1">
        <v>44075</v>
      </c>
      <c r="B476" t="s">
        <v>34</v>
      </c>
      <c r="C476" t="s">
        <v>17</v>
      </c>
      <c r="D476">
        <v>0.52083665566344695</v>
      </c>
      <c r="E476">
        <v>-1</v>
      </c>
      <c r="F476">
        <v>-16137.239874408</v>
      </c>
      <c r="G476" s="1">
        <v>44105</v>
      </c>
      <c r="H476" s="2" cm="1">
        <f t="array" ref="H476">IF(B476="eur",F476*VLOOKUP(G476,Sheet2!D:E,2,0),IF(B476="gbp",F476*VLOOKUP(G476,Sheet2!A:B,2,0),0)*IF(B476="sek",F476*VLOOKUP(G476,Sheet2!G:H,2,0),IF(multi_currency_swap_strat_pnl!B476="nok",F476*VLOOKUP(multi_currency_swap_strat_pnl!G476,Sheet2!J:K,2,0),IF(multi_currency_swap_strat_pnl!B476="chf",F476*VLOOKUP(Sheet2!M:N,2,0),F476))))</f>
        <v>0</v>
      </c>
    </row>
    <row r="477" spans="1:8" x14ac:dyDescent="0.25">
      <c r="A477" s="1">
        <v>44075</v>
      </c>
      <c r="B477" t="s">
        <v>34</v>
      </c>
      <c r="C477" t="s">
        <v>29</v>
      </c>
      <c r="D477">
        <v>0.61412174523659502</v>
      </c>
      <c r="E477">
        <v>-1</v>
      </c>
      <c r="F477">
        <v>3180.7343238590101</v>
      </c>
      <c r="G477" s="1">
        <v>44105</v>
      </c>
      <c r="H477" s="2" cm="1">
        <f t="array" ref="H477">IF(B477="eur",F477*VLOOKUP(G477,Sheet2!D:E,2,0),IF(B477="gbp",F477*VLOOKUP(G477,Sheet2!A:B,2,0),0)*IF(B477="sek",F477*VLOOKUP(G477,Sheet2!G:H,2,0),IF(multi_currency_swap_strat_pnl!B477="nok",F477*VLOOKUP(multi_currency_swap_strat_pnl!G477,Sheet2!J:K,2,0),IF(multi_currency_swap_strat_pnl!B477="chf",F477*VLOOKUP(Sheet2!M:N,2,0),F477))))</f>
        <v>0</v>
      </c>
    </row>
    <row r="478" spans="1:8" x14ac:dyDescent="0.25">
      <c r="A478" s="1">
        <v>44075</v>
      </c>
      <c r="B478" t="s">
        <v>34</v>
      </c>
      <c r="C478" t="s">
        <v>28</v>
      </c>
      <c r="D478">
        <v>0.415606279706905</v>
      </c>
      <c r="E478">
        <v>-1</v>
      </c>
      <c r="F478">
        <v>-14384.9538810218</v>
      </c>
      <c r="G478" s="1">
        <v>44105</v>
      </c>
      <c r="H478" s="2" cm="1">
        <f t="array" ref="H478">IF(B478="eur",F478*VLOOKUP(G478,Sheet2!D:E,2,0),IF(B478="gbp",F478*VLOOKUP(G478,Sheet2!A:B,2,0),0)*IF(B478="sek",F478*VLOOKUP(G478,Sheet2!G:H,2,0),IF(multi_currency_swap_strat_pnl!B478="nok",F478*VLOOKUP(multi_currency_swap_strat_pnl!G478,Sheet2!J:K,2,0),IF(multi_currency_swap_strat_pnl!B478="chf",F478*VLOOKUP(Sheet2!M:N,2,0),F478))))</f>
        <v>0</v>
      </c>
    </row>
    <row r="479" spans="1:8" x14ac:dyDescent="0.25">
      <c r="A479" s="1">
        <v>44075</v>
      </c>
      <c r="B479" t="s">
        <v>34</v>
      </c>
      <c r="C479" t="s">
        <v>11</v>
      </c>
      <c r="D479">
        <v>5.8665323761101097E-2</v>
      </c>
      <c r="E479">
        <v>1</v>
      </c>
      <c r="F479">
        <v>8892.9062528154009</v>
      </c>
      <c r="G479" s="1">
        <v>44105</v>
      </c>
      <c r="H479" s="2" cm="1">
        <f t="array" ref="H479">IF(B479="eur",F479*VLOOKUP(G479,Sheet2!D:E,2,0),IF(B479="gbp",F479*VLOOKUP(G479,Sheet2!A:B,2,0),0)*IF(B479="sek",F479*VLOOKUP(G479,Sheet2!G:H,2,0),IF(multi_currency_swap_strat_pnl!B479="nok",F479*VLOOKUP(multi_currency_swap_strat_pnl!G479,Sheet2!J:K,2,0),IF(multi_currency_swap_strat_pnl!B479="chf",F479*VLOOKUP(Sheet2!M:N,2,0),F479))))</f>
        <v>0</v>
      </c>
    </row>
    <row r="480" spans="1:8" x14ac:dyDescent="0.25">
      <c r="A480" s="1">
        <v>44075</v>
      </c>
      <c r="B480" t="s">
        <v>34</v>
      </c>
      <c r="C480" t="s">
        <v>16</v>
      </c>
      <c r="D480">
        <v>1.39975828148456E-2</v>
      </c>
      <c r="E480">
        <v>1</v>
      </c>
      <c r="F480">
        <v>9516.7320000618292</v>
      </c>
      <c r="G480" s="1">
        <v>44105</v>
      </c>
      <c r="H480" s="2" cm="1">
        <f t="array" ref="H480">IF(B480="eur",F480*VLOOKUP(G480,Sheet2!D:E,2,0),IF(B480="gbp",F480*VLOOKUP(G480,Sheet2!A:B,2,0),0)*IF(B480="sek",F480*VLOOKUP(G480,Sheet2!G:H,2,0),IF(multi_currency_swap_strat_pnl!B480="nok",F480*VLOOKUP(multi_currency_swap_strat_pnl!G480,Sheet2!J:K,2,0),IF(multi_currency_swap_strat_pnl!B480="chf",F480*VLOOKUP(Sheet2!M:N,2,0),F480))))</f>
        <v>0</v>
      </c>
    </row>
    <row r="481" spans="1:8" x14ac:dyDescent="0.25">
      <c r="A481" s="1">
        <v>44075</v>
      </c>
      <c r="B481" t="s">
        <v>34</v>
      </c>
      <c r="C481" t="s">
        <v>12</v>
      </c>
      <c r="D481">
        <v>3.9988965160589899E-3</v>
      </c>
      <c r="E481">
        <v>1</v>
      </c>
      <c r="F481">
        <v>8958.1599978665599</v>
      </c>
      <c r="G481" s="1">
        <v>44105</v>
      </c>
      <c r="H481" s="2" cm="1">
        <f t="array" ref="H481">IF(B481="eur",F481*VLOOKUP(G481,Sheet2!D:E,2,0),IF(B481="gbp",F481*VLOOKUP(G481,Sheet2!A:B,2,0),0)*IF(B481="sek",F481*VLOOKUP(G481,Sheet2!G:H,2,0),IF(multi_currency_swap_strat_pnl!B481="nok",F481*VLOOKUP(multi_currency_swap_strat_pnl!G481,Sheet2!J:K,2,0),IF(multi_currency_swap_strat_pnl!B481="chf",F481*VLOOKUP(Sheet2!M:N,2,0),F481))))</f>
        <v>0</v>
      </c>
    </row>
    <row r="482" spans="1:8" x14ac:dyDescent="0.25">
      <c r="A482" s="1">
        <v>44075</v>
      </c>
      <c r="B482" t="s">
        <v>35</v>
      </c>
      <c r="C482" t="s">
        <v>9</v>
      </c>
      <c r="D482">
        <v>0.14401475820231499</v>
      </c>
      <c r="E482">
        <v>-1</v>
      </c>
      <c r="F482">
        <v>19797.318132852499</v>
      </c>
      <c r="G482" s="1">
        <v>44105</v>
      </c>
      <c r="H482" s="2" cm="1">
        <f t="array" ref="H482">IF(B482="eur",F482*VLOOKUP(G482,Sheet2!D:E,2,0),IF(B482="gbp",F482*VLOOKUP(G482,Sheet2!A:B,2,0),0)*IF(B482="sek",F482*VLOOKUP(G482,Sheet2!G:H,2,0),IF(multi_currency_swap_strat_pnl!B482="nok",F482*VLOOKUP(multi_currency_swap_strat_pnl!G482,Sheet2!J:K,2,0),IF(multi_currency_swap_strat_pnl!B482="chf",F482*VLOOKUP(Sheet2!M:N,2,0),F482))))</f>
        <v>505359448.4936958</v>
      </c>
    </row>
    <row r="483" spans="1:8" x14ac:dyDescent="0.25">
      <c r="A483" s="1">
        <v>44075</v>
      </c>
      <c r="B483" t="s">
        <v>35</v>
      </c>
      <c r="C483" t="s">
        <v>28</v>
      </c>
      <c r="D483">
        <v>0.19895943480356201</v>
      </c>
      <c r="E483">
        <v>-1</v>
      </c>
      <c r="F483">
        <v>29438.621465214699</v>
      </c>
      <c r="G483" s="1">
        <v>44105</v>
      </c>
      <c r="H483" s="2" cm="1">
        <f t="array" ref="H483">IF(B483="eur",F483*VLOOKUP(G483,Sheet2!D:E,2,0),IF(B483="gbp",F483*VLOOKUP(G483,Sheet2!A:B,2,0),0)*IF(B483="sek",F483*VLOOKUP(G483,Sheet2!G:H,2,0),IF(multi_currency_swap_strat_pnl!B483="nok",F483*VLOOKUP(multi_currency_swap_strat_pnl!G483,Sheet2!J:K,2,0),IF(multi_currency_swap_strat_pnl!B483="chf",F483*VLOOKUP(Sheet2!M:N,2,0),F483))))</f>
        <v>1117435860.1058743</v>
      </c>
    </row>
    <row r="484" spans="1:8" x14ac:dyDescent="0.25">
      <c r="A484" s="1">
        <v>44075</v>
      </c>
      <c r="B484" t="s">
        <v>35</v>
      </c>
      <c r="C484" t="s">
        <v>17</v>
      </c>
      <c r="D484">
        <v>0.25381685434899798</v>
      </c>
      <c r="E484">
        <v>-1</v>
      </c>
      <c r="F484">
        <v>39004.948069476501</v>
      </c>
      <c r="G484" s="1">
        <v>44105</v>
      </c>
      <c r="H484" s="2" cm="1">
        <f t="array" ref="H484">IF(B484="eur",F484*VLOOKUP(G484,Sheet2!D:E,2,0),IF(B484="gbp",F484*VLOOKUP(G484,Sheet2!A:B,2,0),0)*IF(B484="sek",F484*VLOOKUP(G484,Sheet2!G:H,2,0),IF(multi_currency_swap_strat_pnl!B484="nok",F484*VLOOKUP(multi_currency_swap_strat_pnl!G484,Sheet2!J:K,2,0),IF(multi_currency_swap_strat_pnl!B484="chf",F484*VLOOKUP(Sheet2!M:N,2,0),F484))))</f>
        <v>1961675074.7499592</v>
      </c>
    </row>
    <row r="485" spans="1:8" x14ac:dyDescent="0.25">
      <c r="A485" s="1">
        <v>44075</v>
      </c>
      <c r="B485" t="s">
        <v>35</v>
      </c>
      <c r="C485" t="s">
        <v>11</v>
      </c>
      <c r="D485">
        <v>-3.9960988027233503E-2</v>
      </c>
      <c r="E485">
        <v>1</v>
      </c>
      <c r="F485">
        <v>-14123.178803733101</v>
      </c>
      <c r="G485" s="1">
        <v>44105</v>
      </c>
      <c r="H485" s="2" cm="1">
        <f t="array" ref="H485">IF(B485="eur",F485*VLOOKUP(G485,Sheet2!D:E,2,0),IF(B485="gbp",F485*VLOOKUP(G485,Sheet2!A:B,2,0),0)*IF(B485="sek",F485*VLOOKUP(G485,Sheet2!G:H,2,0),IF(multi_currency_swap_strat_pnl!B485="nok",F485*VLOOKUP(multi_currency_swap_strat_pnl!G485,Sheet2!J:K,2,0),IF(multi_currency_swap_strat_pnl!B485="chf",F485*VLOOKUP(Sheet2!M:N,2,0),F485))))</f>
        <v>257189113.07594523</v>
      </c>
    </row>
    <row r="486" spans="1:8" x14ac:dyDescent="0.25">
      <c r="A486" s="1">
        <v>44075</v>
      </c>
      <c r="B486" t="s">
        <v>35</v>
      </c>
      <c r="C486" t="s">
        <v>16</v>
      </c>
      <c r="D486">
        <v>-7.49660896865946E-2</v>
      </c>
      <c r="E486">
        <v>1</v>
      </c>
      <c r="F486">
        <v>-9253.0385059965502</v>
      </c>
      <c r="G486" s="1">
        <v>44105</v>
      </c>
      <c r="H486" s="2" cm="1">
        <f t="array" ref="H486">IF(B486="eur",F486*VLOOKUP(G486,Sheet2!D:E,2,0),IF(B486="gbp",F486*VLOOKUP(G486,Sheet2!A:B,2,0),0)*IF(B486="sek",F486*VLOOKUP(G486,Sheet2!G:H,2,0),IF(multi_currency_swap_strat_pnl!B486="nok",F486*VLOOKUP(multi_currency_swap_strat_pnl!G486,Sheet2!J:K,2,0),IF(multi_currency_swap_strat_pnl!B486="chf",F486*VLOOKUP(Sheet2!M:N,2,0),F486))))</f>
        <v>110396779.62260072</v>
      </c>
    </row>
    <row r="487" spans="1:8" x14ac:dyDescent="0.25">
      <c r="A487" s="1">
        <v>44075</v>
      </c>
      <c r="B487" t="s">
        <v>35</v>
      </c>
      <c r="C487" t="s">
        <v>12</v>
      </c>
      <c r="D487">
        <v>-8.3959699337987595E-2</v>
      </c>
      <c r="E487">
        <v>1</v>
      </c>
      <c r="F487">
        <v>-6078.8558634499504</v>
      </c>
      <c r="G487" s="1">
        <v>44105</v>
      </c>
      <c r="H487" s="2" cm="1">
        <f t="array" ref="H487">IF(B487="eur",F487*VLOOKUP(G487,Sheet2!D:E,2,0),IF(B487="gbp",F487*VLOOKUP(G487,Sheet2!A:B,2,0),0)*IF(B487="sek",F487*VLOOKUP(G487,Sheet2!G:H,2,0),IF(multi_currency_swap_strat_pnl!B487="nok",F487*VLOOKUP(multi_currency_swap_strat_pnl!G487,Sheet2!J:K,2,0),IF(multi_currency_swap_strat_pnl!B487="chf",F487*VLOOKUP(Sheet2!M:N,2,0),F487))))</f>
        <v>47646538.811928645</v>
      </c>
    </row>
    <row r="488" spans="1:8" x14ac:dyDescent="0.25">
      <c r="A488" s="1">
        <v>44075</v>
      </c>
      <c r="B488" t="s">
        <v>36</v>
      </c>
      <c r="C488" t="s">
        <v>9</v>
      </c>
      <c r="D488">
        <v>-0.35070118593731697</v>
      </c>
      <c r="E488">
        <v>-1</v>
      </c>
      <c r="F488">
        <v>63028.728146669098</v>
      </c>
      <c r="G488" s="1">
        <v>44105</v>
      </c>
      <c r="H488" s="2" t="e" cm="1" vm="1">
        <f t="array" aca="1" ref="H488" ca="1">IF(B488="eur",F488*VLOOKUP(G488,Sheet2!D:E,2,0),IF(B488="gbp",F488*VLOOKUP(G488,Sheet2!A:B,2,0),0)*IF(B488="sek",F488*VLOOKUP(G488,Sheet2!G:H,2,0),IF(multi_currency_swap_strat_pnl!B488="nok",F488*VLOOKUP(multi_currency_swap_strat_pnl!G488,Sheet2!J:K,2,0),IF(multi_currency_swap_strat_pnl!B488="chf",F488*VLOOKUP(Sheet2!M:N,2,0),F488))))</f>
        <v>#VALUE!</v>
      </c>
    </row>
    <row r="489" spans="1:8" x14ac:dyDescent="0.25">
      <c r="A489" s="1">
        <v>44075</v>
      </c>
      <c r="B489" t="s">
        <v>36</v>
      </c>
      <c r="C489" t="s">
        <v>28</v>
      </c>
      <c r="D489">
        <v>-0.29137882372951801</v>
      </c>
      <c r="E489">
        <v>-1</v>
      </c>
      <c r="F489">
        <v>68349.839531029196</v>
      </c>
      <c r="G489" s="1">
        <v>44105</v>
      </c>
      <c r="H489" s="2" t="e" cm="1" vm="1">
        <f t="array" aca="1" ref="H489" ca="1">IF(B489="eur",F489*VLOOKUP(G489,Sheet2!D:E,2,0),IF(B489="gbp",F489*VLOOKUP(G489,Sheet2!A:B,2,0),0)*IF(B489="sek",F489*VLOOKUP(G489,Sheet2!G:H,2,0),IF(multi_currency_swap_strat_pnl!B489="nok",F489*VLOOKUP(multi_currency_swap_strat_pnl!G489,Sheet2!J:K,2,0),IF(multi_currency_swap_strat_pnl!B489="chf",F489*VLOOKUP(Sheet2!M:N,2,0),F489))))</f>
        <v>#VALUE!</v>
      </c>
    </row>
    <row r="490" spans="1:8" x14ac:dyDescent="0.25">
      <c r="A490" s="1">
        <v>44075</v>
      </c>
      <c r="B490" t="s">
        <v>36</v>
      </c>
      <c r="C490" t="s">
        <v>33</v>
      </c>
      <c r="D490">
        <v>-0.22937191596818099</v>
      </c>
      <c r="E490">
        <v>-1</v>
      </c>
      <c r="F490">
        <v>68697.676855779602</v>
      </c>
      <c r="G490" s="1">
        <v>44105</v>
      </c>
      <c r="H490" s="2" t="e" cm="1" vm="1">
        <f t="array" aca="1" ref="H490" ca="1">IF(B490="eur",F490*VLOOKUP(G490,Sheet2!D:E,2,0),IF(B490="gbp",F490*VLOOKUP(G490,Sheet2!A:B,2,0),0)*IF(B490="sek",F490*VLOOKUP(G490,Sheet2!G:H,2,0),IF(multi_currency_swap_strat_pnl!B490="nok",F490*VLOOKUP(multi_currency_swap_strat_pnl!G490,Sheet2!J:K,2,0),IF(multi_currency_swap_strat_pnl!B490="chf",F490*VLOOKUP(Sheet2!M:N,2,0),F490))))</f>
        <v>#VALUE!</v>
      </c>
    </row>
    <row r="491" spans="1:8" x14ac:dyDescent="0.25">
      <c r="A491" s="1">
        <v>44075</v>
      </c>
      <c r="B491" t="s">
        <v>36</v>
      </c>
      <c r="C491" t="s">
        <v>18</v>
      </c>
      <c r="D491">
        <v>-0.62559097888780302</v>
      </c>
      <c r="E491">
        <v>1</v>
      </c>
      <c r="F491">
        <v>-43954.423483037601</v>
      </c>
      <c r="G491" s="1">
        <v>44105</v>
      </c>
      <c r="H491" s="2" t="e" cm="1" vm="1">
        <f t="array" aca="1" ref="H491" ca="1">IF(B491="eur",F491*VLOOKUP(G491,Sheet2!D:E,2,0),IF(B491="gbp",F491*VLOOKUP(G491,Sheet2!A:B,2,0),0)*IF(B491="sek",F491*VLOOKUP(G491,Sheet2!G:H,2,0),IF(multi_currency_swap_strat_pnl!B491="nok",F491*VLOOKUP(multi_currency_swap_strat_pnl!G491,Sheet2!J:K,2,0),IF(multi_currency_swap_strat_pnl!B491="chf",F491*VLOOKUP(Sheet2!M:N,2,0),F491))))</f>
        <v>#VALUE!</v>
      </c>
    </row>
    <row r="492" spans="1:8" x14ac:dyDescent="0.25">
      <c r="A492" s="1">
        <v>44075</v>
      </c>
      <c r="B492" t="s">
        <v>36</v>
      </c>
      <c r="C492" t="s">
        <v>25</v>
      </c>
      <c r="D492">
        <v>3.1065287806759E-2</v>
      </c>
      <c r="E492">
        <v>1</v>
      </c>
      <c r="F492">
        <v>-43742.352439922099</v>
      </c>
      <c r="G492" s="1">
        <v>44105</v>
      </c>
      <c r="H492" s="2" t="e" cm="1" vm="1">
        <f t="array" aca="1" ref="H492" ca="1">IF(B492="eur",F492*VLOOKUP(G492,Sheet2!D:E,2,0),IF(B492="gbp",F492*VLOOKUP(G492,Sheet2!A:B,2,0),0)*IF(B492="sek",F492*VLOOKUP(G492,Sheet2!G:H,2,0),IF(multi_currency_swap_strat_pnl!B492="nok",F492*VLOOKUP(multi_currency_swap_strat_pnl!G492,Sheet2!J:K,2,0),IF(multi_currency_swap_strat_pnl!B492="chf",F492*VLOOKUP(Sheet2!M:N,2,0),F492))))</f>
        <v>#VALUE!</v>
      </c>
    </row>
    <row r="493" spans="1:8" x14ac:dyDescent="0.25">
      <c r="A493" s="1">
        <v>44075</v>
      </c>
      <c r="B493" t="s">
        <v>36</v>
      </c>
      <c r="C493" t="s">
        <v>21</v>
      </c>
      <c r="D493">
        <v>-3.3072369651216799E-3</v>
      </c>
      <c r="E493">
        <v>1</v>
      </c>
      <c r="F493">
        <v>-16200.297554811301</v>
      </c>
      <c r="G493" s="1">
        <v>44105</v>
      </c>
      <c r="H493" s="2" t="e" cm="1" vm="1">
        <f t="array" aca="1" ref="H493" ca="1">IF(B493="eur",F493*VLOOKUP(G493,Sheet2!D:E,2,0),IF(B493="gbp",F493*VLOOKUP(G493,Sheet2!A:B,2,0),0)*IF(B493="sek",F493*VLOOKUP(G493,Sheet2!G:H,2,0),IF(multi_currency_swap_strat_pnl!B493="nok",F493*VLOOKUP(multi_currency_swap_strat_pnl!G493,Sheet2!J:K,2,0),IF(multi_currency_swap_strat_pnl!B493="chf",F493*VLOOKUP(Sheet2!M:N,2,0),F493))))</f>
        <v>#VALUE!</v>
      </c>
    </row>
    <row r="494" spans="1:8" x14ac:dyDescent="0.25">
      <c r="A494" s="1">
        <v>44075</v>
      </c>
      <c r="B494" t="s">
        <v>37</v>
      </c>
      <c r="C494" t="s">
        <v>12</v>
      </c>
      <c r="D494">
        <v>-7.00641206481541E-3</v>
      </c>
      <c r="E494">
        <v>-1</v>
      </c>
      <c r="F494">
        <v>29273.853821504901</v>
      </c>
      <c r="G494" s="1">
        <v>44105</v>
      </c>
      <c r="H494" s="2" cm="1">
        <f t="array" ref="H494">IF(B494="eur",F494*VLOOKUP(G494,Sheet2!D:E,2,0),IF(B494="gbp",F494*VLOOKUP(G494,Sheet2!A:B,2,0),0)*IF(B494="sek",F494*VLOOKUP(G494,Sheet2!G:H,2,0),IF(multi_currency_swap_strat_pnl!B494="nok",F494*VLOOKUP(multi_currency_swap_strat_pnl!G494,Sheet2!J:K,2,0),IF(multi_currency_swap_strat_pnl!B494="chf",F494*VLOOKUP(Sheet2!M:N,2,0),F494))))</f>
        <v>0</v>
      </c>
    </row>
    <row r="495" spans="1:8" x14ac:dyDescent="0.25">
      <c r="A495" s="1">
        <v>44075</v>
      </c>
      <c r="B495" t="s">
        <v>37</v>
      </c>
      <c r="C495" t="s">
        <v>21</v>
      </c>
      <c r="D495">
        <v>0.78000284565831302</v>
      </c>
      <c r="E495">
        <v>-1</v>
      </c>
      <c r="F495">
        <v>61735.563423376101</v>
      </c>
      <c r="G495" s="1">
        <v>44105</v>
      </c>
      <c r="H495" s="2" cm="1">
        <f t="array" ref="H495">IF(B495="eur",F495*VLOOKUP(G495,Sheet2!D:E,2,0),IF(B495="gbp",F495*VLOOKUP(G495,Sheet2!A:B,2,0),0)*IF(B495="sek",F495*VLOOKUP(G495,Sheet2!G:H,2,0),IF(multi_currency_swap_strat_pnl!B495="nok",F495*VLOOKUP(multi_currency_swap_strat_pnl!G495,Sheet2!J:K,2,0),IF(multi_currency_swap_strat_pnl!B495="chf",F495*VLOOKUP(Sheet2!M:N,2,0),F495))))</f>
        <v>0</v>
      </c>
    </row>
    <row r="496" spans="1:8" x14ac:dyDescent="0.25">
      <c r="A496" s="1">
        <v>44075</v>
      </c>
      <c r="B496" t="s">
        <v>37</v>
      </c>
      <c r="C496" t="s">
        <v>25</v>
      </c>
      <c r="D496">
        <v>0.71514866373735597</v>
      </c>
      <c r="E496">
        <v>-1</v>
      </c>
      <c r="F496">
        <v>64308.315777686003</v>
      </c>
      <c r="G496" s="1">
        <v>44105</v>
      </c>
      <c r="H496" s="2" cm="1">
        <f t="array" ref="H496">IF(B496="eur",F496*VLOOKUP(G496,Sheet2!D:E,2,0),IF(B496="gbp",F496*VLOOKUP(G496,Sheet2!A:B,2,0),0)*IF(B496="sek",F496*VLOOKUP(G496,Sheet2!G:H,2,0),IF(multi_currency_swap_strat_pnl!B496="nok",F496*VLOOKUP(multi_currency_swap_strat_pnl!G496,Sheet2!J:K,2,0),IF(multi_currency_swap_strat_pnl!B496="chf",F496*VLOOKUP(Sheet2!M:N,2,0),F496))))</f>
        <v>0</v>
      </c>
    </row>
    <row r="497" spans="1:8" x14ac:dyDescent="0.25">
      <c r="A497" s="1">
        <v>44075</v>
      </c>
      <c r="B497" t="s">
        <v>37</v>
      </c>
      <c r="C497" t="s">
        <v>30</v>
      </c>
      <c r="D497">
        <v>7.0322581747469706E-2</v>
      </c>
      <c r="E497">
        <v>1</v>
      </c>
      <c r="F497">
        <v>-33340.323324252196</v>
      </c>
      <c r="G497" s="1">
        <v>44105</v>
      </c>
      <c r="H497" s="2" cm="1">
        <f t="array" ref="H497">IF(B497="eur",F497*VLOOKUP(G497,Sheet2!D:E,2,0),IF(B497="gbp",F497*VLOOKUP(G497,Sheet2!A:B,2,0),0)*IF(B497="sek",F497*VLOOKUP(G497,Sheet2!G:H,2,0),IF(multi_currency_swap_strat_pnl!B497="nok",F497*VLOOKUP(multi_currency_swap_strat_pnl!G497,Sheet2!J:K,2,0),IF(multi_currency_swap_strat_pnl!B497="chf",F497*VLOOKUP(Sheet2!M:N,2,0),F497))))</f>
        <v>0</v>
      </c>
    </row>
    <row r="498" spans="1:8" x14ac:dyDescent="0.25">
      <c r="A498" s="1">
        <v>44075</v>
      </c>
      <c r="B498" t="s">
        <v>37</v>
      </c>
      <c r="C498" t="s">
        <v>26</v>
      </c>
      <c r="D498">
        <v>1.8838368772983099E-2</v>
      </c>
      <c r="E498">
        <v>1</v>
      </c>
      <c r="F498">
        <v>-30567.228837205799</v>
      </c>
      <c r="G498" s="1">
        <v>44105</v>
      </c>
      <c r="H498" s="2" cm="1">
        <f t="array" ref="H498">IF(B498="eur",F498*VLOOKUP(G498,Sheet2!D:E,2,0),IF(B498="gbp",F498*VLOOKUP(G498,Sheet2!A:B,2,0),0)*IF(B498="sek",F498*VLOOKUP(G498,Sheet2!G:H,2,0),IF(multi_currency_swap_strat_pnl!B498="nok",F498*VLOOKUP(multi_currency_swap_strat_pnl!G498,Sheet2!J:K,2,0),IF(multi_currency_swap_strat_pnl!B498="chf",F498*VLOOKUP(Sheet2!M:N,2,0),F498))))</f>
        <v>0</v>
      </c>
    </row>
    <row r="499" spans="1:8" x14ac:dyDescent="0.25">
      <c r="A499" s="1">
        <v>44075</v>
      </c>
      <c r="B499" t="s">
        <v>37</v>
      </c>
      <c r="C499" t="s">
        <v>18</v>
      </c>
      <c r="D499">
        <v>-1.6011067504245299E-2</v>
      </c>
      <c r="E499">
        <v>1</v>
      </c>
      <c r="F499">
        <v>4062.6774125575098</v>
      </c>
      <c r="G499" s="1">
        <v>44105</v>
      </c>
      <c r="H499" s="2" cm="1">
        <f t="array" ref="H499">IF(B499="eur",F499*VLOOKUP(G499,Sheet2!D:E,2,0),IF(B499="gbp",F499*VLOOKUP(G499,Sheet2!A:B,2,0),0)*IF(B499="sek",F499*VLOOKUP(G499,Sheet2!G:H,2,0),IF(multi_currency_swap_strat_pnl!B499="nok",F499*VLOOKUP(multi_currency_swap_strat_pnl!G499,Sheet2!J:K,2,0),IF(multi_currency_swap_strat_pnl!B499="chf",F499*VLOOKUP(Sheet2!M:N,2,0),F499))))</f>
        <v>0</v>
      </c>
    </row>
    <row r="500" spans="1:8" x14ac:dyDescent="0.25">
      <c r="A500" s="1">
        <v>44075</v>
      </c>
      <c r="B500" t="s">
        <v>38</v>
      </c>
      <c r="C500" t="s">
        <v>12</v>
      </c>
      <c r="D500">
        <v>9.9147881694472403E-2</v>
      </c>
      <c r="E500">
        <v>-1</v>
      </c>
      <c r="F500" s="2">
        <v>43722.898118557299</v>
      </c>
      <c r="G500" s="1">
        <v>44105</v>
      </c>
      <c r="H500" s="2" cm="1">
        <f t="array" ref="H500">IF(B500="eur",F500*VLOOKUP(G500,Sheet2!D:E,2,0),IF(B500="gbp",F500*VLOOKUP(G500,Sheet2!A:B,2,0),0)*IF(B500="sek",F500*VLOOKUP(G500,Sheet2!G:H,2,0),IF(multi_currency_swap_strat_pnl!B500="nok",F500*VLOOKUP(multi_currency_swap_strat_pnl!G500,Sheet2!J:K,2,0),IF(multi_currency_swap_strat_pnl!B500="chf",F500*VLOOKUP(Sheet2!M:N,2,0),F500))))</f>
        <v>0</v>
      </c>
    </row>
    <row r="501" spans="1:8" x14ac:dyDescent="0.25">
      <c r="A501" s="1">
        <v>44075</v>
      </c>
      <c r="B501" t="s">
        <v>38</v>
      </c>
      <c r="C501" t="s">
        <v>16</v>
      </c>
      <c r="D501">
        <v>0.20383813868780101</v>
      </c>
      <c r="E501">
        <v>-1</v>
      </c>
      <c r="F501" s="2">
        <v>57371.649385529403</v>
      </c>
      <c r="G501" s="1">
        <v>44105</v>
      </c>
      <c r="H501" s="2" cm="1">
        <f t="array" ref="H501">IF(B501="eur",F501*VLOOKUP(G501,Sheet2!D:E,2,0),IF(B501="gbp",F501*VLOOKUP(G501,Sheet2!A:B,2,0),0)*IF(B501="sek",F501*VLOOKUP(G501,Sheet2!G:H,2,0),IF(multi_currency_swap_strat_pnl!B501="nok",F501*VLOOKUP(multi_currency_swap_strat_pnl!G501,Sheet2!J:K,2,0),IF(multi_currency_swap_strat_pnl!B501="chf",F501*VLOOKUP(Sheet2!M:N,2,0),F501))))</f>
        <v>0</v>
      </c>
    </row>
    <row r="502" spans="1:8" x14ac:dyDescent="0.25">
      <c r="A502" s="1">
        <v>44075</v>
      </c>
      <c r="B502" t="s">
        <v>38</v>
      </c>
      <c r="C502" t="s">
        <v>9</v>
      </c>
      <c r="D502">
        <v>0.66448320166636499</v>
      </c>
      <c r="E502">
        <v>-1</v>
      </c>
      <c r="F502" s="2">
        <v>95883.316198575005</v>
      </c>
      <c r="G502" s="1">
        <v>44105</v>
      </c>
      <c r="H502" s="2" cm="1">
        <f t="array" ref="H502">IF(B502="eur",F502*VLOOKUP(G502,Sheet2!D:E,2,0),IF(B502="gbp",F502*VLOOKUP(G502,Sheet2!A:B,2,0),0)*IF(B502="sek",F502*VLOOKUP(G502,Sheet2!G:H,2,0),IF(multi_currency_swap_strat_pnl!B502="nok",F502*VLOOKUP(multi_currency_swap_strat_pnl!G502,Sheet2!J:K,2,0),IF(multi_currency_swap_strat_pnl!B502="chf",F502*VLOOKUP(Sheet2!M:N,2,0),F502))))</f>
        <v>0</v>
      </c>
    </row>
    <row r="503" spans="1:8" x14ac:dyDescent="0.25">
      <c r="A503" s="1">
        <v>44075</v>
      </c>
      <c r="B503" t="s">
        <v>38</v>
      </c>
      <c r="C503" t="s">
        <v>23</v>
      </c>
      <c r="D503">
        <v>1.0650799147077801</v>
      </c>
      <c r="E503">
        <v>1</v>
      </c>
      <c r="F503" s="2">
        <v>-106403.81167692</v>
      </c>
      <c r="G503" s="1">
        <v>44105</v>
      </c>
      <c r="H503" s="2" cm="1">
        <f t="array" ref="H503">IF(B503="eur",F503*VLOOKUP(G503,Sheet2!D:E,2,0),IF(B503="gbp",F503*VLOOKUP(G503,Sheet2!A:B,2,0),0)*IF(B503="sek",F503*VLOOKUP(G503,Sheet2!G:H,2,0),IF(multi_currency_swap_strat_pnl!B503="nok",F503*VLOOKUP(multi_currency_swap_strat_pnl!G503,Sheet2!J:K,2,0),IF(multi_currency_swap_strat_pnl!B503="chf",F503*VLOOKUP(Sheet2!M:N,2,0),F503))))</f>
        <v>0</v>
      </c>
    </row>
    <row r="504" spans="1:8" x14ac:dyDescent="0.25">
      <c r="A504" s="1">
        <v>44075</v>
      </c>
      <c r="B504" t="s">
        <v>38</v>
      </c>
      <c r="C504" t="s">
        <v>25</v>
      </c>
      <c r="D504">
        <v>1.04912254220181</v>
      </c>
      <c r="E504">
        <v>1</v>
      </c>
      <c r="F504" s="2">
        <v>-84970.598494185295</v>
      </c>
      <c r="G504" s="1">
        <v>44105</v>
      </c>
      <c r="H504" s="2" cm="1">
        <f t="array" ref="H504">IF(B504="eur",F504*VLOOKUP(G504,Sheet2!D:E,2,0),IF(B504="gbp",F504*VLOOKUP(G504,Sheet2!A:B,2,0),0)*IF(B504="sek",F504*VLOOKUP(G504,Sheet2!G:H,2,0),IF(multi_currency_swap_strat_pnl!B504="nok",F504*VLOOKUP(multi_currency_swap_strat_pnl!G504,Sheet2!J:K,2,0),IF(multi_currency_swap_strat_pnl!B504="chf",F504*VLOOKUP(Sheet2!M:N,2,0),F504))))</f>
        <v>0</v>
      </c>
    </row>
    <row r="505" spans="1:8" x14ac:dyDescent="0.25">
      <c r="A505" s="1">
        <v>44075</v>
      </c>
      <c r="B505" t="s">
        <v>38</v>
      </c>
      <c r="C505" t="s">
        <v>21</v>
      </c>
      <c r="D505">
        <v>1.0333144129346601</v>
      </c>
      <c r="E505">
        <v>1</v>
      </c>
      <c r="F505" s="2">
        <v>-63560.3386167192</v>
      </c>
      <c r="G505" s="1">
        <v>44105</v>
      </c>
      <c r="H505" s="2" cm="1">
        <f t="array" ref="H505">IF(B505="eur",F505*VLOOKUP(G505,Sheet2!D:E,2,0),IF(B505="gbp",F505*VLOOKUP(G505,Sheet2!A:B,2,0),0)*IF(B505="sek",F505*VLOOKUP(G505,Sheet2!G:H,2,0),IF(multi_currency_swap_strat_pnl!B505="nok",F505*VLOOKUP(multi_currency_swap_strat_pnl!G505,Sheet2!J:K,2,0),IF(multi_currency_swap_strat_pnl!B505="chf",F505*VLOOKUP(Sheet2!M:N,2,0),F505))))</f>
        <v>0</v>
      </c>
    </row>
    <row r="506" spans="1:8" x14ac:dyDescent="0.25">
      <c r="A506" s="1">
        <v>44105</v>
      </c>
      <c r="B506" t="s">
        <v>7</v>
      </c>
      <c r="C506" t="s">
        <v>8</v>
      </c>
      <c r="D506">
        <v>-0.227292295413626</v>
      </c>
      <c r="E506">
        <v>-1</v>
      </c>
      <c r="F506">
        <v>-5225.9749152162804</v>
      </c>
      <c r="G506" s="1">
        <v>44137</v>
      </c>
      <c r="H506" s="2" cm="1">
        <f t="array" ref="H506">IF(B506="eur",F506*VLOOKUP(G506,Sheet2!D:E,2,0),IF(B506="gbp",F506*VLOOKUP(G506,Sheet2!A:B,2,0),0)*IF(B506="sek",F506*VLOOKUP(G506,Sheet2!G:H,2,0),IF(multi_currency_swap_strat_pnl!B506="nok",F506*VLOOKUP(multi_currency_swap_strat_pnl!G506,Sheet2!J:K,2,0),IF(multi_currency_swap_strat_pnl!B506="chf",F506*VLOOKUP(Sheet2!M:N,2,0),F506))))</f>
        <v>-6076.7636314134907</v>
      </c>
    </row>
    <row r="507" spans="1:8" x14ac:dyDescent="0.25">
      <c r="A507" s="1">
        <v>44105</v>
      </c>
      <c r="B507" t="s">
        <v>7</v>
      </c>
      <c r="C507" t="s">
        <v>23</v>
      </c>
      <c r="D507">
        <v>-0.116050652605314</v>
      </c>
      <c r="E507">
        <v>-1</v>
      </c>
      <c r="F507">
        <v>1164.19686083229</v>
      </c>
      <c r="G507" s="1">
        <v>44137</v>
      </c>
      <c r="H507" s="2" cm="1">
        <f t="array" ref="H507">IF(B507="eur",F507*VLOOKUP(G507,Sheet2!D:E,2,0),IF(B507="gbp",F507*VLOOKUP(G507,Sheet2!A:B,2,0),0)*IF(B507="sek",F507*VLOOKUP(G507,Sheet2!G:H,2,0),IF(multi_currency_swap_strat_pnl!B507="nok",F507*VLOOKUP(multi_currency_swap_strat_pnl!G507,Sheet2!J:K,2,0),IF(multi_currency_swap_strat_pnl!B507="chf",F507*VLOOKUP(Sheet2!M:N,2,0),F507))))</f>
        <v>1353.7281097757868</v>
      </c>
    </row>
    <row r="508" spans="1:8" x14ac:dyDescent="0.25">
      <c r="A508" s="1">
        <v>44105</v>
      </c>
      <c r="B508" t="s">
        <v>7</v>
      </c>
      <c r="C508" t="s">
        <v>10</v>
      </c>
      <c r="D508">
        <v>-0.17199915284848899</v>
      </c>
      <c r="E508">
        <v>-1</v>
      </c>
      <c r="F508">
        <v>-2175.8779956445501</v>
      </c>
      <c r="G508" s="1">
        <v>44137</v>
      </c>
      <c r="H508" s="2" cm="1">
        <f t="array" ref="H508">IF(B508="eur",F508*VLOOKUP(G508,Sheet2!D:E,2,0),IF(B508="gbp",F508*VLOOKUP(G508,Sheet2!A:B,2,0),0)*IF(B508="sek",F508*VLOOKUP(G508,Sheet2!G:H,2,0),IF(multi_currency_swap_strat_pnl!B508="nok",F508*VLOOKUP(multi_currency_swap_strat_pnl!G508,Sheet2!J:K,2,0),IF(multi_currency_swap_strat_pnl!B508="chf",F508*VLOOKUP(Sheet2!M:N,2,0),F508))))</f>
        <v>-2530.110933335483</v>
      </c>
    </row>
    <row r="509" spans="1:8" x14ac:dyDescent="0.25">
      <c r="A509" s="1">
        <v>44105</v>
      </c>
      <c r="B509" t="s">
        <v>7</v>
      </c>
      <c r="C509" t="s">
        <v>11</v>
      </c>
      <c r="D509">
        <v>-0.64348802519681603</v>
      </c>
      <c r="E509">
        <v>1</v>
      </c>
      <c r="F509">
        <v>-11138.4484831967</v>
      </c>
      <c r="G509" s="1">
        <v>44137</v>
      </c>
      <c r="H509" s="2" cm="1">
        <f t="array" ref="H509">IF(B509="eur",F509*VLOOKUP(G509,Sheet2!D:E,2,0),IF(B509="gbp",F509*VLOOKUP(G509,Sheet2!A:B,2,0),0)*IF(B509="sek",F509*VLOOKUP(G509,Sheet2!G:H,2,0),IF(multi_currency_swap_strat_pnl!B509="nok",F509*VLOOKUP(multi_currency_swap_strat_pnl!G509,Sheet2!J:K,2,0),IF(multi_currency_swap_strat_pnl!B509="chf",F509*VLOOKUP(Sheet2!M:N,2,0),F509))))</f>
        <v>-12951.787896261123</v>
      </c>
    </row>
    <row r="510" spans="1:8" x14ac:dyDescent="0.25">
      <c r="A510" s="1">
        <v>44105</v>
      </c>
      <c r="B510" t="s">
        <v>7</v>
      </c>
      <c r="C510" t="s">
        <v>16</v>
      </c>
      <c r="D510">
        <v>-0.66173736502995695</v>
      </c>
      <c r="E510">
        <v>1</v>
      </c>
      <c r="F510">
        <v>-10302.045560042499</v>
      </c>
      <c r="G510" s="1">
        <v>44137</v>
      </c>
      <c r="H510" s="2" cm="1">
        <f t="array" ref="H510">IF(B510="eur",F510*VLOOKUP(G510,Sheet2!D:E,2,0),IF(B510="gbp",F510*VLOOKUP(G510,Sheet2!A:B,2,0),0)*IF(B510="sek",F510*VLOOKUP(G510,Sheet2!G:H,2,0),IF(multi_currency_swap_strat_pnl!B510="nok",F510*VLOOKUP(multi_currency_swap_strat_pnl!G510,Sheet2!J:K,2,0),IF(multi_currency_swap_strat_pnl!B510="chf",F510*VLOOKUP(Sheet2!M:N,2,0),F510))))</f>
        <v>-11979.218577217418</v>
      </c>
    </row>
    <row r="511" spans="1:8" x14ac:dyDescent="0.25">
      <c r="A511" s="1">
        <v>44105</v>
      </c>
      <c r="B511" t="s">
        <v>7</v>
      </c>
      <c r="C511" t="s">
        <v>12</v>
      </c>
      <c r="D511">
        <v>-0.66853670430357204</v>
      </c>
      <c r="E511">
        <v>1</v>
      </c>
      <c r="F511">
        <v>-9173.6494768728207</v>
      </c>
      <c r="G511" s="1">
        <v>44137</v>
      </c>
      <c r="H511" s="2" cm="1">
        <f t="array" ref="H511">IF(B511="eur",F511*VLOOKUP(G511,Sheet2!D:E,2,0),IF(B511="gbp",F511*VLOOKUP(G511,Sheet2!A:B,2,0),0)*IF(B511="sek",F511*VLOOKUP(G511,Sheet2!G:H,2,0),IF(multi_currency_swap_strat_pnl!B511="nok",F511*VLOOKUP(multi_currency_swap_strat_pnl!G511,Sheet2!J:K,2,0),IF(multi_currency_swap_strat_pnl!B511="chf",F511*VLOOKUP(Sheet2!M:N,2,0),F511))))</f>
        <v>-10667.119611707716</v>
      </c>
    </row>
    <row r="512" spans="1:8" x14ac:dyDescent="0.25">
      <c r="A512" s="1">
        <v>44105</v>
      </c>
      <c r="B512" t="s">
        <v>34</v>
      </c>
      <c r="C512" t="s">
        <v>17</v>
      </c>
      <c r="D512">
        <v>0.57186325788321601</v>
      </c>
      <c r="E512">
        <v>-1</v>
      </c>
      <c r="F512">
        <v>-92073.296793555593</v>
      </c>
      <c r="G512" s="1">
        <v>44137</v>
      </c>
      <c r="H512" s="2" cm="1">
        <f t="array" ref="H512">IF(B512="eur",F512*VLOOKUP(G512,Sheet2!D:E,2,0),IF(B512="gbp",F512*VLOOKUP(G512,Sheet2!A:B,2,0),0)*IF(B512="sek",F512*VLOOKUP(G512,Sheet2!G:H,2,0),IF(multi_currency_swap_strat_pnl!B512="nok",F512*VLOOKUP(multi_currency_swap_strat_pnl!G512,Sheet2!J:K,2,0),IF(multi_currency_swap_strat_pnl!B512="chf",F512*VLOOKUP(Sheet2!M:N,2,0),F512))))</f>
        <v>0</v>
      </c>
    </row>
    <row r="513" spans="1:8" x14ac:dyDescent="0.25">
      <c r="A513" s="1">
        <v>44105</v>
      </c>
      <c r="B513" t="s">
        <v>34</v>
      </c>
      <c r="C513" t="s">
        <v>28</v>
      </c>
      <c r="D513">
        <v>0.46125890535089598</v>
      </c>
      <c r="E513">
        <v>-1</v>
      </c>
      <c r="F513">
        <v>-85358.210021276798</v>
      </c>
      <c r="G513" s="1">
        <v>44137</v>
      </c>
      <c r="H513" s="2" cm="1">
        <f t="array" ref="H513">IF(B513="eur",F513*VLOOKUP(G513,Sheet2!D:E,2,0),IF(B513="gbp",F513*VLOOKUP(G513,Sheet2!A:B,2,0),0)*IF(B513="sek",F513*VLOOKUP(G513,Sheet2!G:H,2,0),IF(multi_currency_swap_strat_pnl!B513="nok",F513*VLOOKUP(multi_currency_swap_strat_pnl!G513,Sheet2!J:K,2,0),IF(multi_currency_swap_strat_pnl!B513="chf",F513*VLOOKUP(Sheet2!M:N,2,0),F513))))</f>
        <v>0</v>
      </c>
    </row>
    <row r="514" spans="1:8" x14ac:dyDescent="0.25">
      <c r="A514" s="1">
        <v>44105</v>
      </c>
      <c r="B514" t="s">
        <v>34</v>
      </c>
      <c r="C514" t="s">
        <v>8</v>
      </c>
      <c r="D514">
        <v>0.85339963471011804</v>
      </c>
      <c r="E514">
        <v>-1</v>
      </c>
      <c r="F514">
        <v>-103010.50832647301</v>
      </c>
      <c r="G514" s="1">
        <v>44137</v>
      </c>
      <c r="H514" s="2" cm="1">
        <f t="array" ref="H514">IF(B514="eur",F514*VLOOKUP(G514,Sheet2!D:E,2,0),IF(B514="gbp",F514*VLOOKUP(G514,Sheet2!A:B,2,0),0)*IF(B514="sek",F514*VLOOKUP(G514,Sheet2!G:H,2,0),IF(multi_currency_swap_strat_pnl!B514="nok",F514*VLOOKUP(multi_currency_swap_strat_pnl!G514,Sheet2!J:K,2,0),IF(multi_currency_swap_strat_pnl!B514="chf",F514*VLOOKUP(Sheet2!M:N,2,0),F514))))</f>
        <v>0</v>
      </c>
    </row>
    <row r="515" spans="1:8" x14ac:dyDescent="0.25">
      <c r="A515" s="1">
        <v>44105</v>
      </c>
      <c r="B515" t="s">
        <v>34</v>
      </c>
      <c r="C515" t="s">
        <v>11</v>
      </c>
      <c r="D515">
        <v>8.0000946399205505E-2</v>
      </c>
      <c r="E515">
        <v>1</v>
      </c>
      <c r="F515">
        <v>33378.816081190802</v>
      </c>
      <c r="G515" s="1">
        <v>44137</v>
      </c>
      <c r="H515" s="2" cm="1">
        <f t="array" ref="H515">IF(B515="eur",F515*VLOOKUP(G515,Sheet2!D:E,2,0),IF(B515="gbp",F515*VLOOKUP(G515,Sheet2!A:B,2,0),0)*IF(B515="sek",F515*VLOOKUP(G515,Sheet2!G:H,2,0),IF(multi_currency_swap_strat_pnl!B515="nok",F515*VLOOKUP(multi_currency_swap_strat_pnl!G515,Sheet2!J:K,2,0),IF(multi_currency_swap_strat_pnl!B515="chf",F515*VLOOKUP(Sheet2!M:N,2,0),F515))))</f>
        <v>0</v>
      </c>
    </row>
    <row r="516" spans="1:8" x14ac:dyDescent="0.25">
      <c r="A516" s="1">
        <v>44105</v>
      </c>
      <c r="B516" t="s">
        <v>34</v>
      </c>
      <c r="C516" t="s">
        <v>16</v>
      </c>
      <c r="D516">
        <v>3.3008456517665097E-2</v>
      </c>
      <c r="E516">
        <v>1</v>
      </c>
      <c r="F516">
        <v>20432.5492499393</v>
      </c>
      <c r="G516" s="1">
        <v>44137</v>
      </c>
      <c r="H516" s="2" cm="1">
        <f t="array" ref="H516">IF(B516="eur",F516*VLOOKUP(G516,Sheet2!D:E,2,0),IF(B516="gbp",F516*VLOOKUP(G516,Sheet2!A:B,2,0),0)*IF(B516="sek",F516*VLOOKUP(G516,Sheet2!G:H,2,0),IF(multi_currency_swap_strat_pnl!B516="nok",F516*VLOOKUP(multi_currency_swap_strat_pnl!G516,Sheet2!J:K,2,0),IF(multi_currency_swap_strat_pnl!B516="chf",F516*VLOOKUP(Sheet2!M:N,2,0),F516))))</f>
        <v>0</v>
      </c>
    </row>
    <row r="517" spans="1:8" x14ac:dyDescent="0.25">
      <c r="A517" s="1">
        <v>44105</v>
      </c>
      <c r="B517" t="s">
        <v>34</v>
      </c>
      <c r="C517" t="s">
        <v>12</v>
      </c>
      <c r="D517">
        <v>1.8110606119326401E-2</v>
      </c>
      <c r="E517">
        <v>1</v>
      </c>
      <c r="F517">
        <v>14018.790241160399</v>
      </c>
      <c r="G517" s="1">
        <v>44137</v>
      </c>
      <c r="H517" s="2" cm="1">
        <f t="array" ref="H517">IF(B517="eur",F517*VLOOKUP(G517,Sheet2!D:E,2,0),IF(B517="gbp",F517*VLOOKUP(G517,Sheet2!A:B,2,0),0)*IF(B517="sek",F517*VLOOKUP(G517,Sheet2!G:H,2,0),IF(multi_currency_swap_strat_pnl!B517="nok",F517*VLOOKUP(multi_currency_swap_strat_pnl!G517,Sheet2!J:K,2,0),IF(multi_currency_swap_strat_pnl!B517="chf",F517*VLOOKUP(Sheet2!M:N,2,0),F517))))</f>
        <v>0</v>
      </c>
    </row>
    <row r="518" spans="1:8" x14ac:dyDescent="0.25">
      <c r="A518" s="1">
        <v>44105</v>
      </c>
      <c r="B518" t="s">
        <v>35</v>
      </c>
      <c r="C518" t="s">
        <v>8</v>
      </c>
      <c r="D518">
        <v>0.37767538423971297</v>
      </c>
      <c r="E518">
        <v>-1</v>
      </c>
      <c r="F518">
        <v>21174.2688050367</v>
      </c>
      <c r="G518" s="1">
        <v>44137</v>
      </c>
      <c r="H518" s="2" cm="1">
        <f t="array" ref="H518">IF(B518="eur",F518*VLOOKUP(G518,Sheet2!D:E,2,0),IF(B518="gbp",F518*VLOOKUP(G518,Sheet2!A:B,2,0),0)*IF(B518="sek",F518*VLOOKUP(G518,Sheet2!G:H,2,0),IF(multi_currency_swap_strat_pnl!B518="nok",F518*VLOOKUP(multi_currency_swap_strat_pnl!G518,Sheet2!J:K,2,0),IF(multi_currency_swap_strat_pnl!B518="chf",F518*VLOOKUP(Sheet2!M:N,2,0),F518))))</f>
        <v>578595235.49176991</v>
      </c>
    </row>
    <row r="519" spans="1:8" x14ac:dyDescent="0.25">
      <c r="A519" s="1">
        <v>44105</v>
      </c>
      <c r="B519" t="s">
        <v>35</v>
      </c>
      <c r="C519" t="s">
        <v>9</v>
      </c>
      <c r="D519">
        <v>0.11513996208456399</v>
      </c>
      <c r="E519">
        <v>-1</v>
      </c>
      <c r="F519">
        <v>9869.7144621850894</v>
      </c>
      <c r="G519" s="1">
        <v>44137</v>
      </c>
      <c r="H519" s="2" cm="1">
        <f t="array" ref="H519">IF(B519="eur",F519*VLOOKUP(G519,Sheet2!D:E,2,0),IF(B519="gbp",F519*VLOOKUP(G519,Sheet2!A:B,2,0),0)*IF(B519="sek",F519*VLOOKUP(G519,Sheet2!G:H,2,0),IF(multi_currency_swap_strat_pnl!B519="nok",F519*VLOOKUP(multi_currency_swap_strat_pnl!G519,Sheet2!J:K,2,0),IF(multi_currency_swap_strat_pnl!B519="chf",F519*VLOOKUP(Sheet2!M:N,2,0),F519))))</f>
        <v>125709235.63071702</v>
      </c>
    </row>
    <row r="520" spans="1:8" x14ac:dyDescent="0.25">
      <c r="A520" s="1">
        <v>44105</v>
      </c>
      <c r="B520" t="s">
        <v>35</v>
      </c>
      <c r="C520" t="s">
        <v>31</v>
      </c>
      <c r="D520">
        <v>5.22081574726702E-2</v>
      </c>
      <c r="E520">
        <v>-1</v>
      </c>
      <c r="F520">
        <v>3140.9635231593502</v>
      </c>
      <c r="G520" s="1">
        <v>44137</v>
      </c>
      <c r="H520" s="2" cm="1">
        <f t="array" ref="H520">IF(B520="eur",F520*VLOOKUP(G520,Sheet2!D:E,2,0),IF(B520="gbp",F520*VLOOKUP(G520,Sheet2!A:B,2,0),0)*IF(B520="sek",F520*VLOOKUP(G520,Sheet2!G:H,2,0),IF(multi_currency_swap_strat_pnl!B520="nok",F520*VLOOKUP(multi_currency_swap_strat_pnl!G520,Sheet2!J:K,2,0),IF(multi_currency_swap_strat_pnl!B520="chf",F520*VLOOKUP(Sheet2!M:N,2,0),F520))))</f>
        <v>12731623.71735161</v>
      </c>
    </row>
    <row r="521" spans="1:8" x14ac:dyDescent="0.25">
      <c r="A521" s="1">
        <v>44105</v>
      </c>
      <c r="B521" t="s">
        <v>35</v>
      </c>
      <c r="C521" t="s">
        <v>21</v>
      </c>
      <c r="D521">
        <v>0.44006973941419403</v>
      </c>
      <c r="E521">
        <v>1</v>
      </c>
      <c r="F521">
        <v>12111.4028960174</v>
      </c>
      <c r="G521" s="1">
        <v>44137</v>
      </c>
      <c r="H521" s="2" cm="1">
        <f t="array" ref="H521">IF(B521="eur",F521*VLOOKUP(G521,Sheet2!D:E,2,0),IF(B521="gbp",F521*VLOOKUP(G521,Sheet2!A:B,2,0),0)*IF(B521="sek",F521*VLOOKUP(G521,Sheet2!G:H,2,0),IF(multi_currency_swap_strat_pnl!B521="nok",F521*VLOOKUP(multi_currency_swap_strat_pnl!G521,Sheet2!J:K,2,0),IF(multi_currency_swap_strat_pnl!B521="chf",F521*VLOOKUP(Sheet2!M:N,2,0),F521))))</f>
        <v>189298386.38151449</v>
      </c>
    </row>
    <row r="522" spans="1:8" x14ac:dyDescent="0.25">
      <c r="A522" s="1">
        <v>44105</v>
      </c>
      <c r="B522" t="s">
        <v>35</v>
      </c>
      <c r="C522" t="s">
        <v>16</v>
      </c>
      <c r="D522">
        <v>-9.3913183629826397E-2</v>
      </c>
      <c r="E522">
        <v>1</v>
      </c>
      <c r="F522">
        <v>3935.1439585307098</v>
      </c>
      <c r="G522" s="1">
        <v>44137</v>
      </c>
      <c r="H522" s="2" cm="1">
        <f t="array" ref="H522">IF(B522="eur",F522*VLOOKUP(G522,Sheet2!D:E,2,0),IF(B522="gbp",F522*VLOOKUP(G522,Sheet2!A:B,2,0),0)*IF(B522="sek",F522*VLOOKUP(G522,Sheet2!G:H,2,0),IF(multi_currency_swap_strat_pnl!B522="nok",F522*VLOOKUP(multi_currency_swap_strat_pnl!G522,Sheet2!J:K,2,0),IF(multi_currency_swap_strat_pnl!B522="chf",F522*VLOOKUP(Sheet2!M:N,2,0),F522))))</f>
        <v>19983854.46591254</v>
      </c>
    </row>
    <row r="523" spans="1:8" x14ac:dyDescent="0.25">
      <c r="A523" s="1">
        <v>44105</v>
      </c>
      <c r="B523" t="s">
        <v>35</v>
      </c>
      <c r="C523" t="s">
        <v>12</v>
      </c>
      <c r="D523">
        <v>-9.8684614561312597E-2</v>
      </c>
      <c r="E523">
        <v>1</v>
      </c>
      <c r="F523">
        <v>2390.96926109889</v>
      </c>
      <c r="G523" s="1">
        <v>44137</v>
      </c>
      <c r="H523" s="2" cm="1">
        <f t="array" ref="H523">IF(B523="eur",F523*VLOOKUP(G523,Sheet2!D:E,2,0),IF(B523="gbp",F523*VLOOKUP(G523,Sheet2!A:B,2,0),0)*IF(B523="sek",F523*VLOOKUP(G523,Sheet2!G:H,2,0),IF(multi_currency_swap_strat_pnl!B523="nok",F523*VLOOKUP(multi_currency_swap_strat_pnl!G523,Sheet2!J:K,2,0),IF(multi_currency_swap_strat_pnl!B523="chf",F523*VLOOKUP(Sheet2!M:N,2,0),F523))))</f>
        <v>7377445.2367042657</v>
      </c>
    </row>
    <row r="524" spans="1:8" x14ac:dyDescent="0.25">
      <c r="A524" s="1">
        <v>44105</v>
      </c>
      <c r="B524" t="s">
        <v>36</v>
      </c>
      <c r="C524" t="s">
        <v>9</v>
      </c>
      <c r="D524">
        <v>-0.46481450563747401</v>
      </c>
      <c r="E524">
        <v>-1</v>
      </c>
      <c r="F524">
        <v>19123.773651688101</v>
      </c>
      <c r="G524" s="1">
        <v>44137</v>
      </c>
      <c r="H524" s="2" t="e" cm="1" vm="1">
        <f t="array" aca="1" ref="H524" ca="1">IF(B524="eur",F524*VLOOKUP(G524,Sheet2!D:E,2,0),IF(B524="gbp",F524*VLOOKUP(G524,Sheet2!A:B,2,0),0)*IF(B524="sek",F524*VLOOKUP(G524,Sheet2!G:H,2,0),IF(multi_currency_swap_strat_pnl!B524="nok",F524*VLOOKUP(multi_currency_swap_strat_pnl!G524,Sheet2!J:K,2,0),IF(multi_currency_swap_strat_pnl!B524="chf",F524*VLOOKUP(Sheet2!M:N,2,0),F524))))</f>
        <v>#VALUE!</v>
      </c>
    </row>
    <row r="525" spans="1:8" x14ac:dyDescent="0.25">
      <c r="A525" s="1">
        <v>44105</v>
      </c>
      <c r="B525" t="s">
        <v>36</v>
      </c>
      <c r="C525" t="s">
        <v>15</v>
      </c>
      <c r="D525">
        <v>-0.23288872536258201</v>
      </c>
      <c r="E525">
        <v>-1</v>
      </c>
      <c r="F525">
        <v>-18507.544584796</v>
      </c>
      <c r="G525" s="1">
        <v>44137</v>
      </c>
      <c r="H525" s="2" t="e" cm="1" vm="1">
        <f t="array" aca="1" ref="H525" ca="1">IF(B525="eur",F525*VLOOKUP(G525,Sheet2!D:E,2,0),IF(B525="gbp",F525*VLOOKUP(G525,Sheet2!A:B,2,0),0)*IF(B525="sek",F525*VLOOKUP(G525,Sheet2!G:H,2,0),IF(multi_currency_swap_strat_pnl!B525="nok",F525*VLOOKUP(multi_currency_swap_strat_pnl!G525,Sheet2!J:K,2,0),IF(multi_currency_swap_strat_pnl!B525="chf",F525*VLOOKUP(Sheet2!M:N,2,0),F525))))</f>
        <v>#VALUE!</v>
      </c>
    </row>
    <row r="526" spans="1:8" x14ac:dyDescent="0.25">
      <c r="A526" s="1">
        <v>44105</v>
      </c>
      <c r="B526" t="s">
        <v>36</v>
      </c>
      <c r="C526" t="s">
        <v>33</v>
      </c>
      <c r="D526">
        <v>-0.35622497283006099</v>
      </c>
      <c r="E526">
        <v>-1</v>
      </c>
      <c r="F526">
        <v>-2243.9629850941001</v>
      </c>
      <c r="G526" s="1">
        <v>44137</v>
      </c>
      <c r="H526" s="2" t="e" cm="1" vm="1">
        <f t="array" aca="1" ref="H526" ca="1">IF(B526="eur",F526*VLOOKUP(G526,Sheet2!D:E,2,0),IF(B526="gbp",F526*VLOOKUP(G526,Sheet2!A:B,2,0),0)*IF(B526="sek",F526*VLOOKUP(G526,Sheet2!G:H,2,0),IF(multi_currency_swap_strat_pnl!B526="nok",F526*VLOOKUP(multi_currency_swap_strat_pnl!G526,Sheet2!J:K,2,0),IF(multi_currency_swap_strat_pnl!B526="chf",F526*VLOOKUP(Sheet2!M:N,2,0),F526))))</f>
        <v>#VALUE!</v>
      </c>
    </row>
    <row r="527" spans="1:8" x14ac:dyDescent="0.25">
      <c r="A527" s="1">
        <v>44105</v>
      </c>
      <c r="B527" t="s">
        <v>36</v>
      </c>
      <c r="C527" t="s">
        <v>21</v>
      </c>
      <c r="D527">
        <v>-3.2539875358907303E-2</v>
      </c>
      <c r="E527">
        <v>1</v>
      </c>
      <c r="F527">
        <v>15579.866797676101</v>
      </c>
      <c r="G527" s="1">
        <v>44137</v>
      </c>
      <c r="H527" s="2" t="e" cm="1" vm="1">
        <f t="array" aca="1" ref="H527" ca="1">IF(B527="eur",F527*VLOOKUP(G527,Sheet2!D:E,2,0),IF(B527="gbp",F527*VLOOKUP(G527,Sheet2!A:B,2,0),0)*IF(B527="sek",F527*VLOOKUP(G527,Sheet2!G:H,2,0),IF(multi_currency_swap_strat_pnl!B527="nok",F527*VLOOKUP(multi_currency_swap_strat_pnl!G527,Sheet2!J:K,2,0),IF(multi_currency_swap_strat_pnl!B527="chf",F527*VLOOKUP(Sheet2!M:N,2,0),F527))))</f>
        <v>#VALUE!</v>
      </c>
    </row>
    <row r="528" spans="1:8" x14ac:dyDescent="0.25">
      <c r="A528" s="1">
        <v>44105</v>
      </c>
      <c r="B528" t="s">
        <v>36</v>
      </c>
      <c r="C528" t="s">
        <v>16</v>
      </c>
      <c r="D528">
        <v>-0.73862048430097005</v>
      </c>
      <c r="E528">
        <v>1</v>
      </c>
      <c r="F528">
        <v>-8387.7515510598605</v>
      </c>
      <c r="G528" s="1">
        <v>44137</v>
      </c>
      <c r="H528" s="2" t="e" cm="1" vm="1">
        <f t="array" aca="1" ref="H528" ca="1">IF(B528="eur",F528*VLOOKUP(G528,Sheet2!D:E,2,0),IF(B528="gbp",F528*VLOOKUP(G528,Sheet2!A:B,2,0),0)*IF(B528="sek",F528*VLOOKUP(G528,Sheet2!G:H,2,0),IF(multi_currency_swap_strat_pnl!B528="nok",F528*VLOOKUP(multi_currency_swap_strat_pnl!G528,Sheet2!J:K,2,0),IF(multi_currency_swap_strat_pnl!B528="chf",F528*VLOOKUP(Sheet2!M:N,2,0),F528))))</f>
        <v>#VALUE!</v>
      </c>
    </row>
    <row r="529" spans="1:8" x14ac:dyDescent="0.25">
      <c r="A529" s="1">
        <v>44105</v>
      </c>
      <c r="B529" t="s">
        <v>36</v>
      </c>
      <c r="C529" t="s">
        <v>12</v>
      </c>
      <c r="D529">
        <v>-0.76699999973517297</v>
      </c>
      <c r="E529">
        <v>1</v>
      </c>
      <c r="F529">
        <v>-14171.498901052601</v>
      </c>
      <c r="G529" s="1">
        <v>44137</v>
      </c>
      <c r="H529" s="2" t="e" cm="1" vm="1">
        <f t="array" aca="1" ref="H529" ca="1">IF(B529="eur",F529*VLOOKUP(G529,Sheet2!D:E,2,0),IF(B529="gbp",F529*VLOOKUP(G529,Sheet2!A:B,2,0),0)*IF(B529="sek",F529*VLOOKUP(G529,Sheet2!G:H,2,0),IF(multi_currency_swap_strat_pnl!B529="nok",F529*VLOOKUP(multi_currency_swap_strat_pnl!G529,Sheet2!J:K,2,0),IF(multi_currency_swap_strat_pnl!B529="chf",F529*VLOOKUP(Sheet2!M:N,2,0),F529))))</f>
        <v>#VALUE!</v>
      </c>
    </row>
    <row r="530" spans="1:8" x14ac:dyDescent="0.25">
      <c r="A530" s="1">
        <v>44105</v>
      </c>
      <c r="B530" t="s">
        <v>37</v>
      </c>
      <c r="C530" t="s">
        <v>17</v>
      </c>
      <c r="D530">
        <v>0.414828847368653</v>
      </c>
      <c r="E530">
        <v>-1</v>
      </c>
      <c r="F530">
        <v>4754.83625180955</v>
      </c>
      <c r="G530" s="1">
        <v>44137</v>
      </c>
      <c r="H530" s="2" cm="1">
        <f t="array" ref="H530">IF(B530="eur",F530*VLOOKUP(G530,Sheet2!D:E,2,0),IF(B530="gbp",F530*VLOOKUP(G530,Sheet2!A:B,2,0),0)*IF(B530="sek",F530*VLOOKUP(G530,Sheet2!G:H,2,0),IF(multi_currency_swap_strat_pnl!B530="nok",F530*VLOOKUP(multi_currency_swap_strat_pnl!G530,Sheet2!J:K,2,0),IF(multi_currency_swap_strat_pnl!B530="chf",F530*VLOOKUP(Sheet2!M:N,2,0),F530))))</f>
        <v>0</v>
      </c>
    </row>
    <row r="531" spans="1:8" x14ac:dyDescent="0.25">
      <c r="A531" s="1">
        <v>44105</v>
      </c>
      <c r="B531" t="s">
        <v>37</v>
      </c>
      <c r="C531" t="s">
        <v>28</v>
      </c>
      <c r="D531">
        <v>0.26266409768354299</v>
      </c>
      <c r="E531">
        <v>-1</v>
      </c>
      <c r="F531">
        <v>10666.4404626409</v>
      </c>
      <c r="G531" s="1">
        <v>44137</v>
      </c>
      <c r="H531" s="2" cm="1">
        <f t="array" ref="H531">IF(B531="eur",F531*VLOOKUP(G531,Sheet2!D:E,2,0),IF(B531="gbp",F531*VLOOKUP(G531,Sheet2!A:B,2,0),0)*IF(B531="sek",F531*VLOOKUP(G531,Sheet2!G:H,2,0),IF(multi_currency_swap_strat_pnl!B531="nok",F531*VLOOKUP(multi_currency_swap_strat_pnl!G531,Sheet2!J:K,2,0),IF(multi_currency_swap_strat_pnl!B531="chf",F531*VLOOKUP(Sheet2!M:N,2,0),F531))))</f>
        <v>0</v>
      </c>
    </row>
    <row r="532" spans="1:8" x14ac:dyDescent="0.25">
      <c r="A532" s="1">
        <v>44105</v>
      </c>
      <c r="B532" t="s">
        <v>37</v>
      </c>
      <c r="C532" t="s">
        <v>9</v>
      </c>
      <c r="D532">
        <v>0.111136449474808</v>
      </c>
      <c r="E532">
        <v>-1</v>
      </c>
      <c r="F532">
        <v>17022.0073451262</v>
      </c>
      <c r="G532" s="1">
        <v>44137</v>
      </c>
      <c r="H532" s="2" cm="1">
        <f t="array" ref="H532">IF(B532="eur",F532*VLOOKUP(G532,Sheet2!D:E,2,0),IF(B532="gbp",F532*VLOOKUP(G532,Sheet2!A:B,2,0),0)*IF(B532="sek",F532*VLOOKUP(G532,Sheet2!G:H,2,0),IF(multi_currency_swap_strat_pnl!B532="nok",F532*VLOOKUP(multi_currency_swap_strat_pnl!G532,Sheet2!J:K,2,0),IF(multi_currency_swap_strat_pnl!B532="chf",F532*VLOOKUP(Sheet2!M:N,2,0),F532))))</f>
        <v>0</v>
      </c>
    </row>
    <row r="533" spans="1:8" x14ac:dyDescent="0.25">
      <c r="A533" s="1">
        <v>44105</v>
      </c>
      <c r="B533" t="s">
        <v>37</v>
      </c>
      <c r="C533" t="s">
        <v>26</v>
      </c>
      <c r="D533">
        <v>-4.3526077483232298E-2</v>
      </c>
      <c r="E533">
        <v>1</v>
      </c>
      <c r="F533">
        <v>-15426.9127849418</v>
      </c>
      <c r="G533" s="1">
        <v>44137</v>
      </c>
      <c r="H533" s="2" cm="1">
        <f t="array" ref="H533">IF(B533="eur",F533*VLOOKUP(G533,Sheet2!D:E,2,0),IF(B533="gbp",F533*VLOOKUP(G533,Sheet2!A:B,2,0),0)*IF(B533="sek",F533*VLOOKUP(G533,Sheet2!G:H,2,0),IF(multi_currency_swap_strat_pnl!B533="nok",F533*VLOOKUP(multi_currency_swap_strat_pnl!G533,Sheet2!J:K,2,0),IF(multi_currency_swap_strat_pnl!B533="chf",F533*VLOOKUP(Sheet2!M:N,2,0),F533))))</f>
        <v>0</v>
      </c>
    </row>
    <row r="534" spans="1:8" x14ac:dyDescent="0.25">
      <c r="A534" s="1">
        <v>44105</v>
      </c>
      <c r="B534" t="s">
        <v>37</v>
      </c>
      <c r="C534" t="s">
        <v>15</v>
      </c>
      <c r="D534">
        <v>0.36513864908738702</v>
      </c>
      <c r="E534">
        <v>1</v>
      </c>
      <c r="F534">
        <v>20419.203465320999</v>
      </c>
      <c r="G534" s="1">
        <v>44137</v>
      </c>
      <c r="H534" s="2" cm="1">
        <f t="array" ref="H534">IF(B534="eur",F534*VLOOKUP(G534,Sheet2!D:E,2,0),IF(B534="gbp",F534*VLOOKUP(G534,Sheet2!A:B,2,0),0)*IF(B534="sek",F534*VLOOKUP(G534,Sheet2!G:H,2,0),IF(multi_currency_swap_strat_pnl!B534="nok",F534*VLOOKUP(multi_currency_swap_strat_pnl!G534,Sheet2!J:K,2,0),IF(multi_currency_swap_strat_pnl!B534="chf",F534*VLOOKUP(Sheet2!M:N,2,0),F534))))</f>
        <v>0</v>
      </c>
    </row>
    <row r="535" spans="1:8" x14ac:dyDescent="0.25">
      <c r="A535" s="1">
        <v>44105</v>
      </c>
      <c r="B535" t="s">
        <v>37</v>
      </c>
      <c r="C535" t="s">
        <v>13</v>
      </c>
      <c r="D535">
        <v>-8.24657929315325E-2</v>
      </c>
      <c r="E535">
        <v>1</v>
      </c>
      <c r="F535">
        <v>-14696.0306162087</v>
      </c>
      <c r="G535" s="1">
        <v>44137</v>
      </c>
      <c r="H535" s="2" cm="1">
        <f t="array" ref="H535">IF(B535="eur",F535*VLOOKUP(G535,Sheet2!D:E,2,0),IF(B535="gbp",F535*VLOOKUP(G535,Sheet2!A:B,2,0),0)*IF(B535="sek",F535*VLOOKUP(G535,Sheet2!G:H,2,0),IF(multi_currency_swap_strat_pnl!B535="nok",F535*VLOOKUP(multi_currency_swap_strat_pnl!G535,Sheet2!J:K,2,0),IF(multi_currency_swap_strat_pnl!B535="chf",F535*VLOOKUP(Sheet2!M:N,2,0),F535))))</f>
        <v>0</v>
      </c>
    </row>
    <row r="536" spans="1:8" x14ac:dyDescent="0.25">
      <c r="A536" s="1">
        <v>44105</v>
      </c>
      <c r="B536" t="s">
        <v>38</v>
      </c>
      <c r="C536" t="s">
        <v>9</v>
      </c>
      <c r="D536">
        <v>0.48987133470950101</v>
      </c>
      <c r="E536">
        <v>-1</v>
      </c>
      <c r="F536" s="2">
        <v>-42804.6818681804</v>
      </c>
      <c r="G536" s="1">
        <v>44137</v>
      </c>
      <c r="H536" s="2" cm="1">
        <f t="array" ref="H536">IF(B536="eur",F536*VLOOKUP(G536,Sheet2!D:E,2,0),IF(B536="gbp",F536*VLOOKUP(G536,Sheet2!A:B,2,0),0)*IF(B536="sek",F536*VLOOKUP(G536,Sheet2!G:H,2,0),IF(multi_currency_swap_strat_pnl!B536="nok",F536*VLOOKUP(multi_currency_swap_strat_pnl!G536,Sheet2!J:K,2,0),IF(multi_currency_swap_strat_pnl!B536="chf",F536*VLOOKUP(Sheet2!M:N,2,0),F536))))</f>
        <v>0</v>
      </c>
    </row>
    <row r="537" spans="1:8" x14ac:dyDescent="0.25">
      <c r="A537" s="1">
        <v>44105</v>
      </c>
      <c r="B537" t="s">
        <v>38</v>
      </c>
      <c r="C537" t="s">
        <v>12</v>
      </c>
      <c r="D537">
        <v>2.7446992684405699E-2</v>
      </c>
      <c r="E537">
        <v>-1</v>
      </c>
      <c r="F537" s="2">
        <v>1188.4543999508001</v>
      </c>
      <c r="G537" s="1">
        <v>44137</v>
      </c>
      <c r="H537" s="2" cm="1">
        <f t="array" ref="H537">IF(B537="eur",F537*VLOOKUP(G537,Sheet2!D:E,2,0),IF(B537="gbp",F537*VLOOKUP(G537,Sheet2!A:B,2,0),0)*IF(B537="sek",F537*VLOOKUP(G537,Sheet2!G:H,2,0),IF(multi_currency_swap_strat_pnl!B537="nok",F537*VLOOKUP(multi_currency_swap_strat_pnl!G537,Sheet2!J:K,2,0),IF(multi_currency_swap_strat_pnl!B537="chf",F537*VLOOKUP(Sheet2!M:N,2,0),F537))))</f>
        <v>0</v>
      </c>
    </row>
    <row r="538" spans="1:8" x14ac:dyDescent="0.25">
      <c r="A538" s="1">
        <v>44105</v>
      </c>
      <c r="B538" t="s">
        <v>38</v>
      </c>
      <c r="C538" t="s">
        <v>16</v>
      </c>
      <c r="D538">
        <v>0.103481748572511</v>
      </c>
      <c r="E538">
        <v>-1</v>
      </c>
      <c r="F538" s="2">
        <v>-7712.1593691723001</v>
      </c>
      <c r="G538" s="1">
        <v>44137</v>
      </c>
      <c r="H538" s="2" cm="1">
        <f t="array" ref="H538">IF(B538="eur",F538*VLOOKUP(G538,Sheet2!D:E,2,0),IF(B538="gbp",F538*VLOOKUP(G538,Sheet2!A:B,2,0),0)*IF(B538="sek",F538*VLOOKUP(G538,Sheet2!G:H,2,0),IF(multi_currency_swap_strat_pnl!B538="nok",F538*VLOOKUP(multi_currency_swap_strat_pnl!G538,Sheet2!J:K,2,0),IF(multi_currency_swap_strat_pnl!B538="chf",F538*VLOOKUP(Sheet2!M:N,2,0),F538))))</f>
        <v>0</v>
      </c>
    </row>
    <row r="539" spans="1:8" x14ac:dyDescent="0.25">
      <c r="A539" s="1">
        <v>44105</v>
      </c>
      <c r="B539" t="s">
        <v>38</v>
      </c>
      <c r="C539" t="s">
        <v>25</v>
      </c>
      <c r="D539">
        <v>0.88499075835802399</v>
      </c>
      <c r="E539">
        <v>1</v>
      </c>
      <c r="F539" s="2">
        <v>26853.769737529099</v>
      </c>
      <c r="G539" s="1">
        <v>44137</v>
      </c>
      <c r="H539" s="2" cm="1">
        <f t="array" ref="H539">IF(B539="eur",F539*VLOOKUP(G539,Sheet2!D:E,2,0),IF(B539="gbp",F539*VLOOKUP(G539,Sheet2!A:B,2,0),0)*IF(B539="sek",F539*VLOOKUP(G539,Sheet2!G:H,2,0),IF(multi_currency_swap_strat_pnl!B539="nok",F539*VLOOKUP(multi_currency_swap_strat_pnl!G539,Sheet2!J:K,2,0),IF(multi_currency_swap_strat_pnl!B539="chf",F539*VLOOKUP(Sheet2!M:N,2,0),F539))))</f>
        <v>0</v>
      </c>
    </row>
    <row r="540" spans="1:8" x14ac:dyDescent="0.25">
      <c r="A540" s="1">
        <v>44105</v>
      </c>
      <c r="B540" t="s">
        <v>38</v>
      </c>
      <c r="C540" t="s">
        <v>21</v>
      </c>
      <c r="D540">
        <v>0.91055320353465796</v>
      </c>
      <c r="E540">
        <v>1</v>
      </c>
      <c r="F540" s="2">
        <v>19865.458389290099</v>
      </c>
      <c r="G540" s="1">
        <v>44137</v>
      </c>
      <c r="H540" s="2" cm="1">
        <f t="array" ref="H540">IF(B540="eur",F540*VLOOKUP(G540,Sheet2!D:E,2,0),IF(B540="gbp",F540*VLOOKUP(G540,Sheet2!A:B,2,0),0)*IF(B540="sek",F540*VLOOKUP(G540,Sheet2!G:H,2,0),IF(multi_currency_swap_strat_pnl!B540="nok",F540*VLOOKUP(multi_currency_swap_strat_pnl!G540,Sheet2!J:K,2,0),IF(multi_currency_swap_strat_pnl!B540="chf",F540*VLOOKUP(Sheet2!M:N,2,0),F540))))</f>
        <v>0</v>
      </c>
    </row>
    <row r="541" spans="1:8" x14ac:dyDescent="0.25">
      <c r="A541" s="1">
        <v>44105</v>
      </c>
      <c r="B541" t="s">
        <v>38</v>
      </c>
      <c r="C541" t="s">
        <v>17</v>
      </c>
      <c r="D541">
        <v>0.54093704261033404</v>
      </c>
      <c r="E541">
        <v>1</v>
      </c>
      <c r="F541" s="2">
        <v>49618.069772716401</v>
      </c>
      <c r="G541" s="1">
        <v>44137</v>
      </c>
      <c r="H541" s="2" cm="1">
        <f t="array" ref="H541">IF(B541="eur",F541*VLOOKUP(G541,Sheet2!D:E,2,0),IF(B541="gbp",F541*VLOOKUP(G541,Sheet2!A:B,2,0),0)*IF(B541="sek",F541*VLOOKUP(G541,Sheet2!G:H,2,0),IF(multi_currency_swap_strat_pnl!B541="nok",F541*VLOOKUP(multi_currency_swap_strat_pnl!G541,Sheet2!J:K,2,0),IF(multi_currency_swap_strat_pnl!B541="chf",F541*VLOOKUP(Sheet2!M:N,2,0),F541))))</f>
        <v>0</v>
      </c>
    </row>
    <row r="542" spans="1:8" x14ac:dyDescent="0.25">
      <c r="A542" s="1">
        <v>44137</v>
      </c>
      <c r="B542" t="s">
        <v>7</v>
      </c>
      <c r="C542" t="s">
        <v>8</v>
      </c>
      <c r="D542">
        <v>-0.20780819748547699</v>
      </c>
      <c r="E542">
        <v>-1</v>
      </c>
      <c r="F542">
        <v>-16186.915852029</v>
      </c>
      <c r="G542" s="1">
        <v>44166</v>
      </c>
      <c r="H542" s="2" cm="1">
        <f t="array" ref="H542">IF(B542="eur",F542*VLOOKUP(G542,Sheet2!D:E,2,0),IF(B542="gbp",F542*VLOOKUP(G542,Sheet2!A:B,2,0),0)*IF(B542="sek",F542*VLOOKUP(G542,Sheet2!G:H,2,0),IF(multi_currency_swap_strat_pnl!B542="nok",F542*VLOOKUP(multi_currency_swap_strat_pnl!G542,Sheet2!J:K,2,0),IF(multi_currency_swap_strat_pnl!B542="chf",F542*VLOOKUP(Sheet2!M:N,2,0),F542))))</f>
        <v>-19497.140143768931</v>
      </c>
    </row>
    <row r="543" spans="1:8" x14ac:dyDescent="0.25">
      <c r="A543" s="1">
        <v>44137</v>
      </c>
      <c r="B543" t="s">
        <v>7</v>
      </c>
      <c r="C543" t="s">
        <v>14</v>
      </c>
      <c r="D543">
        <v>-0.26274312879113498</v>
      </c>
      <c r="E543">
        <v>-1</v>
      </c>
      <c r="F543">
        <v>-15942.3027720434</v>
      </c>
      <c r="G543" s="1">
        <v>44166</v>
      </c>
      <c r="H543" s="2" cm="1">
        <f t="array" ref="H543">IF(B543="eur",F543*VLOOKUP(G543,Sheet2!D:E,2,0),IF(B543="gbp",F543*VLOOKUP(G543,Sheet2!A:B,2,0),0)*IF(B543="sek",F543*VLOOKUP(G543,Sheet2!G:H,2,0),IF(multi_currency_swap_strat_pnl!B543="nok",F543*VLOOKUP(multi_currency_swap_strat_pnl!G543,Sheet2!J:K,2,0),IF(multi_currency_swap_strat_pnl!B543="chf",F543*VLOOKUP(Sheet2!M:N,2,0),F543))))</f>
        <v>-19202.503688926274</v>
      </c>
    </row>
    <row r="544" spans="1:8" x14ac:dyDescent="0.25">
      <c r="A544" s="1">
        <v>44137</v>
      </c>
      <c r="B544" t="s">
        <v>7</v>
      </c>
      <c r="C544" t="s">
        <v>19</v>
      </c>
      <c r="D544">
        <v>-0.36883713019214198</v>
      </c>
      <c r="E544">
        <v>-1</v>
      </c>
      <c r="F544">
        <v>-19971.947075298001</v>
      </c>
      <c r="G544" s="1">
        <v>44166</v>
      </c>
      <c r="H544" s="2" cm="1">
        <f t="array" ref="H544">IF(B544="eur",F544*VLOOKUP(G544,Sheet2!D:E,2,0),IF(B544="gbp",F544*VLOOKUP(G544,Sheet2!A:B,2,0),0)*IF(B544="sek",F544*VLOOKUP(G544,Sheet2!G:H,2,0),IF(multi_currency_swap_strat_pnl!B544="nok",F544*VLOOKUP(multi_currency_swap_strat_pnl!G544,Sheet2!J:K,2,0),IF(multi_currency_swap_strat_pnl!B544="chf",F544*VLOOKUP(Sheet2!M:N,2,0),F544))))</f>
        <v>-24056.210252196441</v>
      </c>
    </row>
    <row r="545" spans="1:8" x14ac:dyDescent="0.25">
      <c r="A545" s="1">
        <v>44137</v>
      </c>
      <c r="B545" t="s">
        <v>7</v>
      </c>
      <c r="C545" t="s">
        <v>11</v>
      </c>
      <c r="D545">
        <v>-0.66447558334257795</v>
      </c>
      <c r="E545">
        <v>1</v>
      </c>
      <c r="F545">
        <v>35244.134873581599</v>
      </c>
      <c r="G545" s="1">
        <v>44166</v>
      </c>
      <c r="H545" s="2" cm="1">
        <f t="array" ref="H545">IF(B545="eur",F545*VLOOKUP(G545,Sheet2!D:E,2,0),IF(B545="gbp",F545*VLOOKUP(G545,Sheet2!A:B,2,0),0)*IF(B545="sek",F545*VLOOKUP(G545,Sheet2!G:H,2,0),IF(multi_currency_swap_strat_pnl!B545="nok",F545*VLOOKUP(multi_currency_swap_strat_pnl!G545,Sheet2!J:K,2,0),IF(multi_currency_swap_strat_pnl!B545="chf",F545*VLOOKUP(Sheet2!M:N,2,0),F545))))</f>
        <v>42451.560455229032</v>
      </c>
    </row>
    <row r="546" spans="1:8" x14ac:dyDescent="0.25">
      <c r="A546" s="1">
        <v>44137</v>
      </c>
      <c r="B546" t="s">
        <v>7</v>
      </c>
      <c r="C546" t="s">
        <v>16</v>
      </c>
      <c r="D546">
        <v>-0.68227636301387895</v>
      </c>
      <c r="E546">
        <v>1</v>
      </c>
      <c r="F546">
        <v>32071.894991809</v>
      </c>
      <c r="G546" s="1">
        <v>44166</v>
      </c>
      <c r="H546" s="2" cm="1">
        <f t="array" ref="H546">IF(B546="eur",F546*VLOOKUP(G546,Sheet2!D:E,2,0),IF(B546="gbp",F546*VLOOKUP(G546,Sheet2!A:B,2,0),0)*IF(B546="sek",F546*VLOOKUP(G546,Sheet2!G:H,2,0),IF(multi_currency_swap_strat_pnl!B546="nok",F546*VLOOKUP(multi_currency_swap_strat_pnl!G546,Sheet2!J:K,2,0),IF(multi_currency_swap_strat_pnl!B546="chf",F546*VLOOKUP(Sheet2!M:N,2,0),F546))))</f>
        <v>38630.597517633934</v>
      </c>
    </row>
    <row r="547" spans="1:8" x14ac:dyDescent="0.25">
      <c r="A547" s="1">
        <v>44137</v>
      </c>
      <c r="B547" t="s">
        <v>7</v>
      </c>
      <c r="C547" t="s">
        <v>12</v>
      </c>
      <c r="D547">
        <v>-0.68974823511296601</v>
      </c>
      <c r="E547">
        <v>1</v>
      </c>
      <c r="F547">
        <v>31403.076903000601</v>
      </c>
      <c r="G547" s="1">
        <v>44166</v>
      </c>
      <c r="H547" s="2" cm="1">
        <f t="array" ref="H547">IF(B547="eur",F547*VLOOKUP(G547,Sheet2!D:E,2,0),IF(B547="gbp",F547*VLOOKUP(G547,Sheet2!A:B,2,0),0)*IF(B547="sek",F547*VLOOKUP(G547,Sheet2!G:H,2,0),IF(multi_currency_swap_strat_pnl!B547="nok",F547*VLOOKUP(multi_currency_swap_strat_pnl!G547,Sheet2!J:K,2,0),IF(multi_currency_swap_strat_pnl!B547="chf",F547*VLOOKUP(Sheet2!M:N,2,0),F547))))</f>
        <v>37825.006129664223</v>
      </c>
    </row>
    <row r="548" spans="1:8" x14ac:dyDescent="0.25">
      <c r="A548" s="1">
        <v>44137</v>
      </c>
      <c r="B548" t="s">
        <v>34</v>
      </c>
      <c r="C548" t="s">
        <v>17</v>
      </c>
      <c r="D548">
        <v>0.77704397673660097</v>
      </c>
      <c r="E548">
        <v>-1</v>
      </c>
      <c r="F548">
        <v>-45867.3186488504</v>
      </c>
      <c r="G548" s="1">
        <v>44166</v>
      </c>
      <c r="H548" s="2" cm="1">
        <f t="array" ref="H548">IF(B548="eur",F548*VLOOKUP(G548,Sheet2!D:E,2,0),IF(B548="gbp",F548*VLOOKUP(G548,Sheet2!A:B,2,0),0)*IF(B548="sek",F548*VLOOKUP(G548,Sheet2!G:H,2,0),IF(multi_currency_swap_strat_pnl!B548="nok",F548*VLOOKUP(multi_currency_swap_strat_pnl!G548,Sheet2!J:K,2,0),IF(multi_currency_swap_strat_pnl!B548="chf",F548*VLOOKUP(Sheet2!M:N,2,0),F548))))</f>
        <v>0</v>
      </c>
    </row>
    <row r="549" spans="1:8" x14ac:dyDescent="0.25">
      <c r="A549" s="1">
        <v>44137</v>
      </c>
      <c r="B549" t="s">
        <v>34</v>
      </c>
      <c r="C549" t="s">
        <v>28</v>
      </c>
      <c r="D549">
        <v>0.65164812255587501</v>
      </c>
      <c r="E549">
        <v>-1</v>
      </c>
      <c r="F549">
        <v>-46036.3159428445</v>
      </c>
      <c r="G549" s="1">
        <v>44166</v>
      </c>
      <c r="H549" s="2" cm="1">
        <f t="array" ref="H549">IF(B549="eur",F549*VLOOKUP(G549,Sheet2!D:E,2,0),IF(B549="gbp",F549*VLOOKUP(G549,Sheet2!A:B,2,0),0)*IF(B549="sek",F549*VLOOKUP(G549,Sheet2!G:H,2,0),IF(multi_currency_swap_strat_pnl!B549="nok",F549*VLOOKUP(multi_currency_swap_strat_pnl!G549,Sheet2!J:K,2,0),IF(multi_currency_swap_strat_pnl!B549="chf",F549*VLOOKUP(Sheet2!M:N,2,0),F549))))</f>
        <v>0</v>
      </c>
    </row>
    <row r="550" spans="1:8" x14ac:dyDescent="0.25">
      <c r="A550" s="1">
        <v>44137</v>
      </c>
      <c r="B550" t="s">
        <v>34</v>
      </c>
      <c r="C550" t="s">
        <v>9</v>
      </c>
      <c r="D550">
        <v>0.52681545414573905</v>
      </c>
      <c r="E550">
        <v>-1</v>
      </c>
      <c r="F550">
        <v>-46128.588664467199</v>
      </c>
      <c r="G550" s="1">
        <v>44166</v>
      </c>
      <c r="H550" s="2" cm="1">
        <f t="array" ref="H550">IF(B550="eur",F550*VLOOKUP(G550,Sheet2!D:E,2,0),IF(B550="gbp",F550*VLOOKUP(G550,Sheet2!A:B,2,0),0)*IF(B550="sek",F550*VLOOKUP(G550,Sheet2!G:H,2,0),IF(multi_currency_swap_strat_pnl!B550="nok",F550*VLOOKUP(multi_currency_swap_strat_pnl!G550,Sheet2!J:K,2,0),IF(multi_currency_swap_strat_pnl!B550="chf",F550*VLOOKUP(Sheet2!M:N,2,0),F550))))</f>
        <v>0</v>
      </c>
    </row>
    <row r="551" spans="1:8" x14ac:dyDescent="0.25">
      <c r="A551" s="1">
        <v>44137</v>
      </c>
      <c r="B551" t="s">
        <v>34</v>
      </c>
      <c r="C551" t="s">
        <v>18</v>
      </c>
      <c r="D551">
        <v>0.107045681707802</v>
      </c>
      <c r="E551">
        <v>1</v>
      </c>
      <c r="F551">
        <v>40737.653471630503</v>
      </c>
      <c r="G551" s="1">
        <v>44166</v>
      </c>
      <c r="H551" s="2" cm="1">
        <f t="array" ref="H551">IF(B551="eur",F551*VLOOKUP(G551,Sheet2!D:E,2,0),IF(B551="gbp",F551*VLOOKUP(G551,Sheet2!A:B,2,0),0)*IF(B551="sek",F551*VLOOKUP(G551,Sheet2!G:H,2,0),IF(multi_currency_swap_strat_pnl!B551="nok",F551*VLOOKUP(multi_currency_swap_strat_pnl!G551,Sheet2!J:K,2,0),IF(multi_currency_swap_strat_pnl!B551="chf",F551*VLOOKUP(Sheet2!M:N,2,0),F551))))</f>
        <v>0</v>
      </c>
    </row>
    <row r="552" spans="1:8" x14ac:dyDescent="0.25">
      <c r="A552" s="1">
        <v>44137</v>
      </c>
      <c r="B552" t="s">
        <v>34</v>
      </c>
      <c r="C552" t="s">
        <v>16</v>
      </c>
      <c r="D552">
        <v>7.6003048544822205E-2</v>
      </c>
      <c r="E552">
        <v>1</v>
      </c>
      <c r="F552">
        <v>32990.668003566003</v>
      </c>
      <c r="G552" s="1">
        <v>44166</v>
      </c>
      <c r="H552" s="2" cm="1">
        <f t="array" ref="H552">IF(B552="eur",F552*VLOOKUP(G552,Sheet2!D:E,2,0),IF(B552="gbp",F552*VLOOKUP(G552,Sheet2!A:B,2,0),0)*IF(B552="sek",F552*VLOOKUP(G552,Sheet2!G:H,2,0),IF(multi_currency_swap_strat_pnl!B552="nok",F552*VLOOKUP(multi_currency_swap_strat_pnl!G552,Sheet2!J:K,2,0),IF(multi_currency_swap_strat_pnl!B552="chf",F552*VLOOKUP(Sheet2!M:N,2,0),F552))))</f>
        <v>0</v>
      </c>
    </row>
    <row r="553" spans="1:8" x14ac:dyDescent="0.25">
      <c r="A553" s="1">
        <v>44137</v>
      </c>
      <c r="B553" t="s">
        <v>34</v>
      </c>
      <c r="C553" t="s">
        <v>12</v>
      </c>
      <c r="D553">
        <v>4.4994946303102502E-2</v>
      </c>
      <c r="E553">
        <v>1</v>
      </c>
      <c r="F553">
        <v>25271.039676920998</v>
      </c>
      <c r="G553" s="1">
        <v>44166</v>
      </c>
      <c r="H553" s="2" cm="1">
        <f t="array" ref="H553">IF(B553="eur",F553*VLOOKUP(G553,Sheet2!D:E,2,0),IF(B553="gbp",F553*VLOOKUP(G553,Sheet2!A:B,2,0),0)*IF(B553="sek",F553*VLOOKUP(G553,Sheet2!G:H,2,0),IF(multi_currency_swap_strat_pnl!B553="nok",F553*VLOOKUP(multi_currency_swap_strat_pnl!G553,Sheet2!J:K,2,0),IF(multi_currency_swap_strat_pnl!B553="chf",F553*VLOOKUP(Sheet2!M:N,2,0),F553))))</f>
        <v>0</v>
      </c>
    </row>
    <row r="554" spans="1:8" x14ac:dyDescent="0.25">
      <c r="A554" s="1">
        <v>44137</v>
      </c>
      <c r="B554" t="s">
        <v>35</v>
      </c>
      <c r="C554" t="s">
        <v>9</v>
      </c>
      <c r="D554">
        <v>0.10384518110047</v>
      </c>
      <c r="E554">
        <v>-1</v>
      </c>
      <c r="F554">
        <v>-64446.8894524075</v>
      </c>
      <c r="G554" s="1">
        <v>44166</v>
      </c>
      <c r="H554" s="2" cm="1">
        <f t="array" ref="H554">IF(B554="eur",F554*VLOOKUP(G554,Sheet2!D:E,2,0),IF(B554="gbp",F554*VLOOKUP(G554,Sheet2!A:B,2,0),0)*IF(B554="sek",F554*VLOOKUP(G554,Sheet2!G:H,2,0),IF(multi_currency_swap_strat_pnl!B554="nok",F554*VLOOKUP(multi_currency_swap_strat_pnl!G554,Sheet2!J:K,2,0),IF(multi_currency_swap_strat_pnl!B554="chf",F554*VLOOKUP(Sheet2!M:N,2,0),F554))))</f>
        <v>5573449553.4858894</v>
      </c>
    </row>
    <row r="555" spans="1:8" x14ac:dyDescent="0.25">
      <c r="A555" s="1">
        <v>44137</v>
      </c>
      <c r="B555" t="s">
        <v>35</v>
      </c>
      <c r="C555" t="s">
        <v>28</v>
      </c>
      <c r="D555">
        <v>0.143122543314569</v>
      </c>
      <c r="E555">
        <v>-1</v>
      </c>
      <c r="F555">
        <v>-66907.463814385104</v>
      </c>
      <c r="G555" s="1">
        <v>44166</v>
      </c>
      <c r="H555" s="2" cm="1">
        <f t="array" ref="H555">IF(B555="eur",F555*VLOOKUP(G555,Sheet2!D:E,2,0),IF(B555="gbp",F555*VLOOKUP(G555,Sheet2!A:B,2,0),0)*IF(B555="sek",F555*VLOOKUP(G555,Sheet2!G:H,2,0),IF(multi_currency_swap_strat_pnl!B555="nok",F555*VLOOKUP(multi_currency_swap_strat_pnl!G555,Sheet2!J:K,2,0),IF(multi_currency_swap_strat_pnl!B555="chf",F555*VLOOKUP(Sheet2!M:N,2,0),F555))))</f>
        <v>6007161233.414897</v>
      </c>
    </row>
    <row r="556" spans="1:8" x14ac:dyDescent="0.25">
      <c r="A556" s="1">
        <v>44137</v>
      </c>
      <c r="B556" t="s">
        <v>35</v>
      </c>
      <c r="C556" t="s">
        <v>33</v>
      </c>
      <c r="D556">
        <v>0.18513647842797001</v>
      </c>
      <c r="E556">
        <v>-1</v>
      </c>
      <c r="F556">
        <v>-64935.241261852199</v>
      </c>
      <c r="G556" s="1">
        <v>44166</v>
      </c>
      <c r="H556" s="2" cm="1">
        <f t="array" ref="H556">IF(B556="eur",F556*VLOOKUP(G556,Sheet2!D:E,2,0),IF(B556="gbp",F556*VLOOKUP(G556,Sheet2!A:B,2,0),0)*IF(B556="sek",F556*VLOOKUP(G556,Sheet2!G:H,2,0),IF(multi_currency_swap_strat_pnl!B556="nok",F556*VLOOKUP(multi_currency_swap_strat_pnl!G556,Sheet2!J:K,2,0),IF(multi_currency_swap_strat_pnl!B556="chf",F556*VLOOKUP(Sheet2!M:N,2,0),F556))))</f>
        <v>5658236159.9245338</v>
      </c>
    </row>
    <row r="557" spans="1:8" x14ac:dyDescent="0.25">
      <c r="A557" s="1">
        <v>44137</v>
      </c>
      <c r="B557" t="s">
        <v>35</v>
      </c>
      <c r="C557" t="s">
        <v>18</v>
      </c>
      <c r="D557">
        <v>-7.5985188207361401E-2</v>
      </c>
      <c r="E557">
        <v>1</v>
      </c>
      <c r="F557">
        <v>49332.005206753602</v>
      </c>
      <c r="G557" s="1">
        <v>44166</v>
      </c>
      <c r="H557" s="2" cm="1">
        <f t="array" ref="H557">IF(B557="eur",F557*VLOOKUP(G557,Sheet2!D:E,2,0),IF(B557="gbp",F557*VLOOKUP(G557,Sheet2!A:B,2,0),0)*IF(B557="sek",F557*VLOOKUP(G557,Sheet2!G:H,2,0),IF(multi_currency_swap_strat_pnl!B557="nok",F557*VLOOKUP(multi_currency_swap_strat_pnl!G557,Sheet2!J:K,2,0),IF(multi_currency_swap_strat_pnl!B557="chf",F557*VLOOKUP(Sheet2!M:N,2,0),F557))))</f>
        <v>3265710557.3453469</v>
      </c>
    </row>
    <row r="558" spans="1:8" x14ac:dyDescent="0.25">
      <c r="A558" s="1">
        <v>44137</v>
      </c>
      <c r="B558" t="s">
        <v>35</v>
      </c>
      <c r="C558" t="s">
        <v>16</v>
      </c>
      <c r="D558">
        <v>-8.5471418795961998E-2</v>
      </c>
      <c r="E558">
        <v>1</v>
      </c>
      <c r="F558">
        <v>43993.841006568298</v>
      </c>
      <c r="G558" s="1">
        <v>44166</v>
      </c>
      <c r="H558" s="2" cm="1">
        <f t="array" ref="H558">IF(B558="eur",F558*VLOOKUP(G558,Sheet2!D:E,2,0),IF(B558="gbp",F558*VLOOKUP(G558,Sheet2!A:B,2,0),0)*IF(B558="sek",F558*VLOOKUP(G558,Sheet2!G:H,2,0),IF(multi_currency_swap_strat_pnl!B558="nok",F558*VLOOKUP(multi_currency_swap_strat_pnl!G558,Sheet2!J:K,2,0),IF(multi_currency_swap_strat_pnl!B558="chf",F558*VLOOKUP(Sheet2!M:N,2,0),F558))))</f>
        <v>2597191152.6133933</v>
      </c>
    </row>
    <row r="559" spans="1:8" x14ac:dyDescent="0.25">
      <c r="A559" s="1">
        <v>44137</v>
      </c>
      <c r="B559" t="s">
        <v>35</v>
      </c>
      <c r="C559" t="s">
        <v>12</v>
      </c>
      <c r="D559">
        <v>-9.4964862996005303E-2</v>
      </c>
      <c r="E559">
        <v>1</v>
      </c>
      <c r="F559">
        <v>38661.569409165197</v>
      </c>
      <c r="G559" s="1">
        <v>44166</v>
      </c>
      <c r="H559" s="2" cm="1">
        <f t="array" ref="H559">IF(B559="eur",F559*VLOOKUP(G559,Sheet2!D:E,2,0),IF(B559="gbp",F559*VLOOKUP(G559,Sheet2!A:B,2,0),0)*IF(B559="sek",F559*VLOOKUP(G559,Sheet2!G:H,2,0),IF(multi_currency_swap_strat_pnl!B559="nok",F559*VLOOKUP(multi_currency_swap_strat_pnl!G559,Sheet2!J:K,2,0),IF(multi_currency_swap_strat_pnl!B559="chf",F559*VLOOKUP(Sheet2!M:N,2,0),F559))))</f>
        <v>2005760674.1042371</v>
      </c>
    </row>
    <row r="560" spans="1:8" x14ac:dyDescent="0.25">
      <c r="A560" s="1">
        <v>44137</v>
      </c>
      <c r="B560" t="s">
        <v>36</v>
      </c>
      <c r="C560" t="s">
        <v>15</v>
      </c>
      <c r="D560">
        <v>-0.18239902479161799</v>
      </c>
      <c r="E560">
        <v>-1</v>
      </c>
      <c r="F560">
        <v>-15415.999986151401</v>
      </c>
      <c r="G560" s="1">
        <v>44166</v>
      </c>
      <c r="H560" s="2" t="e" cm="1" vm="1">
        <f t="array" aca="1" ref="H560" ca="1">IF(B560="eur",F560*VLOOKUP(G560,Sheet2!D:E,2,0),IF(B560="gbp",F560*VLOOKUP(G560,Sheet2!A:B,2,0),0)*IF(B560="sek",F560*VLOOKUP(G560,Sheet2!G:H,2,0),IF(multi_currency_swap_strat_pnl!B560="nok",F560*VLOOKUP(multi_currency_swap_strat_pnl!G560,Sheet2!J:K,2,0),IF(multi_currency_swap_strat_pnl!B560="chf",F560*VLOOKUP(Sheet2!M:N,2,0),F560))))</f>
        <v>#VALUE!</v>
      </c>
    </row>
    <row r="561" spans="1:8" x14ac:dyDescent="0.25">
      <c r="A561" s="1">
        <v>44137</v>
      </c>
      <c r="B561" t="s">
        <v>36</v>
      </c>
      <c r="C561" t="s">
        <v>29</v>
      </c>
      <c r="D561">
        <v>-0.263923496360223</v>
      </c>
      <c r="E561">
        <v>-1</v>
      </c>
      <c r="F561">
        <v>-21003.362455338502</v>
      </c>
      <c r="G561" s="1">
        <v>44166</v>
      </c>
      <c r="H561" s="2" t="e" cm="1" vm="1">
        <f t="array" aca="1" ref="H561" ca="1">IF(B561="eur",F561*VLOOKUP(G561,Sheet2!D:E,2,0),IF(B561="gbp",F561*VLOOKUP(G561,Sheet2!A:B,2,0),0)*IF(B561="sek",F561*VLOOKUP(G561,Sheet2!G:H,2,0),IF(multi_currency_swap_strat_pnl!B561="nok",F561*VLOOKUP(multi_currency_swap_strat_pnl!G561,Sheet2!J:K,2,0),IF(multi_currency_swap_strat_pnl!B561="chf",F561*VLOOKUP(Sheet2!M:N,2,0),F561))))</f>
        <v>#VALUE!</v>
      </c>
    </row>
    <row r="562" spans="1:8" x14ac:dyDescent="0.25">
      <c r="A562" s="1">
        <v>44137</v>
      </c>
      <c r="B562" t="s">
        <v>36</v>
      </c>
      <c r="C562" t="s">
        <v>17</v>
      </c>
      <c r="D562">
        <v>-0.34576646729224098</v>
      </c>
      <c r="E562">
        <v>-1</v>
      </c>
      <c r="F562">
        <v>-26696.1202291318</v>
      </c>
      <c r="G562" s="1">
        <v>44166</v>
      </c>
      <c r="H562" s="2" t="e" cm="1" vm="1">
        <f t="array" aca="1" ref="H562" ca="1">IF(B562="eur",F562*VLOOKUP(G562,Sheet2!D:E,2,0),IF(B562="gbp",F562*VLOOKUP(G562,Sheet2!A:B,2,0),0)*IF(B562="sek",F562*VLOOKUP(G562,Sheet2!G:H,2,0),IF(multi_currency_swap_strat_pnl!B562="nok",F562*VLOOKUP(multi_currency_swap_strat_pnl!G562,Sheet2!J:K,2,0),IF(multi_currency_swap_strat_pnl!B562="chf",F562*VLOOKUP(Sheet2!M:N,2,0),F562))))</f>
        <v>#VALUE!</v>
      </c>
    </row>
    <row r="563" spans="1:8" x14ac:dyDescent="0.25">
      <c r="A563" s="1">
        <v>44137</v>
      </c>
      <c r="B563" t="s">
        <v>36</v>
      </c>
      <c r="C563" t="s">
        <v>21</v>
      </c>
      <c r="D563">
        <v>3.37592795357847E-3</v>
      </c>
      <c r="E563">
        <v>1</v>
      </c>
      <c r="F563">
        <v>25166.053632581799</v>
      </c>
      <c r="G563" s="1">
        <v>44166</v>
      </c>
      <c r="H563" s="2" t="e" cm="1" vm="1">
        <f t="array" aca="1" ref="H563" ca="1">IF(B563="eur",F563*VLOOKUP(G563,Sheet2!D:E,2,0),IF(B563="gbp",F563*VLOOKUP(G563,Sheet2!A:B,2,0),0)*IF(B563="sek",F563*VLOOKUP(G563,Sheet2!G:H,2,0),IF(multi_currency_swap_strat_pnl!B563="nok",F563*VLOOKUP(multi_currency_swap_strat_pnl!G563,Sheet2!J:K,2,0),IF(multi_currency_swap_strat_pnl!B563="chf",F563*VLOOKUP(Sheet2!M:N,2,0),F563))))</f>
        <v>#VALUE!</v>
      </c>
    </row>
    <row r="564" spans="1:8" x14ac:dyDescent="0.25">
      <c r="A564" s="1">
        <v>44137</v>
      </c>
      <c r="B564" t="s">
        <v>36</v>
      </c>
      <c r="C564" t="s">
        <v>16</v>
      </c>
      <c r="D564">
        <v>-0.75110460919657795</v>
      </c>
      <c r="E564">
        <v>1</v>
      </c>
      <c r="F564">
        <v>26545.6665562577</v>
      </c>
      <c r="G564" s="1">
        <v>44166</v>
      </c>
      <c r="H564" s="2" t="e" cm="1" vm="1">
        <f t="array" aca="1" ref="H564" ca="1">IF(B564="eur",F564*VLOOKUP(G564,Sheet2!D:E,2,0),IF(B564="gbp",F564*VLOOKUP(G564,Sheet2!A:B,2,0),0)*IF(B564="sek",F564*VLOOKUP(G564,Sheet2!G:H,2,0),IF(multi_currency_swap_strat_pnl!B564="nok",F564*VLOOKUP(multi_currency_swap_strat_pnl!G564,Sheet2!J:K,2,0),IF(multi_currency_swap_strat_pnl!B564="chf",F564*VLOOKUP(Sheet2!M:N,2,0),F564))))</f>
        <v>#VALUE!</v>
      </c>
    </row>
    <row r="565" spans="1:8" x14ac:dyDescent="0.25">
      <c r="A565" s="1">
        <v>44137</v>
      </c>
      <c r="B565" t="s">
        <v>36</v>
      </c>
      <c r="C565" t="s">
        <v>12</v>
      </c>
      <c r="D565">
        <v>-0.79194383256266598</v>
      </c>
      <c r="E565">
        <v>1</v>
      </c>
      <c r="F565">
        <v>27342.5903202511</v>
      </c>
      <c r="G565" s="1">
        <v>44166</v>
      </c>
      <c r="H565" s="2" t="e" cm="1" vm="1">
        <f t="array" aca="1" ref="H565" ca="1">IF(B565="eur",F565*VLOOKUP(G565,Sheet2!D:E,2,0),IF(B565="gbp",F565*VLOOKUP(G565,Sheet2!A:B,2,0),0)*IF(B565="sek",F565*VLOOKUP(G565,Sheet2!G:H,2,0),IF(multi_currency_swap_strat_pnl!B565="nok",F565*VLOOKUP(multi_currency_swap_strat_pnl!G565,Sheet2!J:K,2,0),IF(multi_currency_swap_strat_pnl!B565="chf",F565*VLOOKUP(Sheet2!M:N,2,0),F565))))</f>
        <v>#VALUE!</v>
      </c>
    </row>
    <row r="566" spans="1:8" x14ac:dyDescent="0.25">
      <c r="A566" s="1">
        <v>44137</v>
      </c>
      <c r="B566" t="s">
        <v>37</v>
      </c>
      <c r="C566" t="s">
        <v>17</v>
      </c>
      <c r="D566">
        <v>0.43310735491205599</v>
      </c>
      <c r="E566">
        <v>-1</v>
      </c>
      <c r="F566">
        <v>51680.452540779101</v>
      </c>
      <c r="G566" s="1">
        <v>44166</v>
      </c>
      <c r="H566" s="2" cm="1">
        <f t="array" ref="H566">IF(B566="eur",F566*VLOOKUP(G566,Sheet2!D:E,2,0),IF(B566="gbp",F566*VLOOKUP(G566,Sheet2!A:B,2,0),0)*IF(B566="sek",F566*VLOOKUP(G566,Sheet2!G:H,2,0),IF(multi_currency_swap_strat_pnl!B566="nok",F566*VLOOKUP(multi_currency_swap_strat_pnl!G566,Sheet2!J:K,2,0),IF(multi_currency_swap_strat_pnl!B566="chf",F566*VLOOKUP(Sheet2!M:N,2,0),F566))))</f>
        <v>0</v>
      </c>
    </row>
    <row r="567" spans="1:8" x14ac:dyDescent="0.25">
      <c r="A567" s="1">
        <v>44137</v>
      </c>
      <c r="B567" t="s">
        <v>37</v>
      </c>
      <c r="C567" t="s">
        <v>28</v>
      </c>
      <c r="D567">
        <v>0.26392789313480902</v>
      </c>
      <c r="E567">
        <v>-1</v>
      </c>
      <c r="F567">
        <v>-8649.8222773779198</v>
      </c>
      <c r="G567" s="1">
        <v>44166</v>
      </c>
      <c r="H567" s="2" cm="1">
        <f t="array" ref="H567">IF(B567="eur",F567*VLOOKUP(G567,Sheet2!D:E,2,0),IF(B567="gbp",F567*VLOOKUP(G567,Sheet2!A:B,2,0),0)*IF(B567="sek",F567*VLOOKUP(G567,Sheet2!G:H,2,0),IF(multi_currency_swap_strat_pnl!B567="nok",F567*VLOOKUP(multi_currency_swap_strat_pnl!G567,Sheet2!J:K,2,0),IF(multi_currency_swap_strat_pnl!B567="chf",F567*VLOOKUP(Sheet2!M:N,2,0),F567))))</f>
        <v>0</v>
      </c>
    </row>
    <row r="568" spans="1:8" x14ac:dyDescent="0.25">
      <c r="A568" s="1">
        <v>44137</v>
      </c>
      <c r="B568" t="s">
        <v>37</v>
      </c>
      <c r="C568" t="s">
        <v>9</v>
      </c>
      <c r="D568">
        <v>9.5568697047649198E-2</v>
      </c>
      <c r="E568">
        <v>-1</v>
      </c>
      <c r="F568">
        <v>-68525.085657110205</v>
      </c>
      <c r="G568" s="1">
        <v>44166</v>
      </c>
      <c r="H568" s="2" cm="1">
        <f t="array" ref="H568">IF(B568="eur",F568*VLOOKUP(G568,Sheet2!D:E,2,0),IF(B568="gbp",F568*VLOOKUP(G568,Sheet2!A:B,2,0),0)*IF(B568="sek",F568*VLOOKUP(G568,Sheet2!G:H,2,0),IF(multi_currency_swap_strat_pnl!B568="nok",F568*VLOOKUP(multi_currency_swap_strat_pnl!G568,Sheet2!J:K,2,0),IF(multi_currency_swap_strat_pnl!B568="chf",F568*VLOOKUP(Sheet2!M:N,2,0),F568))))</f>
        <v>0</v>
      </c>
    </row>
    <row r="569" spans="1:8" x14ac:dyDescent="0.25">
      <c r="A569" s="1">
        <v>44137</v>
      </c>
      <c r="B569" t="s">
        <v>37</v>
      </c>
      <c r="C569" t="s">
        <v>15</v>
      </c>
      <c r="D569">
        <v>0.40354056651485498</v>
      </c>
      <c r="E569">
        <v>1</v>
      </c>
      <c r="F569">
        <v>24482.802176970301</v>
      </c>
      <c r="G569" s="1">
        <v>44166</v>
      </c>
      <c r="H569" s="2" cm="1">
        <f t="array" ref="H569">IF(B569="eur",F569*VLOOKUP(G569,Sheet2!D:E,2,0),IF(B569="gbp",F569*VLOOKUP(G569,Sheet2!A:B,2,0),0)*IF(B569="sek",F569*VLOOKUP(G569,Sheet2!G:H,2,0),IF(multi_currency_swap_strat_pnl!B569="nok",F569*VLOOKUP(multi_currency_swap_strat_pnl!G569,Sheet2!J:K,2,0),IF(multi_currency_swap_strat_pnl!B569="chf",F569*VLOOKUP(Sheet2!M:N,2,0),F569))))</f>
        <v>0</v>
      </c>
    </row>
    <row r="570" spans="1:8" x14ac:dyDescent="0.25">
      <c r="A570" s="1">
        <v>44137</v>
      </c>
      <c r="B570" t="s">
        <v>37</v>
      </c>
      <c r="C570" t="s">
        <v>26</v>
      </c>
      <c r="D570">
        <v>-7.7049546904224595E-2</v>
      </c>
      <c r="E570">
        <v>1</v>
      </c>
      <c r="F570">
        <v>66918.999540920093</v>
      </c>
      <c r="G570" s="1">
        <v>44166</v>
      </c>
      <c r="H570" s="2" cm="1">
        <f t="array" ref="H570">IF(B570="eur",F570*VLOOKUP(G570,Sheet2!D:E,2,0),IF(B570="gbp",F570*VLOOKUP(G570,Sheet2!A:B,2,0),0)*IF(B570="sek",F570*VLOOKUP(G570,Sheet2!G:H,2,0),IF(multi_currency_swap_strat_pnl!B570="nok",F570*VLOOKUP(multi_currency_swap_strat_pnl!G570,Sheet2!J:K,2,0),IF(multi_currency_swap_strat_pnl!B570="chf",F570*VLOOKUP(Sheet2!M:N,2,0),F570))))</f>
        <v>0</v>
      </c>
    </row>
    <row r="571" spans="1:8" x14ac:dyDescent="0.25">
      <c r="A571" s="1">
        <v>44137</v>
      </c>
      <c r="B571" t="s">
        <v>37</v>
      </c>
      <c r="C571" t="s">
        <v>13</v>
      </c>
      <c r="D571">
        <v>-0.118673760799043</v>
      </c>
      <c r="E571">
        <v>1</v>
      </c>
      <c r="F571">
        <v>103851.768722671</v>
      </c>
      <c r="G571" s="1">
        <v>44166</v>
      </c>
      <c r="H571" s="2" cm="1">
        <f t="array" ref="H571">IF(B571="eur",F571*VLOOKUP(G571,Sheet2!D:E,2,0),IF(B571="gbp",F571*VLOOKUP(G571,Sheet2!A:B,2,0),0)*IF(B571="sek",F571*VLOOKUP(G571,Sheet2!G:H,2,0),IF(multi_currency_swap_strat_pnl!B571="nok",F571*VLOOKUP(multi_currency_swap_strat_pnl!G571,Sheet2!J:K,2,0),IF(multi_currency_swap_strat_pnl!B571="chf",F571*VLOOKUP(Sheet2!M:N,2,0),F571))))</f>
        <v>0</v>
      </c>
    </row>
    <row r="572" spans="1:8" x14ac:dyDescent="0.25">
      <c r="A572" s="1">
        <v>44137</v>
      </c>
      <c r="B572" t="s">
        <v>38</v>
      </c>
      <c r="C572" t="s">
        <v>9</v>
      </c>
      <c r="D572">
        <v>0.59356366519029902</v>
      </c>
      <c r="E572">
        <v>-1</v>
      </c>
      <c r="F572" s="2">
        <v>-131763.39420818401</v>
      </c>
      <c r="G572" s="1">
        <v>44166</v>
      </c>
      <c r="H572" s="2" cm="1">
        <f t="array" ref="H572">IF(B572="eur",F572*VLOOKUP(G572,Sheet2!D:E,2,0),IF(B572="gbp",F572*VLOOKUP(G572,Sheet2!A:B,2,0),0)*IF(B572="sek",F572*VLOOKUP(G572,Sheet2!G:H,2,0),IF(multi_currency_swap_strat_pnl!B572="nok",F572*VLOOKUP(multi_currency_swap_strat_pnl!G572,Sheet2!J:K,2,0),IF(multi_currency_swap_strat_pnl!B572="chf",F572*VLOOKUP(Sheet2!M:N,2,0),F572))))</f>
        <v>0</v>
      </c>
    </row>
    <row r="573" spans="1:8" x14ac:dyDescent="0.25">
      <c r="A573" s="1">
        <v>44137</v>
      </c>
      <c r="B573" t="s">
        <v>38</v>
      </c>
      <c r="C573" t="s">
        <v>18</v>
      </c>
      <c r="D573">
        <v>0.22844331600373399</v>
      </c>
      <c r="E573">
        <v>-1</v>
      </c>
      <c r="F573" s="2">
        <v>-70521.059087080794</v>
      </c>
      <c r="G573" s="1">
        <v>44166</v>
      </c>
      <c r="H573" s="2" cm="1">
        <f t="array" ref="H573">IF(B573="eur",F573*VLOOKUP(G573,Sheet2!D:E,2,0),IF(B573="gbp",F573*VLOOKUP(G573,Sheet2!A:B,2,0),0)*IF(B573="sek",F573*VLOOKUP(G573,Sheet2!G:H,2,0),IF(multi_currency_swap_strat_pnl!B573="nok",F573*VLOOKUP(multi_currency_swap_strat_pnl!G573,Sheet2!J:K,2,0),IF(multi_currency_swap_strat_pnl!B573="chf",F573*VLOOKUP(Sheet2!M:N,2,0),F573))))</f>
        <v>0</v>
      </c>
    </row>
    <row r="574" spans="1:8" x14ac:dyDescent="0.25">
      <c r="A574" s="1">
        <v>44137</v>
      </c>
      <c r="B574" t="s">
        <v>38</v>
      </c>
      <c r="C574" t="s">
        <v>16</v>
      </c>
      <c r="D574">
        <v>0.13412843609545999</v>
      </c>
      <c r="E574">
        <v>-1</v>
      </c>
      <c r="F574" s="2">
        <v>-45617.378948766898</v>
      </c>
      <c r="G574" s="1">
        <v>44166</v>
      </c>
      <c r="H574" s="2" cm="1">
        <f t="array" ref="H574">IF(B574="eur",F574*VLOOKUP(G574,Sheet2!D:E,2,0),IF(B574="gbp",F574*VLOOKUP(G574,Sheet2!A:B,2,0),0)*IF(B574="sek",F574*VLOOKUP(G574,Sheet2!G:H,2,0),IF(multi_currency_swap_strat_pnl!B574="nok",F574*VLOOKUP(multi_currency_swap_strat_pnl!G574,Sheet2!J:K,2,0),IF(multi_currency_swap_strat_pnl!B574="chf",F574*VLOOKUP(Sheet2!M:N,2,0),F574))))</f>
        <v>0</v>
      </c>
    </row>
    <row r="575" spans="1:8" x14ac:dyDescent="0.25">
      <c r="A575" s="1">
        <v>44137</v>
      </c>
      <c r="B575" t="s">
        <v>38</v>
      </c>
      <c r="C575" t="s">
        <v>17</v>
      </c>
      <c r="D575">
        <v>0.64472481345074695</v>
      </c>
      <c r="E575">
        <v>1</v>
      </c>
      <c r="F575" s="2">
        <v>131336.95904405901</v>
      </c>
      <c r="G575" s="1">
        <v>44166</v>
      </c>
      <c r="H575" s="2" cm="1">
        <f t="array" ref="H575">IF(B575="eur",F575*VLOOKUP(G575,Sheet2!D:E,2,0),IF(B575="gbp",F575*VLOOKUP(G575,Sheet2!A:B,2,0),0)*IF(B575="sek",F575*VLOOKUP(G575,Sheet2!G:H,2,0),IF(multi_currency_swap_strat_pnl!B575="nok",F575*VLOOKUP(multi_currency_swap_strat_pnl!G575,Sheet2!J:K,2,0),IF(multi_currency_swap_strat_pnl!B575="chf",F575*VLOOKUP(Sheet2!M:N,2,0),F575))))</f>
        <v>0</v>
      </c>
    </row>
    <row r="576" spans="1:8" x14ac:dyDescent="0.25">
      <c r="A576" s="1">
        <v>44137</v>
      </c>
      <c r="B576" t="s">
        <v>38</v>
      </c>
      <c r="C576" t="s">
        <v>25</v>
      </c>
      <c r="D576">
        <v>0.94217510811941296</v>
      </c>
      <c r="E576">
        <v>1</v>
      </c>
      <c r="F576" s="2">
        <v>102330.697770189</v>
      </c>
      <c r="G576" s="1">
        <v>44166</v>
      </c>
      <c r="H576" s="2" cm="1">
        <f t="array" ref="H576">IF(B576="eur",F576*VLOOKUP(G576,Sheet2!D:E,2,0),IF(B576="gbp",F576*VLOOKUP(G576,Sheet2!A:B,2,0),0)*IF(B576="sek",F576*VLOOKUP(G576,Sheet2!G:H,2,0),IF(multi_currency_swap_strat_pnl!B576="nok",F576*VLOOKUP(multi_currency_swap_strat_pnl!G576,Sheet2!J:K,2,0),IF(multi_currency_swap_strat_pnl!B576="chf",F576*VLOOKUP(Sheet2!M:N,2,0),F576))))</f>
        <v>0</v>
      </c>
    </row>
    <row r="577" spans="1:8" x14ac:dyDescent="0.25">
      <c r="A577" s="1">
        <v>44137</v>
      </c>
      <c r="B577" t="s">
        <v>38</v>
      </c>
      <c r="C577" t="s">
        <v>21</v>
      </c>
      <c r="D577">
        <v>0.95186299691951004</v>
      </c>
      <c r="E577">
        <v>1</v>
      </c>
      <c r="F577" s="2">
        <v>108338.61755864799</v>
      </c>
      <c r="G577" s="1">
        <v>44166</v>
      </c>
      <c r="H577" s="2" cm="1">
        <f t="array" ref="H577">IF(B577="eur",F577*VLOOKUP(G577,Sheet2!D:E,2,0),IF(B577="gbp",F577*VLOOKUP(G577,Sheet2!A:B,2,0),0)*IF(B577="sek",F577*VLOOKUP(G577,Sheet2!G:H,2,0),IF(multi_currency_swap_strat_pnl!B577="nok",F577*VLOOKUP(multi_currency_swap_strat_pnl!G577,Sheet2!J:K,2,0),IF(multi_currency_swap_strat_pnl!B577="chf",F577*VLOOKUP(Sheet2!M:N,2,0),F577))))</f>
        <v>0</v>
      </c>
    </row>
    <row r="578" spans="1:8" x14ac:dyDescent="0.25">
      <c r="A578" s="1">
        <v>44166</v>
      </c>
      <c r="B578" t="s">
        <v>7</v>
      </c>
      <c r="C578" t="s">
        <v>23</v>
      </c>
      <c r="D578">
        <v>-4.7548862236963002E-2</v>
      </c>
      <c r="E578">
        <v>-1</v>
      </c>
      <c r="F578">
        <v>58370.478057722699</v>
      </c>
      <c r="G578" s="1">
        <v>44200</v>
      </c>
      <c r="H578" s="2" cm="1">
        <f t="array" ref="H578">IF(B578="eur",F578*VLOOKUP(G578,Sheet2!D:E,2,0),IF(B578="gbp",F578*VLOOKUP(G578,Sheet2!A:B,2,0),0)*IF(B578="sek",F578*VLOOKUP(G578,Sheet2!G:H,2,0),IF(multi_currency_swap_strat_pnl!B578="nok",F578*VLOOKUP(multi_currency_swap_strat_pnl!G578,Sheet2!J:K,2,0),IF(multi_currency_swap_strat_pnl!B578="chf",F578*VLOOKUP(Sheet2!M:N,2,0),F578))))</f>
        <v>71521.346764127622</v>
      </c>
    </row>
    <row r="579" spans="1:8" x14ac:dyDescent="0.25">
      <c r="A579" s="1">
        <v>44166</v>
      </c>
      <c r="B579" t="s">
        <v>7</v>
      </c>
      <c r="C579" t="s">
        <v>10</v>
      </c>
      <c r="D579">
        <v>-0.106638979701643</v>
      </c>
      <c r="E579">
        <v>-1</v>
      </c>
      <c r="F579">
        <v>57652.094896314004</v>
      </c>
      <c r="G579" s="1">
        <v>44200</v>
      </c>
      <c r="H579" s="2" cm="1">
        <f t="array" ref="H579">IF(B579="eur",F579*VLOOKUP(G579,Sheet2!D:E,2,0),IF(B579="gbp",F579*VLOOKUP(G579,Sheet2!A:B,2,0),0)*IF(B579="sek",F579*VLOOKUP(G579,Sheet2!G:H,2,0),IF(multi_currency_swap_strat_pnl!B579="nok",F579*VLOOKUP(multi_currency_swap_strat_pnl!G579,Sheet2!J:K,2,0),IF(multi_currency_swap_strat_pnl!B579="chf",F579*VLOOKUP(Sheet2!M:N,2,0),F579))))</f>
        <v>70641.111876453549</v>
      </c>
    </row>
    <row r="580" spans="1:8" x14ac:dyDescent="0.25">
      <c r="A580" s="1">
        <v>44166</v>
      </c>
      <c r="B580" t="s">
        <v>7</v>
      </c>
      <c r="C580" t="s">
        <v>8</v>
      </c>
      <c r="D580">
        <v>-0.16591896678033299</v>
      </c>
      <c r="E580">
        <v>-1</v>
      </c>
      <c r="F580">
        <v>56808.134911894202</v>
      </c>
      <c r="G580" s="1">
        <v>44200</v>
      </c>
      <c r="H580" s="2" cm="1">
        <f t="array" ref="H580">IF(B580="eur",F580*VLOOKUP(G580,Sheet2!D:E,2,0),IF(B580="gbp",F580*VLOOKUP(G580,Sheet2!A:B,2,0),0)*IF(B580="sek",F580*VLOOKUP(G580,Sheet2!G:H,2,0),IF(multi_currency_swap_strat_pnl!B580="nok",F580*VLOOKUP(multi_currency_swap_strat_pnl!G580,Sheet2!J:K,2,0),IF(multi_currency_swap_strat_pnl!B580="chf",F580*VLOOKUP(Sheet2!M:N,2,0),F580))))</f>
        <v>69607.007707543962</v>
      </c>
    </row>
    <row r="581" spans="1:8" x14ac:dyDescent="0.25">
      <c r="A581" s="1">
        <v>44166</v>
      </c>
      <c r="B581" t="s">
        <v>7</v>
      </c>
      <c r="C581" t="s">
        <v>11</v>
      </c>
      <c r="D581">
        <v>-0.591985887394331</v>
      </c>
      <c r="E581">
        <v>1</v>
      </c>
      <c r="F581">
        <v>-21999.980440910698</v>
      </c>
      <c r="G581" s="1">
        <v>44200</v>
      </c>
      <c r="H581" s="2" cm="1">
        <f t="array" ref="H581">IF(B581="eur",F581*VLOOKUP(G581,Sheet2!D:E,2,0),IF(B581="gbp",F581*VLOOKUP(G581,Sheet2!A:B,2,0),0)*IF(B581="sek",F581*VLOOKUP(G581,Sheet2!G:H,2,0),IF(multi_currency_swap_strat_pnl!B581="nok",F581*VLOOKUP(multi_currency_swap_strat_pnl!G581,Sheet2!J:K,2,0),IF(multi_currency_swap_strat_pnl!B581="chf",F581*VLOOKUP(Sheet2!M:N,2,0),F581))))</f>
        <v>-26956.576034247879</v>
      </c>
    </row>
    <row r="582" spans="1:8" x14ac:dyDescent="0.25">
      <c r="A582" s="1">
        <v>44166</v>
      </c>
      <c r="B582" t="s">
        <v>7</v>
      </c>
      <c r="C582" t="s">
        <v>16</v>
      </c>
      <c r="D582">
        <v>-0.61790538050902399</v>
      </c>
      <c r="E582">
        <v>1</v>
      </c>
      <c r="F582">
        <v>-16223.421552277799</v>
      </c>
      <c r="G582" s="1">
        <v>44200</v>
      </c>
      <c r="H582" s="2" cm="1">
        <f t="array" ref="H582">IF(B582="eur",F582*VLOOKUP(G582,Sheet2!D:E,2,0),IF(B582="gbp",F582*VLOOKUP(G582,Sheet2!A:B,2,0),0)*IF(B582="sek",F582*VLOOKUP(G582,Sheet2!G:H,2,0),IF(multi_currency_swap_strat_pnl!B582="nok",F582*VLOOKUP(multi_currency_swap_strat_pnl!G582,Sheet2!J:K,2,0),IF(multi_currency_swap_strat_pnl!B582="chf",F582*VLOOKUP(Sheet2!M:N,2,0),F582))))</f>
        <v>-19878.558428005988</v>
      </c>
    </row>
    <row r="583" spans="1:8" x14ac:dyDescent="0.25">
      <c r="A583" s="1">
        <v>44166</v>
      </c>
      <c r="B583" t="s">
        <v>7</v>
      </c>
      <c r="C583" t="s">
        <v>12</v>
      </c>
      <c r="D583">
        <v>-0.62986589574618201</v>
      </c>
      <c r="E583">
        <v>1</v>
      </c>
      <c r="F583">
        <v>-16538.786999481901</v>
      </c>
      <c r="G583" s="1">
        <v>44200</v>
      </c>
      <c r="H583" s="2" cm="1">
        <f t="array" ref="H583">IF(B583="eur",F583*VLOOKUP(G583,Sheet2!D:E,2,0),IF(B583="gbp",F583*VLOOKUP(G583,Sheet2!A:B,2,0),0)*IF(B583="sek",F583*VLOOKUP(G583,Sheet2!G:H,2,0),IF(multi_currency_swap_strat_pnl!B583="nok",F583*VLOOKUP(multi_currency_swap_strat_pnl!G583,Sheet2!J:K,2,0),IF(multi_currency_swap_strat_pnl!B583="chf",F583*VLOOKUP(Sheet2!M:N,2,0),F583))))</f>
        <v>-20264.975710465173</v>
      </c>
    </row>
    <row r="584" spans="1:8" x14ac:dyDescent="0.25">
      <c r="A584" s="1">
        <v>44166</v>
      </c>
      <c r="B584" t="s">
        <v>34</v>
      </c>
      <c r="C584" t="s">
        <v>17</v>
      </c>
      <c r="D584">
        <v>0.890196864947154</v>
      </c>
      <c r="E584">
        <v>-1</v>
      </c>
      <c r="F584">
        <v>15326.7244599523</v>
      </c>
      <c r="G584" s="1">
        <v>44200</v>
      </c>
      <c r="H584" s="2" cm="1">
        <f t="array" ref="H584">IF(B584="eur",F584*VLOOKUP(G584,Sheet2!D:E,2,0),IF(B584="gbp",F584*VLOOKUP(G584,Sheet2!A:B,2,0),0)*IF(B584="sek",F584*VLOOKUP(G584,Sheet2!G:H,2,0),IF(multi_currency_swap_strat_pnl!B584="nok",F584*VLOOKUP(multi_currency_swap_strat_pnl!G584,Sheet2!J:K,2,0),IF(multi_currency_swap_strat_pnl!B584="chf",F584*VLOOKUP(Sheet2!M:N,2,0),F584))))</f>
        <v>0</v>
      </c>
    </row>
    <row r="585" spans="1:8" x14ac:dyDescent="0.25">
      <c r="A585" s="1">
        <v>44166</v>
      </c>
      <c r="B585" t="s">
        <v>34</v>
      </c>
      <c r="C585" t="s">
        <v>28</v>
      </c>
      <c r="D585">
        <v>0.76427354919739299</v>
      </c>
      <c r="E585">
        <v>-1</v>
      </c>
      <c r="F585">
        <v>29237.930968677902</v>
      </c>
      <c r="G585" s="1">
        <v>44200</v>
      </c>
      <c r="H585" s="2" cm="1">
        <f t="array" ref="H585">IF(B585="eur",F585*VLOOKUP(G585,Sheet2!D:E,2,0),IF(B585="gbp",F585*VLOOKUP(G585,Sheet2!A:B,2,0),0)*IF(B585="sek",F585*VLOOKUP(G585,Sheet2!G:H,2,0),IF(multi_currency_swap_strat_pnl!B585="nok",F585*VLOOKUP(multi_currency_swap_strat_pnl!G585,Sheet2!J:K,2,0),IF(multi_currency_swap_strat_pnl!B585="chf",F585*VLOOKUP(Sheet2!M:N,2,0),F585))))</f>
        <v>0</v>
      </c>
    </row>
    <row r="586" spans="1:8" x14ac:dyDescent="0.25">
      <c r="A586" s="1">
        <v>44166</v>
      </c>
      <c r="B586" t="s">
        <v>34</v>
      </c>
      <c r="C586" t="s">
        <v>9</v>
      </c>
      <c r="D586">
        <v>0.63899564374740003</v>
      </c>
      <c r="E586">
        <v>-1</v>
      </c>
      <c r="F586">
        <v>43227.441904173204</v>
      </c>
      <c r="G586" s="1">
        <v>44200</v>
      </c>
      <c r="H586" s="2" cm="1">
        <f t="array" ref="H586">IF(B586="eur",F586*VLOOKUP(G586,Sheet2!D:E,2,0),IF(B586="gbp",F586*VLOOKUP(G586,Sheet2!A:B,2,0),0)*IF(B586="sek",F586*VLOOKUP(G586,Sheet2!G:H,2,0),IF(multi_currency_swap_strat_pnl!B586="nok",F586*VLOOKUP(multi_currency_swap_strat_pnl!G586,Sheet2!J:K,2,0),IF(multi_currency_swap_strat_pnl!B586="chf",F586*VLOOKUP(Sheet2!M:N,2,0),F586))))</f>
        <v>0</v>
      </c>
    </row>
    <row r="587" spans="1:8" x14ac:dyDescent="0.25">
      <c r="A587" s="1">
        <v>44166</v>
      </c>
      <c r="B587" t="s">
        <v>34</v>
      </c>
      <c r="C587" t="s">
        <v>21</v>
      </c>
      <c r="D587">
        <v>1.3922179147565801</v>
      </c>
      <c r="E587">
        <v>1</v>
      </c>
      <c r="F587">
        <v>6289.6457114274199</v>
      </c>
      <c r="G587" s="1">
        <v>44200</v>
      </c>
      <c r="H587" s="2" cm="1">
        <f t="array" ref="H587">IF(B587="eur",F587*VLOOKUP(G587,Sheet2!D:E,2,0),IF(B587="gbp",F587*VLOOKUP(G587,Sheet2!A:B,2,0),0)*IF(B587="sek",F587*VLOOKUP(G587,Sheet2!G:H,2,0),IF(multi_currency_swap_strat_pnl!B587="nok",F587*VLOOKUP(multi_currency_swap_strat_pnl!G587,Sheet2!J:K,2,0),IF(multi_currency_swap_strat_pnl!B587="chf",F587*VLOOKUP(Sheet2!M:N,2,0),F587))))</f>
        <v>0</v>
      </c>
    </row>
    <row r="588" spans="1:8" x14ac:dyDescent="0.25">
      <c r="A588" s="1">
        <v>44166</v>
      </c>
      <c r="B588" t="s">
        <v>34</v>
      </c>
      <c r="C588" t="s">
        <v>16</v>
      </c>
      <c r="D588">
        <v>0.14605192284363</v>
      </c>
      <c r="E588">
        <v>1</v>
      </c>
      <c r="F588">
        <v>-23198.860083537598</v>
      </c>
      <c r="G588" s="1">
        <v>44200</v>
      </c>
      <c r="H588" s="2" cm="1">
        <f t="array" ref="H588">IF(B588="eur",F588*VLOOKUP(G588,Sheet2!D:E,2,0),IF(B588="gbp",F588*VLOOKUP(G588,Sheet2!A:B,2,0),0)*IF(B588="sek",F588*VLOOKUP(G588,Sheet2!G:H,2,0),IF(multi_currency_swap_strat_pnl!B588="nok",F588*VLOOKUP(multi_currency_swap_strat_pnl!G588,Sheet2!J:K,2,0),IF(multi_currency_swap_strat_pnl!B588="chf",F588*VLOOKUP(Sheet2!M:N,2,0),F588))))</f>
        <v>0</v>
      </c>
    </row>
    <row r="589" spans="1:8" x14ac:dyDescent="0.25">
      <c r="A589" s="1">
        <v>44166</v>
      </c>
      <c r="B589" t="s">
        <v>34</v>
      </c>
      <c r="C589" t="s">
        <v>12</v>
      </c>
      <c r="D589">
        <v>9.6013866858340305E-2</v>
      </c>
      <c r="E589">
        <v>1</v>
      </c>
      <c r="F589">
        <v>-17430.8580677844</v>
      </c>
      <c r="G589" s="1">
        <v>44200</v>
      </c>
      <c r="H589" s="2" cm="1">
        <f t="array" ref="H589">IF(B589="eur",F589*VLOOKUP(G589,Sheet2!D:E,2,0),IF(B589="gbp",F589*VLOOKUP(G589,Sheet2!A:B,2,0),0)*IF(B589="sek",F589*VLOOKUP(G589,Sheet2!G:H,2,0),IF(multi_currency_swap_strat_pnl!B589="nok",F589*VLOOKUP(multi_currency_swap_strat_pnl!G589,Sheet2!J:K,2,0),IF(multi_currency_swap_strat_pnl!B589="chf",F589*VLOOKUP(Sheet2!M:N,2,0),F589))))</f>
        <v>0</v>
      </c>
    </row>
    <row r="590" spans="1:8" x14ac:dyDescent="0.25">
      <c r="A590" s="1">
        <v>44166</v>
      </c>
      <c r="B590" t="s">
        <v>35</v>
      </c>
      <c r="C590" t="s">
        <v>9</v>
      </c>
      <c r="D590">
        <v>0.24245665716950901</v>
      </c>
      <c r="E590">
        <v>-1</v>
      </c>
      <c r="F590">
        <v>91802.208184921197</v>
      </c>
      <c r="G590" s="1">
        <v>44200</v>
      </c>
      <c r="H590" s="2" cm="1">
        <f t="array" ref="H590">IF(B590="eur",F590*VLOOKUP(G590,Sheet2!D:E,2,0),IF(B590="gbp",F590*VLOOKUP(G590,Sheet2!A:B,2,0),0)*IF(B590="sek",F590*VLOOKUP(G590,Sheet2!G:H,2,0),IF(multi_currency_swap_strat_pnl!B590="nok",F590*VLOOKUP(multi_currency_swap_strat_pnl!G590,Sheet2!J:K,2,0),IF(multi_currency_swap_strat_pnl!B590="chf",F590*VLOOKUP(Sheet2!M:N,2,0),F590))))</f>
        <v>11432943787.119619</v>
      </c>
    </row>
    <row r="591" spans="1:8" x14ac:dyDescent="0.25">
      <c r="A591" s="1">
        <v>44166</v>
      </c>
      <c r="B591" t="s">
        <v>35</v>
      </c>
      <c r="C591" t="s">
        <v>31</v>
      </c>
      <c r="D591">
        <v>0.18613249575832999</v>
      </c>
      <c r="E591">
        <v>-1</v>
      </c>
      <c r="F591">
        <v>86074.900840993796</v>
      </c>
      <c r="G591" s="1">
        <v>44200</v>
      </c>
      <c r="H591" s="2" cm="1">
        <f t="array" ref="H591">IF(B591="eur",F591*VLOOKUP(G591,Sheet2!D:E,2,0),IF(B591="gbp",F591*VLOOKUP(G591,Sheet2!A:B,2,0),0)*IF(B591="sek",F591*VLOOKUP(G591,Sheet2!G:H,2,0),IF(multi_currency_swap_strat_pnl!B591="nok",F591*VLOOKUP(multi_currency_swap_strat_pnl!G591,Sheet2!J:K,2,0),IF(multi_currency_swap_strat_pnl!B591="chf",F591*VLOOKUP(Sheet2!M:N,2,0),F591))))</f>
        <v>10050898213.423929</v>
      </c>
    </row>
    <row r="592" spans="1:8" x14ac:dyDescent="0.25">
      <c r="A592" s="1">
        <v>44166</v>
      </c>
      <c r="B592" t="s">
        <v>35</v>
      </c>
      <c r="C592" t="s">
        <v>13</v>
      </c>
      <c r="D592">
        <v>0.130637568497353</v>
      </c>
      <c r="E592">
        <v>-1</v>
      </c>
      <c r="F592">
        <v>80494.937683904995</v>
      </c>
      <c r="G592" s="1">
        <v>44200</v>
      </c>
      <c r="H592" s="2" cm="1">
        <f t="array" ref="H592">IF(B592="eur",F592*VLOOKUP(G592,Sheet2!D:E,2,0),IF(B592="gbp",F592*VLOOKUP(G592,Sheet2!A:B,2,0),0)*IF(B592="sek",F592*VLOOKUP(G592,Sheet2!G:H,2,0),IF(multi_currency_swap_strat_pnl!B592="nok",F592*VLOOKUP(multi_currency_swap_strat_pnl!G592,Sheet2!J:K,2,0),IF(multi_currency_swap_strat_pnl!B592="chf",F592*VLOOKUP(Sheet2!M:N,2,0),F592))))</f>
        <v>8790001511.1453171</v>
      </c>
    </row>
    <row r="593" spans="1:8" x14ac:dyDescent="0.25">
      <c r="A593" s="1">
        <v>44166</v>
      </c>
      <c r="B593" t="s">
        <v>35</v>
      </c>
      <c r="C593" t="s">
        <v>16</v>
      </c>
      <c r="D593">
        <v>4.0003849251038096E-3</v>
      </c>
      <c r="E593">
        <v>1</v>
      </c>
      <c r="F593">
        <v>-61896.616763899503</v>
      </c>
      <c r="G593" s="1">
        <v>44200</v>
      </c>
      <c r="H593" s="2" cm="1">
        <f t="array" ref="H593">IF(B593="eur",F593*VLOOKUP(G593,Sheet2!D:E,2,0),IF(B593="gbp",F593*VLOOKUP(G593,Sheet2!A:B,2,0),0)*IF(B593="sek",F593*VLOOKUP(G593,Sheet2!G:H,2,0),IF(multi_currency_swap_strat_pnl!B593="nok",F593*VLOOKUP(multi_currency_swap_strat_pnl!G593,Sheet2!J:K,2,0),IF(multi_currency_swap_strat_pnl!B593="chf",F593*VLOOKUP(Sheet2!M:N,2,0),F593))))</f>
        <v>5197393936.9040031</v>
      </c>
    </row>
    <row r="594" spans="1:8" x14ac:dyDescent="0.25">
      <c r="A594" s="1">
        <v>44166</v>
      </c>
      <c r="B594" t="s">
        <v>35</v>
      </c>
      <c r="C594" t="s">
        <v>21</v>
      </c>
      <c r="D594">
        <v>0.56844721445683499</v>
      </c>
      <c r="E594">
        <v>1</v>
      </c>
      <c r="F594">
        <v>-75243.176546536895</v>
      </c>
      <c r="G594" s="1">
        <v>44200</v>
      </c>
      <c r="H594" s="2" cm="1">
        <f t="array" ref="H594">IF(B594="eur",F594*VLOOKUP(G594,Sheet2!D:E,2,0),IF(B594="gbp",F594*VLOOKUP(G594,Sheet2!A:B,2,0),0)*IF(B594="sek",F594*VLOOKUP(G594,Sheet2!G:H,2,0),IF(multi_currency_swap_strat_pnl!B594="nok",F594*VLOOKUP(multi_currency_swap_strat_pnl!G594,Sheet2!J:K,2,0),IF(multi_currency_swap_strat_pnl!B594="chf",F594*VLOOKUP(Sheet2!M:N,2,0),F594))))</f>
        <v>7680439217.7689505</v>
      </c>
    </row>
    <row r="595" spans="1:8" x14ac:dyDescent="0.25">
      <c r="A595" s="1">
        <v>44166</v>
      </c>
      <c r="B595" t="s">
        <v>35</v>
      </c>
      <c r="C595" t="s">
        <v>12</v>
      </c>
      <c r="D595">
        <v>-1.8995820912981399E-2</v>
      </c>
      <c r="E595">
        <v>1</v>
      </c>
      <c r="F595">
        <v>-57068.504017848703</v>
      </c>
      <c r="G595" s="1">
        <v>44200</v>
      </c>
      <c r="H595" s="2" cm="1">
        <f t="array" ref="H595">IF(B595="eur",F595*VLOOKUP(G595,Sheet2!D:E,2,0),IF(B595="gbp",F595*VLOOKUP(G595,Sheet2!A:B,2,0),0)*IF(B595="sek",F595*VLOOKUP(G595,Sheet2!G:H,2,0),IF(multi_currency_swap_strat_pnl!B595="nok",F595*VLOOKUP(multi_currency_swap_strat_pnl!G595,Sheet2!J:K,2,0),IF(multi_currency_swap_strat_pnl!B595="chf",F595*VLOOKUP(Sheet2!M:N,2,0),F595))))</f>
        <v>4418194077.0230503</v>
      </c>
    </row>
    <row r="596" spans="1:8" x14ac:dyDescent="0.25">
      <c r="A596" s="1">
        <v>44166</v>
      </c>
      <c r="B596" t="s">
        <v>36</v>
      </c>
      <c r="C596" t="s">
        <v>15</v>
      </c>
      <c r="D596">
        <v>-0.139313322123366</v>
      </c>
      <c r="E596">
        <v>-1</v>
      </c>
      <c r="F596">
        <v>42289.286175782698</v>
      </c>
      <c r="G596" s="1">
        <v>44200</v>
      </c>
      <c r="H596" s="2" t="e" cm="1" vm="1">
        <f t="array" aca="1" ref="H596" ca="1">IF(B596="eur",F596*VLOOKUP(G596,Sheet2!D:E,2,0),IF(B596="gbp",F596*VLOOKUP(G596,Sheet2!A:B,2,0),0)*IF(B596="sek",F596*VLOOKUP(G596,Sheet2!G:H,2,0),IF(multi_currency_swap_strat_pnl!B596="nok",F596*VLOOKUP(multi_currency_swap_strat_pnl!G596,Sheet2!J:K,2,0),IF(multi_currency_swap_strat_pnl!B596="chf",F596*VLOOKUP(Sheet2!M:N,2,0),F596))))</f>
        <v>#VALUE!</v>
      </c>
    </row>
    <row r="597" spans="1:8" x14ac:dyDescent="0.25">
      <c r="A597" s="1">
        <v>44166</v>
      </c>
      <c r="B597" t="s">
        <v>36</v>
      </c>
      <c r="C597" t="s">
        <v>9</v>
      </c>
      <c r="D597">
        <v>-0.38771311367475197</v>
      </c>
      <c r="E597">
        <v>-1</v>
      </c>
      <c r="F597">
        <v>20142.071303225501</v>
      </c>
      <c r="G597" s="1">
        <v>44200</v>
      </c>
      <c r="H597" s="2" t="e" cm="1" vm="1">
        <f t="array" aca="1" ref="H597" ca="1">IF(B597="eur",F597*VLOOKUP(G597,Sheet2!D:E,2,0),IF(B597="gbp",F597*VLOOKUP(G597,Sheet2!A:B,2,0),0)*IF(B597="sek",F597*VLOOKUP(G597,Sheet2!G:H,2,0),IF(multi_currency_swap_strat_pnl!B597="nok",F597*VLOOKUP(multi_currency_swap_strat_pnl!G597,Sheet2!J:K,2,0),IF(multi_currency_swap_strat_pnl!B597="chf",F597*VLOOKUP(Sheet2!M:N,2,0),F597))))</f>
        <v>#VALUE!</v>
      </c>
    </row>
    <row r="598" spans="1:8" x14ac:dyDescent="0.25">
      <c r="A598" s="1">
        <v>44166</v>
      </c>
      <c r="B598" t="s">
        <v>36</v>
      </c>
      <c r="C598" t="s">
        <v>31</v>
      </c>
      <c r="D598">
        <v>-0.45788803604867301</v>
      </c>
      <c r="E598">
        <v>-1</v>
      </c>
      <c r="F598">
        <v>17641.221699814101</v>
      </c>
      <c r="G598" s="1">
        <v>44200</v>
      </c>
      <c r="H598" s="2" t="e" cm="1" vm="1">
        <f t="array" aca="1" ref="H598" ca="1">IF(B598="eur",F598*VLOOKUP(G598,Sheet2!D:E,2,0),IF(B598="gbp",F598*VLOOKUP(G598,Sheet2!A:B,2,0),0)*IF(B598="sek",F598*VLOOKUP(G598,Sheet2!G:H,2,0),IF(multi_currency_swap_strat_pnl!B598="nok",F598*VLOOKUP(multi_currency_swap_strat_pnl!G598,Sheet2!J:K,2,0),IF(multi_currency_swap_strat_pnl!B598="chf",F598*VLOOKUP(Sheet2!M:N,2,0),F598))))</f>
        <v>#VALUE!</v>
      </c>
    </row>
    <row r="599" spans="1:8" x14ac:dyDescent="0.25">
      <c r="A599" s="1">
        <v>44166</v>
      </c>
      <c r="B599" t="s">
        <v>36</v>
      </c>
      <c r="C599" t="s">
        <v>18</v>
      </c>
      <c r="D599">
        <v>-0.65361861852588599</v>
      </c>
      <c r="E599">
        <v>1</v>
      </c>
      <c r="F599">
        <v>-8999.4551921287402</v>
      </c>
      <c r="G599" s="1">
        <v>44200</v>
      </c>
      <c r="H599" s="2" t="e" cm="1" vm="1">
        <f t="array" aca="1" ref="H599" ca="1">IF(B599="eur",F599*VLOOKUP(G599,Sheet2!D:E,2,0),IF(B599="gbp",F599*VLOOKUP(G599,Sheet2!A:B,2,0),0)*IF(B599="sek",F599*VLOOKUP(G599,Sheet2!G:H,2,0),IF(multi_currency_swap_strat_pnl!B599="nok",F599*VLOOKUP(multi_currency_swap_strat_pnl!G599,Sheet2!J:K,2,0),IF(multi_currency_swap_strat_pnl!B599="chf",F599*VLOOKUP(Sheet2!M:N,2,0),F599))))</f>
        <v>#VALUE!</v>
      </c>
    </row>
    <row r="600" spans="1:8" x14ac:dyDescent="0.25">
      <c r="A600" s="1">
        <v>44166</v>
      </c>
      <c r="B600" t="s">
        <v>36</v>
      </c>
      <c r="C600" t="s">
        <v>25</v>
      </c>
      <c r="D600">
        <v>3.11284667869106E-2</v>
      </c>
      <c r="E600">
        <v>1</v>
      </c>
      <c r="F600">
        <v>-10200.2102750838</v>
      </c>
      <c r="G600" s="1">
        <v>44200</v>
      </c>
      <c r="H600" s="2" t="e" cm="1" vm="1">
        <f t="array" aca="1" ref="H600" ca="1">IF(B600="eur",F600*VLOOKUP(G600,Sheet2!D:E,2,0),IF(B600="gbp",F600*VLOOKUP(G600,Sheet2!A:B,2,0),0)*IF(B600="sek",F600*VLOOKUP(G600,Sheet2!G:H,2,0),IF(multi_currency_swap_strat_pnl!B600="nok",F600*VLOOKUP(multi_currency_swap_strat_pnl!G600,Sheet2!J:K,2,0),IF(multi_currency_swap_strat_pnl!B600="chf",F600*VLOOKUP(Sheet2!M:N,2,0),F600))))</f>
        <v>#VALUE!</v>
      </c>
    </row>
    <row r="601" spans="1:8" x14ac:dyDescent="0.25">
      <c r="A601" s="1">
        <v>44166</v>
      </c>
      <c r="B601" t="s">
        <v>36</v>
      </c>
      <c r="C601" t="s">
        <v>21</v>
      </c>
      <c r="D601">
        <v>5.8543359924459103E-2</v>
      </c>
      <c r="E601">
        <v>1</v>
      </c>
      <c r="F601">
        <v>-4671.6172764543198</v>
      </c>
      <c r="G601" s="1">
        <v>44200</v>
      </c>
      <c r="H601" s="2" t="e" cm="1" vm="1">
        <f t="array" aca="1" ref="H601" ca="1">IF(B601="eur",F601*VLOOKUP(G601,Sheet2!D:E,2,0),IF(B601="gbp",F601*VLOOKUP(G601,Sheet2!A:B,2,0),0)*IF(B601="sek",F601*VLOOKUP(G601,Sheet2!G:H,2,0),IF(multi_currency_swap_strat_pnl!B601="nok",F601*VLOOKUP(multi_currency_swap_strat_pnl!G601,Sheet2!J:K,2,0),IF(multi_currency_swap_strat_pnl!B601="chf",F601*VLOOKUP(Sheet2!M:N,2,0),F601))))</f>
        <v>#VALUE!</v>
      </c>
    </row>
    <row r="602" spans="1:8" x14ac:dyDescent="0.25">
      <c r="A602" s="1">
        <v>44166</v>
      </c>
      <c r="B602" t="s">
        <v>37</v>
      </c>
      <c r="C602" t="s">
        <v>9</v>
      </c>
      <c r="D602">
        <v>0.24569390044675701</v>
      </c>
      <c r="E602">
        <v>-1</v>
      </c>
      <c r="F602">
        <v>16596.6096393636</v>
      </c>
      <c r="G602" s="1">
        <v>44200</v>
      </c>
      <c r="H602" s="2" cm="1">
        <f t="array" ref="H602">IF(B602="eur",F602*VLOOKUP(G602,Sheet2!D:E,2,0),IF(B602="gbp",F602*VLOOKUP(G602,Sheet2!A:B,2,0),0)*IF(B602="sek",F602*VLOOKUP(G602,Sheet2!G:H,2,0),IF(multi_currency_swap_strat_pnl!B602="nok",F602*VLOOKUP(multi_currency_swap_strat_pnl!G602,Sheet2!J:K,2,0),IF(multi_currency_swap_strat_pnl!B602="chf",F602*VLOOKUP(Sheet2!M:N,2,0),F602))))</f>
        <v>0</v>
      </c>
    </row>
    <row r="603" spans="1:8" x14ac:dyDescent="0.25">
      <c r="A603" s="1">
        <v>44166</v>
      </c>
      <c r="B603" t="s">
        <v>37</v>
      </c>
      <c r="C603" t="s">
        <v>15</v>
      </c>
      <c r="D603">
        <v>0.46318022063315101</v>
      </c>
      <c r="E603">
        <v>-1</v>
      </c>
      <c r="F603">
        <v>21454.582391642001</v>
      </c>
      <c r="G603" s="1">
        <v>44200</v>
      </c>
      <c r="H603" s="2" cm="1">
        <f t="array" ref="H603">IF(B603="eur",F603*VLOOKUP(G603,Sheet2!D:E,2,0),IF(B603="gbp",F603*VLOOKUP(G603,Sheet2!A:B,2,0),0)*IF(B603="sek",F603*VLOOKUP(G603,Sheet2!G:H,2,0),IF(multi_currency_swap_strat_pnl!B603="nok",F603*VLOOKUP(multi_currency_swap_strat_pnl!G603,Sheet2!J:K,2,0),IF(multi_currency_swap_strat_pnl!B603="chf",F603*VLOOKUP(Sheet2!M:N,2,0),F603))))</f>
        <v>0</v>
      </c>
    </row>
    <row r="604" spans="1:8" x14ac:dyDescent="0.25">
      <c r="A604" s="1">
        <v>44166</v>
      </c>
      <c r="B604" t="s">
        <v>37</v>
      </c>
      <c r="C604" t="s">
        <v>33</v>
      </c>
      <c r="D604">
        <v>0.348737464832164</v>
      </c>
      <c r="E604">
        <v>-1</v>
      </c>
      <c r="F604">
        <v>18854.213324369</v>
      </c>
      <c r="G604" s="1">
        <v>44200</v>
      </c>
      <c r="H604" s="2" cm="1">
        <f t="array" ref="H604">IF(B604="eur",F604*VLOOKUP(G604,Sheet2!D:E,2,0),IF(B604="gbp",F604*VLOOKUP(G604,Sheet2!A:B,2,0),0)*IF(B604="sek",F604*VLOOKUP(G604,Sheet2!G:H,2,0),IF(multi_currency_swap_strat_pnl!B604="nok",F604*VLOOKUP(multi_currency_swap_strat_pnl!G604,Sheet2!J:K,2,0),IF(multi_currency_swap_strat_pnl!B604="chf",F604*VLOOKUP(Sheet2!M:N,2,0),F604))))</f>
        <v>0</v>
      </c>
    </row>
    <row r="605" spans="1:8" x14ac:dyDescent="0.25">
      <c r="A605" s="1">
        <v>44166</v>
      </c>
      <c r="B605" t="s">
        <v>37</v>
      </c>
      <c r="C605" t="s">
        <v>11</v>
      </c>
      <c r="D605">
        <v>2.2622527090235701E-2</v>
      </c>
      <c r="E605">
        <v>1</v>
      </c>
      <c r="F605">
        <v>-5428.3340990240604</v>
      </c>
      <c r="G605" s="1">
        <v>44200</v>
      </c>
      <c r="H605" s="2" cm="1">
        <f t="array" ref="H605">IF(B605="eur",F605*VLOOKUP(G605,Sheet2!D:E,2,0),IF(B605="gbp",F605*VLOOKUP(G605,Sheet2!A:B,2,0),0)*IF(B605="sek",F605*VLOOKUP(G605,Sheet2!G:H,2,0),IF(multi_currency_swap_strat_pnl!B605="nok",F605*VLOOKUP(multi_currency_swap_strat_pnl!G605,Sheet2!J:K,2,0),IF(multi_currency_swap_strat_pnl!B605="chf",F605*VLOOKUP(Sheet2!M:N,2,0),F605))))</f>
        <v>0</v>
      </c>
    </row>
    <row r="606" spans="1:8" x14ac:dyDescent="0.25">
      <c r="A606" s="1">
        <v>44166</v>
      </c>
      <c r="B606" t="s">
        <v>37</v>
      </c>
      <c r="C606" t="s">
        <v>16</v>
      </c>
      <c r="D606">
        <v>-1.3508075725662899E-2</v>
      </c>
      <c r="E606">
        <v>1</v>
      </c>
      <c r="F606">
        <v>-16930.900431106002</v>
      </c>
      <c r="G606" s="1">
        <v>44200</v>
      </c>
      <c r="H606" s="2" cm="1">
        <f t="array" ref="H606">IF(B606="eur",F606*VLOOKUP(G606,Sheet2!D:E,2,0),IF(B606="gbp",F606*VLOOKUP(G606,Sheet2!A:B,2,0),0)*IF(B606="sek",F606*VLOOKUP(G606,Sheet2!G:H,2,0),IF(multi_currency_swap_strat_pnl!B606="nok",F606*VLOOKUP(multi_currency_swap_strat_pnl!G606,Sheet2!J:K,2,0),IF(multi_currency_swap_strat_pnl!B606="chf",F606*VLOOKUP(Sheet2!M:N,2,0),F606))))</f>
        <v>0</v>
      </c>
    </row>
    <row r="607" spans="1:8" x14ac:dyDescent="0.25">
      <c r="A607" s="1">
        <v>44166</v>
      </c>
      <c r="B607" t="s">
        <v>37</v>
      </c>
      <c r="C607" t="s">
        <v>12</v>
      </c>
      <c r="D607">
        <v>-5.6004516622566398E-2</v>
      </c>
      <c r="E607">
        <v>1</v>
      </c>
      <c r="F607">
        <v>-6818.98109609727</v>
      </c>
      <c r="G607" s="1">
        <v>44200</v>
      </c>
      <c r="H607" s="2" cm="1">
        <f t="array" ref="H607">IF(B607="eur",F607*VLOOKUP(G607,Sheet2!D:E,2,0),IF(B607="gbp",F607*VLOOKUP(G607,Sheet2!A:B,2,0),0)*IF(B607="sek",F607*VLOOKUP(G607,Sheet2!G:H,2,0),IF(multi_currency_swap_strat_pnl!B607="nok",F607*VLOOKUP(multi_currency_swap_strat_pnl!G607,Sheet2!J:K,2,0),IF(multi_currency_swap_strat_pnl!B607="chf",F607*VLOOKUP(Sheet2!M:N,2,0),F607))))</f>
        <v>0</v>
      </c>
    </row>
    <row r="608" spans="1:8" x14ac:dyDescent="0.25">
      <c r="A608" s="1">
        <v>44166</v>
      </c>
      <c r="B608" t="s">
        <v>38</v>
      </c>
      <c r="C608" t="s">
        <v>18</v>
      </c>
      <c r="D608">
        <v>0.39424272379273601</v>
      </c>
      <c r="E608">
        <v>-1</v>
      </c>
      <c r="F608" s="2">
        <v>-48507.371498618399</v>
      </c>
      <c r="G608" s="1">
        <v>44200</v>
      </c>
      <c r="H608" s="2" cm="1">
        <f t="array" ref="H608">IF(B608="eur",F608*VLOOKUP(G608,Sheet2!D:E,2,0),IF(B608="gbp",F608*VLOOKUP(G608,Sheet2!A:B,2,0),0)*IF(B608="sek",F608*VLOOKUP(G608,Sheet2!G:H,2,0),IF(multi_currency_swap_strat_pnl!B608="nok",F608*VLOOKUP(multi_currency_swap_strat_pnl!G608,Sheet2!J:K,2,0),IF(multi_currency_swap_strat_pnl!B608="chf",F608*VLOOKUP(Sheet2!M:N,2,0),F608))))</f>
        <v>0</v>
      </c>
    </row>
    <row r="609" spans="1:8" x14ac:dyDescent="0.25">
      <c r="A609" s="1">
        <v>44166</v>
      </c>
      <c r="B609" t="s">
        <v>38</v>
      </c>
      <c r="C609" t="s">
        <v>16</v>
      </c>
      <c r="D609">
        <v>0.24839955932992899</v>
      </c>
      <c r="E609">
        <v>-1</v>
      </c>
      <c r="F609" s="2">
        <v>-40768.937454179802</v>
      </c>
      <c r="G609" s="1">
        <v>44200</v>
      </c>
      <c r="H609" s="2" cm="1">
        <f t="array" ref="H609">IF(B609="eur",F609*VLOOKUP(G609,Sheet2!D:E,2,0),IF(B609="gbp",F609*VLOOKUP(G609,Sheet2!A:B,2,0),0)*IF(B609="sek",F609*VLOOKUP(G609,Sheet2!G:H,2,0),IF(multi_currency_swap_strat_pnl!B609="nok",F609*VLOOKUP(multi_currency_swap_strat_pnl!G609,Sheet2!J:K,2,0),IF(multi_currency_swap_strat_pnl!B609="chf",F609*VLOOKUP(Sheet2!M:N,2,0),F609))))</f>
        <v>0</v>
      </c>
    </row>
    <row r="610" spans="1:8" x14ac:dyDescent="0.25">
      <c r="A610" s="1">
        <v>44166</v>
      </c>
      <c r="B610" t="s">
        <v>38</v>
      </c>
      <c r="C610" t="s">
        <v>9</v>
      </c>
      <c r="D610">
        <v>0.88010575418289105</v>
      </c>
      <c r="E610">
        <v>-1</v>
      </c>
      <c r="F610" s="2">
        <v>-63962.589661092898</v>
      </c>
      <c r="G610" s="1">
        <v>44200</v>
      </c>
      <c r="H610" s="2" cm="1">
        <f t="array" ref="H610">IF(B610="eur",F610*VLOOKUP(G610,Sheet2!D:E,2,0),IF(B610="gbp",F610*VLOOKUP(G610,Sheet2!A:B,2,0),0)*IF(B610="sek",F610*VLOOKUP(G610,Sheet2!G:H,2,0),IF(multi_currency_swap_strat_pnl!B610="nok",F610*VLOOKUP(multi_currency_swap_strat_pnl!G610,Sheet2!J:K,2,0),IF(multi_currency_swap_strat_pnl!B610="chf",F610*VLOOKUP(Sheet2!M:N,2,0),F610))))</f>
        <v>0</v>
      </c>
    </row>
    <row r="611" spans="1:8" x14ac:dyDescent="0.25">
      <c r="A611" s="1">
        <v>44166</v>
      </c>
      <c r="B611" t="s">
        <v>38</v>
      </c>
      <c r="C611" t="s">
        <v>22</v>
      </c>
      <c r="D611">
        <v>1.1218909326451201</v>
      </c>
      <c r="E611">
        <v>1</v>
      </c>
      <c r="F611" s="2">
        <v>51594.762143746098</v>
      </c>
      <c r="G611" s="1">
        <v>44200</v>
      </c>
      <c r="H611" s="2" cm="1">
        <f t="array" ref="H611">IF(B611="eur",F611*VLOOKUP(G611,Sheet2!D:E,2,0),IF(B611="gbp",F611*VLOOKUP(G611,Sheet2!A:B,2,0),0)*IF(B611="sek",F611*VLOOKUP(G611,Sheet2!G:H,2,0),IF(multi_currency_swap_strat_pnl!B611="nok",F611*VLOOKUP(multi_currency_swap_strat_pnl!G611,Sheet2!J:K,2,0),IF(multi_currency_swap_strat_pnl!B611="chf",F611*VLOOKUP(Sheet2!M:N,2,0),F611))))</f>
        <v>0</v>
      </c>
    </row>
    <row r="612" spans="1:8" x14ac:dyDescent="0.25">
      <c r="A612" s="1">
        <v>44166</v>
      </c>
      <c r="B612" t="s">
        <v>38</v>
      </c>
      <c r="C612" t="s">
        <v>17</v>
      </c>
      <c r="D612">
        <v>0.90993989488967697</v>
      </c>
      <c r="E612">
        <v>1</v>
      </c>
      <c r="F612" s="2">
        <v>61568.774149878198</v>
      </c>
      <c r="G612" s="1">
        <v>44200</v>
      </c>
      <c r="H612" s="2" cm="1">
        <f t="array" ref="H612">IF(B612="eur",F612*VLOOKUP(G612,Sheet2!D:E,2,0),IF(B612="gbp",F612*VLOOKUP(G612,Sheet2!A:B,2,0),0)*IF(B612="sek",F612*VLOOKUP(G612,Sheet2!G:H,2,0),IF(multi_currency_swap_strat_pnl!B612="nok",F612*VLOOKUP(multi_currency_swap_strat_pnl!G612,Sheet2!J:K,2,0),IF(multi_currency_swap_strat_pnl!B612="chf",F612*VLOOKUP(Sheet2!M:N,2,0),F612))))</f>
        <v>0</v>
      </c>
    </row>
    <row r="613" spans="1:8" x14ac:dyDescent="0.25">
      <c r="A613" s="1">
        <v>44166</v>
      </c>
      <c r="B613" t="s">
        <v>38</v>
      </c>
      <c r="C613" t="s">
        <v>8</v>
      </c>
      <c r="D613">
        <v>1.06389061159274</v>
      </c>
      <c r="E613">
        <v>1</v>
      </c>
      <c r="F613" s="2">
        <v>60228.570179136797</v>
      </c>
      <c r="G613" s="1">
        <v>44200</v>
      </c>
      <c r="H613" s="2" cm="1">
        <f t="array" ref="H613">IF(B613="eur",F613*VLOOKUP(G613,Sheet2!D:E,2,0),IF(B613="gbp",F613*VLOOKUP(G613,Sheet2!A:B,2,0),0)*IF(B613="sek",F613*VLOOKUP(G613,Sheet2!G:H,2,0),IF(multi_currency_swap_strat_pnl!B613="nok",F613*VLOOKUP(multi_currency_swap_strat_pnl!G613,Sheet2!J:K,2,0),IF(multi_currency_swap_strat_pnl!B613="chf",F613*VLOOKUP(Sheet2!M:N,2,0),F613))))</f>
        <v>0</v>
      </c>
    </row>
    <row r="614" spans="1:8" x14ac:dyDescent="0.25">
      <c r="A614" s="1">
        <v>44200</v>
      </c>
      <c r="B614" t="s">
        <v>7</v>
      </c>
      <c r="C614" t="s">
        <v>23</v>
      </c>
      <c r="D614">
        <v>-0.15437490440944701</v>
      </c>
      <c r="E614">
        <v>-1</v>
      </c>
      <c r="F614">
        <v>-93804.859103859199</v>
      </c>
      <c r="G614" s="1">
        <v>44228</v>
      </c>
      <c r="H614" s="2" cm="1">
        <f t="array" ref="H614">IF(B614="eur",F614*VLOOKUP(G614,Sheet2!D:E,2,0),IF(B614="gbp",F614*VLOOKUP(G614,Sheet2!A:B,2,0),0)*IF(B614="sek",F614*VLOOKUP(G614,Sheet2!G:H,2,0),IF(multi_currency_swap_strat_pnl!B614="nok",F614*VLOOKUP(multi_currency_swap_strat_pnl!G614,Sheet2!J:K,2,0),IF(multi_currency_swap_strat_pnl!B614="chf",F614*VLOOKUP(Sheet2!M:N,2,0),F614))))</f>
        <v>-113222.46493835805</v>
      </c>
    </row>
    <row r="615" spans="1:8" x14ac:dyDescent="0.25">
      <c r="A615" s="1">
        <v>44200</v>
      </c>
      <c r="B615" t="s">
        <v>7</v>
      </c>
      <c r="C615" t="s">
        <v>25</v>
      </c>
      <c r="D615">
        <v>-9.9561186937722104E-2</v>
      </c>
      <c r="E615">
        <v>-1</v>
      </c>
      <c r="F615">
        <v>-94126.297537931096</v>
      </c>
      <c r="G615" s="1">
        <v>44228</v>
      </c>
      <c r="H615" s="2" cm="1">
        <f t="array" ref="H615">IF(B615="eur",F615*VLOOKUP(G615,Sheet2!D:E,2,0),IF(B615="gbp",F615*VLOOKUP(G615,Sheet2!A:B,2,0),0)*IF(B615="sek",F615*VLOOKUP(G615,Sheet2!G:H,2,0),IF(multi_currency_swap_strat_pnl!B615="nok",F615*VLOOKUP(multi_currency_swap_strat_pnl!G615,Sheet2!J:K,2,0),IF(multi_currency_swap_strat_pnl!B615="chf",F615*VLOOKUP(Sheet2!M:N,2,0),F615))))</f>
        <v>-113610.44112828284</v>
      </c>
    </row>
    <row r="616" spans="1:8" x14ac:dyDescent="0.25">
      <c r="A616" s="1">
        <v>44200</v>
      </c>
      <c r="B616" t="s">
        <v>7</v>
      </c>
      <c r="C616" t="s">
        <v>21</v>
      </c>
      <c r="D616">
        <v>-4.5070921490964103E-2</v>
      </c>
      <c r="E616">
        <v>-1</v>
      </c>
      <c r="F616">
        <v>-94498.836440346902</v>
      </c>
      <c r="G616" s="1">
        <v>44228</v>
      </c>
      <c r="H616" s="2" cm="1">
        <f t="array" ref="H616">IF(B616="eur",F616*VLOOKUP(G616,Sheet2!D:E,2,0),IF(B616="gbp",F616*VLOOKUP(G616,Sheet2!A:B,2,0),0)*IF(B616="sek",F616*VLOOKUP(G616,Sheet2!G:H,2,0),IF(multi_currency_swap_strat_pnl!B616="nok",F616*VLOOKUP(multi_currency_swap_strat_pnl!G616,Sheet2!J:K,2,0),IF(multi_currency_swap_strat_pnl!B616="chf",F616*VLOOKUP(Sheet2!M:N,2,0),F616))))</f>
        <v>-114060.09558349871</v>
      </c>
    </row>
    <row r="617" spans="1:8" x14ac:dyDescent="0.25">
      <c r="A617" s="1">
        <v>44200</v>
      </c>
      <c r="B617" t="s">
        <v>7</v>
      </c>
      <c r="C617" t="s">
        <v>11</v>
      </c>
      <c r="D617">
        <v>-0.63485794141348995</v>
      </c>
      <c r="E617">
        <v>1</v>
      </c>
      <c r="F617">
        <v>29053.348636077601</v>
      </c>
      <c r="G617" s="1">
        <v>44228</v>
      </c>
      <c r="H617" s="2" cm="1">
        <f t="array" ref="H617">IF(B617="eur",F617*VLOOKUP(G617,Sheet2!D:E,2,0),IF(B617="gbp",F617*VLOOKUP(G617,Sheet2!A:B,2,0),0)*IF(B617="sek",F617*VLOOKUP(G617,Sheet2!G:H,2,0),IF(multi_currency_swap_strat_pnl!B617="nok",F617*VLOOKUP(multi_currency_swap_strat_pnl!G617,Sheet2!J:K,2,0),IF(multi_currency_swap_strat_pnl!B617="chf",F617*VLOOKUP(Sheet2!M:N,2,0),F617))))</f>
        <v>35067.391803745668</v>
      </c>
    </row>
    <row r="618" spans="1:8" x14ac:dyDescent="0.25">
      <c r="A618" s="1">
        <v>44200</v>
      </c>
      <c r="B618" t="s">
        <v>7</v>
      </c>
      <c r="C618" t="s">
        <v>16</v>
      </c>
      <c r="D618">
        <v>-0.64983072806794795</v>
      </c>
      <c r="E618">
        <v>1</v>
      </c>
      <c r="F618">
        <v>21878.5012258067</v>
      </c>
      <c r="G618" s="1">
        <v>44228</v>
      </c>
      <c r="H618" s="2" cm="1">
        <f t="array" ref="H618">IF(B618="eur",F618*VLOOKUP(G618,Sheet2!D:E,2,0),IF(B618="gbp",F618*VLOOKUP(G618,Sheet2!A:B,2,0),0)*IF(B618="sek",F618*VLOOKUP(G618,Sheet2!G:H,2,0),IF(multi_currency_swap_strat_pnl!B618="nok",F618*VLOOKUP(multi_currency_swap_strat_pnl!G618,Sheet2!J:K,2,0),IF(multi_currency_swap_strat_pnl!B618="chf",F618*VLOOKUP(Sheet2!M:N,2,0),F618))))</f>
        <v>26407.35097954869</v>
      </c>
    </row>
    <row r="619" spans="1:8" x14ac:dyDescent="0.25">
      <c r="A619" s="1">
        <v>44200</v>
      </c>
      <c r="B619" t="s">
        <v>7</v>
      </c>
      <c r="C619" t="s">
        <v>12</v>
      </c>
      <c r="D619">
        <v>-0.66677015906896198</v>
      </c>
      <c r="E619">
        <v>1</v>
      </c>
      <c r="F619">
        <v>18503.788857154799</v>
      </c>
      <c r="G619" s="1">
        <v>44228</v>
      </c>
      <c r="H619" s="2" cm="1">
        <f t="array" ref="H619">IF(B619="eur",F619*VLOOKUP(G619,Sheet2!D:E,2,0),IF(B619="gbp",F619*VLOOKUP(G619,Sheet2!A:B,2,0),0)*IF(B619="sek",F619*VLOOKUP(G619,Sheet2!G:H,2,0),IF(multi_currency_swap_strat_pnl!B619="nok",F619*VLOOKUP(multi_currency_swap_strat_pnl!G619,Sheet2!J:K,2,0),IF(multi_currency_swap_strat_pnl!B619="chf",F619*VLOOKUP(Sheet2!M:N,2,0),F619))))</f>
        <v>22334.073150585846</v>
      </c>
    </row>
    <row r="620" spans="1:8" x14ac:dyDescent="0.25">
      <c r="A620" s="1">
        <v>44200</v>
      </c>
      <c r="B620" t="s">
        <v>34</v>
      </c>
      <c r="C620" t="s">
        <v>17</v>
      </c>
      <c r="D620">
        <v>0.88644831038593297</v>
      </c>
      <c r="E620">
        <v>-1</v>
      </c>
      <c r="F620">
        <v>-140695.05742575901</v>
      </c>
      <c r="G620" s="1">
        <v>44228</v>
      </c>
      <c r="H620" s="2" cm="1">
        <f t="array" ref="H620">IF(B620="eur",F620*VLOOKUP(G620,Sheet2!D:E,2,0),IF(B620="gbp",F620*VLOOKUP(G620,Sheet2!A:B,2,0),0)*IF(B620="sek",F620*VLOOKUP(G620,Sheet2!G:H,2,0),IF(multi_currency_swap_strat_pnl!B620="nok",F620*VLOOKUP(multi_currency_swap_strat_pnl!G620,Sheet2!J:K,2,0),IF(multi_currency_swap_strat_pnl!B620="chf",F620*VLOOKUP(Sheet2!M:N,2,0),F620))))</f>
        <v>0</v>
      </c>
    </row>
    <row r="621" spans="1:8" x14ac:dyDescent="0.25">
      <c r="A621" s="1">
        <v>44200</v>
      </c>
      <c r="B621" t="s">
        <v>34</v>
      </c>
      <c r="C621" t="s">
        <v>28</v>
      </c>
      <c r="D621">
        <v>0.73111311665355005</v>
      </c>
      <c r="E621">
        <v>-1</v>
      </c>
      <c r="F621">
        <v>-132866.66637985999</v>
      </c>
      <c r="G621" s="1">
        <v>44228</v>
      </c>
      <c r="H621" s="2" cm="1">
        <f t="array" ref="H621">IF(B621="eur",F621*VLOOKUP(G621,Sheet2!D:E,2,0),IF(B621="gbp",F621*VLOOKUP(G621,Sheet2!A:B,2,0),0)*IF(B621="sek",F621*VLOOKUP(G621,Sheet2!G:H,2,0),IF(multi_currency_swap_strat_pnl!B621="nok",F621*VLOOKUP(multi_currency_swap_strat_pnl!G621,Sheet2!J:K,2,0),IF(multi_currency_swap_strat_pnl!B621="chf",F621*VLOOKUP(Sheet2!M:N,2,0),F621))))</f>
        <v>0</v>
      </c>
    </row>
    <row r="622" spans="1:8" x14ac:dyDescent="0.25">
      <c r="A622" s="1">
        <v>44200</v>
      </c>
      <c r="B622" t="s">
        <v>34</v>
      </c>
      <c r="C622" t="s">
        <v>9</v>
      </c>
      <c r="D622">
        <v>0.57664110048978701</v>
      </c>
      <c r="E622">
        <v>-1</v>
      </c>
      <c r="F622">
        <v>-125146.45639393</v>
      </c>
      <c r="G622" s="1">
        <v>44228</v>
      </c>
      <c r="H622" s="2" cm="1">
        <f t="array" ref="H622">IF(B622="eur",F622*VLOOKUP(G622,Sheet2!D:E,2,0),IF(B622="gbp",F622*VLOOKUP(G622,Sheet2!A:B,2,0),0)*IF(B622="sek",F622*VLOOKUP(G622,Sheet2!G:H,2,0),IF(multi_currency_swap_strat_pnl!B622="nok",F622*VLOOKUP(multi_currency_swap_strat_pnl!G622,Sheet2!J:K,2,0),IF(multi_currency_swap_strat_pnl!B622="chf",F622*VLOOKUP(Sheet2!M:N,2,0),F622))))</f>
        <v>0</v>
      </c>
    </row>
    <row r="623" spans="1:8" x14ac:dyDescent="0.25">
      <c r="A623" s="1">
        <v>44200</v>
      </c>
      <c r="B623" t="s">
        <v>34</v>
      </c>
      <c r="C623" t="s">
        <v>11</v>
      </c>
      <c r="D623">
        <v>0.16866355299334401</v>
      </c>
      <c r="E623">
        <v>1</v>
      </c>
      <c r="F623">
        <v>40217.564027266402</v>
      </c>
      <c r="G623" s="1">
        <v>44228</v>
      </c>
      <c r="H623" s="2" cm="1">
        <f t="array" ref="H623">IF(B623="eur",F623*VLOOKUP(G623,Sheet2!D:E,2,0),IF(B623="gbp",F623*VLOOKUP(G623,Sheet2!A:B,2,0),0)*IF(B623="sek",F623*VLOOKUP(G623,Sheet2!G:H,2,0),IF(multi_currency_swap_strat_pnl!B623="nok",F623*VLOOKUP(multi_currency_swap_strat_pnl!G623,Sheet2!J:K,2,0),IF(multi_currency_swap_strat_pnl!B623="chf",F623*VLOOKUP(Sheet2!M:N,2,0),F623))))</f>
        <v>0</v>
      </c>
    </row>
    <row r="624" spans="1:8" x14ac:dyDescent="0.25">
      <c r="A624" s="1">
        <v>44200</v>
      </c>
      <c r="B624" t="s">
        <v>34</v>
      </c>
      <c r="C624" t="s">
        <v>16</v>
      </c>
      <c r="D624">
        <v>0.101519451330394</v>
      </c>
      <c r="E624">
        <v>1</v>
      </c>
      <c r="F624">
        <v>12269.5233316513</v>
      </c>
      <c r="G624" s="1">
        <v>44228</v>
      </c>
      <c r="H624" s="2" cm="1">
        <f t="array" ref="H624">IF(B624="eur",F624*VLOOKUP(G624,Sheet2!D:E,2,0),IF(B624="gbp",F624*VLOOKUP(G624,Sheet2!A:B,2,0),0)*IF(B624="sek",F624*VLOOKUP(G624,Sheet2!G:H,2,0),IF(multi_currency_swap_strat_pnl!B624="nok",F624*VLOOKUP(multi_currency_swap_strat_pnl!G624,Sheet2!J:K,2,0),IF(multi_currency_swap_strat_pnl!B624="chf",F624*VLOOKUP(Sheet2!M:N,2,0),F624))))</f>
        <v>0</v>
      </c>
    </row>
    <row r="625" spans="1:8" x14ac:dyDescent="0.25">
      <c r="A625" s="1">
        <v>44200</v>
      </c>
      <c r="B625" t="s">
        <v>34</v>
      </c>
      <c r="C625" t="s">
        <v>12</v>
      </c>
      <c r="D625">
        <v>5.8000000006304002E-2</v>
      </c>
      <c r="E625">
        <v>1</v>
      </c>
      <c r="F625">
        <v>5512.3407889993596</v>
      </c>
      <c r="G625" s="1">
        <v>44228</v>
      </c>
      <c r="H625" s="2" cm="1">
        <f t="array" ref="H625">IF(B625="eur",F625*VLOOKUP(G625,Sheet2!D:E,2,0),IF(B625="gbp",F625*VLOOKUP(G625,Sheet2!A:B,2,0),0)*IF(B625="sek",F625*VLOOKUP(G625,Sheet2!G:H,2,0),IF(multi_currency_swap_strat_pnl!B625="nok",F625*VLOOKUP(multi_currency_swap_strat_pnl!G625,Sheet2!J:K,2,0),IF(multi_currency_swap_strat_pnl!B625="chf",F625*VLOOKUP(Sheet2!M:N,2,0),F625))))</f>
        <v>0</v>
      </c>
    </row>
    <row r="626" spans="1:8" x14ac:dyDescent="0.25">
      <c r="A626" s="1">
        <v>44200</v>
      </c>
      <c r="B626" t="s">
        <v>35</v>
      </c>
      <c r="C626" t="s">
        <v>9</v>
      </c>
      <c r="D626">
        <v>6.6717690951878503E-2</v>
      </c>
      <c r="E626">
        <v>-1</v>
      </c>
      <c r="F626">
        <v>-81034.474218621894</v>
      </c>
      <c r="G626" s="1">
        <v>44228</v>
      </c>
      <c r="H626" s="2" cm="1">
        <f t="array" ref="H626">IF(B626="eur",F626*VLOOKUP(G626,Sheet2!D:E,2,0),IF(B626="gbp",F626*VLOOKUP(G626,Sheet2!A:B,2,0),0)*IF(B626="sek",F626*VLOOKUP(G626,Sheet2!G:H,2,0),IF(multi_currency_swap_strat_pnl!B626="nok",F626*VLOOKUP(multi_currency_swap_strat_pnl!G626,Sheet2!J:K,2,0),IF(multi_currency_swap_strat_pnl!B626="chf",F626*VLOOKUP(Sheet2!M:N,2,0),F626))))</f>
        <v>8980463029.8587074</v>
      </c>
    </row>
    <row r="627" spans="1:8" x14ac:dyDescent="0.25">
      <c r="A627" s="1">
        <v>44200</v>
      </c>
      <c r="B627" t="s">
        <v>35</v>
      </c>
      <c r="C627" t="s">
        <v>28</v>
      </c>
      <c r="D627">
        <v>0.10694479094748501</v>
      </c>
      <c r="E627">
        <v>-1</v>
      </c>
      <c r="F627">
        <v>-85909.050259219293</v>
      </c>
      <c r="G627" s="1">
        <v>44228</v>
      </c>
      <c r="H627" s="2" cm="1">
        <f t="array" ref="H627">IF(B627="eur",F627*VLOOKUP(G627,Sheet2!D:E,2,0),IF(B627="gbp",F627*VLOOKUP(G627,Sheet2!A:B,2,0),0)*IF(B627="sek",F627*VLOOKUP(G627,Sheet2!G:H,2,0),IF(multi_currency_swap_strat_pnl!B627="nok",F627*VLOOKUP(multi_currency_swap_strat_pnl!G627,Sheet2!J:K,2,0),IF(multi_currency_swap_strat_pnl!B627="chf",F627*VLOOKUP(Sheet2!M:N,2,0),F627))))</f>
        <v>10093387059.724802</v>
      </c>
    </row>
    <row r="628" spans="1:8" x14ac:dyDescent="0.25">
      <c r="A628" s="1">
        <v>44200</v>
      </c>
      <c r="B628" t="s">
        <v>35</v>
      </c>
      <c r="C628" t="s">
        <v>31</v>
      </c>
      <c r="D628">
        <v>2.1245577117125401E-2</v>
      </c>
      <c r="E628">
        <v>-1</v>
      </c>
      <c r="F628">
        <v>-75659.156192566996</v>
      </c>
      <c r="G628" s="1">
        <v>44228</v>
      </c>
      <c r="H628" s="2" cm="1">
        <f t="array" ref="H628">IF(B628="eur",F628*VLOOKUP(G628,Sheet2!D:E,2,0),IF(B628="gbp",F628*VLOOKUP(G628,Sheet2!A:B,2,0),0)*IF(B628="sek",F628*VLOOKUP(G628,Sheet2!G:H,2,0),IF(multi_currency_swap_strat_pnl!B628="nok",F628*VLOOKUP(multi_currency_swap_strat_pnl!G628,Sheet2!J:K,2,0),IF(multi_currency_swap_strat_pnl!B628="chf",F628*VLOOKUP(Sheet2!M:N,2,0),F628))))</f>
        <v>7828563505.6087599</v>
      </c>
    </row>
    <row r="629" spans="1:8" x14ac:dyDescent="0.25">
      <c r="A629" s="1">
        <v>44200</v>
      </c>
      <c r="B629" t="s">
        <v>35</v>
      </c>
      <c r="C629" t="s">
        <v>12</v>
      </c>
      <c r="D629">
        <v>-0.12994022749266401</v>
      </c>
      <c r="E629">
        <v>1</v>
      </c>
      <c r="F629">
        <v>38195.1137123304</v>
      </c>
      <c r="G629" s="1">
        <v>44228</v>
      </c>
      <c r="H629" s="2" cm="1">
        <f t="array" ref="H629">IF(B629="eur",F629*VLOOKUP(G629,Sheet2!D:E,2,0),IF(B629="gbp",F629*VLOOKUP(G629,Sheet2!A:B,2,0),0)*IF(B629="sek",F629*VLOOKUP(G629,Sheet2!G:H,2,0),IF(multi_currency_swap_strat_pnl!B629="nok",F629*VLOOKUP(multi_currency_swap_strat_pnl!G629,Sheet2!J:K,2,0),IF(multi_currency_swap_strat_pnl!B629="chf",F629*VLOOKUP(Sheet2!M:N,2,0),F629))))</f>
        <v>1995146114.644459</v>
      </c>
    </row>
    <row r="630" spans="1:8" x14ac:dyDescent="0.25">
      <c r="A630" s="1">
        <v>44200</v>
      </c>
      <c r="B630" t="s">
        <v>35</v>
      </c>
      <c r="C630" t="s">
        <v>16</v>
      </c>
      <c r="D630">
        <v>-0.117451667266095</v>
      </c>
      <c r="E630">
        <v>1</v>
      </c>
      <c r="F630">
        <v>48574.371701983597</v>
      </c>
      <c r="G630" s="1">
        <v>44228</v>
      </c>
      <c r="H630" s="2" cm="1">
        <f t="array" ref="H630">IF(B630="eur",F630*VLOOKUP(G630,Sheet2!D:E,2,0),IF(B630="gbp",F630*VLOOKUP(G630,Sheet2!A:B,2,0),0)*IF(B630="sek",F630*VLOOKUP(G630,Sheet2!G:H,2,0),IF(multi_currency_swap_strat_pnl!B630="nok",F630*VLOOKUP(multi_currency_swap_strat_pnl!G630,Sheet2!J:K,2,0),IF(multi_currency_swap_strat_pnl!B630="chf",F630*VLOOKUP(Sheet2!M:N,2,0),F630))))</f>
        <v>3226810606.145195</v>
      </c>
    </row>
    <row r="631" spans="1:8" x14ac:dyDescent="0.25">
      <c r="A631" s="1">
        <v>44200</v>
      </c>
      <c r="B631" t="s">
        <v>35</v>
      </c>
      <c r="C631" t="s">
        <v>18</v>
      </c>
      <c r="D631">
        <v>-0.10497621705761701</v>
      </c>
      <c r="E631">
        <v>1</v>
      </c>
      <c r="F631">
        <v>58962.337192419698</v>
      </c>
      <c r="G631" s="1">
        <v>44228</v>
      </c>
      <c r="H631" s="2" cm="1">
        <f t="array" ref="H631">IF(B631="eur",F631*VLOOKUP(G631,Sheet2!D:E,2,0),IF(B631="gbp",F631*VLOOKUP(G631,Sheet2!A:B,2,0),0)*IF(B631="sek",F631*VLOOKUP(G631,Sheet2!G:H,2,0),IF(multi_currency_swap_strat_pnl!B631="nok",F631*VLOOKUP(multi_currency_swap_strat_pnl!G631,Sheet2!J:K,2,0),IF(multi_currency_swap_strat_pnl!B631="chf",F631*VLOOKUP(Sheet2!M:N,2,0),F631))))</f>
        <v>4754539636.5565977</v>
      </c>
    </row>
    <row r="632" spans="1:8" x14ac:dyDescent="0.25">
      <c r="A632" s="1">
        <v>44200</v>
      </c>
      <c r="B632" t="s">
        <v>36</v>
      </c>
      <c r="C632" t="s">
        <v>9</v>
      </c>
      <c r="D632">
        <v>-0.41659911197546901</v>
      </c>
      <c r="E632">
        <v>-1</v>
      </c>
      <c r="F632">
        <v>-21298.9180277829</v>
      </c>
      <c r="G632" s="1">
        <v>44228</v>
      </c>
      <c r="H632" s="2" t="e" cm="1" vm="1">
        <f t="array" aca="1" ref="H632" ca="1">IF(B632="eur",F632*VLOOKUP(G632,Sheet2!D:E,2,0),IF(B632="gbp",F632*VLOOKUP(G632,Sheet2!A:B,2,0),0)*IF(B632="sek",F632*VLOOKUP(G632,Sheet2!G:H,2,0),IF(multi_currency_swap_strat_pnl!B632="nok",F632*VLOOKUP(multi_currency_swap_strat_pnl!G632,Sheet2!J:K,2,0),IF(multi_currency_swap_strat_pnl!B632="chf",F632*VLOOKUP(Sheet2!M:N,2,0),F632))))</f>
        <v>#VALUE!</v>
      </c>
    </row>
    <row r="633" spans="1:8" x14ac:dyDescent="0.25">
      <c r="A633" s="1">
        <v>44200</v>
      </c>
      <c r="B633" t="s">
        <v>36</v>
      </c>
      <c r="C633" t="s">
        <v>8</v>
      </c>
      <c r="D633">
        <v>-8.8806884818909804E-2</v>
      </c>
      <c r="E633">
        <v>-1</v>
      </c>
      <c r="F633">
        <v>-74446.339233569597</v>
      </c>
      <c r="G633" s="1">
        <v>44228</v>
      </c>
      <c r="H633" s="2" t="e" cm="1" vm="1">
        <f t="array" aca="1" ref="H633" ca="1">IF(B633="eur",F633*VLOOKUP(G633,Sheet2!D:E,2,0),IF(B633="gbp",F633*VLOOKUP(G633,Sheet2!A:B,2,0),0)*IF(B633="sek",F633*VLOOKUP(G633,Sheet2!G:H,2,0),IF(multi_currency_swap_strat_pnl!B633="nok",F633*VLOOKUP(multi_currency_swap_strat_pnl!G633,Sheet2!J:K,2,0),IF(multi_currency_swap_strat_pnl!B633="chf",F633*VLOOKUP(Sheet2!M:N,2,0),F633))))</f>
        <v>#VALUE!</v>
      </c>
    </row>
    <row r="634" spans="1:8" x14ac:dyDescent="0.25">
      <c r="A634" s="1">
        <v>44200</v>
      </c>
      <c r="B634" t="s">
        <v>36</v>
      </c>
      <c r="C634" t="s">
        <v>31</v>
      </c>
      <c r="D634">
        <v>-0.48254805811234502</v>
      </c>
      <c r="E634">
        <v>-1</v>
      </c>
      <c r="F634">
        <v>-18244.3231611681</v>
      </c>
      <c r="G634" s="1">
        <v>44228</v>
      </c>
      <c r="H634" s="2" t="e" cm="1" vm="1">
        <f t="array" aca="1" ref="H634" ca="1">IF(B634="eur",F634*VLOOKUP(G634,Sheet2!D:E,2,0),IF(B634="gbp",F634*VLOOKUP(G634,Sheet2!A:B,2,0),0)*IF(B634="sek",F634*VLOOKUP(G634,Sheet2!G:H,2,0),IF(multi_currency_swap_strat_pnl!B634="nok",F634*VLOOKUP(multi_currency_swap_strat_pnl!G634,Sheet2!J:K,2,0),IF(multi_currency_swap_strat_pnl!B634="chf",F634*VLOOKUP(Sheet2!M:N,2,0),F634))))</f>
        <v>#VALUE!</v>
      </c>
    </row>
    <row r="635" spans="1:8" x14ac:dyDescent="0.25">
      <c r="A635" s="1">
        <v>44200</v>
      </c>
      <c r="B635" t="s">
        <v>36</v>
      </c>
      <c r="C635" t="s">
        <v>12</v>
      </c>
      <c r="D635">
        <v>-0.751022826436476</v>
      </c>
      <c r="E635">
        <v>1</v>
      </c>
      <c r="F635">
        <v>-7938.5373096520998</v>
      </c>
      <c r="G635" s="1">
        <v>44228</v>
      </c>
      <c r="H635" s="2" t="e" cm="1" vm="1">
        <f t="array" aca="1" ref="H635" ca="1">IF(B635="eur",F635*VLOOKUP(G635,Sheet2!D:E,2,0),IF(B635="gbp",F635*VLOOKUP(G635,Sheet2!A:B,2,0),0)*IF(B635="sek",F635*VLOOKUP(G635,Sheet2!G:H,2,0),IF(multi_currency_swap_strat_pnl!B635="nok",F635*VLOOKUP(multi_currency_swap_strat_pnl!G635,Sheet2!J:K,2,0),IF(multi_currency_swap_strat_pnl!B635="chf",F635*VLOOKUP(Sheet2!M:N,2,0),F635))))</f>
        <v>#VALUE!</v>
      </c>
    </row>
    <row r="636" spans="1:8" x14ac:dyDescent="0.25">
      <c r="A636" s="1">
        <v>44200</v>
      </c>
      <c r="B636" t="s">
        <v>36</v>
      </c>
      <c r="C636" t="s">
        <v>16</v>
      </c>
      <c r="D636">
        <v>-0.70917585198581901</v>
      </c>
      <c r="E636">
        <v>1</v>
      </c>
      <c r="F636">
        <v>384.08369798759099</v>
      </c>
      <c r="G636" s="1">
        <v>44228</v>
      </c>
      <c r="H636" s="2" t="e" cm="1" vm="1">
        <f t="array" aca="1" ref="H636" ca="1">IF(B636="eur",F636*VLOOKUP(G636,Sheet2!D:E,2,0),IF(B636="gbp",F636*VLOOKUP(G636,Sheet2!A:B,2,0),0)*IF(B636="sek",F636*VLOOKUP(G636,Sheet2!G:H,2,0),IF(multi_currency_swap_strat_pnl!B636="nok",F636*VLOOKUP(multi_currency_swap_strat_pnl!G636,Sheet2!J:K,2,0),IF(multi_currency_swap_strat_pnl!B636="chf",F636*VLOOKUP(Sheet2!M:N,2,0),F636))))</f>
        <v>#VALUE!</v>
      </c>
    </row>
    <row r="637" spans="1:8" x14ac:dyDescent="0.25">
      <c r="A637" s="1">
        <v>44200</v>
      </c>
      <c r="B637" t="s">
        <v>36</v>
      </c>
      <c r="C637" t="s">
        <v>18</v>
      </c>
      <c r="D637">
        <v>-0.66761312369291803</v>
      </c>
      <c r="E637">
        <v>1</v>
      </c>
      <c r="F637">
        <v>8655.1157958882304</v>
      </c>
      <c r="G637" s="1">
        <v>44228</v>
      </c>
      <c r="H637" s="2" t="e" cm="1" vm="1">
        <f t="array" aca="1" ref="H637" ca="1">IF(B637="eur",F637*VLOOKUP(G637,Sheet2!D:E,2,0),IF(B637="gbp",F637*VLOOKUP(G637,Sheet2!A:B,2,0),0)*IF(B637="sek",F637*VLOOKUP(G637,Sheet2!G:H,2,0),IF(multi_currency_swap_strat_pnl!B637="nok",F637*VLOOKUP(multi_currency_swap_strat_pnl!G637,Sheet2!J:K,2,0),IF(multi_currency_swap_strat_pnl!B637="chf",F637*VLOOKUP(Sheet2!M:N,2,0),F637))))</f>
        <v>#VALUE!</v>
      </c>
    </row>
    <row r="638" spans="1:8" x14ac:dyDescent="0.25">
      <c r="A638" s="1">
        <v>44200</v>
      </c>
      <c r="B638" t="s">
        <v>37</v>
      </c>
      <c r="C638" t="s">
        <v>13</v>
      </c>
      <c r="D638">
        <v>0.14256466231524101</v>
      </c>
      <c r="E638">
        <v>-1</v>
      </c>
      <c r="F638">
        <v>-1974.6878201628799</v>
      </c>
      <c r="G638" s="1">
        <v>44228</v>
      </c>
      <c r="H638" s="2" cm="1">
        <f t="array" ref="H638">IF(B638="eur",F638*VLOOKUP(G638,Sheet2!D:E,2,0),IF(B638="gbp",F638*VLOOKUP(G638,Sheet2!A:B,2,0),0)*IF(B638="sek",F638*VLOOKUP(G638,Sheet2!G:H,2,0),IF(multi_currency_swap_strat_pnl!B638="nok",F638*VLOOKUP(multi_currency_swap_strat_pnl!G638,Sheet2!J:K,2,0),IF(multi_currency_swap_strat_pnl!B638="chf",F638*VLOOKUP(Sheet2!M:N,2,0),F638))))</f>
        <v>0</v>
      </c>
    </row>
    <row r="639" spans="1:8" x14ac:dyDescent="0.25">
      <c r="A639" s="1">
        <v>44200</v>
      </c>
      <c r="B639" t="s">
        <v>37</v>
      </c>
      <c r="C639" t="s">
        <v>15</v>
      </c>
      <c r="D639">
        <v>0.43078424261023002</v>
      </c>
      <c r="E639">
        <v>-1</v>
      </c>
      <c r="F639">
        <v>-77446.481412614899</v>
      </c>
      <c r="G639" s="1">
        <v>44228</v>
      </c>
      <c r="H639" s="2" cm="1">
        <f t="array" ref="H639">IF(B639="eur",F639*VLOOKUP(G639,Sheet2!D:E,2,0),IF(B639="gbp",F639*VLOOKUP(G639,Sheet2!A:B,2,0),0)*IF(B639="sek",F639*VLOOKUP(G639,Sheet2!G:H,2,0),IF(multi_currency_swap_strat_pnl!B639="nok",F639*VLOOKUP(multi_currency_swap_strat_pnl!G639,Sheet2!J:K,2,0),IF(multi_currency_swap_strat_pnl!B639="chf",F639*VLOOKUP(Sheet2!M:N,2,0),F639))))</f>
        <v>0</v>
      </c>
    </row>
    <row r="640" spans="1:8" x14ac:dyDescent="0.25">
      <c r="A640" s="1">
        <v>44200</v>
      </c>
      <c r="B640" t="s">
        <v>37</v>
      </c>
      <c r="C640" t="s">
        <v>31</v>
      </c>
      <c r="D640">
        <v>0.18042326523746199</v>
      </c>
      <c r="E640">
        <v>-1</v>
      </c>
      <c r="F640">
        <v>-16863.188409922601</v>
      </c>
      <c r="G640" s="1">
        <v>44228</v>
      </c>
      <c r="H640" s="2" cm="1">
        <f t="array" ref="H640">IF(B640="eur",F640*VLOOKUP(G640,Sheet2!D:E,2,0),IF(B640="gbp",F640*VLOOKUP(G640,Sheet2!A:B,2,0),0)*IF(B640="sek",F640*VLOOKUP(G640,Sheet2!G:H,2,0),IF(multi_currency_swap_strat_pnl!B640="nok",F640*VLOOKUP(multi_currency_swap_strat_pnl!G640,Sheet2!J:K,2,0),IF(multi_currency_swap_strat_pnl!B640="chf",F640*VLOOKUP(Sheet2!M:N,2,0),F640))))</f>
        <v>0</v>
      </c>
    </row>
    <row r="641" spans="1:8" x14ac:dyDescent="0.25">
      <c r="A641" s="1">
        <v>44200</v>
      </c>
      <c r="B641" t="s">
        <v>37</v>
      </c>
      <c r="C641" t="s">
        <v>18</v>
      </c>
      <c r="D641">
        <v>-2.0018007710577101E-2</v>
      </c>
      <c r="E641">
        <v>1</v>
      </c>
      <c r="F641">
        <v>6033.9986237090998</v>
      </c>
      <c r="G641" s="1">
        <v>44228</v>
      </c>
      <c r="H641" s="2" cm="1">
        <f t="array" ref="H641">IF(B641="eur",F641*VLOOKUP(G641,Sheet2!D:E,2,0),IF(B641="gbp",F641*VLOOKUP(G641,Sheet2!A:B,2,0),0)*IF(B641="sek",F641*VLOOKUP(G641,Sheet2!G:H,2,0),IF(multi_currency_swap_strat_pnl!B641="nok",F641*VLOOKUP(multi_currency_swap_strat_pnl!G641,Sheet2!J:K,2,0),IF(multi_currency_swap_strat_pnl!B641="chf",F641*VLOOKUP(Sheet2!M:N,2,0),F641))))</f>
        <v>0</v>
      </c>
    </row>
    <row r="642" spans="1:8" x14ac:dyDescent="0.25">
      <c r="A642" s="1">
        <v>44200</v>
      </c>
      <c r="B642" t="s">
        <v>37</v>
      </c>
      <c r="C642" t="s">
        <v>16</v>
      </c>
      <c r="D642">
        <v>-4.6004967227874699E-2</v>
      </c>
      <c r="E642">
        <v>1</v>
      </c>
      <c r="F642">
        <v>3351.8066477375301</v>
      </c>
      <c r="G642" s="1">
        <v>44228</v>
      </c>
      <c r="H642" s="2" cm="1">
        <f t="array" ref="H642">IF(B642="eur",F642*VLOOKUP(G642,Sheet2!D:E,2,0),IF(B642="gbp",F642*VLOOKUP(G642,Sheet2!A:B,2,0),0)*IF(B642="sek",F642*VLOOKUP(G642,Sheet2!G:H,2,0),IF(multi_currency_swap_strat_pnl!B642="nok",F642*VLOOKUP(multi_currency_swap_strat_pnl!G642,Sheet2!J:K,2,0),IF(multi_currency_swap_strat_pnl!B642="chf",F642*VLOOKUP(Sheet2!M:N,2,0),F642))))</f>
        <v>0</v>
      </c>
    </row>
    <row r="643" spans="1:8" x14ac:dyDescent="0.25">
      <c r="A643" s="1">
        <v>44200</v>
      </c>
      <c r="B643" t="s">
        <v>37</v>
      </c>
      <c r="C643" t="s">
        <v>12</v>
      </c>
      <c r="D643">
        <v>-7.1997084826604996E-2</v>
      </c>
      <c r="E643">
        <v>1</v>
      </c>
      <c r="F643">
        <v>670.95240660930403</v>
      </c>
      <c r="G643" s="1">
        <v>44228</v>
      </c>
      <c r="H643" s="2" cm="1">
        <f t="array" ref="H643">IF(B643="eur",F643*VLOOKUP(G643,Sheet2!D:E,2,0),IF(B643="gbp",F643*VLOOKUP(G643,Sheet2!A:B,2,0),0)*IF(B643="sek",F643*VLOOKUP(G643,Sheet2!G:H,2,0),IF(multi_currency_swap_strat_pnl!B643="nok",F643*VLOOKUP(multi_currency_swap_strat_pnl!G643,Sheet2!J:K,2,0),IF(multi_currency_swap_strat_pnl!B643="chf",F643*VLOOKUP(Sheet2!M:N,2,0),F643))))</f>
        <v>0</v>
      </c>
    </row>
    <row r="644" spans="1:8" x14ac:dyDescent="0.25">
      <c r="A644" s="1">
        <v>44200</v>
      </c>
      <c r="B644" t="s">
        <v>38</v>
      </c>
      <c r="C644" t="s">
        <v>18</v>
      </c>
      <c r="D644">
        <v>0.51886873592983396</v>
      </c>
      <c r="E644">
        <v>-1</v>
      </c>
      <c r="F644" s="2">
        <v>-53961.859707718402</v>
      </c>
      <c r="G644" s="1">
        <v>44228</v>
      </c>
      <c r="H644" s="2" cm="1">
        <f t="array" ref="H644">IF(B644="eur",F644*VLOOKUP(G644,Sheet2!D:E,2,0),IF(B644="gbp",F644*VLOOKUP(G644,Sheet2!A:B,2,0),0)*IF(B644="sek",F644*VLOOKUP(G644,Sheet2!G:H,2,0),IF(multi_currency_swap_strat_pnl!B644="nok",F644*VLOOKUP(multi_currency_swap_strat_pnl!G644,Sheet2!J:K,2,0),IF(multi_currency_swap_strat_pnl!B644="chf",F644*VLOOKUP(Sheet2!M:N,2,0),F644))))</f>
        <v>0</v>
      </c>
    </row>
    <row r="645" spans="1:8" x14ac:dyDescent="0.25">
      <c r="A645" s="1">
        <v>44200</v>
      </c>
      <c r="B645" t="s">
        <v>38</v>
      </c>
      <c r="C645" t="s">
        <v>16</v>
      </c>
      <c r="D645">
        <v>0.35613439202256902</v>
      </c>
      <c r="E645">
        <v>-1</v>
      </c>
      <c r="F645" s="2">
        <v>-58712.542751888097</v>
      </c>
      <c r="G645" s="1">
        <v>44228</v>
      </c>
      <c r="H645" s="2" cm="1">
        <f t="array" ref="H645">IF(B645="eur",F645*VLOOKUP(G645,Sheet2!D:E,2,0),IF(B645="gbp",F645*VLOOKUP(G645,Sheet2!A:B,2,0),0)*IF(B645="sek",F645*VLOOKUP(G645,Sheet2!G:H,2,0),IF(multi_currency_swap_strat_pnl!B645="nok",F645*VLOOKUP(multi_currency_swap_strat_pnl!G645,Sheet2!J:K,2,0),IF(multi_currency_swap_strat_pnl!B645="chf",F645*VLOOKUP(Sheet2!M:N,2,0),F645))))</f>
        <v>0</v>
      </c>
    </row>
    <row r="646" spans="1:8" x14ac:dyDescent="0.25">
      <c r="A646" s="1">
        <v>44200</v>
      </c>
      <c r="B646" t="s">
        <v>38</v>
      </c>
      <c r="C646" t="s">
        <v>12</v>
      </c>
      <c r="D646">
        <v>0.19424895180688501</v>
      </c>
      <c r="E646">
        <v>-1</v>
      </c>
      <c r="F646" s="2">
        <v>-63519.952468848998</v>
      </c>
      <c r="G646" s="1">
        <v>44228</v>
      </c>
      <c r="H646" s="2" cm="1">
        <f t="array" ref="H646">IF(B646="eur",F646*VLOOKUP(G646,Sheet2!D:E,2,0),IF(B646="gbp",F646*VLOOKUP(G646,Sheet2!A:B,2,0),0)*IF(B646="sek",F646*VLOOKUP(G646,Sheet2!G:H,2,0),IF(multi_currency_swap_strat_pnl!B646="nok",F646*VLOOKUP(multi_currency_swap_strat_pnl!G646,Sheet2!J:K,2,0),IF(multi_currency_swap_strat_pnl!B646="chf",F646*VLOOKUP(Sheet2!M:N,2,0),F646))))</f>
        <v>0</v>
      </c>
    </row>
    <row r="647" spans="1:8" x14ac:dyDescent="0.25">
      <c r="A647" s="1">
        <v>44200</v>
      </c>
      <c r="B647" t="s">
        <v>38</v>
      </c>
      <c r="C647" t="s">
        <v>25</v>
      </c>
      <c r="D647">
        <v>1.24857997549587</v>
      </c>
      <c r="E647">
        <v>1</v>
      </c>
      <c r="F647" s="2">
        <v>95692.983292889694</v>
      </c>
      <c r="G647" s="1">
        <v>44228</v>
      </c>
      <c r="H647" s="2" cm="1">
        <f t="array" ref="H647">IF(B647="eur",F647*VLOOKUP(G647,Sheet2!D:E,2,0),IF(B647="gbp",F647*VLOOKUP(G647,Sheet2!A:B,2,0),0)*IF(B647="sek",F647*VLOOKUP(G647,Sheet2!G:H,2,0),IF(multi_currency_swap_strat_pnl!B647="nok",F647*VLOOKUP(multi_currency_swap_strat_pnl!G647,Sheet2!J:K,2,0),IF(multi_currency_swap_strat_pnl!B647="chf",F647*VLOOKUP(Sheet2!M:N,2,0),F647))))</f>
        <v>0</v>
      </c>
    </row>
    <row r="648" spans="1:8" x14ac:dyDescent="0.25">
      <c r="A648" s="1">
        <v>44200</v>
      </c>
      <c r="B648" t="s">
        <v>38</v>
      </c>
      <c r="C648" t="s">
        <v>21</v>
      </c>
      <c r="D648">
        <v>1.25414927365464</v>
      </c>
      <c r="E648">
        <v>1</v>
      </c>
      <c r="F648" s="2">
        <v>93301.948348852093</v>
      </c>
      <c r="G648" s="1">
        <v>44228</v>
      </c>
      <c r="H648" s="2" cm="1">
        <f t="array" ref="H648">IF(B648="eur",F648*VLOOKUP(G648,Sheet2!D:E,2,0),IF(B648="gbp",F648*VLOOKUP(G648,Sheet2!A:B,2,0),0)*IF(B648="sek",F648*VLOOKUP(G648,Sheet2!G:H,2,0),IF(multi_currency_swap_strat_pnl!B648="nok",F648*VLOOKUP(multi_currency_swap_strat_pnl!G648,Sheet2!J:K,2,0),IF(multi_currency_swap_strat_pnl!B648="chf",F648*VLOOKUP(Sheet2!M:N,2,0),F648))))</f>
        <v>0</v>
      </c>
    </row>
    <row r="649" spans="1:8" x14ac:dyDescent="0.25">
      <c r="A649" s="1">
        <v>44200</v>
      </c>
      <c r="B649" t="s">
        <v>38</v>
      </c>
      <c r="C649" t="s">
        <v>17</v>
      </c>
      <c r="D649">
        <v>1.03354721964636</v>
      </c>
      <c r="E649">
        <v>1</v>
      </c>
      <c r="F649" s="2">
        <v>65495.499485168497</v>
      </c>
      <c r="G649" s="1">
        <v>44228</v>
      </c>
      <c r="H649" s="2" cm="1">
        <f t="array" ref="H649">IF(B649="eur",F649*VLOOKUP(G649,Sheet2!D:E,2,0),IF(B649="gbp",F649*VLOOKUP(G649,Sheet2!A:B,2,0),0)*IF(B649="sek",F649*VLOOKUP(G649,Sheet2!G:H,2,0),IF(multi_currency_swap_strat_pnl!B649="nok",F649*VLOOKUP(multi_currency_swap_strat_pnl!G649,Sheet2!J:K,2,0),IF(multi_currency_swap_strat_pnl!B649="chf",F649*VLOOKUP(Sheet2!M:N,2,0),F649))))</f>
        <v>0</v>
      </c>
    </row>
    <row r="650" spans="1:8" x14ac:dyDescent="0.25">
      <c r="A650" s="1">
        <v>44228</v>
      </c>
      <c r="B650" t="s">
        <v>7</v>
      </c>
      <c r="C650" t="s">
        <v>8</v>
      </c>
      <c r="D650">
        <v>-7.4861662873328003E-2</v>
      </c>
      <c r="E650">
        <v>-1</v>
      </c>
      <c r="F650">
        <v>-103354.92634254599</v>
      </c>
      <c r="G650" s="1">
        <v>44256</v>
      </c>
      <c r="H650" s="2" cm="1">
        <f t="array" ref="H650">IF(B650="eur",F650*VLOOKUP(G650,Sheet2!D:E,2,0),IF(B650="gbp",F650*VLOOKUP(G650,Sheet2!A:B,2,0),0)*IF(B650="sek",F650*VLOOKUP(G650,Sheet2!G:H,2,0),IF(multi_currency_swap_strat_pnl!B650="nok",F650*VLOOKUP(multi_currency_swap_strat_pnl!G650,Sheet2!J:K,2,0),IF(multi_currency_swap_strat_pnl!B650="chf",F650*VLOOKUP(Sheet2!M:N,2,0),F650))))</f>
        <v>-124449.66680905962</v>
      </c>
    </row>
    <row r="651" spans="1:8" x14ac:dyDescent="0.25">
      <c r="A651" s="1">
        <v>44228</v>
      </c>
      <c r="B651" t="s">
        <v>7</v>
      </c>
      <c r="C651" t="s">
        <v>10</v>
      </c>
      <c r="D651">
        <v>-1.6413048729917001E-2</v>
      </c>
      <c r="E651">
        <v>-1</v>
      </c>
      <c r="F651">
        <v>-104642.50160468899</v>
      </c>
      <c r="G651" s="1">
        <v>44256</v>
      </c>
      <c r="H651" s="2" cm="1">
        <f t="array" ref="H651">IF(B651="eur",F651*VLOOKUP(G651,Sheet2!D:E,2,0),IF(B651="gbp",F651*VLOOKUP(G651,Sheet2!A:B,2,0),0)*IF(B651="sek",F651*VLOOKUP(G651,Sheet2!G:H,2,0),IF(multi_currency_swap_strat_pnl!B651="nok",F651*VLOOKUP(multi_currency_swap_strat_pnl!G651,Sheet2!J:K,2,0),IF(multi_currency_swap_strat_pnl!B651="chf",F651*VLOOKUP(Sheet2!M:N,2,0),F651))))</f>
        <v>-126000.03618220601</v>
      </c>
    </row>
    <row r="652" spans="1:8" x14ac:dyDescent="0.25">
      <c r="A652" s="1">
        <v>44228</v>
      </c>
      <c r="B652" t="s">
        <v>7</v>
      </c>
      <c r="C652" t="s">
        <v>27</v>
      </c>
      <c r="D652">
        <v>-0.133365805723349</v>
      </c>
      <c r="E652">
        <v>-1</v>
      </c>
      <c r="F652">
        <v>-94763.839164106597</v>
      </c>
      <c r="G652" s="1">
        <v>44256</v>
      </c>
      <c r="H652" s="2" cm="1">
        <f t="array" ref="H652">IF(B652="eur",F652*VLOOKUP(G652,Sheet2!D:E,2,0),IF(B652="gbp",F652*VLOOKUP(G652,Sheet2!A:B,2,0),0)*IF(B652="sek",F652*VLOOKUP(G652,Sheet2!G:H,2,0),IF(multi_currency_swap_strat_pnl!B652="nok",F652*VLOOKUP(multi_currency_swap_strat_pnl!G652,Sheet2!J:K,2,0),IF(multi_currency_swap_strat_pnl!B652="chf",F652*VLOOKUP(Sheet2!M:N,2,0),F652))))</f>
        <v>-114105.13873750075</v>
      </c>
    </row>
    <row r="653" spans="1:8" x14ac:dyDescent="0.25">
      <c r="A653" s="1">
        <v>44228</v>
      </c>
      <c r="B653" t="s">
        <v>7</v>
      </c>
      <c r="C653" t="s">
        <v>11</v>
      </c>
      <c r="D653">
        <v>-0.57407372726805195</v>
      </c>
      <c r="E653">
        <v>1</v>
      </c>
      <c r="F653">
        <v>24082.666464821901</v>
      </c>
      <c r="G653" s="1">
        <v>44256</v>
      </c>
      <c r="H653" s="2" cm="1">
        <f t="array" ref="H653">IF(B653="eur",F653*VLOOKUP(G653,Sheet2!D:E,2,0),IF(B653="gbp",F653*VLOOKUP(G653,Sheet2!A:B,2,0),0)*IF(B653="sek",F653*VLOOKUP(G653,Sheet2!G:H,2,0),IF(multi_currency_swap_strat_pnl!B653="nok",F653*VLOOKUP(multi_currency_swap_strat_pnl!G653,Sheet2!J:K,2,0),IF(multi_currency_swap_strat_pnl!B653="chf",F653*VLOOKUP(Sheet2!M:N,2,0),F653))))</f>
        <v>28997.938690292049</v>
      </c>
    </row>
    <row r="654" spans="1:8" x14ac:dyDescent="0.25">
      <c r="A654" s="1">
        <v>44228</v>
      </c>
      <c r="B654" t="s">
        <v>7</v>
      </c>
      <c r="C654" t="s">
        <v>16</v>
      </c>
      <c r="D654">
        <v>-0.60446737817884</v>
      </c>
      <c r="E654">
        <v>1</v>
      </c>
      <c r="F654">
        <v>18190.764722625801</v>
      </c>
      <c r="G654" s="1">
        <v>44256</v>
      </c>
      <c r="H654" s="2" cm="1">
        <f t="array" ref="H654">IF(B654="eur",F654*VLOOKUP(G654,Sheet2!D:E,2,0),IF(B654="gbp",F654*VLOOKUP(G654,Sheet2!A:B,2,0),0)*IF(B654="sek",F654*VLOOKUP(G654,Sheet2!G:H,2,0),IF(multi_currency_swap_strat_pnl!B654="nok",F654*VLOOKUP(multi_currency_swap_strat_pnl!G654,Sheet2!J:K,2,0),IF(multi_currency_swap_strat_pnl!B654="chf",F654*VLOOKUP(Sheet2!M:N,2,0),F654))))</f>
        <v>21903.499802513725</v>
      </c>
    </row>
    <row r="655" spans="1:8" x14ac:dyDescent="0.25">
      <c r="A655" s="1">
        <v>44228</v>
      </c>
      <c r="B655" t="s">
        <v>7</v>
      </c>
      <c r="C655" t="s">
        <v>12</v>
      </c>
      <c r="D655">
        <v>-0.63187829672302098</v>
      </c>
      <c r="E655">
        <v>1</v>
      </c>
      <c r="F655">
        <v>15769.5035304131</v>
      </c>
      <c r="G655" s="1">
        <v>44256</v>
      </c>
      <c r="H655" s="2" cm="1">
        <f t="array" ref="H655">IF(B655="eur",F655*VLOOKUP(G655,Sheet2!D:E,2,0),IF(B655="gbp",F655*VLOOKUP(G655,Sheet2!A:B,2,0),0)*IF(B655="sek",F655*VLOOKUP(G655,Sheet2!G:H,2,0),IF(multi_currency_swap_strat_pnl!B655="nok",F655*VLOOKUP(multi_currency_swap_strat_pnl!G655,Sheet2!J:K,2,0),IF(multi_currency_swap_strat_pnl!B655="chf",F655*VLOOKUP(Sheet2!M:N,2,0),F655))))</f>
        <v>18988.059200970412</v>
      </c>
    </row>
    <row r="656" spans="1:8" x14ac:dyDescent="0.25">
      <c r="A656" s="1">
        <v>44228</v>
      </c>
      <c r="B656" t="s">
        <v>34</v>
      </c>
      <c r="C656" t="s">
        <v>17</v>
      </c>
      <c r="D656">
        <v>1.19463882290304</v>
      </c>
      <c r="E656">
        <v>-1</v>
      </c>
      <c r="F656">
        <v>-247985.146827427</v>
      </c>
      <c r="G656" s="1">
        <v>44256</v>
      </c>
      <c r="H656" s="2" cm="1">
        <f t="array" ref="H656">IF(B656="eur",F656*VLOOKUP(G656,Sheet2!D:E,2,0),IF(B656="gbp",F656*VLOOKUP(G656,Sheet2!A:B,2,0),0)*IF(B656="sek",F656*VLOOKUP(G656,Sheet2!G:H,2,0),IF(multi_currency_swap_strat_pnl!B656="nok",F656*VLOOKUP(multi_currency_swap_strat_pnl!G656,Sheet2!J:K,2,0),IF(multi_currency_swap_strat_pnl!B656="chf",F656*VLOOKUP(Sheet2!M:N,2,0),F656))))</f>
        <v>0</v>
      </c>
    </row>
    <row r="657" spans="1:8" x14ac:dyDescent="0.25">
      <c r="A657" s="1">
        <v>44228</v>
      </c>
      <c r="B657" t="s">
        <v>34</v>
      </c>
      <c r="C657" t="s">
        <v>9</v>
      </c>
      <c r="D657">
        <v>0.853448285764694</v>
      </c>
      <c r="E657">
        <v>-1</v>
      </c>
      <c r="F657">
        <v>-253521.188166354</v>
      </c>
      <c r="G657" s="1">
        <v>44256</v>
      </c>
      <c r="H657" s="2" cm="1">
        <f t="array" ref="H657">IF(B657="eur",F657*VLOOKUP(G657,Sheet2!D:E,2,0),IF(B657="gbp",F657*VLOOKUP(G657,Sheet2!A:B,2,0),0)*IF(B657="sek",F657*VLOOKUP(G657,Sheet2!G:H,2,0),IF(multi_currency_swap_strat_pnl!B657="nok",F657*VLOOKUP(multi_currency_swap_strat_pnl!G657,Sheet2!J:K,2,0),IF(multi_currency_swap_strat_pnl!B657="chf",F657*VLOOKUP(Sheet2!M:N,2,0),F657))))</f>
        <v>0</v>
      </c>
    </row>
    <row r="658" spans="1:8" x14ac:dyDescent="0.25">
      <c r="A658" s="1">
        <v>44228</v>
      </c>
      <c r="B658" t="s">
        <v>34</v>
      </c>
      <c r="C658" t="s">
        <v>28</v>
      </c>
      <c r="D658">
        <v>1.0232917280001299</v>
      </c>
      <c r="E658">
        <v>-1</v>
      </c>
      <c r="F658">
        <v>-250647.35410589</v>
      </c>
      <c r="G658" s="1">
        <v>44256</v>
      </c>
      <c r="H658" s="2" cm="1">
        <f t="array" ref="H658">IF(B658="eur",F658*VLOOKUP(G658,Sheet2!D:E,2,0),IF(B658="gbp",F658*VLOOKUP(G658,Sheet2!A:B,2,0),0)*IF(B658="sek",F658*VLOOKUP(G658,Sheet2!G:H,2,0),IF(multi_currency_swap_strat_pnl!B658="nok",F658*VLOOKUP(multi_currency_swap_strat_pnl!G658,Sheet2!J:K,2,0),IF(multi_currency_swap_strat_pnl!B658="chf",F658*VLOOKUP(Sheet2!M:N,2,0),F658))))</f>
        <v>0</v>
      </c>
    </row>
    <row r="659" spans="1:8" x14ac:dyDescent="0.25">
      <c r="A659" s="1">
        <v>44228</v>
      </c>
      <c r="B659" t="s">
        <v>34</v>
      </c>
      <c r="C659" t="s">
        <v>16</v>
      </c>
      <c r="D659">
        <v>0.13154742391215901</v>
      </c>
      <c r="E659">
        <v>1</v>
      </c>
      <c r="F659">
        <v>77268.425121313005</v>
      </c>
      <c r="G659" s="1">
        <v>44256</v>
      </c>
      <c r="H659" s="2" cm="1">
        <f t="array" ref="H659">IF(B659="eur",F659*VLOOKUP(G659,Sheet2!D:E,2,0),IF(B659="gbp",F659*VLOOKUP(G659,Sheet2!A:B,2,0),0)*IF(B659="sek",F659*VLOOKUP(G659,Sheet2!G:H,2,0),IF(multi_currency_swap_strat_pnl!B659="nok",F659*VLOOKUP(multi_currency_swap_strat_pnl!G659,Sheet2!J:K,2,0),IF(multi_currency_swap_strat_pnl!B659="chf",F659*VLOOKUP(Sheet2!M:N,2,0),F659))))</f>
        <v>0</v>
      </c>
    </row>
    <row r="660" spans="1:8" x14ac:dyDescent="0.25">
      <c r="A660" s="1">
        <v>44228</v>
      </c>
      <c r="B660" t="s">
        <v>34</v>
      </c>
      <c r="C660" t="s">
        <v>21</v>
      </c>
      <c r="D660">
        <v>1.7009773817038301</v>
      </c>
      <c r="E660">
        <v>1</v>
      </c>
      <c r="F660">
        <v>205581.09067262401</v>
      </c>
      <c r="G660" s="1">
        <v>44256</v>
      </c>
      <c r="H660" s="2" cm="1">
        <f t="array" ref="H660">IF(B660="eur",F660*VLOOKUP(G660,Sheet2!D:E,2,0),IF(B660="gbp",F660*VLOOKUP(G660,Sheet2!A:B,2,0),0)*IF(B660="sek",F660*VLOOKUP(G660,Sheet2!G:H,2,0),IF(multi_currency_swap_strat_pnl!B660="nok",F660*VLOOKUP(multi_currency_swap_strat_pnl!G660,Sheet2!J:K,2,0),IF(multi_currency_swap_strat_pnl!B660="chf",F660*VLOOKUP(Sheet2!M:N,2,0),F660))))</f>
        <v>0</v>
      </c>
    </row>
    <row r="661" spans="1:8" x14ac:dyDescent="0.25">
      <c r="A661" s="1">
        <v>44228</v>
      </c>
      <c r="B661" t="s">
        <v>34</v>
      </c>
      <c r="C661" t="s">
        <v>12</v>
      </c>
      <c r="D661">
        <v>7.1007995770587806E-2</v>
      </c>
      <c r="E661">
        <v>1</v>
      </c>
      <c r="F661">
        <v>21361.905434300799</v>
      </c>
      <c r="G661" s="1">
        <v>44256</v>
      </c>
      <c r="H661" s="2" cm="1">
        <f t="array" ref="H661">IF(B661="eur",F661*VLOOKUP(G661,Sheet2!D:E,2,0),IF(B661="gbp",F661*VLOOKUP(G661,Sheet2!A:B,2,0),0)*IF(B661="sek",F661*VLOOKUP(G661,Sheet2!G:H,2,0),IF(multi_currency_swap_strat_pnl!B661="nok",F661*VLOOKUP(multi_currency_swap_strat_pnl!G661,Sheet2!J:K,2,0),IF(multi_currency_swap_strat_pnl!B661="chf",F661*VLOOKUP(Sheet2!M:N,2,0),F661))))</f>
        <v>0</v>
      </c>
    </row>
    <row r="662" spans="1:8" x14ac:dyDescent="0.25">
      <c r="A662" s="1">
        <v>44228</v>
      </c>
      <c r="B662" t="s">
        <v>35</v>
      </c>
      <c r="C662" t="s">
        <v>9</v>
      </c>
      <c r="D662">
        <v>0.23766300322867101</v>
      </c>
      <c r="E662">
        <v>-1</v>
      </c>
      <c r="F662">
        <v>-250636.76362780901</v>
      </c>
      <c r="G662" s="1">
        <v>44256</v>
      </c>
      <c r="H662" s="2" cm="1">
        <f t="array" ref="H662">IF(B662="eur",F662*VLOOKUP(G662,Sheet2!D:E,2,0),IF(B662="gbp",F662*VLOOKUP(G662,Sheet2!A:B,2,0),0)*IF(B662="sek",F662*VLOOKUP(G662,Sheet2!G:H,2,0),IF(multi_currency_swap_strat_pnl!B662="nok",F662*VLOOKUP(multi_currency_swap_strat_pnl!G662,Sheet2!J:K,2,0),IF(multi_currency_swap_strat_pnl!B662="chf",F662*VLOOKUP(Sheet2!M:N,2,0),F662))))</f>
        <v>87437470017.568314</v>
      </c>
    </row>
    <row r="663" spans="1:8" x14ac:dyDescent="0.25">
      <c r="A663" s="1">
        <v>44228</v>
      </c>
      <c r="B663" t="s">
        <v>35</v>
      </c>
      <c r="C663" t="s">
        <v>31</v>
      </c>
      <c r="D663">
        <v>0.18095765527977201</v>
      </c>
      <c r="E663">
        <v>-1</v>
      </c>
      <c r="F663">
        <v>-236190.106226184</v>
      </c>
      <c r="G663" s="1">
        <v>44256</v>
      </c>
      <c r="H663" s="2" cm="1">
        <f t="array" ref="H663">IF(B663="eur",F663*VLOOKUP(G663,Sheet2!D:E,2,0),IF(B663="gbp",F663*VLOOKUP(G663,Sheet2!A:B,2,0),0)*IF(B663="sek",F663*VLOOKUP(G663,Sheet2!G:H,2,0),IF(multi_currency_swap_strat_pnl!B663="nok",F663*VLOOKUP(multi_currency_swap_strat_pnl!G663,Sheet2!J:K,2,0),IF(multi_currency_swap_strat_pnl!B663="chf",F663*VLOOKUP(Sheet2!M:N,2,0),F663))))</f>
        <v>77648208083.929504</v>
      </c>
    </row>
    <row r="664" spans="1:8" x14ac:dyDescent="0.25">
      <c r="A664" s="1">
        <v>44228</v>
      </c>
      <c r="B664" t="s">
        <v>35</v>
      </c>
      <c r="C664" t="s">
        <v>28</v>
      </c>
      <c r="D664">
        <v>0.28710444413828301</v>
      </c>
      <c r="E664">
        <v>-1</v>
      </c>
      <c r="F664">
        <v>-255604.914369687</v>
      </c>
      <c r="G664" s="1">
        <v>44256</v>
      </c>
      <c r="H664" s="2" cm="1">
        <f t="array" ref="H664">IF(B664="eur",F664*VLOOKUP(G664,Sheet2!D:E,2,0),IF(B664="gbp",F664*VLOOKUP(G664,Sheet2!A:B,2,0),0)*IF(B664="sek",F664*VLOOKUP(G664,Sheet2!G:H,2,0),IF(multi_currency_swap_strat_pnl!B664="nok",F664*VLOOKUP(multi_currency_swap_strat_pnl!G664,Sheet2!J:K,2,0),IF(multi_currency_swap_strat_pnl!B664="chf",F664*VLOOKUP(Sheet2!M:N,2,0),F664))))</f>
        <v>90938216784.684555</v>
      </c>
    </row>
    <row r="665" spans="1:8" x14ac:dyDescent="0.25">
      <c r="A665" s="1">
        <v>44228</v>
      </c>
      <c r="B665" t="s">
        <v>35</v>
      </c>
      <c r="C665" t="s">
        <v>11</v>
      </c>
      <c r="D665">
        <v>2.9642926252756899E-2</v>
      </c>
      <c r="E665">
        <v>1</v>
      </c>
      <c r="F665">
        <v>159600.66409545299</v>
      </c>
      <c r="G665" s="1">
        <v>44256</v>
      </c>
      <c r="H665" s="2" cm="1">
        <f t="array" ref="H665">IF(B665="eur",F665*VLOOKUP(G665,Sheet2!D:E,2,0),IF(B665="gbp",F665*VLOOKUP(G665,Sheet2!A:B,2,0),0)*IF(B665="sek",F665*VLOOKUP(G665,Sheet2!G:H,2,0),IF(multi_currency_swap_strat_pnl!B665="nok",F665*VLOOKUP(multi_currency_swap_strat_pnl!G665,Sheet2!J:K,2,0),IF(multi_currency_swap_strat_pnl!B665="chf",F665*VLOOKUP(Sheet2!M:N,2,0),F665))))</f>
        <v>35454994558.557816</v>
      </c>
    </row>
    <row r="666" spans="1:8" x14ac:dyDescent="0.25">
      <c r="A666" s="1">
        <v>44228</v>
      </c>
      <c r="B666" t="s">
        <v>35</v>
      </c>
      <c r="C666" t="s">
        <v>16</v>
      </c>
      <c r="D666">
        <v>-1.8497930282420801E-2</v>
      </c>
      <c r="E666">
        <v>1</v>
      </c>
      <c r="F666">
        <v>128792.257332675</v>
      </c>
      <c r="G666" s="1">
        <v>44256</v>
      </c>
      <c r="H666" s="2" cm="1">
        <f t="array" ref="H666">IF(B666="eur",F666*VLOOKUP(G666,Sheet2!D:E,2,0),IF(B666="gbp",F666*VLOOKUP(G666,Sheet2!A:B,2,0),0)*IF(B666="sek",F666*VLOOKUP(G666,Sheet2!G:H,2,0),IF(multi_currency_swap_strat_pnl!B666="nok",F666*VLOOKUP(multi_currency_swap_strat_pnl!G666,Sheet2!J:K,2,0),IF(multi_currency_swap_strat_pnl!B666="chf",F666*VLOOKUP(Sheet2!M:N,2,0),F666))))</f>
        <v>23088065459.438713</v>
      </c>
    </row>
    <row r="667" spans="1:8" x14ac:dyDescent="0.25">
      <c r="A667" s="1">
        <v>44228</v>
      </c>
      <c r="B667" t="s">
        <v>35</v>
      </c>
      <c r="C667" t="s">
        <v>12</v>
      </c>
      <c r="D667">
        <v>-5.4986253430144801E-2</v>
      </c>
      <c r="E667">
        <v>1</v>
      </c>
      <c r="F667">
        <v>88579.878932071297</v>
      </c>
      <c r="G667" s="1">
        <v>44256</v>
      </c>
      <c r="H667" s="2" cm="1">
        <f t="array" ref="H667">IF(B667="eur",F667*VLOOKUP(G667,Sheet2!D:E,2,0),IF(B667="gbp",F667*VLOOKUP(G667,Sheet2!A:B,2,0),0)*IF(B667="sek",F667*VLOOKUP(G667,Sheet2!G:H,2,0),IF(multi_currency_swap_strat_pnl!B667="nok",F667*VLOOKUP(multi_currency_swap_strat_pnl!G667,Sheet2!J:K,2,0),IF(multi_currency_swap_strat_pnl!B667="chf",F667*VLOOKUP(Sheet2!M:N,2,0),F667))))</f>
        <v>10921397133.160446</v>
      </c>
    </row>
    <row r="668" spans="1:8" x14ac:dyDescent="0.25">
      <c r="A668" s="1">
        <v>44228</v>
      </c>
      <c r="B668" t="s">
        <v>36</v>
      </c>
      <c r="C668" t="s">
        <v>17</v>
      </c>
      <c r="D668">
        <v>-0.18754188485832601</v>
      </c>
      <c r="E668">
        <v>-1</v>
      </c>
      <c r="F668">
        <v>-110663.743439835</v>
      </c>
      <c r="G668" s="1">
        <v>44256</v>
      </c>
      <c r="H668" s="2" t="e" cm="1" vm="1">
        <f t="array" aca="1" ref="H668" ca="1">IF(B668="eur",F668*VLOOKUP(G668,Sheet2!D:E,2,0),IF(B668="gbp",F668*VLOOKUP(G668,Sheet2!A:B,2,0),0)*IF(B668="sek",F668*VLOOKUP(G668,Sheet2!G:H,2,0),IF(multi_currency_swap_strat_pnl!B668="nok",F668*VLOOKUP(multi_currency_swap_strat_pnl!G668,Sheet2!J:K,2,0),IF(multi_currency_swap_strat_pnl!B668="chf",F668*VLOOKUP(Sheet2!M:N,2,0),F668))))</f>
        <v>#VALUE!</v>
      </c>
    </row>
    <row r="669" spans="1:8" x14ac:dyDescent="0.25">
      <c r="A669" s="1">
        <v>44228</v>
      </c>
      <c r="B669" t="s">
        <v>36</v>
      </c>
      <c r="C669" t="s">
        <v>28</v>
      </c>
      <c r="D669">
        <v>-0.27474765456685502</v>
      </c>
      <c r="E669">
        <v>-1</v>
      </c>
      <c r="F669">
        <v>-109103.99188718801</v>
      </c>
      <c r="G669" s="1">
        <v>44256</v>
      </c>
      <c r="H669" s="2" t="e" cm="1" vm="1">
        <f t="array" aca="1" ref="H669" ca="1">IF(B669="eur",F669*VLOOKUP(G669,Sheet2!D:E,2,0),IF(B669="gbp",F669*VLOOKUP(G669,Sheet2!A:B,2,0),0)*IF(B669="sek",F669*VLOOKUP(G669,Sheet2!G:H,2,0),IF(multi_currency_swap_strat_pnl!B669="nok",F669*VLOOKUP(multi_currency_swap_strat_pnl!G669,Sheet2!J:K,2,0),IF(multi_currency_swap_strat_pnl!B669="chf",F669*VLOOKUP(Sheet2!M:N,2,0),F669))))</f>
        <v>#VALUE!</v>
      </c>
    </row>
    <row r="670" spans="1:8" x14ac:dyDescent="0.25">
      <c r="A670" s="1">
        <v>44228</v>
      </c>
      <c r="B670" t="s">
        <v>36</v>
      </c>
      <c r="C670" t="s">
        <v>32</v>
      </c>
      <c r="D670">
        <v>-0.35295063817422501</v>
      </c>
      <c r="E670">
        <v>-1</v>
      </c>
      <c r="F670">
        <v>-100811.466936942</v>
      </c>
      <c r="G670" s="1">
        <v>44256</v>
      </c>
      <c r="H670" s="2" t="e" cm="1" vm="1">
        <f t="array" aca="1" ref="H670" ca="1">IF(B670="eur",F670*VLOOKUP(G670,Sheet2!D:E,2,0),IF(B670="gbp",F670*VLOOKUP(G670,Sheet2!A:B,2,0),0)*IF(B670="sek",F670*VLOOKUP(G670,Sheet2!G:H,2,0),IF(multi_currency_swap_strat_pnl!B670="nok",F670*VLOOKUP(multi_currency_swap_strat_pnl!G670,Sheet2!J:K,2,0),IF(multi_currency_swap_strat_pnl!B670="chf",F670*VLOOKUP(Sheet2!M:N,2,0),F670))))</f>
        <v>#VALUE!</v>
      </c>
    </row>
    <row r="671" spans="1:8" x14ac:dyDescent="0.25">
      <c r="A671" s="1">
        <v>44228</v>
      </c>
      <c r="B671" t="s">
        <v>36</v>
      </c>
      <c r="C671" t="s">
        <v>12</v>
      </c>
      <c r="D671">
        <v>-0.76098458301021898</v>
      </c>
      <c r="E671">
        <v>1</v>
      </c>
      <c r="F671">
        <v>51366.899633748602</v>
      </c>
      <c r="G671" s="1">
        <v>44256</v>
      </c>
      <c r="H671" s="2" t="e" cm="1" vm="1">
        <f t="array" aca="1" ref="H671" ca="1">IF(B671="eur",F671*VLOOKUP(G671,Sheet2!D:E,2,0),IF(B671="gbp",F671*VLOOKUP(G671,Sheet2!A:B,2,0),0)*IF(B671="sek",F671*VLOOKUP(G671,Sheet2!G:H,2,0),IF(multi_currency_swap_strat_pnl!B671="nok",F671*VLOOKUP(multi_currency_swap_strat_pnl!G671,Sheet2!J:K,2,0),IF(multi_currency_swap_strat_pnl!B671="chf",F671*VLOOKUP(Sheet2!M:N,2,0),F671))))</f>
        <v>#VALUE!</v>
      </c>
    </row>
    <row r="672" spans="1:8" x14ac:dyDescent="0.25">
      <c r="A672" s="1">
        <v>44228</v>
      </c>
      <c r="B672" t="s">
        <v>36</v>
      </c>
      <c r="C672" t="s">
        <v>25</v>
      </c>
      <c r="D672">
        <v>0.18184012199201899</v>
      </c>
      <c r="E672">
        <v>1</v>
      </c>
      <c r="F672">
        <v>155680.37025124801</v>
      </c>
      <c r="G672" s="1">
        <v>44256</v>
      </c>
      <c r="H672" s="2" t="e" cm="1" vm="1">
        <f t="array" aca="1" ref="H672" ca="1">IF(B672="eur",F672*VLOOKUP(G672,Sheet2!D:E,2,0),IF(B672="gbp",F672*VLOOKUP(G672,Sheet2!A:B,2,0),0)*IF(B672="sek",F672*VLOOKUP(G672,Sheet2!G:H,2,0),IF(multi_currency_swap_strat_pnl!B672="nok",F672*VLOOKUP(multi_currency_swap_strat_pnl!G672,Sheet2!J:K,2,0),IF(multi_currency_swap_strat_pnl!B672="chf",F672*VLOOKUP(Sheet2!M:N,2,0),F672))))</f>
        <v>#VALUE!</v>
      </c>
    </row>
    <row r="673" spans="1:8" x14ac:dyDescent="0.25">
      <c r="A673" s="1">
        <v>44228</v>
      </c>
      <c r="B673" t="s">
        <v>36</v>
      </c>
      <c r="C673" t="s">
        <v>21</v>
      </c>
      <c r="D673">
        <v>0.19916001753976101</v>
      </c>
      <c r="E673">
        <v>1</v>
      </c>
      <c r="F673">
        <v>158414.99741544301</v>
      </c>
      <c r="G673" s="1">
        <v>44256</v>
      </c>
      <c r="H673" s="2" t="e" cm="1" vm="1">
        <f t="array" aca="1" ref="H673" ca="1">IF(B673="eur",F673*VLOOKUP(G673,Sheet2!D:E,2,0),IF(B673="gbp",F673*VLOOKUP(G673,Sheet2!A:B,2,0),0)*IF(B673="sek",F673*VLOOKUP(G673,Sheet2!G:H,2,0),IF(multi_currency_swap_strat_pnl!B673="nok",F673*VLOOKUP(multi_currency_swap_strat_pnl!G673,Sheet2!J:K,2,0),IF(multi_currency_swap_strat_pnl!B673="chf",F673*VLOOKUP(Sheet2!M:N,2,0),F673))))</f>
        <v>#VALUE!</v>
      </c>
    </row>
    <row r="674" spans="1:8" x14ac:dyDescent="0.25">
      <c r="A674" s="1">
        <v>44228</v>
      </c>
      <c r="B674" t="s">
        <v>37</v>
      </c>
      <c r="C674" t="s">
        <v>13</v>
      </c>
      <c r="D674">
        <v>0.15892111225494901</v>
      </c>
      <c r="E674">
        <v>-1</v>
      </c>
      <c r="F674">
        <v>-129964.141221964</v>
      </c>
      <c r="G674" s="1">
        <v>44256</v>
      </c>
      <c r="H674" s="2" cm="1">
        <f t="array" ref="H674">IF(B674="eur",F674*VLOOKUP(G674,Sheet2!D:E,2,0),IF(B674="gbp",F674*VLOOKUP(G674,Sheet2!A:B,2,0),0)*IF(B674="sek",F674*VLOOKUP(G674,Sheet2!G:H,2,0),IF(multi_currency_swap_strat_pnl!B674="nok",F674*VLOOKUP(multi_currency_swap_strat_pnl!G674,Sheet2!J:K,2,0),IF(multi_currency_swap_strat_pnl!B674="chf",F674*VLOOKUP(Sheet2!M:N,2,0),F674))))</f>
        <v>0</v>
      </c>
    </row>
    <row r="675" spans="1:8" x14ac:dyDescent="0.25">
      <c r="A675" s="1">
        <v>44228</v>
      </c>
      <c r="B675" t="s">
        <v>37</v>
      </c>
      <c r="C675" t="s">
        <v>17</v>
      </c>
      <c r="D675">
        <v>0.4471318815634</v>
      </c>
      <c r="E675">
        <v>-1</v>
      </c>
      <c r="F675">
        <v>-177849.253358457</v>
      </c>
      <c r="G675" s="1">
        <v>44256</v>
      </c>
      <c r="H675" s="2" cm="1">
        <f t="array" ref="H675">IF(B675="eur",F675*VLOOKUP(G675,Sheet2!D:E,2,0),IF(B675="gbp",F675*VLOOKUP(G675,Sheet2!A:B,2,0),0)*IF(B675="sek",F675*VLOOKUP(G675,Sheet2!G:H,2,0),IF(multi_currency_swap_strat_pnl!B675="nok",F675*VLOOKUP(multi_currency_swap_strat_pnl!G675,Sheet2!J:K,2,0),IF(multi_currency_swap_strat_pnl!B675="chf",F675*VLOOKUP(Sheet2!M:N,2,0),F675))))</f>
        <v>0</v>
      </c>
    </row>
    <row r="676" spans="1:8" x14ac:dyDescent="0.25">
      <c r="A676" s="1">
        <v>44228</v>
      </c>
      <c r="B676" t="s">
        <v>37</v>
      </c>
      <c r="C676" t="s">
        <v>29</v>
      </c>
      <c r="D676">
        <v>0.52208524796058597</v>
      </c>
      <c r="E676">
        <v>-1</v>
      </c>
      <c r="F676">
        <v>-176932.988823872</v>
      </c>
      <c r="G676" s="1">
        <v>44256</v>
      </c>
      <c r="H676" s="2" cm="1">
        <f t="array" ref="H676">IF(B676="eur",F676*VLOOKUP(G676,Sheet2!D:E,2,0),IF(B676="gbp",F676*VLOOKUP(G676,Sheet2!A:B,2,0),0)*IF(B676="sek",F676*VLOOKUP(G676,Sheet2!G:H,2,0),IF(multi_currency_swap_strat_pnl!B676="nok",F676*VLOOKUP(multi_currency_swap_strat_pnl!G676,Sheet2!J:K,2,0),IF(multi_currency_swap_strat_pnl!B676="chf",F676*VLOOKUP(Sheet2!M:N,2,0),F676))))</f>
        <v>0</v>
      </c>
    </row>
    <row r="677" spans="1:8" x14ac:dyDescent="0.25">
      <c r="A677" s="1">
        <v>44228</v>
      </c>
      <c r="B677" t="s">
        <v>37</v>
      </c>
      <c r="C677" t="s">
        <v>18</v>
      </c>
      <c r="D677">
        <v>-4.0179921957375899E-3</v>
      </c>
      <c r="E677">
        <v>1</v>
      </c>
      <c r="F677">
        <v>118515.701421686</v>
      </c>
      <c r="G677" s="1">
        <v>44256</v>
      </c>
      <c r="H677" s="2" cm="1">
        <f t="array" ref="H677">IF(B677="eur",F677*VLOOKUP(G677,Sheet2!D:E,2,0),IF(B677="gbp",F677*VLOOKUP(G677,Sheet2!A:B,2,0),0)*IF(B677="sek",F677*VLOOKUP(G677,Sheet2!G:H,2,0),IF(multi_currency_swap_strat_pnl!B677="nok",F677*VLOOKUP(multi_currency_swap_strat_pnl!G677,Sheet2!J:K,2,0),IF(multi_currency_swap_strat_pnl!B677="chf",F677*VLOOKUP(Sheet2!M:N,2,0),F677))))</f>
        <v>0</v>
      </c>
    </row>
    <row r="678" spans="1:8" x14ac:dyDescent="0.25">
      <c r="A678" s="1">
        <v>44228</v>
      </c>
      <c r="B678" t="s">
        <v>37</v>
      </c>
      <c r="C678" t="s">
        <v>16</v>
      </c>
      <c r="D678">
        <v>-3.5511473457224801E-2</v>
      </c>
      <c r="E678">
        <v>1</v>
      </c>
      <c r="F678">
        <v>79075.370404216999</v>
      </c>
      <c r="G678" s="1">
        <v>44256</v>
      </c>
      <c r="H678" s="2" cm="1">
        <f t="array" ref="H678">IF(B678="eur",F678*VLOOKUP(G678,Sheet2!D:E,2,0),IF(B678="gbp",F678*VLOOKUP(G678,Sheet2!A:B,2,0),0)*IF(B678="sek",F678*VLOOKUP(G678,Sheet2!G:H,2,0),IF(multi_currency_swap_strat_pnl!B678="nok",F678*VLOOKUP(multi_currency_swap_strat_pnl!G678,Sheet2!J:K,2,0),IF(multi_currency_swap_strat_pnl!B678="chf",F678*VLOOKUP(Sheet2!M:N,2,0),F678))))</f>
        <v>0</v>
      </c>
    </row>
    <row r="679" spans="1:8" x14ac:dyDescent="0.25">
      <c r="A679" s="1">
        <v>44228</v>
      </c>
      <c r="B679" t="s">
        <v>37</v>
      </c>
      <c r="C679" t="s">
        <v>12</v>
      </c>
      <c r="D679">
        <v>-6.7006095316718001E-2</v>
      </c>
      <c r="E679">
        <v>1</v>
      </c>
      <c r="F679">
        <v>39616.269393497998</v>
      </c>
      <c r="G679" s="1">
        <v>44256</v>
      </c>
      <c r="H679" s="2" cm="1">
        <f t="array" ref="H679">IF(B679="eur",F679*VLOOKUP(G679,Sheet2!D:E,2,0),IF(B679="gbp",F679*VLOOKUP(G679,Sheet2!A:B,2,0),0)*IF(B679="sek",F679*VLOOKUP(G679,Sheet2!G:H,2,0),IF(multi_currency_swap_strat_pnl!B679="nok",F679*VLOOKUP(multi_currency_swap_strat_pnl!G679,Sheet2!J:K,2,0),IF(multi_currency_swap_strat_pnl!B679="chf",F679*VLOOKUP(Sheet2!M:N,2,0),F679))))</f>
        <v>0</v>
      </c>
    </row>
    <row r="680" spans="1:8" x14ac:dyDescent="0.25">
      <c r="A680" s="1">
        <v>44228</v>
      </c>
      <c r="B680" t="s">
        <v>38</v>
      </c>
      <c r="C680" t="s">
        <v>12</v>
      </c>
      <c r="D680">
        <v>0.35070821263176699</v>
      </c>
      <c r="E680">
        <v>-1</v>
      </c>
      <c r="F680" s="2">
        <v>-59315.313206331703</v>
      </c>
      <c r="G680" s="1">
        <v>44256</v>
      </c>
      <c r="H680" s="2" cm="1">
        <f t="array" ref="H680">IF(B680="eur",F680*VLOOKUP(G680,Sheet2!D:E,2,0),IF(B680="gbp",F680*VLOOKUP(G680,Sheet2!A:B,2,0),0)*IF(B680="sek",F680*VLOOKUP(G680,Sheet2!G:H,2,0),IF(multi_currency_swap_strat_pnl!B680="nok",F680*VLOOKUP(multi_currency_swap_strat_pnl!G680,Sheet2!J:K,2,0),IF(multi_currency_swap_strat_pnl!B680="chf",F680*VLOOKUP(Sheet2!M:N,2,0),F680))))</f>
        <v>0</v>
      </c>
    </row>
    <row r="681" spans="1:8" x14ac:dyDescent="0.25">
      <c r="A681" s="1">
        <v>44228</v>
      </c>
      <c r="B681" t="s">
        <v>38</v>
      </c>
      <c r="C681" t="s">
        <v>16</v>
      </c>
      <c r="D681">
        <v>0.49974822199979302</v>
      </c>
      <c r="E681">
        <v>-1</v>
      </c>
      <c r="F681" s="2">
        <v>-100346.55075184299</v>
      </c>
      <c r="G681" s="1">
        <v>44256</v>
      </c>
      <c r="H681" s="2" cm="1">
        <f t="array" ref="H681">IF(B681="eur",F681*VLOOKUP(G681,Sheet2!D:E,2,0),IF(B681="gbp",F681*VLOOKUP(G681,Sheet2!A:B,2,0),0)*IF(B681="sek",F681*VLOOKUP(G681,Sheet2!G:H,2,0),IF(multi_currency_swap_strat_pnl!B681="nok",F681*VLOOKUP(multi_currency_swap_strat_pnl!G681,Sheet2!J:K,2,0),IF(multi_currency_swap_strat_pnl!B681="chf",F681*VLOOKUP(Sheet2!M:N,2,0),F681))))</f>
        <v>0</v>
      </c>
    </row>
    <row r="682" spans="1:8" x14ac:dyDescent="0.25">
      <c r="A682" s="1">
        <v>44228</v>
      </c>
      <c r="B682" t="s">
        <v>38</v>
      </c>
      <c r="C682" t="s">
        <v>18</v>
      </c>
      <c r="D682">
        <v>0.64976535299163796</v>
      </c>
      <c r="E682">
        <v>-1</v>
      </c>
      <c r="F682" s="2">
        <v>-141660.827013906</v>
      </c>
      <c r="G682" s="1">
        <v>44256</v>
      </c>
      <c r="H682" s="2" cm="1">
        <f t="array" ref="H682">IF(B682="eur",F682*VLOOKUP(G682,Sheet2!D:E,2,0),IF(B682="gbp",F682*VLOOKUP(G682,Sheet2!A:B,2,0),0)*IF(B682="sek",F682*VLOOKUP(G682,Sheet2!G:H,2,0),IF(multi_currency_swap_strat_pnl!B682="nok",F682*VLOOKUP(multi_currency_swap_strat_pnl!G682,Sheet2!J:K,2,0),IF(multi_currency_swap_strat_pnl!B682="chf",F682*VLOOKUP(Sheet2!M:N,2,0),F682))))</f>
        <v>0</v>
      </c>
    </row>
    <row r="683" spans="1:8" x14ac:dyDescent="0.25">
      <c r="A683" s="1">
        <v>44228</v>
      </c>
      <c r="B683" t="s">
        <v>38</v>
      </c>
      <c r="C683" t="s">
        <v>22</v>
      </c>
      <c r="D683">
        <v>1.4212511352244399</v>
      </c>
      <c r="E683">
        <v>1</v>
      </c>
      <c r="F683" s="2">
        <v>182172.73402493299</v>
      </c>
      <c r="G683" s="1">
        <v>44256</v>
      </c>
      <c r="H683" s="2" cm="1">
        <f t="array" ref="H683">IF(B683="eur",F683*VLOOKUP(G683,Sheet2!D:E,2,0),IF(B683="gbp",F683*VLOOKUP(G683,Sheet2!A:B,2,0),0)*IF(B683="sek",F683*VLOOKUP(G683,Sheet2!G:H,2,0),IF(multi_currency_swap_strat_pnl!B683="nok",F683*VLOOKUP(multi_currency_swap_strat_pnl!G683,Sheet2!J:K,2,0),IF(multi_currency_swap_strat_pnl!B683="chf",F683*VLOOKUP(Sheet2!M:N,2,0),F683))))</f>
        <v>0</v>
      </c>
    </row>
    <row r="684" spans="1:8" x14ac:dyDescent="0.25">
      <c r="A684" s="1">
        <v>44228</v>
      </c>
      <c r="B684" t="s">
        <v>38</v>
      </c>
      <c r="C684" t="s">
        <v>25</v>
      </c>
      <c r="D684">
        <v>1.4422949780582599</v>
      </c>
      <c r="E684">
        <v>1</v>
      </c>
      <c r="F684" s="2">
        <v>169300.03692322501</v>
      </c>
      <c r="G684" s="1">
        <v>44256</v>
      </c>
      <c r="H684" s="2" cm="1">
        <f t="array" ref="H684">IF(B684="eur",F684*VLOOKUP(G684,Sheet2!D:E,2,0),IF(B684="gbp",F684*VLOOKUP(G684,Sheet2!A:B,2,0),0)*IF(B684="sek",F684*VLOOKUP(G684,Sheet2!G:H,2,0),IF(multi_currency_swap_strat_pnl!B684="nok",F684*VLOOKUP(multi_currency_swap_strat_pnl!G684,Sheet2!J:K,2,0),IF(multi_currency_swap_strat_pnl!B684="chf",F684*VLOOKUP(Sheet2!M:N,2,0),F684))))</f>
        <v>0</v>
      </c>
    </row>
    <row r="685" spans="1:8" x14ac:dyDescent="0.25">
      <c r="A685" s="1">
        <v>44228</v>
      </c>
      <c r="B685" t="s">
        <v>38</v>
      </c>
      <c r="C685" t="s">
        <v>21</v>
      </c>
      <c r="D685">
        <v>1.44047187636192</v>
      </c>
      <c r="E685">
        <v>1</v>
      </c>
      <c r="F685" s="2">
        <v>155584.37333106701</v>
      </c>
      <c r="G685" s="1">
        <v>44256</v>
      </c>
      <c r="H685" s="2" cm="1">
        <f t="array" ref="H685">IF(B685="eur",F685*VLOOKUP(G685,Sheet2!D:E,2,0),IF(B685="gbp",F685*VLOOKUP(G685,Sheet2!A:B,2,0),0)*IF(B685="sek",F685*VLOOKUP(G685,Sheet2!G:H,2,0),IF(multi_currency_swap_strat_pnl!B685="nok",F685*VLOOKUP(multi_currency_swap_strat_pnl!G685,Sheet2!J:K,2,0),IF(multi_currency_swap_strat_pnl!B685="chf",F685*VLOOKUP(Sheet2!M:N,2,0),F685))))</f>
        <v>0</v>
      </c>
    </row>
    <row r="686" spans="1:8" x14ac:dyDescent="0.25">
      <c r="A686" s="1">
        <v>44256</v>
      </c>
      <c r="B686" t="s">
        <v>7</v>
      </c>
      <c r="C686" t="s">
        <v>17</v>
      </c>
      <c r="D686">
        <v>-0.13932848683371901</v>
      </c>
      <c r="E686">
        <v>-1</v>
      </c>
      <c r="F686">
        <v>-27765.4629678401</v>
      </c>
      <c r="G686" s="1">
        <v>44287</v>
      </c>
      <c r="H686" s="2" cm="1">
        <f t="array" ref="H686">IF(B686="eur",F686*VLOOKUP(G686,Sheet2!D:E,2,0),IF(B686="gbp",F686*VLOOKUP(G686,Sheet2!A:B,2,0),0)*IF(B686="sek",F686*VLOOKUP(G686,Sheet2!G:H,2,0),IF(multi_currency_swap_strat_pnl!B686="nok",F686*VLOOKUP(multi_currency_swap_strat_pnl!G686,Sheet2!J:K,2,0),IF(multi_currency_swap_strat_pnl!B686="chf",F686*VLOOKUP(Sheet2!M:N,2,0),F686))))</f>
        <v>-32688.279552038151</v>
      </c>
    </row>
    <row r="687" spans="1:8" x14ac:dyDescent="0.25">
      <c r="A687" s="1">
        <v>44256</v>
      </c>
      <c r="B687" t="s">
        <v>7</v>
      </c>
      <c r="C687" t="s">
        <v>28</v>
      </c>
      <c r="D687">
        <v>-0.214762457518093</v>
      </c>
      <c r="E687">
        <v>-1</v>
      </c>
      <c r="F687">
        <v>-20240.469957812002</v>
      </c>
      <c r="G687" s="1">
        <v>44287</v>
      </c>
      <c r="H687" s="2" cm="1">
        <f t="array" ref="H687">IF(B687="eur",F687*VLOOKUP(G687,Sheet2!D:E,2,0),IF(B687="gbp",F687*VLOOKUP(G687,Sheet2!A:B,2,0),0)*IF(B687="sek",F687*VLOOKUP(G687,Sheet2!G:H,2,0),IF(multi_currency_swap_strat_pnl!B687="nok",F687*VLOOKUP(multi_currency_swap_strat_pnl!G687,Sheet2!J:K,2,0),IF(multi_currency_swap_strat_pnl!B687="chf",F687*VLOOKUP(Sheet2!M:N,2,0),F687))))</f>
        <v>-23829.105281332071</v>
      </c>
    </row>
    <row r="688" spans="1:8" x14ac:dyDescent="0.25">
      <c r="A688" s="1">
        <v>44256</v>
      </c>
      <c r="B688" t="s">
        <v>7</v>
      </c>
      <c r="C688" t="s">
        <v>29</v>
      </c>
      <c r="D688">
        <v>-6.8299182255903507E-2</v>
      </c>
      <c r="E688">
        <v>-1</v>
      </c>
      <c r="F688">
        <v>-29879.694998649698</v>
      </c>
      <c r="G688" s="1">
        <v>44287</v>
      </c>
      <c r="H688" s="2" cm="1">
        <f t="array" ref="H688">IF(B688="eur",F688*VLOOKUP(G688,Sheet2!D:E,2,0),IF(B688="gbp",F688*VLOOKUP(G688,Sheet2!A:B,2,0),0)*IF(B688="sek",F688*VLOOKUP(G688,Sheet2!G:H,2,0),IF(multi_currency_swap_strat_pnl!B688="nok",F688*VLOOKUP(multi_currency_swap_strat_pnl!G688,Sheet2!J:K,2,0),IF(multi_currency_swap_strat_pnl!B688="chf",F688*VLOOKUP(Sheet2!M:N,2,0),F688))))</f>
        <v>-35177.364921910288</v>
      </c>
    </row>
    <row r="689" spans="1:8" x14ac:dyDescent="0.25">
      <c r="A689" s="1">
        <v>44256</v>
      </c>
      <c r="B689" t="s">
        <v>7</v>
      </c>
      <c r="C689" t="s">
        <v>11</v>
      </c>
      <c r="D689">
        <v>-0.521522733557506</v>
      </c>
      <c r="E689">
        <v>1</v>
      </c>
      <c r="F689">
        <v>1756.8719868575799</v>
      </c>
      <c r="G689" s="1">
        <v>44287</v>
      </c>
      <c r="H689" s="2" cm="1">
        <f t="array" ref="H689">IF(B689="eur",F689*VLOOKUP(G689,Sheet2!D:E,2,0),IF(B689="gbp",F689*VLOOKUP(G689,Sheet2!A:B,2,0),0)*IF(B689="sek",F689*VLOOKUP(G689,Sheet2!G:H,2,0),IF(multi_currency_swap_strat_pnl!B689="nok",F689*VLOOKUP(multi_currency_swap_strat_pnl!G689,Sheet2!J:K,2,0),IF(multi_currency_swap_strat_pnl!B689="chf",F689*VLOOKUP(Sheet2!M:N,2,0),F689))))</f>
        <v>2068.3653901274288</v>
      </c>
    </row>
    <row r="690" spans="1:8" x14ac:dyDescent="0.25">
      <c r="A690" s="1">
        <v>44256</v>
      </c>
      <c r="B690" t="s">
        <v>7</v>
      </c>
      <c r="C690" t="s">
        <v>16</v>
      </c>
      <c r="D690">
        <v>-0.56553553703774795</v>
      </c>
      <c r="E690">
        <v>1</v>
      </c>
      <c r="F690">
        <v>-1401.3180034014299</v>
      </c>
      <c r="G690" s="1">
        <v>44287</v>
      </c>
      <c r="H690" s="2" cm="1">
        <f t="array" ref="H690">IF(B690="eur",F690*VLOOKUP(G690,Sheet2!D:E,2,0),IF(B690="gbp",F690*VLOOKUP(G690,Sheet2!A:B,2,0),0)*IF(B690="sek",F690*VLOOKUP(G690,Sheet2!G:H,2,0),IF(multi_currency_swap_strat_pnl!B690="nok",F690*VLOOKUP(multi_currency_swap_strat_pnl!G690,Sheet2!J:K,2,0),IF(multi_currency_swap_strat_pnl!B690="chf",F690*VLOOKUP(Sheet2!M:N,2,0),F690))))</f>
        <v>-1649.7716854045034</v>
      </c>
    </row>
    <row r="691" spans="1:8" x14ac:dyDescent="0.25">
      <c r="A691" s="1">
        <v>44256</v>
      </c>
      <c r="B691" t="s">
        <v>7</v>
      </c>
      <c r="C691" t="s">
        <v>12</v>
      </c>
      <c r="D691">
        <v>-0.60192068752718197</v>
      </c>
      <c r="E691">
        <v>1</v>
      </c>
      <c r="F691">
        <v>-147.30495694009699</v>
      </c>
      <c r="G691" s="1">
        <v>44287</v>
      </c>
      <c r="H691" s="2" cm="1">
        <f t="array" ref="H691">IF(B691="eur",F691*VLOOKUP(G691,Sheet2!D:E,2,0),IF(B691="gbp",F691*VLOOKUP(G691,Sheet2!A:B,2,0),0)*IF(B691="sek",F691*VLOOKUP(G691,Sheet2!G:H,2,0),IF(multi_currency_swap_strat_pnl!B691="nok",F691*VLOOKUP(multi_currency_swap_strat_pnl!G691,Sheet2!J:K,2,0),IF(multi_currency_swap_strat_pnl!B691="chf",F691*VLOOKUP(Sheet2!M:N,2,0),F691))))</f>
        <v>-173.42212580557617</v>
      </c>
    </row>
    <row r="692" spans="1:8" x14ac:dyDescent="0.25">
      <c r="A692" s="1">
        <v>44256</v>
      </c>
      <c r="B692" t="s">
        <v>34</v>
      </c>
      <c r="C692" t="s">
        <v>13</v>
      </c>
      <c r="D692">
        <v>1.0034665687339399</v>
      </c>
      <c r="E692">
        <v>-1</v>
      </c>
      <c r="F692">
        <v>-124983.265781102</v>
      </c>
      <c r="G692" s="1">
        <v>44287</v>
      </c>
      <c r="H692" s="2" cm="1">
        <f t="array" ref="H692">IF(B692="eur",F692*VLOOKUP(G692,Sheet2!D:E,2,0),IF(B692="gbp",F692*VLOOKUP(G692,Sheet2!A:B,2,0),0)*IF(B692="sek",F692*VLOOKUP(G692,Sheet2!G:H,2,0),IF(multi_currency_swap_strat_pnl!B692="nok",F692*VLOOKUP(multi_currency_swap_strat_pnl!G692,Sheet2!J:K,2,0),IF(multi_currency_swap_strat_pnl!B692="chf",F692*VLOOKUP(Sheet2!M:N,2,0),F692))))</f>
        <v>0</v>
      </c>
    </row>
    <row r="693" spans="1:8" x14ac:dyDescent="0.25">
      <c r="A693" s="1">
        <v>44256</v>
      </c>
      <c r="B693" t="s">
        <v>34</v>
      </c>
      <c r="C693" t="s">
        <v>31</v>
      </c>
      <c r="D693">
        <v>1.1964000040471801</v>
      </c>
      <c r="E693">
        <v>-1</v>
      </c>
      <c r="F693">
        <v>-145505.50773175299</v>
      </c>
      <c r="G693" s="1">
        <v>44287</v>
      </c>
      <c r="H693" s="2" cm="1">
        <f t="array" ref="H693">IF(B693="eur",F693*VLOOKUP(G693,Sheet2!D:E,2,0),IF(B693="gbp",F693*VLOOKUP(G693,Sheet2!A:B,2,0),0)*IF(B693="sek",F693*VLOOKUP(G693,Sheet2!G:H,2,0),IF(multi_currency_swap_strat_pnl!B693="nok",F693*VLOOKUP(multi_currency_swap_strat_pnl!G693,Sheet2!J:K,2,0),IF(multi_currency_swap_strat_pnl!B693="chf",F693*VLOOKUP(Sheet2!M:N,2,0),F693))))</f>
        <v>0</v>
      </c>
    </row>
    <row r="694" spans="1:8" x14ac:dyDescent="0.25">
      <c r="A694" s="1">
        <v>44256</v>
      </c>
      <c r="B694" t="s">
        <v>34</v>
      </c>
      <c r="C694" t="s">
        <v>26</v>
      </c>
      <c r="D694">
        <v>0.74415865355197397</v>
      </c>
      <c r="E694">
        <v>-1</v>
      </c>
      <c r="F694">
        <v>-100926.068751514</v>
      </c>
      <c r="G694" s="1">
        <v>44287</v>
      </c>
      <c r="H694" s="2" cm="1">
        <f t="array" ref="H694">IF(B694="eur",F694*VLOOKUP(G694,Sheet2!D:E,2,0),IF(B694="gbp",F694*VLOOKUP(G694,Sheet2!A:B,2,0),0)*IF(B694="sek",F694*VLOOKUP(G694,Sheet2!G:H,2,0),IF(multi_currency_swap_strat_pnl!B694="nok",F694*VLOOKUP(multi_currency_swap_strat_pnl!G694,Sheet2!J:K,2,0),IF(multi_currency_swap_strat_pnl!B694="chf",F694*VLOOKUP(Sheet2!M:N,2,0),F694))))</f>
        <v>0</v>
      </c>
    </row>
    <row r="695" spans="1:8" x14ac:dyDescent="0.25">
      <c r="A695" s="1">
        <v>44256</v>
      </c>
      <c r="B695" t="s">
        <v>34</v>
      </c>
      <c r="C695" t="s">
        <v>12</v>
      </c>
      <c r="D695">
        <v>0.119035652704785</v>
      </c>
      <c r="E695">
        <v>1</v>
      </c>
      <c r="F695">
        <v>25791.569397038002</v>
      </c>
      <c r="G695" s="1">
        <v>44287</v>
      </c>
      <c r="H695" s="2" cm="1">
        <f t="array" ref="H695">IF(B695="eur",F695*VLOOKUP(G695,Sheet2!D:E,2,0),IF(B695="gbp",F695*VLOOKUP(G695,Sheet2!A:B,2,0),0)*IF(B695="sek",F695*VLOOKUP(G695,Sheet2!G:H,2,0),IF(multi_currency_swap_strat_pnl!B695="nok",F695*VLOOKUP(multi_currency_swap_strat_pnl!G695,Sheet2!J:K,2,0),IF(multi_currency_swap_strat_pnl!B695="chf",F695*VLOOKUP(Sheet2!M:N,2,0),F695))))</f>
        <v>0</v>
      </c>
    </row>
    <row r="696" spans="1:8" x14ac:dyDescent="0.25">
      <c r="A696" s="1">
        <v>44256</v>
      </c>
      <c r="B696" t="s">
        <v>34</v>
      </c>
      <c r="C696" t="s">
        <v>25</v>
      </c>
      <c r="D696">
        <v>2.1060772382295401</v>
      </c>
      <c r="E696">
        <v>1</v>
      </c>
      <c r="F696">
        <v>82587.687178079199</v>
      </c>
      <c r="G696" s="1">
        <v>44287</v>
      </c>
      <c r="H696" s="2" cm="1">
        <f t="array" ref="H696">IF(B696="eur",F696*VLOOKUP(G696,Sheet2!D:E,2,0),IF(B696="gbp",F696*VLOOKUP(G696,Sheet2!A:B,2,0),0)*IF(B696="sek",F696*VLOOKUP(G696,Sheet2!G:H,2,0),IF(multi_currency_swap_strat_pnl!B696="nok",F696*VLOOKUP(multi_currency_swap_strat_pnl!G696,Sheet2!J:K,2,0),IF(multi_currency_swap_strat_pnl!B696="chf",F696*VLOOKUP(Sheet2!M:N,2,0),F696))))</f>
        <v>0</v>
      </c>
    </row>
    <row r="697" spans="1:8" x14ac:dyDescent="0.25">
      <c r="A697" s="1">
        <v>44256</v>
      </c>
      <c r="B697" t="s">
        <v>34</v>
      </c>
      <c r="C697" t="s">
        <v>21</v>
      </c>
      <c r="D697">
        <v>2.1133481079214298</v>
      </c>
      <c r="E697">
        <v>1</v>
      </c>
      <c r="F697">
        <v>83664.099753165894</v>
      </c>
      <c r="G697" s="1">
        <v>44287</v>
      </c>
      <c r="H697" s="2" cm="1">
        <f t="array" ref="H697">IF(B697="eur",F697*VLOOKUP(G697,Sheet2!D:E,2,0),IF(B697="gbp",F697*VLOOKUP(G697,Sheet2!A:B,2,0),0)*IF(B697="sek",F697*VLOOKUP(G697,Sheet2!G:H,2,0),IF(multi_currency_swap_strat_pnl!B697="nok",F697*VLOOKUP(multi_currency_swap_strat_pnl!G697,Sheet2!J:K,2,0),IF(multi_currency_swap_strat_pnl!B697="chf",F697*VLOOKUP(Sheet2!M:N,2,0),F697))))</f>
        <v>0</v>
      </c>
    </row>
    <row r="698" spans="1:8" x14ac:dyDescent="0.25">
      <c r="A698" s="1">
        <v>44256</v>
      </c>
      <c r="B698" t="s">
        <v>35</v>
      </c>
      <c r="C698" t="s">
        <v>13</v>
      </c>
      <c r="D698">
        <v>0.58728163492607699</v>
      </c>
      <c r="E698">
        <v>-1</v>
      </c>
      <c r="F698">
        <v>-47056.268659437803</v>
      </c>
      <c r="G698" s="1">
        <v>44287</v>
      </c>
      <c r="H698" s="2" cm="1">
        <f t="array" ref="H698">IF(B698="eur",F698*VLOOKUP(G698,Sheet2!D:E,2,0),IF(B698="gbp",F698*VLOOKUP(G698,Sheet2!A:B,2,0),0)*IF(B698="sek",F698*VLOOKUP(G698,Sheet2!G:H,2,0),IF(multi_currency_swap_strat_pnl!B698="nok",F698*VLOOKUP(multi_currency_swap_strat_pnl!G698,Sheet2!J:K,2,0),IF(multi_currency_swap_strat_pnl!B698="chf",F698*VLOOKUP(Sheet2!M:N,2,0),F698))))</f>
        <v>3059930695.4041634</v>
      </c>
    </row>
    <row r="699" spans="1:8" x14ac:dyDescent="0.25">
      <c r="A699" s="1">
        <v>44256</v>
      </c>
      <c r="B699" t="s">
        <v>35</v>
      </c>
      <c r="C699" t="s">
        <v>26</v>
      </c>
      <c r="D699">
        <v>0.47962511538560498</v>
      </c>
      <c r="E699">
        <v>-1</v>
      </c>
      <c r="F699">
        <v>-37478.046245898302</v>
      </c>
      <c r="G699" s="1">
        <v>44287</v>
      </c>
      <c r="H699" s="2" cm="1">
        <f t="array" ref="H699">IF(B699="eur",F699*VLOOKUP(G699,Sheet2!D:E,2,0),IF(B699="gbp",F699*VLOOKUP(G699,Sheet2!A:B,2,0),0)*IF(B699="sek",F699*VLOOKUP(G699,Sheet2!G:H,2,0),IF(multi_currency_swap_strat_pnl!B699="nok",F699*VLOOKUP(multi_currency_swap_strat_pnl!G699,Sheet2!J:K,2,0),IF(multi_currency_swap_strat_pnl!B699="chf",F699*VLOOKUP(Sheet2!M:N,2,0),F699))))</f>
        <v>1941022199.0711529</v>
      </c>
    </row>
    <row r="700" spans="1:8" x14ac:dyDescent="0.25">
      <c r="A700" s="1">
        <v>44256</v>
      </c>
      <c r="B700" t="s">
        <v>35</v>
      </c>
      <c r="C700" t="s">
        <v>18</v>
      </c>
      <c r="D700">
        <v>0.372308158567556</v>
      </c>
      <c r="E700">
        <v>-1</v>
      </c>
      <c r="F700">
        <v>-27984.452778539799</v>
      </c>
      <c r="G700" s="1">
        <v>44287</v>
      </c>
      <c r="H700" s="2" cm="1">
        <f t="array" ref="H700">IF(B700="eur",F700*VLOOKUP(G700,Sheet2!D:E,2,0),IF(B700="gbp",F700*VLOOKUP(G700,Sheet2!A:B,2,0),0)*IF(B700="sek",F700*VLOOKUP(G700,Sheet2!G:H,2,0),IF(multi_currency_swap_strat_pnl!B700="nok",F700*VLOOKUP(multi_currency_swap_strat_pnl!G700,Sheet2!J:K,2,0),IF(multi_currency_swap_strat_pnl!B700="chf",F700*VLOOKUP(Sheet2!M:N,2,0),F700))))</f>
        <v>1082206790.5286641</v>
      </c>
    </row>
    <row r="701" spans="1:8" x14ac:dyDescent="0.25">
      <c r="A701" s="1">
        <v>44256</v>
      </c>
      <c r="B701" t="s">
        <v>35</v>
      </c>
      <c r="C701" t="s">
        <v>21</v>
      </c>
      <c r="D701">
        <v>1.19885336496915</v>
      </c>
      <c r="E701">
        <v>1</v>
      </c>
      <c r="F701">
        <v>15790.8592287642</v>
      </c>
      <c r="G701" s="1">
        <v>44287</v>
      </c>
      <c r="H701" s="2" cm="1">
        <f t="array" ref="H701">IF(B701="eur",F701*VLOOKUP(G701,Sheet2!D:E,2,0),IF(B701="gbp",F701*VLOOKUP(G701,Sheet2!A:B,2,0),0)*IF(B701="sek",F701*VLOOKUP(G701,Sheet2!G:H,2,0),IF(multi_currency_swap_strat_pnl!B701="nok",F701*VLOOKUP(multi_currency_swap_strat_pnl!G701,Sheet2!J:K,2,0),IF(multi_currency_swap_strat_pnl!B701="chf",F701*VLOOKUP(Sheet2!M:N,2,0),F701))))</f>
        <v>344578471.89890057</v>
      </c>
    </row>
    <row r="702" spans="1:8" x14ac:dyDescent="0.25">
      <c r="A702" s="1">
        <v>44256</v>
      </c>
      <c r="B702" t="s">
        <v>35</v>
      </c>
      <c r="C702" t="s">
        <v>25</v>
      </c>
      <c r="D702">
        <v>1.16077741348945</v>
      </c>
      <c r="E702">
        <v>1</v>
      </c>
      <c r="F702">
        <v>27340.929837997901</v>
      </c>
      <c r="G702" s="1">
        <v>44287</v>
      </c>
      <c r="H702" s="2" cm="1">
        <f t="array" ref="H702">IF(B702="eur",F702*VLOOKUP(G702,Sheet2!D:E,2,0),IF(B702="gbp",F702*VLOOKUP(G702,Sheet2!A:B,2,0),0)*IF(B702="sek",F702*VLOOKUP(G702,Sheet2!G:H,2,0),IF(multi_currency_swap_strat_pnl!B702="nok",F702*VLOOKUP(multi_currency_swap_strat_pnl!G702,Sheet2!J:K,2,0),IF(multi_currency_swap_strat_pnl!B702="chf",F702*VLOOKUP(Sheet2!M:N,2,0),F702))))</f>
        <v>1033006793.5250989</v>
      </c>
    </row>
    <row r="703" spans="1:8" x14ac:dyDescent="0.25">
      <c r="A703" s="1">
        <v>44256</v>
      </c>
      <c r="B703" t="s">
        <v>35</v>
      </c>
      <c r="C703" t="s">
        <v>23</v>
      </c>
      <c r="D703">
        <v>1.1229488209959699</v>
      </c>
      <c r="E703">
        <v>1</v>
      </c>
      <c r="F703">
        <v>38789.750681478297</v>
      </c>
      <c r="G703" s="1">
        <v>44287</v>
      </c>
      <c r="H703" s="2" cm="1">
        <f t="array" ref="H703">IF(B703="eur",F703*VLOOKUP(G703,Sheet2!D:E,2,0),IF(B703="gbp",F703*VLOOKUP(G703,Sheet2!A:B,2,0),0)*IF(B703="sek",F703*VLOOKUP(G703,Sheet2!G:H,2,0),IF(multi_currency_swap_strat_pnl!B703="nok",F703*VLOOKUP(multi_currency_swap_strat_pnl!G703,Sheet2!J:K,2,0),IF(multi_currency_swap_strat_pnl!B703="chf",F703*VLOOKUP(Sheet2!M:N,2,0),F703))))</f>
        <v>2079268590.985189</v>
      </c>
    </row>
    <row r="704" spans="1:8" x14ac:dyDescent="0.25">
      <c r="A704" s="1">
        <v>44256</v>
      </c>
      <c r="B704" t="s">
        <v>36</v>
      </c>
      <c r="C704" t="s">
        <v>13</v>
      </c>
      <c r="D704">
        <v>-0.32210642275649798</v>
      </c>
      <c r="E704">
        <v>-1</v>
      </c>
      <c r="F704">
        <v>27220.265470007998</v>
      </c>
      <c r="G704" s="1">
        <v>44287</v>
      </c>
      <c r="H704" s="2" t="e" cm="1" vm="1">
        <f t="array" aca="1" ref="H704" ca="1">IF(B704="eur",F704*VLOOKUP(G704,Sheet2!D:E,2,0),IF(B704="gbp",F704*VLOOKUP(G704,Sheet2!A:B,2,0),0)*IF(B704="sek",F704*VLOOKUP(G704,Sheet2!G:H,2,0),IF(multi_currency_swap_strat_pnl!B704="nok",F704*VLOOKUP(multi_currency_swap_strat_pnl!G704,Sheet2!J:K,2,0),IF(multi_currency_swap_strat_pnl!B704="chf",F704*VLOOKUP(Sheet2!M:N,2,0),F704))))</f>
        <v>#VALUE!</v>
      </c>
    </row>
    <row r="705" spans="1:8" x14ac:dyDescent="0.25">
      <c r="A705" s="1">
        <v>44256</v>
      </c>
      <c r="B705" t="s">
        <v>36</v>
      </c>
      <c r="C705" t="s">
        <v>9</v>
      </c>
      <c r="D705">
        <v>-0.13059520136248401</v>
      </c>
      <c r="E705">
        <v>-1</v>
      </c>
      <c r="F705">
        <v>24659.515082440499</v>
      </c>
      <c r="G705" s="1">
        <v>44287</v>
      </c>
      <c r="H705" s="2" t="e" cm="1" vm="1">
        <f t="array" aca="1" ref="H705" ca="1">IF(B705="eur",F705*VLOOKUP(G705,Sheet2!D:E,2,0),IF(B705="gbp",F705*VLOOKUP(G705,Sheet2!A:B,2,0),0)*IF(B705="sek",F705*VLOOKUP(G705,Sheet2!G:H,2,0),IF(multi_currency_swap_strat_pnl!B705="nok",F705*VLOOKUP(multi_currency_swap_strat_pnl!G705,Sheet2!J:K,2,0),IF(multi_currency_swap_strat_pnl!B705="chf",F705*VLOOKUP(Sheet2!M:N,2,0),F705))))</f>
        <v>#VALUE!</v>
      </c>
    </row>
    <row r="706" spans="1:8" x14ac:dyDescent="0.25">
      <c r="A706" s="1">
        <v>44256</v>
      </c>
      <c r="B706" t="s">
        <v>36</v>
      </c>
      <c r="C706" t="s">
        <v>31</v>
      </c>
      <c r="D706">
        <v>-0.22692664937922999</v>
      </c>
      <c r="E706">
        <v>-1</v>
      </c>
      <c r="F706">
        <v>25472.310017195199</v>
      </c>
      <c r="G706" s="1">
        <v>44287</v>
      </c>
      <c r="H706" s="2" t="e" cm="1" vm="1">
        <f t="array" aca="1" ref="H706" ca="1">IF(B706="eur",F706*VLOOKUP(G706,Sheet2!D:E,2,0),IF(B706="gbp",F706*VLOOKUP(G706,Sheet2!A:B,2,0),0)*IF(B706="sek",F706*VLOOKUP(G706,Sheet2!G:H,2,0),IF(multi_currency_swap_strat_pnl!B706="nok",F706*VLOOKUP(multi_currency_swap_strat_pnl!G706,Sheet2!J:K,2,0),IF(multi_currency_swap_strat_pnl!B706="chf",F706*VLOOKUP(Sheet2!M:N,2,0),F706))))</f>
        <v>#VALUE!</v>
      </c>
    </row>
    <row r="707" spans="1:8" x14ac:dyDescent="0.25">
      <c r="A707" s="1">
        <v>44256</v>
      </c>
      <c r="B707" t="s">
        <v>36</v>
      </c>
      <c r="C707" t="s">
        <v>25</v>
      </c>
      <c r="D707">
        <v>0.49884365867909303</v>
      </c>
      <c r="E707">
        <v>1</v>
      </c>
      <c r="F707">
        <v>-5420.2336270836504</v>
      </c>
      <c r="G707" s="1">
        <v>44287</v>
      </c>
      <c r="H707" s="2" t="e" cm="1" vm="1">
        <f t="array" aca="1" ref="H707" ca="1">IF(B707="eur",F707*VLOOKUP(G707,Sheet2!D:E,2,0),IF(B707="gbp",F707*VLOOKUP(G707,Sheet2!A:B,2,0),0)*IF(B707="sek",F707*VLOOKUP(G707,Sheet2!G:H,2,0),IF(multi_currency_swap_strat_pnl!B707="nok",F707*VLOOKUP(multi_currency_swap_strat_pnl!G707,Sheet2!J:K,2,0),IF(multi_currency_swap_strat_pnl!B707="chf",F707*VLOOKUP(Sheet2!M:N,2,0),F707))))</f>
        <v>#VALUE!</v>
      </c>
    </row>
    <row r="708" spans="1:8" x14ac:dyDescent="0.25">
      <c r="A708" s="1">
        <v>44256</v>
      </c>
      <c r="B708" t="s">
        <v>36</v>
      </c>
      <c r="C708" t="s">
        <v>18</v>
      </c>
      <c r="D708">
        <v>-0.52219591455852699</v>
      </c>
      <c r="E708">
        <v>1</v>
      </c>
      <c r="F708">
        <v>-21756.6971464046</v>
      </c>
      <c r="G708" s="1">
        <v>44287</v>
      </c>
      <c r="H708" s="2" t="e" cm="1" vm="1">
        <f t="array" aca="1" ref="H708" ca="1">IF(B708="eur",F708*VLOOKUP(G708,Sheet2!D:E,2,0),IF(B708="gbp",F708*VLOOKUP(G708,Sheet2!A:B,2,0),0)*IF(B708="sek",F708*VLOOKUP(G708,Sheet2!G:H,2,0),IF(multi_currency_swap_strat_pnl!B708="nok",F708*VLOOKUP(multi_currency_swap_strat_pnl!G708,Sheet2!J:K,2,0),IF(multi_currency_swap_strat_pnl!B708="chf",F708*VLOOKUP(Sheet2!M:N,2,0),F708))))</f>
        <v>#VALUE!</v>
      </c>
    </row>
    <row r="709" spans="1:8" x14ac:dyDescent="0.25">
      <c r="A709" s="1">
        <v>44256</v>
      </c>
      <c r="B709" t="s">
        <v>36</v>
      </c>
      <c r="C709" t="s">
        <v>21</v>
      </c>
      <c r="D709">
        <v>0.51947609418834795</v>
      </c>
      <c r="E709">
        <v>1</v>
      </c>
      <c r="F709">
        <v>-5484.7525953638497</v>
      </c>
      <c r="G709" s="1">
        <v>44287</v>
      </c>
      <c r="H709" s="2" t="e" cm="1" vm="1">
        <f t="array" aca="1" ref="H709" ca="1">IF(B709="eur",F709*VLOOKUP(G709,Sheet2!D:E,2,0),IF(B709="gbp",F709*VLOOKUP(G709,Sheet2!A:B,2,0),0)*IF(B709="sek",F709*VLOOKUP(G709,Sheet2!G:H,2,0),IF(multi_currency_swap_strat_pnl!B709="nok",F709*VLOOKUP(multi_currency_swap_strat_pnl!G709,Sheet2!J:K,2,0),IF(multi_currency_swap_strat_pnl!B709="chf",F709*VLOOKUP(Sheet2!M:N,2,0),F709))))</f>
        <v>#VALUE!</v>
      </c>
    </row>
    <row r="710" spans="1:8" x14ac:dyDescent="0.25">
      <c r="A710" s="1">
        <v>44256</v>
      </c>
      <c r="B710" t="s">
        <v>37</v>
      </c>
      <c r="C710" t="s">
        <v>9</v>
      </c>
      <c r="D710">
        <v>0.64257753814247198</v>
      </c>
      <c r="E710">
        <v>-1</v>
      </c>
      <c r="F710">
        <v>-40398.726154000004</v>
      </c>
      <c r="G710" s="1">
        <v>44287</v>
      </c>
      <c r="H710" s="2" cm="1">
        <f t="array" ref="H710">IF(B710="eur",F710*VLOOKUP(G710,Sheet2!D:E,2,0),IF(B710="gbp",F710*VLOOKUP(G710,Sheet2!A:B,2,0),0)*IF(B710="sek",F710*VLOOKUP(G710,Sheet2!G:H,2,0),IF(multi_currency_swap_strat_pnl!B710="nok",F710*VLOOKUP(multi_currency_swap_strat_pnl!G710,Sheet2!J:K,2,0),IF(multi_currency_swap_strat_pnl!B710="chf",F710*VLOOKUP(Sheet2!M:N,2,0),F710))))</f>
        <v>0</v>
      </c>
    </row>
    <row r="711" spans="1:8" x14ac:dyDescent="0.25">
      <c r="A711" s="1">
        <v>44256</v>
      </c>
      <c r="B711" t="s">
        <v>37</v>
      </c>
      <c r="C711" t="s">
        <v>18</v>
      </c>
      <c r="D711">
        <v>0.24998676213339299</v>
      </c>
      <c r="E711">
        <v>-1</v>
      </c>
      <c r="F711">
        <v>16147.1344770261</v>
      </c>
      <c r="G711" s="1">
        <v>44287</v>
      </c>
      <c r="H711" s="2" cm="1">
        <f t="array" ref="H711">IF(B711="eur",F711*VLOOKUP(G711,Sheet2!D:E,2,0),IF(B711="gbp",F711*VLOOKUP(G711,Sheet2!A:B,2,0),0)*IF(B711="sek",F711*VLOOKUP(G711,Sheet2!G:H,2,0),IF(multi_currency_swap_strat_pnl!B711="nok",F711*VLOOKUP(multi_currency_swap_strat_pnl!G711,Sheet2!J:K,2,0),IF(multi_currency_swap_strat_pnl!B711="chf",F711*VLOOKUP(Sheet2!M:N,2,0),F711))))</f>
        <v>0</v>
      </c>
    </row>
    <row r="712" spans="1:8" x14ac:dyDescent="0.25">
      <c r="A712" s="1">
        <v>44256</v>
      </c>
      <c r="B712" t="s">
        <v>37</v>
      </c>
      <c r="C712" t="s">
        <v>30</v>
      </c>
      <c r="D712">
        <v>0.44109048352552599</v>
      </c>
      <c r="E712">
        <v>-1</v>
      </c>
      <c r="F712">
        <v>-6538.9650206208698</v>
      </c>
      <c r="G712" s="1">
        <v>44287</v>
      </c>
      <c r="H712" s="2" cm="1">
        <f t="array" ref="H712">IF(B712="eur",F712*VLOOKUP(G712,Sheet2!D:E,2,0),IF(B712="gbp",F712*VLOOKUP(G712,Sheet2!A:B,2,0),0)*IF(B712="sek",F712*VLOOKUP(G712,Sheet2!G:H,2,0),IF(multi_currency_swap_strat_pnl!B712="nok",F712*VLOOKUP(multi_currency_swap_strat_pnl!G712,Sheet2!J:K,2,0),IF(multi_currency_swap_strat_pnl!B712="chf",F712*VLOOKUP(Sheet2!M:N,2,0),F712))))</f>
        <v>0</v>
      </c>
    </row>
    <row r="713" spans="1:8" x14ac:dyDescent="0.25">
      <c r="A713" s="1">
        <v>44256</v>
      </c>
      <c r="B713" t="s">
        <v>37</v>
      </c>
      <c r="C713" t="s">
        <v>25</v>
      </c>
      <c r="D713">
        <v>1.26023853521059</v>
      </c>
      <c r="E713">
        <v>1</v>
      </c>
      <c r="F713">
        <v>53603.863089755403</v>
      </c>
      <c r="G713" s="1">
        <v>44287</v>
      </c>
      <c r="H713" s="2" cm="1">
        <f t="array" ref="H713">IF(B713="eur",F713*VLOOKUP(G713,Sheet2!D:E,2,0),IF(B713="gbp",F713*VLOOKUP(G713,Sheet2!A:B,2,0),0)*IF(B713="sek",F713*VLOOKUP(G713,Sheet2!G:H,2,0),IF(multi_currency_swap_strat_pnl!B713="nok",F713*VLOOKUP(multi_currency_swap_strat_pnl!G713,Sheet2!J:K,2,0),IF(multi_currency_swap_strat_pnl!B713="chf",F713*VLOOKUP(Sheet2!M:N,2,0),F713))))</f>
        <v>0</v>
      </c>
    </row>
    <row r="714" spans="1:8" x14ac:dyDescent="0.25">
      <c r="A714" s="1">
        <v>44256</v>
      </c>
      <c r="B714" t="s">
        <v>37</v>
      </c>
      <c r="C714" t="s">
        <v>21</v>
      </c>
      <c r="D714">
        <v>1.31634893980204</v>
      </c>
      <c r="E714">
        <v>1</v>
      </c>
      <c r="F714">
        <v>48321.912169760399</v>
      </c>
      <c r="G714" s="1">
        <v>44287</v>
      </c>
      <c r="H714" s="2" cm="1">
        <f t="array" ref="H714">IF(B714="eur",F714*VLOOKUP(G714,Sheet2!D:E,2,0),IF(B714="gbp",F714*VLOOKUP(G714,Sheet2!A:B,2,0),0)*IF(B714="sek",F714*VLOOKUP(G714,Sheet2!G:H,2,0),IF(multi_currency_swap_strat_pnl!B714="nok",F714*VLOOKUP(multi_currency_swap_strat_pnl!G714,Sheet2!J:K,2,0),IF(multi_currency_swap_strat_pnl!B714="chf",F714*VLOOKUP(Sheet2!M:N,2,0),F714))))</f>
        <v>0</v>
      </c>
    </row>
    <row r="715" spans="1:8" x14ac:dyDescent="0.25">
      <c r="A715" s="1">
        <v>44256</v>
      </c>
      <c r="B715" t="s">
        <v>37</v>
      </c>
      <c r="C715" t="s">
        <v>12</v>
      </c>
      <c r="D715">
        <v>1.80072156553364E-2</v>
      </c>
      <c r="E715">
        <v>1</v>
      </c>
      <c r="F715">
        <v>-2445.5394582772601</v>
      </c>
      <c r="G715" s="1">
        <v>44287</v>
      </c>
      <c r="H715" s="2" cm="1">
        <f t="array" ref="H715">IF(B715="eur",F715*VLOOKUP(G715,Sheet2!D:E,2,0),IF(B715="gbp",F715*VLOOKUP(G715,Sheet2!A:B,2,0),0)*IF(B715="sek",F715*VLOOKUP(G715,Sheet2!G:H,2,0),IF(multi_currency_swap_strat_pnl!B715="nok",F715*VLOOKUP(multi_currency_swap_strat_pnl!G715,Sheet2!J:K,2,0),IF(multi_currency_swap_strat_pnl!B715="chf",F715*VLOOKUP(Sheet2!M:N,2,0),F715))))</f>
        <v>0</v>
      </c>
    </row>
    <row r="716" spans="1:8" x14ac:dyDescent="0.25">
      <c r="A716" s="1">
        <v>44256</v>
      </c>
      <c r="B716" t="s">
        <v>38</v>
      </c>
      <c r="C716" t="s">
        <v>18</v>
      </c>
      <c r="D716">
        <v>0.97266858010363699</v>
      </c>
      <c r="E716">
        <v>-1</v>
      </c>
      <c r="F716" s="2">
        <v>-95284.123557498096</v>
      </c>
      <c r="G716" s="1">
        <v>44292</v>
      </c>
      <c r="H716" s="2" cm="1">
        <f t="array" ref="H716">IF(B716="eur",F716*VLOOKUP(G716,Sheet2!D:E,2,0),IF(B716="gbp",F716*VLOOKUP(G716,Sheet2!A:B,2,0),0)*IF(B716="sek",F716*VLOOKUP(G716,Sheet2!G:H,2,0),IF(multi_currency_swap_strat_pnl!B716="nok",F716*VLOOKUP(multi_currency_swap_strat_pnl!G716,Sheet2!J:K,2,0),IF(multi_currency_swap_strat_pnl!B716="chf",F716*VLOOKUP(Sheet2!M:N,2,0),F716))))</f>
        <v>0</v>
      </c>
    </row>
    <row r="717" spans="1:8" x14ac:dyDescent="0.25">
      <c r="A717" s="1">
        <v>44256</v>
      </c>
      <c r="B717" t="s">
        <v>38</v>
      </c>
      <c r="C717" t="s">
        <v>16</v>
      </c>
      <c r="D717">
        <v>0.738680595145776</v>
      </c>
      <c r="E717">
        <v>-1</v>
      </c>
      <c r="F717" s="2">
        <v>-85602.838386216405</v>
      </c>
      <c r="G717" s="1">
        <v>44292</v>
      </c>
      <c r="H717" s="2" cm="1">
        <f t="array" ref="H717">IF(B717="eur",F717*VLOOKUP(G717,Sheet2!D:E,2,0),IF(B717="gbp",F717*VLOOKUP(G717,Sheet2!A:B,2,0),0)*IF(B717="sek",F717*VLOOKUP(G717,Sheet2!G:H,2,0),IF(multi_currency_swap_strat_pnl!B717="nok",F717*VLOOKUP(multi_currency_swap_strat_pnl!G717,Sheet2!J:K,2,0),IF(multi_currency_swap_strat_pnl!B717="chf",F717*VLOOKUP(Sheet2!M:N,2,0),F717))))</f>
        <v>0</v>
      </c>
    </row>
    <row r="718" spans="1:8" x14ac:dyDescent="0.25">
      <c r="A718" s="1">
        <v>44256</v>
      </c>
      <c r="B718" t="s">
        <v>38</v>
      </c>
      <c r="C718" t="s">
        <v>12</v>
      </c>
      <c r="D718">
        <v>0.50633837478788402</v>
      </c>
      <c r="E718">
        <v>-1</v>
      </c>
      <c r="F718" s="2">
        <v>-79108.481254541097</v>
      </c>
      <c r="G718" s="1">
        <v>44292</v>
      </c>
      <c r="H718" s="2" cm="1">
        <f t="array" ref="H718">IF(B718="eur",F718*VLOOKUP(G718,Sheet2!D:E,2,0),IF(B718="gbp",F718*VLOOKUP(G718,Sheet2!A:B,2,0),0)*IF(B718="sek",F718*VLOOKUP(G718,Sheet2!G:H,2,0),IF(multi_currency_swap_strat_pnl!B718="nok",F718*VLOOKUP(multi_currency_swap_strat_pnl!G718,Sheet2!J:K,2,0),IF(multi_currency_swap_strat_pnl!B718="chf",F718*VLOOKUP(Sheet2!M:N,2,0),F718))))</f>
        <v>0</v>
      </c>
    </row>
    <row r="719" spans="1:8" x14ac:dyDescent="0.25">
      <c r="A719" s="1">
        <v>44256</v>
      </c>
      <c r="B719" t="s">
        <v>38</v>
      </c>
      <c r="C719" t="s">
        <v>23</v>
      </c>
      <c r="D719">
        <v>1.81046816835741</v>
      </c>
      <c r="E719">
        <v>1</v>
      </c>
      <c r="F719" s="2">
        <v>50398.585351465197</v>
      </c>
      <c r="G719" s="1">
        <v>44292</v>
      </c>
      <c r="H719" s="2" cm="1">
        <f t="array" ref="H719">IF(B719="eur",F719*VLOOKUP(G719,Sheet2!D:E,2,0),IF(B719="gbp",F719*VLOOKUP(G719,Sheet2!A:B,2,0),0)*IF(B719="sek",F719*VLOOKUP(G719,Sheet2!G:H,2,0),IF(multi_currency_swap_strat_pnl!B719="nok",F719*VLOOKUP(multi_currency_swap_strat_pnl!G719,Sheet2!J:K,2,0),IF(multi_currency_swap_strat_pnl!B719="chf",F719*VLOOKUP(Sheet2!M:N,2,0),F719))))</f>
        <v>0</v>
      </c>
    </row>
    <row r="720" spans="1:8" x14ac:dyDescent="0.25">
      <c r="A720" s="1">
        <v>44256</v>
      </c>
      <c r="B720" t="s">
        <v>38</v>
      </c>
      <c r="C720" t="s">
        <v>25</v>
      </c>
      <c r="D720">
        <v>1.77852782886327</v>
      </c>
      <c r="E720">
        <v>1</v>
      </c>
      <c r="F720" s="2">
        <v>55241.143400729103</v>
      </c>
      <c r="G720" s="1">
        <v>44292</v>
      </c>
      <c r="H720" s="2" cm="1">
        <f t="array" ref="H720">IF(B720="eur",F720*VLOOKUP(G720,Sheet2!D:E,2,0),IF(B720="gbp",F720*VLOOKUP(G720,Sheet2!A:B,2,0),0)*IF(B720="sek",F720*VLOOKUP(G720,Sheet2!G:H,2,0),IF(multi_currency_swap_strat_pnl!B720="nok",F720*VLOOKUP(multi_currency_swap_strat_pnl!G720,Sheet2!J:K,2,0),IF(multi_currency_swap_strat_pnl!B720="chf",F720*VLOOKUP(Sheet2!M:N,2,0),F720))))</f>
        <v>0</v>
      </c>
    </row>
    <row r="721" spans="1:8" x14ac:dyDescent="0.25">
      <c r="A721" s="1">
        <v>44256</v>
      </c>
      <c r="B721" t="s">
        <v>38</v>
      </c>
      <c r="C721" t="s">
        <v>21</v>
      </c>
      <c r="D721">
        <v>1.74620657304007</v>
      </c>
      <c r="E721">
        <v>1</v>
      </c>
      <c r="F721" s="2">
        <v>59991.467682975599</v>
      </c>
      <c r="G721" s="1">
        <v>44292</v>
      </c>
      <c r="H721" s="2" cm="1">
        <f t="array" ref="H721">IF(B721="eur",F721*VLOOKUP(G721,Sheet2!D:E,2,0),IF(B721="gbp",F721*VLOOKUP(G721,Sheet2!A:B,2,0),0)*IF(B721="sek",F721*VLOOKUP(G721,Sheet2!G:H,2,0),IF(multi_currency_swap_strat_pnl!B721="nok",F721*VLOOKUP(multi_currency_swap_strat_pnl!G721,Sheet2!J:K,2,0),IF(multi_currency_swap_strat_pnl!B721="chf",F721*VLOOKUP(Sheet2!M:N,2,0),F721))))</f>
        <v>0</v>
      </c>
    </row>
    <row r="722" spans="1:8" x14ac:dyDescent="0.25">
      <c r="A722" s="1">
        <v>44287</v>
      </c>
      <c r="B722" t="s">
        <v>7</v>
      </c>
      <c r="C722" t="s">
        <v>8</v>
      </c>
      <c r="D722">
        <v>0.27141263919915598</v>
      </c>
      <c r="E722">
        <v>-1</v>
      </c>
      <c r="F722">
        <v>-46115.7542596516</v>
      </c>
      <c r="G722" s="1">
        <v>44319</v>
      </c>
      <c r="H722" s="2" cm="1">
        <f t="array" ref="H722">IF(B722="eur",F722*VLOOKUP(G722,Sheet2!D:E,2,0),IF(B722="gbp",F722*VLOOKUP(G722,Sheet2!A:B,2,0),0)*IF(B722="sek",F722*VLOOKUP(G722,Sheet2!G:H,2,0),IF(multi_currency_swap_strat_pnl!B722="nok",F722*VLOOKUP(multi_currency_swap_strat_pnl!G722,Sheet2!J:K,2,0),IF(multi_currency_swap_strat_pnl!B722="chf",F722*VLOOKUP(Sheet2!M:N,2,0),F722))))</f>
        <v>-55583.318609158072</v>
      </c>
    </row>
    <row r="723" spans="1:8" x14ac:dyDescent="0.25">
      <c r="A723" s="1">
        <v>44287</v>
      </c>
      <c r="B723" t="s">
        <v>7</v>
      </c>
      <c r="C723" t="s">
        <v>17</v>
      </c>
      <c r="D723">
        <v>-6.8716622864585603E-2</v>
      </c>
      <c r="E723">
        <v>-1</v>
      </c>
      <c r="F723">
        <v>-52641.7972867633</v>
      </c>
      <c r="G723" s="1">
        <v>44319</v>
      </c>
      <c r="H723" s="2" cm="1">
        <f t="array" ref="H723">IF(B723="eur",F723*VLOOKUP(G723,Sheet2!D:E,2,0),IF(B723="gbp",F723*VLOOKUP(G723,Sheet2!A:B,2,0),0)*IF(B723="sek",F723*VLOOKUP(G723,Sheet2!G:H,2,0),IF(multi_currency_swap_strat_pnl!B723="nok",F723*VLOOKUP(multi_currency_swap_strat_pnl!G723,Sheet2!J:K,2,0),IF(multi_currency_swap_strat_pnl!B723="chf",F723*VLOOKUP(Sheet2!M:N,2,0),F723))))</f>
        <v>-63449.15826973581</v>
      </c>
    </row>
    <row r="724" spans="1:8" x14ac:dyDescent="0.25">
      <c r="A724" s="1">
        <v>44287</v>
      </c>
      <c r="B724" t="s">
        <v>7</v>
      </c>
      <c r="C724" t="s">
        <v>20</v>
      </c>
      <c r="D724">
        <v>9.3362152577048704E-2</v>
      </c>
      <c r="E724">
        <v>-1</v>
      </c>
      <c r="F724">
        <v>-51995.8164096283</v>
      </c>
      <c r="G724" s="1">
        <v>44319</v>
      </c>
      <c r="H724" s="2" cm="1">
        <f t="array" ref="H724">IF(B724="eur",F724*VLOOKUP(G724,Sheet2!D:E,2,0),IF(B724="gbp",F724*VLOOKUP(G724,Sheet2!A:B,2,0),0)*IF(B724="sek",F724*VLOOKUP(G724,Sheet2!G:H,2,0),IF(multi_currency_swap_strat_pnl!B724="nok",F724*VLOOKUP(multi_currency_swap_strat_pnl!G724,Sheet2!J:K,2,0),IF(multi_currency_swap_strat_pnl!B724="chf",F724*VLOOKUP(Sheet2!M:N,2,0),F724))))</f>
        <v>-62670.557518524991</v>
      </c>
    </row>
    <row r="725" spans="1:8" x14ac:dyDescent="0.25">
      <c r="A725" s="1">
        <v>44287</v>
      </c>
      <c r="B725" t="s">
        <v>7</v>
      </c>
      <c r="C725" t="s">
        <v>11</v>
      </c>
      <c r="D725">
        <v>-0.51320284621852297</v>
      </c>
      <c r="E725">
        <v>1</v>
      </c>
      <c r="F725">
        <v>29975.5358910098</v>
      </c>
      <c r="G725" s="1">
        <v>44319</v>
      </c>
      <c r="H725" s="2" cm="1">
        <f t="array" ref="H725">IF(B725="eur",F725*VLOOKUP(G725,Sheet2!D:E,2,0),IF(B725="gbp",F725*VLOOKUP(G725,Sheet2!A:B,2,0),0)*IF(B725="sek",F725*VLOOKUP(G725,Sheet2!G:H,2,0),IF(multi_currency_swap_strat_pnl!B725="nok",F725*VLOOKUP(multi_currency_swap_strat_pnl!G725,Sheet2!J:K,2,0),IF(multi_currency_swap_strat_pnl!B725="chf",F725*VLOOKUP(Sheet2!M:N,2,0),F725))))</f>
        <v>36129.513409434112</v>
      </c>
    </row>
    <row r="726" spans="1:8" x14ac:dyDescent="0.25">
      <c r="A726" s="1">
        <v>44287</v>
      </c>
      <c r="B726" t="s">
        <v>7</v>
      </c>
      <c r="C726" t="s">
        <v>16</v>
      </c>
      <c r="D726">
        <v>-0.566057471545243</v>
      </c>
      <c r="E726">
        <v>1</v>
      </c>
      <c r="F726">
        <v>23651.700326067599</v>
      </c>
      <c r="G726" s="1">
        <v>44319</v>
      </c>
      <c r="H726" s="2" cm="1">
        <f t="array" ref="H726">IF(B726="eur",F726*VLOOKUP(G726,Sheet2!D:E,2,0),IF(B726="gbp",F726*VLOOKUP(G726,Sheet2!A:B,2,0),0)*IF(B726="sek",F726*VLOOKUP(G726,Sheet2!G:H,2,0),IF(multi_currency_swap_strat_pnl!B726="nok",F726*VLOOKUP(multi_currency_swap_strat_pnl!G726,Sheet2!J:K,2,0),IF(multi_currency_swap_strat_pnl!B726="chf",F726*VLOOKUP(Sheet2!M:N,2,0),F726))))</f>
        <v>28507.394403009279</v>
      </c>
    </row>
    <row r="727" spans="1:8" x14ac:dyDescent="0.25">
      <c r="A727" s="1">
        <v>44287</v>
      </c>
      <c r="B727" t="s">
        <v>7</v>
      </c>
      <c r="C727" t="s">
        <v>12</v>
      </c>
      <c r="D727">
        <v>-0.60486142910468998</v>
      </c>
      <c r="E727">
        <v>1</v>
      </c>
      <c r="F727">
        <v>12361.2254739853</v>
      </c>
      <c r="G727" s="1">
        <v>44319</v>
      </c>
      <c r="H727" s="2" cm="1">
        <f t="array" ref="H727">IF(B727="eur",F727*VLOOKUP(G727,Sheet2!D:E,2,0),IF(B727="gbp",F727*VLOOKUP(G727,Sheet2!A:B,2,0),0)*IF(B727="sek",F727*VLOOKUP(G727,Sheet2!G:H,2,0),IF(multi_currency_swap_strat_pnl!B727="nok",F727*VLOOKUP(multi_currency_swap_strat_pnl!G727,Sheet2!J:K,2,0),IF(multi_currency_swap_strat_pnl!B727="chf",F727*VLOOKUP(Sheet2!M:N,2,0),F727))))</f>
        <v>14898.985063794482</v>
      </c>
    </row>
    <row r="728" spans="1:8" x14ac:dyDescent="0.25">
      <c r="A728" s="1">
        <v>44287</v>
      </c>
      <c r="B728" t="s">
        <v>34</v>
      </c>
      <c r="C728" t="s">
        <v>13</v>
      </c>
      <c r="D728">
        <v>1.3054921756062401</v>
      </c>
      <c r="E728">
        <v>-1</v>
      </c>
      <c r="F728">
        <v>100606.976334295</v>
      </c>
      <c r="G728" s="1">
        <v>44319</v>
      </c>
      <c r="H728" s="2" cm="1">
        <f t="array" ref="H728">IF(B728="eur",F728*VLOOKUP(G728,Sheet2!D:E,2,0),IF(B728="gbp",F728*VLOOKUP(G728,Sheet2!A:B,2,0),0)*IF(B728="sek",F728*VLOOKUP(G728,Sheet2!G:H,2,0),IF(multi_currency_swap_strat_pnl!B728="nok",F728*VLOOKUP(multi_currency_swap_strat_pnl!G728,Sheet2!J:K,2,0),IF(multi_currency_swap_strat_pnl!B728="chf",F728*VLOOKUP(Sheet2!M:N,2,0),F728))))</f>
        <v>0</v>
      </c>
    </row>
    <row r="729" spans="1:8" x14ac:dyDescent="0.25">
      <c r="A729" s="1">
        <v>44287</v>
      </c>
      <c r="B729" t="s">
        <v>34</v>
      </c>
      <c r="C729" t="s">
        <v>31</v>
      </c>
      <c r="D729">
        <v>1.5323093902837599</v>
      </c>
      <c r="E729">
        <v>-1</v>
      </c>
      <c r="F729">
        <v>111732.454169062</v>
      </c>
      <c r="G729" s="1">
        <v>44319</v>
      </c>
      <c r="H729" s="2" cm="1">
        <f t="array" ref="H729">IF(B729="eur",F729*VLOOKUP(G729,Sheet2!D:E,2,0),IF(B729="gbp",F729*VLOOKUP(G729,Sheet2!A:B,2,0),0)*IF(B729="sek",F729*VLOOKUP(G729,Sheet2!G:H,2,0),IF(multi_currency_swap_strat_pnl!B729="nok",F729*VLOOKUP(multi_currency_swap_strat_pnl!G729,Sheet2!J:K,2,0),IF(multi_currency_swap_strat_pnl!B729="chf",F729*VLOOKUP(Sheet2!M:N,2,0),F729))))</f>
        <v>0</v>
      </c>
    </row>
    <row r="730" spans="1:8" x14ac:dyDescent="0.25">
      <c r="A730" s="1">
        <v>44287</v>
      </c>
      <c r="B730" t="s">
        <v>34</v>
      </c>
      <c r="C730" t="s">
        <v>26</v>
      </c>
      <c r="D730">
        <v>0.99016595081970704</v>
      </c>
      <c r="E730">
        <v>-1</v>
      </c>
      <c r="F730">
        <v>79379.890376707393</v>
      </c>
      <c r="G730" s="1">
        <v>44319</v>
      </c>
      <c r="H730" s="2" cm="1">
        <f t="array" ref="H730">IF(B730="eur",F730*VLOOKUP(G730,Sheet2!D:E,2,0),IF(B730="gbp",F730*VLOOKUP(G730,Sheet2!A:B,2,0),0)*IF(B730="sek",F730*VLOOKUP(G730,Sheet2!G:H,2,0),IF(multi_currency_swap_strat_pnl!B730="nok",F730*VLOOKUP(multi_currency_swap_strat_pnl!G730,Sheet2!J:K,2,0),IF(multi_currency_swap_strat_pnl!B730="chf",F730*VLOOKUP(Sheet2!M:N,2,0),F730))))</f>
        <v>0</v>
      </c>
    </row>
    <row r="731" spans="1:8" x14ac:dyDescent="0.25">
      <c r="A731" s="1">
        <v>44287</v>
      </c>
      <c r="B731" t="s">
        <v>34</v>
      </c>
      <c r="C731" t="s">
        <v>22</v>
      </c>
      <c r="D731">
        <v>2.2543929719012299</v>
      </c>
      <c r="E731">
        <v>1</v>
      </c>
      <c r="F731">
        <v>-65356.215205206499</v>
      </c>
      <c r="G731" s="1">
        <v>44319</v>
      </c>
      <c r="H731" s="2" cm="1">
        <f t="array" ref="H731">IF(B731="eur",F731*VLOOKUP(G731,Sheet2!D:E,2,0),IF(B731="gbp",F731*VLOOKUP(G731,Sheet2!A:B,2,0),0)*IF(B731="sek",F731*VLOOKUP(G731,Sheet2!G:H,2,0),IF(multi_currency_swap_strat_pnl!B731="nok",F731*VLOOKUP(multi_currency_swap_strat_pnl!G731,Sheet2!J:K,2,0),IF(multi_currency_swap_strat_pnl!B731="chf",F731*VLOOKUP(Sheet2!M:N,2,0),F731))))</f>
        <v>0</v>
      </c>
    </row>
    <row r="732" spans="1:8" x14ac:dyDescent="0.25">
      <c r="A732" s="1">
        <v>44287</v>
      </c>
      <c r="B732" t="s">
        <v>34</v>
      </c>
      <c r="C732" t="s">
        <v>25</v>
      </c>
      <c r="D732">
        <v>2.2740288381684701</v>
      </c>
      <c r="E732">
        <v>1</v>
      </c>
      <c r="F732">
        <v>-63761.077891736299</v>
      </c>
      <c r="G732" s="1">
        <v>44319</v>
      </c>
      <c r="H732" s="2" cm="1">
        <f t="array" ref="H732">IF(B732="eur",F732*VLOOKUP(G732,Sheet2!D:E,2,0),IF(B732="gbp",F732*VLOOKUP(G732,Sheet2!A:B,2,0),0)*IF(B732="sek",F732*VLOOKUP(G732,Sheet2!G:H,2,0),IF(multi_currency_swap_strat_pnl!B732="nok",F732*VLOOKUP(multi_currency_swap_strat_pnl!G732,Sheet2!J:K,2,0),IF(multi_currency_swap_strat_pnl!B732="chf",F732*VLOOKUP(Sheet2!M:N,2,0),F732))))</f>
        <v>0</v>
      </c>
    </row>
    <row r="733" spans="1:8" x14ac:dyDescent="0.25">
      <c r="A733" s="1">
        <v>44287</v>
      </c>
      <c r="B733" t="s">
        <v>34</v>
      </c>
      <c r="C733" t="s">
        <v>21</v>
      </c>
      <c r="D733">
        <v>2.2819812390757699</v>
      </c>
      <c r="E733">
        <v>1</v>
      </c>
      <c r="F733">
        <v>-56952.9189526298</v>
      </c>
      <c r="G733" s="1">
        <v>44319</v>
      </c>
      <c r="H733" s="2" cm="1">
        <f t="array" ref="H733">IF(B733="eur",F733*VLOOKUP(G733,Sheet2!D:E,2,0),IF(B733="gbp",F733*VLOOKUP(G733,Sheet2!A:B,2,0),0)*IF(B733="sek",F733*VLOOKUP(G733,Sheet2!G:H,2,0),IF(multi_currency_swap_strat_pnl!B733="nok",F733*VLOOKUP(multi_currency_swap_strat_pnl!G733,Sheet2!J:K,2,0),IF(multi_currency_swap_strat_pnl!B733="chf",F733*VLOOKUP(Sheet2!M:N,2,0),F733))))</f>
        <v>0</v>
      </c>
    </row>
    <row r="734" spans="1:8" x14ac:dyDescent="0.25">
      <c r="A734" s="1">
        <v>44287</v>
      </c>
      <c r="B734" t="s">
        <v>35</v>
      </c>
      <c r="C734" t="s">
        <v>13</v>
      </c>
      <c r="D734">
        <v>0.702810596008829</v>
      </c>
      <c r="E734">
        <v>-1</v>
      </c>
      <c r="F734">
        <v>3220.6442094118102</v>
      </c>
      <c r="G734" s="1">
        <v>44320</v>
      </c>
      <c r="H734" s="2" cm="1">
        <f t="array" ref="H734">IF(B734="eur",F734*VLOOKUP(G734,Sheet2!D:E,2,0),IF(B734="gbp",F734*VLOOKUP(G734,Sheet2!A:B,2,0),0)*IF(B734="sek",F734*VLOOKUP(G734,Sheet2!G:H,2,0),IF(multi_currency_swap_strat_pnl!B734="nok",F734*VLOOKUP(multi_currency_swap_strat_pnl!G734,Sheet2!J:K,2,0),IF(multi_currency_swap_strat_pnl!B734="chf",F734*VLOOKUP(Sheet2!M:N,2,0),F734))))</f>
        <v>14405396.222880434</v>
      </c>
    </row>
    <row r="735" spans="1:8" x14ac:dyDescent="0.25">
      <c r="A735" s="1">
        <v>44287</v>
      </c>
      <c r="B735" t="s">
        <v>35</v>
      </c>
      <c r="C735" t="s">
        <v>26</v>
      </c>
      <c r="D735">
        <v>0.57472466451694804</v>
      </c>
      <c r="E735">
        <v>-1</v>
      </c>
      <c r="F735">
        <v>-5444.7937543362596</v>
      </c>
      <c r="G735" s="1">
        <v>44320</v>
      </c>
      <c r="H735" s="2" cm="1">
        <f t="array" ref="H735">IF(B735="eur",F735*VLOOKUP(G735,Sheet2!D:E,2,0),IF(B735="gbp",F735*VLOOKUP(G735,Sheet2!A:B,2,0),0)*IF(B735="sek",F735*VLOOKUP(G735,Sheet2!G:H,2,0),IF(multi_currency_swap_strat_pnl!B735="nok",F735*VLOOKUP(multi_currency_swap_strat_pnl!G735,Sheet2!J:K,2,0),IF(multi_currency_swap_strat_pnl!B735="chf",F735*VLOOKUP(Sheet2!M:N,2,0),F735))))</f>
        <v>41172057.913057491</v>
      </c>
    </row>
    <row r="736" spans="1:8" x14ac:dyDescent="0.25">
      <c r="A736" s="1">
        <v>44287</v>
      </c>
      <c r="B736" t="s">
        <v>35</v>
      </c>
      <c r="C736" t="s">
        <v>18</v>
      </c>
      <c r="D736">
        <v>0.44750284041577298</v>
      </c>
      <c r="E736">
        <v>-1</v>
      </c>
      <c r="F736">
        <v>-14833.5856986777</v>
      </c>
      <c r="G736" s="1">
        <v>44320</v>
      </c>
      <c r="H736" s="2" cm="1">
        <f t="array" ref="H736">IF(B736="eur",F736*VLOOKUP(G736,Sheet2!D:E,2,0),IF(B736="gbp",F736*VLOOKUP(G736,Sheet2!A:B,2,0),0)*IF(B736="sek",F736*VLOOKUP(G736,Sheet2!G:H,2,0),IF(multi_currency_swap_strat_pnl!B736="nok",F736*VLOOKUP(multi_currency_swap_strat_pnl!G736,Sheet2!J:K,2,0),IF(multi_currency_swap_strat_pnl!B736="chf",F736*VLOOKUP(Sheet2!M:N,2,0),F736))))</f>
        <v>305584975.58760566</v>
      </c>
    </row>
    <row r="737" spans="1:8" x14ac:dyDescent="0.25">
      <c r="A737" s="1">
        <v>44287</v>
      </c>
      <c r="B737" t="s">
        <v>35</v>
      </c>
      <c r="C737" t="s">
        <v>22</v>
      </c>
      <c r="D737">
        <v>1.18833259011601</v>
      </c>
      <c r="E737">
        <v>1</v>
      </c>
      <c r="F737">
        <v>-18506.897409584799</v>
      </c>
      <c r="G737" s="1">
        <v>44320</v>
      </c>
      <c r="H737" s="2" cm="1">
        <f t="array" ref="H737">IF(B737="eur",F737*VLOOKUP(G737,Sheet2!D:E,2,0),IF(B737="gbp",F737*VLOOKUP(G737,Sheet2!A:B,2,0),0)*IF(B737="sek",F737*VLOOKUP(G737,Sheet2!G:H,2,0),IF(multi_currency_swap_strat_pnl!B737="nok",F737*VLOOKUP(multi_currency_swap_strat_pnl!G737,Sheet2!J:K,2,0),IF(multi_currency_swap_strat_pnl!B737="chf",F737*VLOOKUP(Sheet2!M:N,2,0),F737))))</f>
        <v>475671293.6010915</v>
      </c>
    </row>
    <row r="738" spans="1:8" x14ac:dyDescent="0.25">
      <c r="A738" s="1">
        <v>44287</v>
      </c>
      <c r="B738" t="s">
        <v>35</v>
      </c>
      <c r="C738" t="s">
        <v>25</v>
      </c>
      <c r="D738">
        <v>1.2199019557666799</v>
      </c>
      <c r="E738">
        <v>1</v>
      </c>
      <c r="F738">
        <v>-21645.561853705101</v>
      </c>
      <c r="G738" s="1">
        <v>44320</v>
      </c>
      <c r="H738" s="2" cm="1">
        <f t="array" ref="H738">IF(B738="eur",F738*VLOOKUP(G738,Sheet2!D:E,2,0),IF(B738="gbp",F738*VLOOKUP(G738,Sheet2!A:B,2,0),0)*IF(B738="sek",F738*VLOOKUP(G738,Sheet2!G:H,2,0),IF(multi_currency_swap_strat_pnl!B738="nok",F738*VLOOKUP(multi_currency_swap_strat_pnl!G738,Sheet2!J:K,2,0),IF(multi_currency_swap_strat_pnl!B738="chf",F738*VLOOKUP(Sheet2!M:N,2,0),F738))))</f>
        <v>650694947.250422</v>
      </c>
    </row>
    <row r="739" spans="1:8" x14ac:dyDescent="0.25">
      <c r="A739" s="1">
        <v>44287</v>
      </c>
      <c r="B739" t="s">
        <v>35</v>
      </c>
      <c r="C739" t="s">
        <v>21</v>
      </c>
      <c r="D739">
        <v>1.23251825750108</v>
      </c>
      <c r="E739">
        <v>1</v>
      </c>
      <c r="F739">
        <v>-4662.5488963390999</v>
      </c>
      <c r="G739" s="1">
        <v>44320</v>
      </c>
      <c r="H739" s="2" cm="1">
        <f t="array" ref="H739">IF(B739="eur",F739*VLOOKUP(G739,Sheet2!D:E,2,0),IF(B739="gbp",F739*VLOOKUP(G739,Sheet2!A:B,2,0),0)*IF(B739="sek",F739*VLOOKUP(G739,Sheet2!G:H,2,0),IF(multi_currency_swap_strat_pnl!B739="nok",F739*VLOOKUP(multi_currency_swap_strat_pnl!G739,Sheet2!J:K,2,0),IF(multi_currency_swap_strat_pnl!B739="chf",F739*VLOOKUP(Sheet2!M:N,2,0),F739))))</f>
        <v>30191626.238293711</v>
      </c>
    </row>
    <row r="740" spans="1:8" x14ac:dyDescent="0.25">
      <c r="A740" s="1">
        <v>44287</v>
      </c>
      <c r="B740" t="s">
        <v>36</v>
      </c>
      <c r="C740" t="s">
        <v>13</v>
      </c>
      <c r="D740">
        <v>-0.35959907225944099</v>
      </c>
      <c r="E740">
        <v>-1</v>
      </c>
      <c r="F740">
        <v>-34760.980420939799</v>
      </c>
      <c r="G740" s="1">
        <v>44319</v>
      </c>
      <c r="H740" s="2" t="e" cm="1" vm="1">
        <f t="array" aca="1" ref="H740" ca="1">IF(B740="eur",F740*VLOOKUP(G740,Sheet2!D:E,2,0),IF(B740="gbp",F740*VLOOKUP(G740,Sheet2!A:B,2,0),0)*IF(B740="sek",F740*VLOOKUP(G740,Sheet2!G:H,2,0),IF(multi_currency_swap_strat_pnl!B740="nok",F740*VLOOKUP(multi_currency_swap_strat_pnl!G740,Sheet2!J:K,2,0),IF(multi_currency_swap_strat_pnl!B740="chf",F740*VLOOKUP(Sheet2!M:N,2,0),F740))))</f>
        <v>#VALUE!</v>
      </c>
    </row>
    <row r="741" spans="1:8" x14ac:dyDescent="0.25">
      <c r="A741" s="1">
        <v>44287</v>
      </c>
      <c r="B741" t="s">
        <v>36</v>
      </c>
      <c r="C741" t="s">
        <v>31</v>
      </c>
      <c r="D741">
        <v>-0.26133554009897297</v>
      </c>
      <c r="E741">
        <v>-1</v>
      </c>
      <c r="F741">
        <v>-28708.891787526201</v>
      </c>
      <c r="G741" s="1">
        <v>44319</v>
      </c>
      <c r="H741" s="2" t="e" cm="1" vm="1">
        <f t="array" aca="1" ref="H741" ca="1">IF(B741="eur",F741*VLOOKUP(G741,Sheet2!D:E,2,0),IF(B741="gbp",F741*VLOOKUP(G741,Sheet2!A:B,2,0),0)*IF(B741="sek",F741*VLOOKUP(G741,Sheet2!G:H,2,0),IF(multi_currency_swap_strat_pnl!B741="nok",F741*VLOOKUP(multi_currency_swap_strat_pnl!G741,Sheet2!J:K,2,0),IF(multi_currency_swap_strat_pnl!B741="chf",F741*VLOOKUP(Sheet2!M:N,2,0),F741))))</f>
        <v>#VALUE!</v>
      </c>
    </row>
    <row r="742" spans="1:8" x14ac:dyDescent="0.25">
      <c r="A742" s="1">
        <v>44287</v>
      </c>
      <c r="B742" t="s">
        <v>36</v>
      </c>
      <c r="C742" t="s">
        <v>32</v>
      </c>
      <c r="D742">
        <v>-0.16459956717640001</v>
      </c>
      <c r="E742">
        <v>-1</v>
      </c>
      <c r="F742">
        <v>-32778.258755454401</v>
      </c>
      <c r="G742" s="1">
        <v>44319</v>
      </c>
      <c r="H742" s="2" t="e" cm="1" vm="1">
        <f t="array" aca="1" ref="H742" ca="1">IF(B742="eur",F742*VLOOKUP(G742,Sheet2!D:E,2,0),IF(B742="gbp",F742*VLOOKUP(G742,Sheet2!A:B,2,0),0)*IF(B742="sek",F742*VLOOKUP(G742,Sheet2!G:H,2,0),IF(multi_currency_swap_strat_pnl!B742="nok",F742*VLOOKUP(multi_currency_swap_strat_pnl!G742,Sheet2!J:K,2,0),IF(multi_currency_swap_strat_pnl!B742="chf",F742*VLOOKUP(Sheet2!M:N,2,0),F742))))</f>
        <v>#VALUE!</v>
      </c>
    </row>
    <row r="743" spans="1:8" x14ac:dyDescent="0.25">
      <c r="A743" s="1">
        <v>44287</v>
      </c>
      <c r="B743" t="s">
        <v>36</v>
      </c>
      <c r="C743" t="s">
        <v>16</v>
      </c>
      <c r="D743">
        <v>-0.61944621239957798</v>
      </c>
      <c r="E743">
        <v>1</v>
      </c>
      <c r="F743">
        <v>14693.424274999101</v>
      </c>
      <c r="G743" s="1">
        <v>44319</v>
      </c>
      <c r="H743" s="2" t="e" cm="1" vm="1">
        <f t="array" aca="1" ref="H743" ca="1">IF(B743="eur",F743*VLOOKUP(G743,Sheet2!D:E,2,0),IF(B743="gbp",F743*VLOOKUP(G743,Sheet2!A:B,2,0),0)*IF(B743="sek",F743*VLOOKUP(G743,Sheet2!G:H,2,0),IF(multi_currency_swap_strat_pnl!B743="nok",F743*VLOOKUP(multi_currency_swap_strat_pnl!G743,Sheet2!J:K,2,0),IF(multi_currency_swap_strat_pnl!B743="chf",F743*VLOOKUP(Sheet2!M:N,2,0),F743))))</f>
        <v>#VALUE!</v>
      </c>
    </row>
    <row r="744" spans="1:8" x14ac:dyDescent="0.25">
      <c r="A744" s="1">
        <v>44287</v>
      </c>
      <c r="B744" t="s">
        <v>36</v>
      </c>
      <c r="C744" t="s">
        <v>25</v>
      </c>
      <c r="D744">
        <v>0.49433455633370799</v>
      </c>
      <c r="E744">
        <v>1</v>
      </c>
      <c r="F744">
        <v>35761.214555831997</v>
      </c>
      <c r="G744" s="1">
        <v>44319</v>
      </c>
      <c r="H744" s="2" t="e" cm="1" vm="1">
        <f t="array" aca="1" ref="H744" ca="1">IF(B744="eur",F744*VLOOKUP(G744,Sheet2!D:E,2,0),IF(B744="gbp",F744*VLOOKUP(G744,Sheet2!A:B,2,0),0)*IF(B744="sek",F744*VLOOKUP(G744,Sheet2!G:H,2,0),IF(multi_currency_swap_strat_pnl!B744="nok",F744*VLOOKUP(multi_currency_swap_strat_pnl!G744,Sheet2!J:K,2,0),IF(multi_currency_swap_strat_pnl!B744="chf",F744*VLOOKUP(Sheet2!M:N,2,0),F744))))</f>
        <v>#VALUE!</v>
      </c>
    </row>
    <row r="745" spans="1:8" x14ac:dyDescent="0.25">
      <c r="A745" s="1">
        <v>44287</v>
      </c>
      <c r="B745" t="s">
        <v>36</v>
      </c>
      <c r="C745" t="s">
        <v>21</v>
      </c>
      <c r="D745">
        <v>0.51135192944236796</v>
      </c>
      <c r="E745">
        <v>1</v>
      </c>
      <c r="F745">
        <v>52757.378505594497</v>
      </c>
      <c r="G745" s="1">
        <v>44319</v>
      </c>
      <c r="H745" s="2" t="e" cm="1" vm="1">
        <f t="array" aca="1" ref="H745" ca="1">IF(B745="eur",F745*VLOOKUP(G745,Sheet2!D:E,2,0),IF(B745="gbp",F745*VLOOKUP(G745,Sheet2!A:B,2,0),0)*IF(B745="sek",F745*VLOOKUP(G745,Sheet2!G:H,2,0),IF(multi_currency_swap_strat_pnl!B745="nok",F745*VLOOKUP(multi_currency_swap_strat_pnl!G745,Sheet2!J:K,2,0),IF(multi_currency_swap_strat_pnl!B745="chf",F745*VLOOKUP(Sheet2!M:N,2,0),F745))))</f>
        <v>#VALUE!</v>
      </c>
    </row>
    <row r="746" spans="1:8" x14ac:dyDescent="0.25">
      <c r="A746" s="1">
        <v>44287</v>
      </c>
      <c r="B746" t="s">
        <v>37</v>
      </c>
      <c r="C746" t="s">
        <v>9</v>
      </c>
      <c r="D746">
        <v>0.74914566514201497</v>
      </c>
      <c r="E746">
        <v>-1</v>
      </c>
      <c r="F746">
        <v>14363.602155796299</v>
      </c>
      <c r="G746" s="1">
        <v>44319</v>
      </c>
      <c r="H746" s="2" cm="1">
        <f t="array" ref="H746">IF(B746="eur",F746*VLOOKUP(G746,Sheet2!D:E,2,0),IF(B746="gbp",F746*VLOOKUP(G746,Sheet2!A:B,2,0),0)*IF(B746="sek",F746*VLOOKUP(G746,Sheet2!G:H,2,0),IF(multi_currency_swap_strat_pnl!B746="nok",F746*VLOOKUP(multi_currency_swap_strat_pnl!G746,Sheet2!J:K,2,0),IF(multi_currency_swap_strat_pnl!B746="chf",F746*VLOOKUP(Sheet2!M:N,2,0),F746))))</f>
        <v>0</v>
      </c>
    </row>
    <row r="747" spans="1:8" x14ac:dyDescent="0.25">
      <c r="A747" s="1">
        <v>44287</v>
      </c>
      <c r="B747" t="s">
        <v>37</v>
      </c>
      <c r="C747" t="s">
        <v>31</v>
      </c>
      <c r="D747">
        <v>0.59252974585180596</v>
      </c>
      <c r="E747">
        <v>-1</v>
      </c>
      <c r="F747">
        <v>-10441.189083986001</v>
      </c>
      <c r="G747" s="1">
        <v>44319</v>
      </c>
      <c r="H747" s="2" cm="1">
        <f t="array" ref="H747">IF(B747="eur",F747*VLOOKUP(G747,Sheet2!D:E,2,0),IF(B747="gbp",F747*VLOOKUP(G747,Sheet2!A:B,2,0),0)*IF(B747="sek",F747*VLOOKUP(G747,Sheet2!G:H,2,0),IF(multi_currency_swap_strat_pnl!B747="nok",F747*VLOOKUP(multi_currency_swap_strat_pnl!G747,Sheet2!J:K,2,0),IF(multi_currency_swap_strat_pnl!B747="chf",F747*VLOOKUP(Sheet2!M:N,2,0),F747))))</f>
        <v>0</v>
      </c>
    </row>
    <row r="748" spans="1:8" x14ac:dyDescent="0.25">
      <c r="A748" s="1">
        <v>44287</v>
      </c>
      <c r="B748" t="s">
        <v>37</v>
      </c>
      <c r="C748" t="s">
        <v>30</v>
      </c>
      <c r="D748">
        <v>0.47460249047111702</v>
      </c>
      <c r="E748">
        <v>-1</v>
      </c>
      <c r="F748">
        <v>-3503.1339775876399</v>
      </c>
      <c r="G748" s="1">
        <v>44319</v>
      </c>
      <c r="H748" s="2" cm="1">
        <f t="array" ref="H748">IF(B748="eur",F748*VLOOKUP(G748,Sheet2!D:E,2,0),IF(B748="gbp",F748*VLOOKUP(G748,Sheet2!A:B,2,0),0)*IF(B748="sek",F748*VLOOKUP(G748,Sheet2!G:H,2,0),IF(multi_currency_swap_strat_pnl!B748="nok",F748*VLOOKUP(multi_currency_swap_strat_pnl!G748,Sheet2!J:K,2,0),IF(multi_currency_swap_strat_pnl!B748="chf",F748*VLOOKUP(Sheet2!M:N,2,0),F748))))</f>
        <v>0</v>
      </c>
    </row>
    <row r="749" spans="1:8" x14ac:dyDescent="0.25">
      <c r="A749" s="1">
        <v>44287</v>
      </c>
      <c r="B749" t="s">
        <v>37</v>
      </c>
      <c r="C749" t="s">
        <v>25</v>
      </c>
      <c r="D749">
        <v>1.3760125871820299</v>
      </c>
      <c r="E749">
        <v>1</v>
      </c>
      <c r="F749">
        <v>14773.8454161727</v>
      </c>
      <c r="G749" s="1">
        <v>44319</v>
      </c>
      <c r="H749" s="2" cm="1">
        <f t="array" ref="H749">IF(B749="eur",F749*VLOOKUP(G749,Sheet2!D:E,2,0),IF(B749="gbp",F749*VLOOKUP(G749,Sheet2!A:B,2,0),0)*IF(B749="sek",F749*VLOOKUP(G749,Sheet2!G:H,2,0),IF(multi_currency_swap_strat_pnl!B749="nok",F749*VLOOKUP(multi_currency_swap_strat_pnl!G749,Sheet2!J:K,2,0),IF(multi_currency_swap_strat_pnl!B749="chf",F749*VLOOKUP(Sheet2!M:N,2,0),F749))))</f>
        <v>0</v>
      </c>
    </row>
    <row r="750" spans="1:8" x14ac:dyDescent="0.25">
      <c r="A750" s="1">
        <v>44287</v>
      </c>
      <c r="B750" t="s">
        <v>37</v>
      </c>
      <c r="C750" t="s">
        <v>21</v>
      </c>
      <c r="D750">
        <v>1.4203011789287801</v>
      </c>
      <c r="E750">
        <v>1</v>
      </c>
      <c r="F750">
        <v>11243.2683040415</v>
      </c>
      <c r="G750" s="1">
        <v>44319</v>
      </c>
      <c r="H750" s="2" cm="1">
        <f t="array" ref="H750">IF(B750="eur",F750*VLOOKUP(G750,Sheet2!D:E,2,0),IF(B750="gbp",F750*VLOOKUP(G750,Sheet2!A:B,2,0),0)*IF(B750="sek",F750*VLOOKUP(G750,Sheet2!G:H,2,0),IF(multi_currency_swap_strat_pnl!B750="nok",F750*VLOOKUP(multi_currency_swap_strat_pnl!G750,Sheet2!J:K,2,0),IF(multi_currency_swap_strat_pnl!B750="chf",F750*VLOOKUP(Sheet2!M:N,2,0),F750))))</f>
        <v>0</v>
      </c>
    </row>
    <row r="751" spans="1:8" x14ac:dyDescent="0.25">
      <c r="A751" s="1">
        <v>44287</v>
      </c>
      <c r="B751" t="s">
        <v>37</v>
      </c>
      <c r="C751" t="s">
        <v>17</v>
      </c>
      <c r="D751">
        <v>0.82153181367827499</v>
      </c>
      <c r="E751">
        <v>1</v>
      </c>
      <c r="F751">
        <v>59419.814776080202</v>
      </c>
      <c r="G751" s="1">
        <v>44319</v>
      </c>
      <c r="H751" s="2" cm="1">
        <f t="array" ref="H751">IF(B751="eur",F751*VLOOKUP(G751,Sheet2!D:E,2,0),IF(B751="gbp",F751*VLOOKUP(G751,Sheet2!A:B,2,0),0)*IF(B751="sek",F751*VLOOKUP(G751,Sheet2!G:H,2,0),IF(multi_currency_swap_strat_pnl!B751="nok",F751*VLOOKUP(multi_currency_swap_strat_pnl!G751,Sheet2!J:K,2,0),IF(multi_currency_swap_strat_pnl!B751="chf",F751*VLOOKUP(Sheet2!M:N,2,0),F751))))</f>
        <v>0</v>
      </c>
    </row>
    <row r="752" spans="1:8" x14ac:dyDescent="0.25">
      <c r="A752" s="1">
        <v>44292</v>
      </c>
      <c r="B752" t="s">
        <v>38</v>
      </c>
      <c r="C752" t="s">
        <v>12</v>
      </c>
      <c r="D752">
        <v>0.71070964199269804</v>
      </c>
      <c r="E752">
        <v>-1</v>
      </c>
      <c r="F752" s="2">
        <v>42350.224286295801</v>
      </c>
      <c r="G752" s="1">
        <v>44319</v>
      </c>
      <c r="H752" s="2" cm="1">
        <f t="array" ref="H752">IF(B752="eur",F752*VLOOKUP(G752,Sheet2!D:E,2,0),IF(B752="gbp",F752*VLOOKUP(G752,Sheet2!A:B,2,0),0)*IF(B752="sek",F752*VLOOKUP(G752,Sheet2!G:H,2,0),IF(multi_currency_swap_strat_pnl!B752="nok",F752*VLOOKUP(multi_currency_swap_strat_pnl!G752,Sheet2!J:K,2,0),IF(multi_currency_swap_strat_pnl!B752="chf",F752*VLOOKUP(Sheet2!M:N,2,0),F752))))</f>
        <v>0</v>
      </c>
    </row>
    <row r="753" spans="1:8" x14ac:dyDescent="0.25">
      <c r="A753" s="1">
        <v>44292</v>
      </c>
      <c r="B753" t="s">
        <v>38</v>
      </c>
      <c r="C753" t="s">
        <v>16</v>
      </c>
      <c r="D753">
        <v>0.95337474551599299</v>
      </c>
      <c r="E753">
        <v>-1</v>
      </c>
      <c r="F753" s="2">
        <v>51545.4430140572</v>
      </c>
      <c r="G753" s="1">
        <v>44319</v>
      </c>
      <c r="H753" s="2" cm="1">
        <f t="array" ref="H753">IF(B753="eur",F753*VLOOKUP(G753,Sheet2!D:E,2,0),IF(B753="gbp",F753*VLOOKUP(G753,Sheet2!A:B,2,0),0)*IF(B753="sek",F753*VLOOKUP(G753,Sheet2!G:H,2,0),IF(multi_currency_swap_strat_pnl!B753="nok",F753*VLOOKUP(multi_currency_swap_strat_pnl!G753,Sheet2!J:K,2,0),IF(multi_currency_swap_strat_pnl!B753="chf",F753*VLOOKUP(Sheet2!M:N,2,0),F753))))</f>
        <v>0</v>
      </c>
    </row>
    <row r="754" spans="1:8" x14ac:dyDescent="0.25">
      <c r="A754" s="1">
        <v>44292</v>
      </c>
      <c r="B754" t="s">
        <v>38</v>
      </c>
      <c r="C754" t="s">
        <v>18</v>
      </c>
      <c r="D754">
        <v>1.2055268979601601</v>
      </c>
      <c r="E754">
        <v>-1</v>
      </c>
      <c r="F754" s="2">
        <v>64573.948717663698</v>
      </c>
      <c r="G754" s="1">
        <v>44319</v>
      </c>
      <c r="H754" s="2" cm="1">
        <f t="array" ref="H754">IF(B754="eur",F754*VLOOKUP(G754,Sheet2!D:E,2,0),IF(B754="gbp",F754*VLOOKUP(G754,Sheet2!A:B,2,0),0)*IF(B754="sek",F754*VLOOKUP(G754,Sheet2!G:H,2,0),IF(multi_currency_swap_strat_pnl!B754="nok",F754*VLOOKUP(multi_currency_swap_strat_pnl!G754,Sheet2!J:K,2,0),IF(multi_currency_swap_strat_pnl!B754="chf",F754*VLOOKUP(Sheet2!M:N,2,0),F754))))</f>
        <v>0</v>
      </c>
    </row>
    <row r="755" spans="1:8" x14ac:dyDescent="0.25">
      <c r="A755" s="1">
        <v>44292</v>
      </c>
      <c r="B755" t="s">
        <v>38</v>
      </c>
      <c r="C755" t="s">
        <v>22</v>
      </c>
      <c r="D755">
        <v>1.8840293515859901</v>
      </c>
      <c r="E755">
        <v>1</v>
      </c>
      <c r="F755" s="2">
        <v>-24028.574655291701</v>
      </c>
      <c r="G755" s="1">
        <v>44319</v>
      </c>
      <c r="H755" s="2" cm="1">
        <f t="array" ref="H755">IF(B755="eur",F755*VLOOKUP(G755,Sheet2!D:E,2,0),IF(B755="gbp",F755*VLOOKUP(G755,Sheet2!A:B,2,0),0)*IF(B755="sek",F755*VLOOKUP(G755,Sheet2!G:H,2,0),IF(multi_currency_swap_strat_pnl!B755="nok",F755*VLOOKUP(multi_currency_swap_strat_pnl!G755,Sheet2!J:K,2,0),IF(multi_currency_swap_strat_pnl!B755="chf",F755*VLOOKUP(Sheet2!M:N,2,0),F755))))</f>
        <v>0</v>
      </c>
    </row>
    <row r="756" spans="1:8" x14ac:dyDescent="0.25">
      <c r="A756" s="1">
        <v>44292</v>
      </c>
      <c r="B756" t="s">
        <v>38</v>
      </c>
      <c r="C756" t="s">
        <v>25</v>
      </c>
      <c r="D756">
        <v>1.8884929368171199</v>
      </c>
      <c r="E756">
        <v>1</v>
      </c>
      <c r="F756" s="2">
        <v>-15542.464871194799</v>
      </c>
      <c r="G756" s="1">
        <v>44319</v>
      </c>
      <c r="H756" s="2" cm="1">
        <f t="array" ref="H756">IF(B756="eur",F756*VLOOKUP(G756,Sheet2!D:E,2,0),IF(B756="gbp",F756*VLOOKUP(G756,Sheet2!A:B,2,0),0)*IF(B756="sek",F756*VLOOKUP(G756,Sheet2!G:H,2,0),IF(multi_currency_swap_strat_pnl!B756="nok",F756*VLOOKUP(multi_currency_swap_strat_pnl!G756,Sheet2!J:K,2,0),IF(multi_currency_swap_strat_pnl!B756="chf",F756*VLOOKUP(Sheet2!M:N,2,0),F756))))</f>
        <v>0</v>
      </c>
    </row>
    <row r="757" spans="1:8" x14ac:dyDescent="0.25">
      <c r="A757" s="1">
        <v>44292</v>
      </c>
      <c r="B757" t="s">
        <v>38</v>
      </c>
      <c r="C757" t="s">
        <v>21</v>
      </c>
      <c r="D757">
        <v>1.86206600545137</v>
      </c>
      <c r="E757">
        <v>1</v>
      </c>
      <c r="F757" s="2">
        <v>-30404.228318506699</v>
      </c>
      <c r="G757" s="1">
        <v>44319</v>
      </c>
      <c r="H757" s="2" cm="1">
        <f t="array" ref="H757">IF(B757="eur",F757*VLOOKUP(G757,Sheet2!D:E,2,0),IF(B757="gbp",F757*VLOOKUP(G757,Sheet2!A:B,2,0),0)*IF(B757="sek",F757*VLOOKUP(G757,Sheet2!G:H,2,0),IF(multi_currency_swap_strat_pnl!B757="nok",F757*VLOOKUP(multi_currency_swap_strat_pnl!G757,Sheet2!J:K,2,0),IF(multi_currency_swap_strat_pnl!B757="chf",F757*VLOOKUP(Sheet2!M:N,2,0),F757))))</f>
        <v>0</v>
      </c>
    </row>
    <row r="758" spans="1:8" x14ac:dyDescent="0.25">
      <c r="A758" s="1">
        <v>44319</v>
      </c>
      <c r="B758" t="s">
        <v>7</v>
      </c>
      <c r="C758" t="s">
        <v>17</v>
      </c>
      <c r="D758">
        <v>5.2805394341674597E-2</v>
      </c>
      <c r="E758">
        <v>-1</v>
      </c>
      <c r="F758">
        <v>22215.655616982302</v>
      </c>
      <c r="G758" s="1">
        <v>44348</v>
      </c>
      <c r="H758" s="2" cm="1">
        <f t="array" ref="H758">IF(B758="eur",F758*VLOOKUP(G758,Sheet2!D:E,2,0),IF(B758="gbp",F758*VLOOKUP(G758,Sheet2!A:B,2,0),0)*IF(B758="sek",F758*VLOOKUP(G758,Sheet2!G:H,2,0),IF(multi_currency_swap_strat_pnl!B758="nok",F758*VLOOKUP(multi_currency_swap_strat_pnl!G758,Sheet2!J:K,2,0),IF(multi_currency_swap_strat_pnl!B758="chf",F758*VLOOKUP(Sheet2!M:N,2,0),F758))))</f>
        <v>27176.411516254451</v>
      </c>
    </row>
    <row r="759" spans="1:8" x14ac:dyDescent="0.25">
      <c r="A759" s="1">
        <v>44319</v>
      </c>
      <c r="B759" t="s">
        <v>7</v>
      </c>
      <c r="C759" t="s">
        <v>28</v>
      </c>
      <c r="D759">
        <v>-4.0025241244901401E-2</v>
      </c>
      <c r="E759">
        <v>-1</v>
      </c>
      <c r="F759">
        <v>19941.1709859558</v>
      </c>
      <c r="G759" s="1">
        <v>44348</v>
      </c>
      <c r="H759" s="2" cm="1">
        <f t="array" ref="H759">IF(B759="eur",F759*VLOOKUP(G759,Sheet2!D:E,2,0),IF(B759="gbp",F759*VLOOKUP(G759,Sheet2!A:B,2,0),0)*IF(B759="sek",F759*VLOOKUP(G759,Sheet2!G:H,2,0),IF(multi_currency_swap_strat_pnl!B759="nok",F759*VLOOKUP(multi_currency_swap_strat_pnl!G759,Sheet2!J:K,2,0),IF(multi_currency_swap_strat_pnl!B759="chf",F759*VLOOKUP(Sheet2!M:N,2,0),F759))))</f>
        <v>24394.034467119731</v>
      </c>
    </row>
    <row r="760" spans="1:8" x14ac:dyDescent="0.25">
      <c r="A760" s="1">
        <v>44319</v>
      </c>
      <c r="B760" t="s">
        <v>7</v>
      </c>
      <c r="C760" t="s">
        <v>9</v>
      </c>
      <c r="D760">
        <v>-0.133222504446254</v>
      </c>
      <c r="E760">
        <v>-1</v>
      </c>
      <c r="F760">
        <v>17724.5218769612</v>
      </c>
      <c r="G760" s="1">
        <v>44348</v>
      </c>
      <c r="H760" s="2" cm="1">
        <f t="array" ref="H760">IF(B760="eur",F760*VLOOKUP(G760,Sheet2!D:E,2,0),IF(B760="gbp",F760*VLOOKUP(G760,Sheet2!A:B,2,0),0)*IF(B760="sek",F760*VLOOKUP(G760,Sheet2!G:H,2,0),IF(multi_currency_swap_strat_pnl!B760="nok",F760*VLOOKUP(multi_currency_swap_strat_pnl!G760,Sheet2!J:K,2,0),IF(multi_currency_swap_strat_pnl!B760="chf",F760*VLOOKUP(Sheet2!M:N,2,0),F760))))</f>
        <v>21682.407612086638</v>
      </c>
    </row>
    <row r="761" spans="1:8" x14ac:dyDescent="0.25">
      <c r="A761" s="1">
        <v>44319</v>
      </c>
      <c r="B761" t="s">
        <v>7</v>
      </c>
      <c r="C761" t="s">
        <v>11</v>
      </c>
      <c r="D761">
        <v>-0.44541748470127301</v>
      </c>
      <c r="E761">
        <v>1</v>
      </c>
      <c r="F761">
        <v>471.994214865434</v>
      </c>
      <c r="G761" s="1">
        <v>44348</v>
      </c>
      <c r="H761" s="2" cm="1">
        <f t="array" ref="H761">IF(B761="eur",F761*VLOOKUP(G761,Sheet2!D:E,2,0),IF(B761="gbp",F761*VLOOKUP(G761,Sheet2!A:B,2,0),0)*IF(B761="sek",F761*VLOOKUP(G761,Sheet2!G:H,2,0),IF(multi_currency_swap_strat_pnl!B761="nok",F761*VLOOKUP(multi_currency_swap_strat_pnl!G761,Sheet2!J:K,2,0),IF(multi_currency_swap_strat_pnl!B761="chf",F761*VLOOKUP(Sheet2!M:N,2,0),F761))))</f>
        <v>577.39052304488541</v>
      </c>
    </row>
    <row r="762" spans="1:8" x14ac:dyDescent="0.25">
      <c r="A762" s="1">
        <v>44319</v>
      </c>
      <c r="B762" t="s">
        <v>7</v>
      </c>
      <c r="C762" t="s">
        <v>16</v>
      </c>
      <c r="D762">
        <v>-0.51270418248161298</v>
      </c>
      <c r="E762">
        <v>1</v>
      </c>
      <c r="F762">
        <v>3626.544891342</v>
      </c>
      <c r="G762" s="1">
        <v>44348</v>
      </c>
      <c r="H762" s="2" cm="1">
        <f t="array" ref="H762">IF(B762="eur",F762*VLOOKUP(G762,Sheet2!D:E,2,0),IF(B762="gbp",F762*VLOOKUP(G762,Sheet2!A:B,2,0),0)*IF(B762="sek",F762*VLOOKUP(G762,Sheet2!G:H,2,0),IF(multi_currency_swap_strat_pnl!B762="nok",F762*VLOOKUP(multi_currency_swap_strat_pnl!G762,Sheet2!J:K,2,0),IF(multi_currency_swap_strat_pnl!B762="chf",F762*VLOOKUP(Sheet2!M:N,2,0),F762))))</f>
        <v>4436.3523655786685</v>
      </c>
    </row>
    <row r="763" spans="1:8" x14ac:dyDescent="0.25">
      <c r="A763" s="1">
        <v>44319</v>
      </c>
      <c r="B763" t="s">
        <v>7</v>
      </c>
      <c r="C763" t="s">
        <v>12</v>
      </c>
      <c r="D763">
        <v>-0.578994133387849</v>
      </c>
      <c r="E763">
        <v>1</v>
      </c>
      <c r="F763">
        <v>10212.579460839501</v>
      </c>
      <c r="G763" s="1">
        <v>44348</v>
      </c>
      <c r="H763" s="2" cm="1">
        <f t="array" ref="H763">IF(B763="eur",F763*VLOOKUP(G763,Sheet2!D:E,2,0),IF(B763="gbp",F763*VLOOKUP(G763,Sheet2!A:B,2,0),0)*IF(B763="sek",F763*VLOOKUP(G763,Sheet2!G:H,2,0),IF(multi_currency_swap_strat_pnl!B763="nok",F763*VLOOKUP(multi_currency_swap_strat_pnl!G763,Sheet2!J:K,2,0),IF(multi_currency_swap_strat_pnl!B763="chf",F763*VLOOKUP(Sheet2!M:N,2,0),F763))))</f>
        <v>12493.048454444963</v>
      </c>
    </row>
    <row r="764" spans="1:8" x14ac:dyDescent="0.25">
      <c r="A764" s="1">
        <v>44319</v>
      </c>
      <c r="B764" t="s">
        <v>34</v>
      </c>
      <c r="C764" t="s">
        <v>13</v>
      </c>
      <c r="D764">
        <v>1.1517343896699299</v>
      </c>
      <c r="E764">
        <v>-1</v>
      </c>
      <c r="F764">
        <v>27547.302933702402</v>
      </c>
      <c r="G764" s="1">
        <v>44348</v>
      </c>
      <c r="H764" s="2" cm="1">
        <f t="array" ref="H764">IF(B764="eur",F764*VLOOKUP(G764,Sheet2!D:E,2,0),IF(B764="gbp",F764*VLOOKUP(G764,Sheet2!A:B,2,0),0)*IF(B764="sek",F764*VLOOKUP(G764,Sheet2!G:H,2,0),IF(multi_currency_swap_strat_pnl!B764="nok",F764*VLOOKUP(multi_currency_swap_strat_pnl!G764,Sheet2!J:K,2,0),IF(multi_currency_swap_strat_pnl!B764="chf",F764*VLOOKUP(Sheet2!M:N,2,0),F764))))</f>
        <v>0</v>
      </c>
    </row>
    <row r="765" spans="1:8" x14ac:dyDescent="0.25">
      <c r="A765" s="1">
        <v>44319</v>
      </c>
      <c r="B765" t="s">
        <v>34</v>
      </c>
      <c r="C765" t="s">
        <v>31</v>
      </c>
      <c r="D765">
        <v>1.34971444351717</v>
      </c>
      <c r="E765">
        <v>-1</v>
      </c>
      <c r="F765">
        <v>25635.597514443802</v>
      </c>
      <c r="G765" s="1">
        <v>44348</v>
      </c>
      <c r="H765" s="2" cm="1">
        <f t="array" ref="H765">IF(B765="eur",F765*VLOOKUP(G765,Sheet2!D:E,2,0),IF(B765="gbp",F765*VLOOKUP(G765,Sheet2!A:B,2,0),0)*IF(B765="sek",F765*VLOOKUP(G765,Sheet2!G:H,2,0),IF(multi_currency_swap_strat_pnl!B765="nok",F765*VLOOKUP(multi_currency_swap_strat_pnl!G765,Sheet2!J:K,2,0),IF(multi_currency_swap_strat_pnl!B765="chf",F765*VLOOKUP(Sheet2!M:N,2,0),F765))))</f>
        <v>0</v>
      </c>
    </row>
    <row r="766" spans="1:8" x14ac:dyDescent="0.25">
      <c r="A766" s="1">
        <v>44319</v>
      </c>
      <c r="B766" t="s">
        <v>34</v>
      </c>
      <c r="C766" t="s">
        <v>26</v>
      </c>
      <c r="D766">
        <v>0.87030168449127798</v>
      </c>
      <c r="E766">
        <v>-1</v>
      </c>
      <c r="F766">
        <v>24845.5352473354</v>
      </c>
      <c r="G766" s="1">
        <v>44348</v>
      </c>
      <c r="H766" s="2" cm="1">
        <f t="array" ref="H766">IF(B766="eur",F766*VLOOKUP(G766,Sheet2!D:E,2,0),IF(B766="gbp",F766*VLOOKUP(G766,Sheet2!A:B,2,0),0)*IF(B766="sek",F766*VLOOKUP(G766,Sheet2!G:H,2,0),IF(multi_currency_swap_strat_pnl!B766="nok",F766*VLOOKUP(multi_currency_swap_strat_pnl!G766,Sheet2!J:K,2,0),IF(multi_currency_swap_strat_pnl!B766="chf",F766*VLOOKUP(Sheet2!M:N,2,0),F766))))</f>
        <v>0</v>
      </c>
    </row>
    <row r="767" spans="1:8" x14ac:dyDescent="0.25">
      <c r="A767" s="1">
        <v>44319</v>
      </c>
      <c r="B767" t="s">
        <v>34</v>
      </c>
      <c r="C767" t="s">
        <v>22</v>
      </c>
      <c r="D767">
        <v>2.12748828501653</v>
      </c>
      <c r="E767">
        <v>1</v>
      </c>
      <c r="F767">
        <v>-901.75925970692401</v>
      </c>
      <c r="G767" s="1">
        <v>44348</v>
      </c>
      <c r="H767" s="2" cm="1">
        <f t="array" ref="H767">IF(B767="eur",F767*VLOOKUP(G767,Sheet2!D:E,2,0),IF(B767="gbp",F767*VLOOKUP(G767,Sheet2!A:B,2,0),0)*IF(B767="sek",F767*VLOOKUP(G767,Sheet2!G:H,2,0),IF(multi_currency_swap_strat_pnl!B767="nok",F767*VLOOKUP(multi_currency_swap_strat_pnl!G767,Sheet2!J:K,2,0),IF(multi_currency_swap_strat_pnl!B767="chf",F767*VLOOKUP(Sheet2!M:N,2,0),F767))))</f>
        <v>0</v>
      </c>
    </row>
    <row r="768" spans="1:8" x14ac:dyDescent="0.25">
      <c r="A768" s="1">
        <v>44319</v>
      </c>
      <c r="B768" t="s">
        <v>34</v>
      </c>
      <c r="C768" t="s">
        <v>25</v>
      </c>
      <c r="D768">
        <v>2.1502453936294099</v>
      </c>
      <c r="E768">
        <v>1</v>
      </c>
      <c r="F768">
        <v>-2034.75110551232</v>
      </c>
      <c r="G768" s="1">
        <v>44348</v>
      </c>
      <c r="H768" s="2" cm="1">
        <f t="array" ref="H768">IF(B768="eur",F768*VLOOKUP(G768,Sheet2!D:E,2,0),IF(B768="gbp",F768*VLOOKUP(G768,Sheet2!A:B,2,0),0)*IF(B768="sek",F768*VLOOKUP(G768,Sheet2!G:H,2,0),IF(multi_currency_swap_strat_pnl!B768="nok",F768*VLOOKUP(multi_currency_swap_strat_pnl!G768,Sheet2!J:K,2,0),IF(multi_currency_swap_strat_pnl!B768="chf",F768*VLOOKUP(Sheet2!M:N,2,0),F768))))</f>
        <v>0</v>
      </c>
    </row>
    <row r="769" spans="1:8" x14ac:dyDescent="0.25">
      <c r="A769" s="1">
        <v>44319</v>
      </c>
      <c r="B769" t="s">
        <v>34</v>
      </c>
      <c r="C769" t="s">
        <v>21</v>
      </c>
      <c r="D769">
        <v>2.17165277359548</v>
      </c>
      <c r="E769">
        <v>1</v>
      </c>
      <c r="F769">
        <v>-1294.28516186447</v>
      </c>
      <c r="G769" s="1">
        <v>44348</v>
      </c>
      <c r="H769" s="2" cm="1">
        <f t="array" ref="H769">IF(B769="eur",F769*VLOOKUP(G769,Sheet2!D:E,2,0),IF(B769="gbp",F769*VLOOKUP(G769,Sheet2!A:B,2,0),0)*IF(B769="sek",F769*VLOOKUP(G769,Sheet2!G:H,2,0),IF(multi_currency_swap_strat_pnl!B769="nok",F769*VLOOKUP(multi_currency_swap_strat_pnl!G769,Sheet2!J:K,2,0),IF(multi_currency_swap_strat_pnl!B769="chf",F769*VLOOKUP(Sheet2!M:N,2,0),F769))))</f>
        <v>0</v>
      </c>
    </row>
    <row r="770" spans="1:8" x14ac:dyDescent="0.25">
      <c r="A770" s="1">
        <v>44319</v>
      </c>
      <c r="B770" t="s">
        <v>36</v>
      </c>
      <c r="C770" t="s">
        <v>17</v>
      </c>
      <c r="D770">
        <v>0.13213487234707599</v>
      </c>
      <c r="E770">
        <v>-1</v>
      </c>
      <c r="F770">
        <v>15286.7484349635</v>
      </c>
      <c r="G770" s="1">
        <v>44348</v>
      </c>
      <c r="H770" s="2" t="e" cm="1" vm="1">
        <f t="array" aca="1" ref="H770" ca="1">IF(B770="eur",F770*VLOOKUP(G770,Sheet2!D:E,2,0),IF(B770="gbp",F770*VLOOKUP(G770,Sheet2!A:B,2,0),0)*IF(B770="sek",F770*VLOOKUP(G770,Sheet2!G:H,2,0),IF(multi_currency_swap_strat_pnl!B770="nok",F770*VLOOKUP(multi_currency_swap_strat_pnl!G770,Sheet2!J:K,2,0),IF(multi_currency_swap_strat_pnl!B770="chf",F770*VLOOKUP(Sheet2!M:N,2,0),F770))))</f>
        <v>#VALUE!</v>
      </c>
    </row>
    <row r="771" spans="1:8" x14ac:dyDescent="0.25">
      <c r="A771" s="1">
        <v>44319</v>
      </c>
      <c r="B771" t="s">
        <v>36</v>
      </c>
      <c r="C771" t="s">
        <v>13</v>
      </c>
      <c r="D771">
        <v>-0.27046460556326801</v>
      </c>
      <c r="E771">
        <v>-1</v>
      </c>
      <c r="F771">
        <v>16690.587604169599</v>
      </c>
      <c r="G771" s="1">
        <v>44348</v>
      </c>
      <c r="H771" s="2" t="e" cm="1" vm="1">
        <f t="array" aca="1" ref="H771" ca="1">IF(B771="eur",F771*VLOOKUP(G771,Sheet2!D:E,2,0),IF(B771="gbp",F771*VLOOKUP(G771,Sheet2!A:B,2,0),0)*IF(B771="sek",F771*VLOOKUP(G771,Sheet2!G:H,2,0),IF(multi_currency_swap_strat_pnl!B771="nok",F771*VLOOKUP(multi_currency_swap_strat_pnl!G771,Sheet2!J:K,2,0),IF(multi_currency_swap_strat_pnl!B771="chf",F771*VLOOKUP(Sheet2!M:N,2,0),F771))))</f>
        <v>#VALUE!</v>
      </c>
    </row>
    <row r="772" spans="1:8" x14ac:dyDescent="0.25">
      <c r="A772" s="1">
        <v>44319</v>
      </c>
      <c r="B772" t="s">
        <v>36</v>
      </c>
      <c r="C772" t="s">
        <v>32</v>
      </c>
      <c r="D772">
        <v>-8.1098549853762594E-2</v>
      </c>
      <c r="E772">
        <v>-1</v>
      </c>
      <c r="F772">
        <v>9548.0766642571907</v>
      </c>
      <c r="G772" s="1">
        <v>44348</v>
      </c>
      <c r="H772" s="2" t="e" cm="1" vm="1">
        <f t="array" aca="1" ref="H772" ca="1">IF(B772="eur",F772*VLOOKUP(G772,Sheet2!D:E,2,0),IF(B772="gbp",F772*VLOOKUP(G772,Sheet2!A:B,2,0),0)*IF(B772="sek",F772*VLOOKUP(G772,Sheet2!G:H,2,0),IF(multi_currency_swap_strat_pnl!B772="nok",F772*VLOOKUP(multi_currency_swap_strat_pnl!G772,Sheet2!J:K,2,0),IF(multi_currency_swap_strat_pnl!B772="chf",F772*VLOOKUP(Sheet2!M:N,2,0),F772))))</f>
        <v>#VALUE!</v>
      </c>
    </row>
    <row r="773" spans="1:8" x14ac:dyDescent="0.25">
      <c r="A773" s="1">
        <v>44319</v>
      </c>
      <c r="B773" t="s">
        <v>36</v>
      </c>
      <c r="C773" t="s">
        <v>18</v>
      </c>
      <c r="D773">
        <v>-0.50240276704146203</v>
      </c>
      <c r="E773">
        <v>1</v>
      </c>
      <c r="F773">
        <v>3402.63100212381</v>
      </c>
      <c r="G773" s="1">
        <v>44348</v>
      </c>
      <c r="H773" s="2" t="e" cm="1" vm="1">
        <f t="array" aca="1" ref="H773" ca="1">IF(B773="eur",F773*VLOOKUP(G773,Sheet2!D:E,2,0),IF(B773="gbp",F773*VLOOKUP(G773,Sheet2!A:B,2,0),0)*IF(B773="sek",F773*VLOOKUP(G773,Sheet2!G:H,2,0),IF(multi_currency_swap_strat_pnl!B773="nok",F773*VLOOKUP(multi_currency_swap_strat_pnl!G773,Sheet2!J:K,2,0),IF(multi_currency_swap_strat_pnl!B773="chf",F773*VLOOKUP(Sheet2!M:N,2,0),F773))))</f>
        <v>#VALUE!</v>
      </c>
    </row>
    <row r="774" spans="1:8" x14ac:dyDescent="0.25">
      <c r="A774" s="1">
        <v>44319</v>
      </c>
      <c r="B774" t="s">
        <v>36</v>
      </c>
      <c r="C774" t="s">
        <v>25</v>
      </c>
      <c r="D774">
        <v>0.57103851022367802</v>
      </c>
      <c r="E774">
        <v>1</v>
      </c>
      <c r="F774">
        <v>436.80689505448601</v>
      </c>
      <c r="G774" s="1">
        <v>44348</v>
      </c>
      <c r="H774" s="2" t="e" cm="1" vm="1">
        <f t="array" aca="1" ref="H774" ca="1">IF(B774="eur",F774*VLOOKUP(G774,Sheet2!D:E,2,0),IF(B774="gbp",F774*VLOOKUP(G774,Sheet2!A:B,2,0),0)*IF(B774="sek",F774*VLOOKUP(G774,Sheet2!G:H,2,0),IF(multi_currency_swap_strat_pnl!B774="nok",F774*VLOOKUP(multi_currency_swap_strat_pnl!G774,Sheet2!J:K,2,0),IF(multi_currency_swap_strat_pnl!B774="chf",F774*VLOOKUP(Sheet2!M:N,2,0),F774))))</f>
        <v>#VALUE!</v>
      </c>
    </row>
    <row r="775" spans="1:8" x14ac:dyDescent="0.25">
      <c r="A775" s="1">
        <v>44319</v>
      </c>
      <c r="B775" t="s">
        <v>36</v>
      </c>
      <c r="C775" t="s">
        <v>23</v>
      </c>
      <c r="D775">
        <v>0.51594196859713504</v>
      </c>
      <c r="E775">
        <v>1</v>
      </c>
      <c r="F775">
        <v>5491.4209296749696</v>
      </c>
      <c r="G775" s="1">
        <v>44348</v>
      </c>
      <c r="H775" s="2" t="e" cm="1" vm="1">
        <f t="array" aca="1" ref="H775" ca="1">IF(B775="eur",F775*VLOOKUP(G775,Sheet2!D:E,2,0),IF(B775="gbp",F775*VLOOKUP(G775,Sheet2!A:B,2,0),0)*IF(B775="sek",F775*VLOOKUP(G775,Sheet2!G:H,2,0),IF(multi_currency_swap_strat_pnl!B775="nok",F775*VLOOKUP(multi_currency_swap_strat_pnl!G775,Sheet2!J:K,2,0),IF(multi_currency_swap_strat_pnl!B775="chf",F775*VLOOKUP(Sheet2!M:N,2,0),F775))))</f>
        <v>#VALUE!</v>
      </c>
    </row>
    <row r="776" spans="1:8" x14ac:dyDescent="0.25">
      <c r="A776" s="1">
        <v>44319</v>
      </c>
      <c r="B776" t="s">
        <v>37</v>
      </c>
      <c r="C776" t="s">
        <v>13</v>
      </c>
      <c r="D776">
        <v>0.53288031307924699</v>
      </c>
      <c r="E776">
        <v>-1</v>
      </c>
      <c r="F776">
        <v>27031.104872384301</v>
      </c>
      <c r="G776" s="1">
        <v>44348</v>
      </c>
      <c r="H776" s="2" cm="1">
        <f t="array" ref="H776">IF(B776="eur",F776*VLOOKUP(G776,Sheet2!D:E,2,0),IF(B776="gbp",F776*VLOOKUP(G776,Sheet2!A:B,2,0),0)*IF(B776="sek",F776*VLOOKUP(G776,Sheet2!G:H,2,0),IF(multi_currency_swap_strat_pnl!B776="nok",F776*VLOOKUP(multi_currency_swap_strat_pnl!G776,Sheet2!J:K,2,0),IF(multi_currency_swap_strat_pnl!B776="chf",F776*VLOOKUP(Sheet2!M:N,2,0),F776))))</f>
        <v>0</v>
      </c>
    </row>
    <row r="777" spans="1:8" x14ac:dyDescent="0.25">
      <c r="A777" s="1">
        <v>44319</v>
      </c>
      <c r="B777" t="s">
        <v>37</v>
      </c>
      <c r="C777" t="s">
        <v>26</v>
      </c>
      <c r="D777">
        <v>0.38621702024988402</v>
      </c>
      <c r="E777">
        <v>-1</v>
      </c>
      <c r="F777">
        <v>-169.40814423210799</v>
      </c>
      <c r="G777" s="1">
        <v>44348</v>
      </c>
      <c r="H777" s="2" cm="1">
        <f t="array" ref="H777">IF(B777="eur",F777*VLOOKUP(G777,Sheet2!D:E,2,0),IF(B777="gbp",F777*VLOOKUP(G777,Sheet2!A:B,2,0),0)*IF(B777="sek",F777*VLOOKUP(G777,Sheet2!G:H,2,0),IF(multi_currency_swap_strat_pnl!B777="nok",F777*VLOOKUP(multi_currency_swap_strat_pnl!G777,Sheet2!J:K,2,0),IF(multi_currency_swap_strat_pnl!B777="chf",F777*VLOOKUP(Sheet2!M:N,2,0),F777))))</f>
        <v>0</v>
      </c>
    </row>
    <row r="778" spans="1:8" x14ac:dyDescent="0.25">
      <c r="A778" s="1">
        <v>44319</v>
      </c>
      <c r="B778" t="s">
        <v>37</v>
      </c>
      <c r="C778" t="s">
        <v>31</v>
      </c>
      <c r="D778">
        <v>0.634556383431231</v>
      </c>
      <c r="E778">
        <v>-1</v>
      </c>
      <c r="F778">
        <v>7833.1077634192698</v>
      </c>
      <c r="G778" s="1">
        <v>44348</v>
      </c>
      <c r="H778" s="2" cm="1">
        <f t="array" ref="H778">IF(B778="eur",F778*VLOOKUP(G778,Sheet2!D:E,2,0),IF(B778="gbp",F778*VLOOKUP(G778,Sheet2!A:B,2,0),0)*IF(B778="sek",F778*VLOOKUP(G778,Sheet2!G:H,2,0),IF(multi_currency_swap_strat_pnl!B778="nok",F778*VLOOKUP(multi_currency_swap_strat_pnl!G778,Sheet2!J:K,2,0),IF(multi_currency_swap_strat_pnl!B778="chf",F778*VLOOKUP(Sheet2!M:N,2,0),F778))))</f>
        <v>0</v>
      </c>
    </row>
    <row r="779" spans="1:8" x14ac:dyDescent="0.25">
      <c r="A779" s="1">
        <v>44319</v>
      </c>
      <c r="B779" t="s">
        <v>37</v>
      </c>
      <c r="C779" t="s">
        <v>25</v>
      </c>
      <c r="D779">
        <v>1.41331851814431</v>
      </c>
      <c r="E779">
        <v>1</v>
      </c>
      <c r="F779">
        <v>-10373.4245531826</v>
      </c>
      <c r="G779" s="1">
        <v>44348</v>
      </c>
      <c r="H779" s="2" cm="1">
        <f t="array" ref="H779">IF(B779="eur",F779*VLOOKUP(G779,Sheet2!D:E,2,0),IF(B779="gbp",F779*VLOOKUP(G779,Sheet2!A:B,2,0),0)*IF(B779="sek",F779*VLOOKUP(G779,Sheet2!G:H,2,0),IF(multi_currency_swap_strat_pnl!B779="nok",F779*VLOOKUP(multi_currency_swap_strat_pnl!G779,Sheet2!J:K,2,0),IF(multi_currency_swap_strat_pnl!B779="chf",F779*VLOOKUP(Sheet2!M:N,2,0),F779))))</f>
        <v>0</v>
      </c>
    </row>
    <row r="780" spans="1:8" x14ac:dyDescent="0.25">
      <c r="A780" s="1">
        <v>44319</v>
      </c>
      <c r="B780" t="s">
        <v>37</v>
      </c>
      <c r="C780" t="s">
        <v>12</v>
      </c>
      <c r="D780">
        <v>-9.0022616852816206E-3</v>
      </c>
      <c r="E780">
        <v>1</v>
      </c>
      <c r="F780">
        <v>35440.301369467699</v>
      </c>
      <c r="G780" s="1">
        <v>44348</v>
      </c>
      <c r="H780" s="2" cm="1">
        <f t="array" ref="H780">IF(B780="eur",F780*VLOOKUP(G780,Sheet2!D:E,2,0),IF(B780="gbp",F780*VLOOKUP(G780,Sheet2!A:B,2,0),0)*IF(B780="sek",F780*VLOOKUP(G780,Sheet2!G:H,2,0),IF(multi_currency_swap_strat_pnl!B780="nok",F780*VLOOKUP(multi_currency_swap_strat_pnl!G780,Sheet2!J:K,2,0),IF(multi_currency_swap_strat_pnl!B780="chf",F780*VLOOKUP(Sheet2!M:N,2,0),F780))))</f>
        <v>0</v>
      </c>
    </row>
    <row r="781" spans="1:8" x14ac:dyDescent="0.25">
      <c r="A781" s="1">
        <v>44319</v>
      </c>
      <c r="B781" t="s">
        <v>37</v>
      </c>
      <c r="C781" t="s">
        <v>21</v>
      </c>
      <c r="D781">
        <v>1.44874247344259</v>
      </c>
      <c r="E781">
        <v>1</v>
      </c>
      <c r="F781">
        <v>4412.9835430717303</v>
      </c>
      <c r="G781" s="1">
        <v>44348</v>
      </c>
      <c r="H781" s="2" cm="1">
        <f t="array" ref="H781">IF(B781="eur",F781*VLOOKUP(G781,Sheet2!D:E,2,0),IF(B781="gbp",F781*VLOOKUP(G781,Sheet2!A:B,2,0),0)*IF(B781="sek",F781*VLOOKUP(G781,Sheet2!G:H,2,0),IF(multi_currency_swap_strat_pnl!B781="nok",F781*VLOOKUP(multi_currency_swap_strat_pnl!G781,Sheet2!J:K,2,0),IF(multi_currency_swap_strat_pnl!B781="chf",F781*VLOOKUP(Sheet2!M:N,2,0),F781))))</f>
        <v>0</v>
      </c>
    </row>
    <row r="782" spans="1:8" x14ac:dyDescent="0.25">
      <c r="A782" s="1">
        <v>44319</v>
      </c>
      <c r="B782" t="s">
        <v>38</v>
      </c>
      <c r="C782" t="s">
        <v>12</v>
      </c>
      <c r="D782">
        <v>0.66830736401193302</v>
      </c>
      <c r="E782">
        <v>-1</v>
      </c>
      <c r="F782" s="2">
        <v>-19647.726677573999</v>
      </c>
      <c r="G782" s="1">
        <v>44348</v>
      </c>
      <c r="H782" s="2" cm="1">
        <f t="array" ref="H782">IF(B782="eur",F782*VLOOKUP(G782,Sheet2!D:E,2,0),IF(B782="gbp",F782*VLOOKUP(G782,Sheet2!A:B,2,0),0)*IF(B782="sek",F782*VLOOKUP(G782,Sheet2!G:H,2,0),IF(multi_currency_swap_strat_pnl!B782="nok",F782*VLOOKUP(multi_currency_swap_strat_pnl!G782,Sheet2!J:K,2,0),IF(multi_currency_swap_strat_pnl!B782="chf",F782*VLOOKUP(Sheet2!M:N,2,0),F782))))</f>
        <v>0</v>
      </c>
    </row>
    <row r="783" spans="1:8" x14ac:dyDescent="0.25">
      <c r="A783" s="1">
        <v>44319</v>
      </c>
      <c r="B783" t="s">
        <v>38</v>
      </c>
      <c r="C783" t="s">
        <v>16</v>
      </c>
      <c r="D783">
        <v>0.89032260931715401</v>
      </c>
      <c r="E783">
        <v>-1</v>
      </c>
      <c r="F783" s="2">
        <v>-17035.6367408611</v>
      </c>
      <c r="G783" s="1">
        <v>44348</v>
      </c>
      <c r="H783" s="2" cm="1">
        <f t="array" ref="H783">IF(B783="eur",F783*VLOOKUP(G783,Sheet2!D:E,2,0),IF(B783="gbp",F783*VLOOKUP(G783,Sheet2!A:B,2,0),0)*IF(B783="sek",F783*VLOOKUP(G783,Sheet2!G:H,2,0),IF(multi_currency_swap_strat_pnl!B783="nok",F783*VLOOKUP(multi_currency_swap_strat_pnl!G783,Sheet2!J:K,2,0),IF(multi_currency_swap_strat_pnl!B783="chf",F783*VLOOKUP(Sheet2!M:N,2,0),F783))))</f>
        <v>0</v>
      </c>
    </row>
    <row r="784" spans="1:8" x14ac:dyDescent="0.25">
      <c r="A784" s="1">
        <v>44319</v>
      </c>
      <c r="B784" t="s">
        <v>38</v>
      </c>
      <c r="C784" t="s">
        <v>18</v>
      </c>
      <c r="D784">
        <v>1.1142240293713199</v>
      </c>
      <c r="E784">
        <v>-1</v>
      </c>
      <c r="F784" s="2">
        <v>-13832.638869324999</v>
      </c>
      <c r="G784" s="1">
        <v>44348</v>
      </c>
      <c r="H784" s="2" cm="1">
        <f t="array" ref="H784">IF(B784="eur",F784*VLOOKUP(G784,Sheet2!D:E,2,0),IF(B784="gbp",F784*VLOOKUP(G784,Sheet2!A:B,2,0),0)*IF(B784="sek",F784*VLOOKUP(G784,Sheet2!G:H,2,0),IF(multi_currency_swap_strat_pnl!B784="nok",F784*VLOOKUP(multi_currency_swap_strat_pnl!G784,Sheet2!J:K,2,0),IF(multi_currency_swap_strat_pnl!B784="chf",F784*VLOOKUP(Sheet2!M:N,2,0),F784))))</f>
        <v>0</v>
      </c>
    </row>
    <row r="785" spans="1:8" x14ac:dyDescent="0.25">
      <c r="A785" s="1">
        <v>44319</v>
      </c>
      <c r="B785" t="s">
        <v>38</v>
      </c>
      <c r="C785" t="s">
        <v>22</v>
      </c>
      <c r="D785">
        <v>1.83791199580738</v>
      </c>
      <c r="E785">
        <v>1</v>
      </c>
      <c r="F785" s="2">
        <v>-42958.727494712497</v>
      </c>
      <c r="G785" s="1">
        <v>44348</v>
      </c>
      <c r="H785" s="2" cm="1">
        <f t="array" ref="H785">IF(B785="eur",F785*VLOOKUP(G785,Sheet2!D:E,2,0),IF(B785="gbp",F785*VLOOKUP(G785,Sheet2!A:B,2,0),0)*IF(B785="sek",F785*VLOOKUP(G785,Sheet2!G:H,2,0),IF(multi_currency_swap_strat_pnl!B785="nok",F785*VLOOKUP(multi_currency_swap_strat_pnl!G785,Sheet2!J:K,2,0),IF(multi_currency_swap_strat_pnl!B785="chf",F785*VLOOKUP(Sheet2!M:N,2,0),F785))))</f>
        <v>0</v>
      </c>
    </row>
    <row r="786" spans="1:8" x14ac:dyDescent="0.25">
      <c r="A786" s="1">
        <v>44319</v>
      </c>
      <c r="B786" t="s">
        <v>38</v>
      </c>
      <c r="C786" t="s">
        <v>25</v>
      </c>
      <c r="D786">
        <v>1.8570557107324701</v>
      </c>
      <c r="E786">
        <v>1</v>
      </c>
      <c r="F786" s="2">
        <v>-46894.338151741802</v>
      </c>
      <c r="G786" s="1">
        <v>44348</v>
      </c>
      <c r="H786" s="2" cm="1">
        <f t="array" ref="H786">IF(B786="eur",F786*VLOOKUP(G786,Sheet2!D:E,2,0),IF(B786="gbp",F786*VLOOKUP(G786,Sheet2!A:B,2,0),0)*IF(B786="sek",F786*VLOOKUP(G786,Sheet2!G:H,2,0),IF(multi_currency_swap_strat_pnl!B786="nok",F786*VLOOKUP(multi_currency_swap_strat_pnl!G786,Sheet2!J:K,2,0),IF(multi_currency_swap_strat_pnl!B786="chf",F786*VLOOKUP(Sheet2!M:N,2,0),F786))))</f>
        <v>0</v>
      </c>
    </row>
    <row r="787" spans="1:8" x14ac:dyDescent="0.25">
      <c r="A787" s="1">
        <v>44319</v>
      </c>
      <c r="B787" t="s">
        <v>38</v>
      </c>
      <c r="C787" t="s">
        <v>21</v>
      </c>
      <c r="D787">
        <v>1.7899961202550301</v>
      </c>
      <c r="E787">
        <v>1</v>
      </c>
      <c r="F787" s="2">
        <v>-15731.351393221201</v>
      </c>
      <c r="G787" s="1">
        <v>44348</v>
      </c>
      <c r="H787" s="2" cm="1">
        <f t="array" ref="H787">IF(B787="eur",F787*VLOOKUP(G787,Sheet2!D:E,2,0),IF(B787="gbp",F787*VLOOKUP(G787,Sheet2!A:B,2,0),0)*IF(B787="sek",F787*VLOOKUP(G787,Sheet2!G:H,2,0),IF(multi_currency_swap_strat_pnl!B787="nok",F787*VLOOKUP(multi_currency_swap_strat_pnl!G787,Sheet2!J:K,2,0),IF(multi_currency_swap_strat_pnl!B787="chf",F787*VLOOKUP(Sheet2!M:N,2,0),F787))))</f>
        <v>0</v>
      </c>
    </row>
    <row r="788" spans="1:8" x14ac:dyDescent="0.25">
      <c r="A788" s="1">
        <v>44320</v>
      </c>
      <c r="B788" t="s">
        <v>35</v>
      </c>
      <c r="C788" t="s">
        <v>13</v>
      </c>
      <c r="D788">
        <v>0.71543708830272801</v>
      </c>
      <c r="E788">
        <v>-1</v>
      </c>
      <c r="F788">
        <v>12259.436654049599</v>
      </c>
      <c r="G788" s="1">
        <v>44348</v>
      </c>
      <c r="H788" s="2" cm="1">
        <f t="array" ref="H788">IF(B788="eur",F788*VLOOKUP(G788,Sheet2!D:E,2,0),IF(B788="gbp",F788*VLOOKUP(G788,Sheet2!A:B,2,0),0)*IF(B788="sek",F788*VLOOKUP(G788,Sheet2!G:H,2,0),IF(multi_currency_swap_strat_pnl!B788="nok",F788*VLOOKUP(multi_currency_swap_strat_pnl!G788,Sheet2!J:K,2,0),IF(multi_currency_swap_strat_pnl!B788="chf",F788*VLOOKUP(Sheet2!M:N,2,0),F788))))</f>
        <v>212831031.87641871</v>
      </c>
    </row>
    <row r="789" spans="1:8" x14ac:dyDescent="0.25">
      <c r="A789" s="1">
        <v>44320</v>
      </c>
      <c r="B789" t="s">
        <v>35</v>
      </c>
      <c r="C789" t="s">
        <v>18</v>
      </c>
      <c r="D789">
        <v>0.49584388563218001</v>
      </c>
      <c r="E789">
        <v>-1</v>
      </c>
      <c r="F789">
        <v>9177.4474194794002</v>
      </c>
      <c r="G789" s="1">
        <v>44348</v>
      </c>
      <c r="H789" s="2" cm="1">
        <f t="array" ref="H789">IF(B789="eur",F789*VLOOKUP(G789,Sheet2!D:E,2,0),IF(B789="gbp",F789*VLOOKUP(G789,Sheet2!A:B,2,0),0)*IF(B789="sek",F789*VLOOKUP(G789,Sheet2!G:H,2,0),IF(multi_currency_swap_strat_pnl!B789="nok",F789*VLOOKUP(multi_currency_swap_strat_pnl!G789,Sheet2!J:K,2,0),IF(multi_currency_swap_strat_pnl!B789="chf",F789*VLOOKUP(Sheet2!M:N,2,0),F789))))</f>
        <v>119271788.80454341</v>
      </c>
    </row>
    <row r="790" spans="1:8" x14ac:dyDescent="0.25">
      <c r="A790" s="1">
        <v>44320</v>
      </c>
      <c r="B790" t="s">
        <v>35</v>
      </c>
      <c r="C790" t="s">
        <v>26</v>
      </c>
      <c r="D790">
        <v>0.604282999259944</v>
      </c>
      <c r="E790">
        <v>-1</v>
      </c>
      <c r="F790">
        <v>10528.037128276201</v>
      </c>
      <c r="G790" s="1">
        <v>44348</v>
      </c>
      <c r="H790" s="2" cm="1">
        <f t="array" ref="H790">IF(B790="eur",F790*VLOOKUP(G790,Sheet2!D:E,2,0),IF(B790="gbp",F790*VLOOKUP(G790,Sheet2!A:B,2,0),0)*IF(B790="sek",F790*VLOOKUP(G790,Sheet2!G:H,2,0),IF(multi_currency_swap_strat_pnl!B790="nok",F790*VLOOKUP(multi_currency_swap_strat_pnl!G790,Sheet2!J:K,2,0),IF(multi_currency_swap_strat_pnl!B790="chf",F790*VLOOKUP(Sheet2!M:N,2,0),F790))))</f>
        <v>156959909.09307429</v>
      </c>
    </row>
    <row r="791" spans="1:8" x14ac:dyDescent="0.25">
      <c r="A791" s="1">
        <v>44320</v>
      </c>
      <c r="B791" t="s">
        <v>35</v>
      </c>
      <c r="C791" t="s">
        <v>24</v>
      </c>
      <c r="D791">
        <v>1.0946284065260501</v>
      </c>
      <c r="E791">
        <v>1</v>
      </c>
      <c r="F791">
        <v>26304.869794045298</v>
      </c>
      <c r="G791" s="1">
        <v>44348</v>
      </c>
      <c r="H791" s="2" cm="1">
        <f t="array" ref="H791">IF(B791="eur",F791*VLOOKUP(G791,Sheet2!D:E,2,0),IF(B791="gbp",F791*VLOOKUP(G791,Sheet2!A:B,2,0),0)*IF(B791="sek",F791*VLOOKUP(G791,Sheet2!G:H,2,0),IF(multi_currency_swap_strat_pnl!B791="nok",F791*VLOOKUP(multi_currency_swap_strat_pnl!G791,Sheet2!J:K,2,0),IF(multi_currency_swap_strat_pnl!B791="chf",F791*VLOOKUP(Sheet2!M:N,2,0),F791))))</f>
        <v>979864978.24994242</v>
      </c>
    </row>
    <row r="792" spans="1:8" x14ac:dyDescent="0.25">
      <c r="A792" s="1">
        <v>44320</v>
      </c>
      <c r="B792" t="s">
        <v>35</v>
      </c>
      <c r="C792" t="s">
        <v>10</v>
      </c>
      <c r="D792">
        <v>1.1200402270830601</v>
      </c>
      <c r="E792">
        <v>1</v>
      </c>
      <c r="F792">
        <v>32782.836638145702</v>
      </c>
      <c r="G792" s="1">
        <v>44348</v>
      </c>
      <c r="H792" s="2" cm="1">
        <f t="array" ref="H792">IF(B792="eur",F792*VLOOKUP(G792,Sheet2!D:E,2,0),IF(B792="gbp",F792*VLOOKUP(G792,Sheet2!A:B,2,0),0)*IF(B792="sek",F792*VLOOKUP(G792,Sheet2!G:H,2,0),IF(multi_currency_swap_strat_pnl!B792="nok",F792*VLOOKUP(multi_currency_swap_strat_pnl!G792,Sheet2!J:K,2,0),IF(multi_currency_swap_strat_pnl!B792="chf",F792*VLOOKUP(Sheet2!M:N,2,0),F792))))</f>
        <v>1521903030.7471852</v>
      </c>
    </row>
    <row r="793" spans="1:8" x14ac:dyDescent="0.25">
      <c r="A793" s="1">
        <v>44320</v>
      </c>
      <c r="B793" t="s">
        <v>35</v>
      </c>
      <c r="C793" t="s">
        <v>23</v>
      </c>
      <c r="D793">
        <v>1.13337085203012</v>
      </c>
      <c r="E793">
        <v>1</v>
      </c>
      <c r="F793">
        <v>43017.164791926298</v>
      </c>
      <c r="G793" s="1">
        <v>44348</v>
      </c>
      <c r="H793" s="2" cm="1">
        <f t="array" ref="H793">IF(B793="eur",F793*VLOOKUP(G793,Sheet2!D:E,2,0),IF(B793="gbp",F793*VLOOKUP(G793,Sheet2!A:B,2,0),0)*IF(B793="sek",F793*VLOOKUP(G793,Sheet2!G:H,2,0),IF(multi_currency_swap_strat_pnl!B793="nok",F793*VLOOKUP(multi_currency_swap_strat_pnl!G793,Sheet2!J:K,2,0),IF(multi_currency_swap_strat_pnl!B793="chf",F793*VLOOKUP(Sheet2!M:N,2,0),F793))))</f>
        <v>2620459724.5444865</v>
      </c>
    </row>
    <row r="794" spans="1:8" x14ac:dyDescent="0.25">
      <c r="A794" s="1">
        <v>44348</v>
      </c>
      <c r="B794" t="s">
        <v>7</v>
      </c>
      <c r="C794" t="s">
        <v>17</v>
      </c>
      <c r="D794">
        <v>2.3096694992815501E-2</v>
      </c>
      <c r="E794">
        <v>-1</v>
      </c>
      <c r="F794">
        <v>12890.8980783635</v>
      </c>
      <c r="G794" s="1">
        <v>44378</v>
      </c>
      <c r="H794" s="2" cm="1">
        <f t="array" ref="H794">IF(B794="eur",F794*VLOOKUP(G794,Sheet2!D:E,2,0),IF(B794="gbp",F794*VLOOKUP(G794,Sheet2!A:B,2,0),0)*IF(B794="sek",F794*VLOOKUP(G794,Sheet2!G:H,2,0),IF(multi_currency_swap_strat_pnl!B794="nok",F794*VLOOKUP(multi_currency_swap_strat_pnl!G794,Sheet2!J:K,2,0),IF(multi_currency_swap_strat_pnl!B794="chf",F794*VLOOKUP(Sheet2!M:N,2,0),F794))))</f>
        <v>15274.425133052911</v>
      </c>
    </row>
    <row r="795" spans="1:8" x14ac:dyDescent="0.25">
      <c r="A795" s="1">
        <v>44348</v>
      </c>
      <c r="B795" t="s">
        <v>7</v>
      </c>
      <c r="C795" t="s">
        <v>29</v>
      </c>
      <c r="D795">
        <v>0.105406104104114</v>
      </c>
      <c r="E795">
        <v>-1</v>
      </c>
      <c r="F795">
        <v>16738.710748342201</v>
      </c>
      <c r="G795" s="1">
        <v>44378</v>
      </c>
      <c r="H795" s="2" cm="1">
        <f t="array" ref="H795">IF(B795="eur",F795*VLOOKUP(G795,Sheet2!D:E,2,0),IF(B795="gbp",F795*VLOOKUP(G795,Sheet2!A:B,2,0),0)*IF(B795="sek",F795*VLOOKUP(G795,Sheet2!G:H,2,0),IF(multi_currency_swap_strat_pnl!B795="nok",F795*VLOOKUP(multi_currency_swap_strat_pnl!G795,Sheet2!J:K,2,0),IF(multi_currency_swap_strat_pnl!B795="chf",F795*VLOOKUP(Sheet2!M:N,2,0),F795))))</f>
        <v>19833.698365710676</v>
      </c>
    </row>
    <row r="796" spans="1:8" x14ac:dyDescent="0.25">
      <c r="A796" s="1">
        <v>44348</v>
      </c>
      <c r="B796" t="s">
        <v>7</v>
      </c>
      <c r="C796" t="s">
        <v>28</v>
      </c>
      <c r="D796">
        <v>-6.5931979859343001E-2</v>
      </c>
      <c r="E796">
        <v>-1</v>
      </c>
      <c r="F796">
        <v>9012.0965060547605</v>
      </c>
      <c r="G796" s="1">
        <v>44378</v>
      </c>
      <c r="H796" s="2" cm="1">
        <f t="array" ref="H796">IF(B796="eur",F796*VLOOKUP(G796,Sheet2!D:E,2,0),IF(B796="gbp",F796*VLOOKUP(G796,Sheet2!A:B,2,0),0)*IF(B796="sek",F796*VLOOKUP(G796,Sheet2!G:H,2,0),IF(multi_currency_swap_strat_pnl!B796="nok",F796*VLOOKUP(multi_currency_swap_strat_pnl!G796,Sheet2!J:K,2,0),IF(multi_currency_swap_strat_pnl!B796="chf",F796*VLOOKUP(Sheet2!M:N,2,0),F796))))</f>
        <v>10678.433150024286</v>
      </c>
    </row>
    <row r="797" spans="1:8" x14ac:dyDescent="0.25">
      <c r="A797" s="1">
        <v>44348</v>
      </c>
      <c r="B797" t="s">
        <v>7</v>
      </c>
      <c r="C797" t="s">
        <v>11</v>
      </c>
      <c r="D797">
        <v>-0.43737960215300098</v>
      </c>
      <c r="E797">
        <v>1</v>
      </c>
      <c r="F797">
        <v>5072.2291176168101</v>
      </c>
      <c r="G797" s="1">
        <v>44378</v>
      </c>
      <c r="H797" s="2" cm="1">
        <f t="array" ref="H797">IF(B797="eur",F797*VLOOKUP(G797,Sheet2!D:E,2,0),IF(B797="gbp",F797*VLOOKUP(G797,Sheet2!A:B,2,0),0)*IF(B797="sek",F797*VLOOKUP(G797,Sheet2!G:H,2,0),IF(multi_currency_swap_strat_pnl!B797="nok",F797*VLOOKUP(multi_currency_swap_strat_pnl!G797,Sheet2!J:K,2,0),IF(multi_currency_swap_strat_pnl!B797="chf",F797*VLOOKUP(Sheet2!M:N,2,0),F797))))</f>
        <v>6010.0842814641583</v>
      </c>
    </row>
    <row r="798" spans="1:8" x14ac:dyDescent="0.25">
      <c r="A798" s="1">
        <v>44348</v>
      </c>
      <c r="B798" t="s">
        <v>7</v>
      </c>
      <c r="C798" t="s">
        <v>16</v>
      </c>
      <c r="D798">
        <v>-0.50027542623649601</v>
      </c>
      <c r="E798">
        <v>1</v>
      </c>
      <c r="F798">
        <v>7347.3710597170502</v>
      </c>
      <c r="G798" s="1">
        <v>44378</v>
      </c>
      <c r="H798" s="2" cm="1">
        <f t="array" ref="H798">IF(B798="eur",F798*VLOOKUP(G798,Sheet2!D:E,2,0),IF(B798="gbp",F798*VLOOKUP(G798,Sheet2!A:B,2,0),0)*IF(B798="sek",F798*VLOOKUP(G798,Sheet2!G:H,2,0),IF(multi_currency_swap_strat_pnl!B798="nok",F798*VLOOKUP(multi_currency_swap_strat_pnl!G798,Sheet2!J:K,2,0),IF(multi_currency_swap_strat_pnl!B798="chf",F798*VLOOKUP(Sheet2!M:N,2,0),F798))))</f>
        <v>8705.899968658734</v>
      </c>
    </row>
    <row r="799" spans="1:8" x14ac:dyDescent="0.25">
      <c r="A799" s="1">
        <v>44348</v>
      </c>
      <c r="B799" t="s">
        <v>7</v>
      </c>
      <c r="C799" t="s">
        <v>12</v>
      </c>
      <c r="D799">
        <v>-0.55703386656954501</v>
      </c>
      <c r="E799">
        <v>1</v>
      </c>
      <c r="F799">
        <v>6487.1927737771202</v>
      </c>
      <c r="G799" s="1">
        <v>44378</v>
      </c>
      <c r="H799" s="2" cm="1">
        <f t="array" ref="H799">IF(B799="eur",F799*VLOOKUP(G799,Sheet2!D:E,2,0),IF(B799="gbp",F799*VLOOKUP(G799,Sheet2!A:B,2,0),0)*IF(B799="sek",F799*VLOOKUP(G799,Sheet2!G:H,2,0),IF(multi_currency_swap_strat_pnl!B799="nok",F799*VLOOKUP(multi_currency_swap_strat_pnl!G799,Sheet2!J:K,2,0),IF(multi_currency_swap_strat_pnl!B799="chf",F799*VLOOKUP(Sheet2!M:N,2,0),F799))))</f>
        <v>7686.6747176485105</v>
      </c>
    </row>
    <row r="800" spans="1:8" x14ac:dyDescent="0.25">
      <c r="A800" s="1">
        <v>44348</v>
      </c>
      <c r="B800" t="s">
        <v>34</v>
      </c>
      <c r="C800" t="s">
        <v>13</v>
      </c>
      <c r="D800">
        <v>1.1442386849939601</v>
      </c>
      <c r="E800">
        <v>-1</v>
      </c>
      <c r="F800">
        <v>-11685.6504835792</v>
      </c>
      <c r="G800" s="1">
        <v>44378</v>
      </c>
      <c r="H800" s="2" cm="1">
        <f t="array" ref="H800">IF(B800="eur",F800*VLOOKUP(G800,Sheet2!D:E,2,0),IF(B800="gbp",F800*VLOOKUP(G800,Sheet2!A:B,2,0),0)*IF(B800="sek",F800*VLOOKUP(G800,Sheet2!G:H,2,0),IF(multi_currency_swap_strat_pnl!B800="nok",F800*VLOOKUP(multi_currency_swap_strat_pnl!G800,Sheet2!J:K,2,0),IF(multi_currency_swap_strat_pnl!B800="chf",F800*VLOOKUP(Sheet2!M:N,2,0),F800))))</f>
        <v>0</v>
      </c>
    </row>
    <row r="801" spans="1:8" x14ac:dyDescent="0.25">
      <c r="A801" s="1">
        <v>44348</v>
      </c>
      <c r="B801" t="s">
        <v>34</v>
      </c>
      <c r="C801" t="s">
        <v>31</v>
      </c>
      <c r="D801">
        <v>1.33869006418319</v>
      </c>
      <c r="E801">
        <v>-1</v>
      </c>
      <c r="F801">
        <v>37847.885109382398</v>
      </c>
      <c r="G801" s="1">
        <v>44378</v>
      </c>
      <c r="H801" s="2" cm="1">
        <f t="array" ref="H801">IF(B801="eur",F801*VLOOKUP(G801,Sheet2!D:E,2,0),IF(B801="gbp",F801*VLOOKUP(G801,Sheet2!A:B,2,0),0)*IF(B801="sek",F801*VLOOKUP(G801,Sheet2!G:H,2,0),IF(multi_currency_swap_strat_pnl!B801="nok",F801*VLOOKUP(multi_currency_swap_strat_pnl!G801,Sheet2!J:K,2,0),IF(multi_currency_swap_strat_pnl!B801="chf",F801*VLOOKUP(Sheet2!M:N,2,0),F801))))</f>
        <v>0</v>
      </c>
    </row>
    <row r="802" spans="1:8" x14ac:dyDescent="0.25">
      <c r="A802" s="1">
        <v>44348</v>
      </c>
      <c r="B802" t="s">
        <v>34</v>
      </c>
      <c r="C802" t="s">
        <v>26</v>
      </c>
      <c r="D802">
        <v>0.85768384747500603</v>
      </c>
      <c r="E802">
        <v>-1</v>
      </c>
      <c r="F802">
        <v>-63101.4184748568</v>
      </c>
      <c r="G802" s="1">
        <v>44378</v>
      </c>
      <c r="H802" s="2" cm="1">
        <f t="array" ref="H802">IF(B802="eur",F802*VLOOKUP(G802,Sheet2!D:E,2,0),IF(B802="gbp",F802*VLOOKUP(G802,Sheet2!A:B,2,0),0)*IF(B802="sek",F802*VLOOKUP(G802,Sheet2!G:H,2,0),IF(multi_currency_swap_strat_pnl!B802="nok",F802*VLOOKUP(multi_currency_swap_strat_pnl!G802,Sheet2!J:K,2,0),IF(multi_currency_swap_strat_pnl!B802="chf",F802*VLOOKUP(Sheet2!M:N,2,0),F802))))</f>
        <v>0</v>
      </c>
    </row>
    <row r="803" spans="1:8" x14ac:dyDescent="0.25">
      <c r="A803" s="1">
        <v>44348</v>
      </c>
      <c r="B803" t="s">
        <v>34</v>
      </c>
      <c r="C803" t="s">
        <v>21</v>
      </c>
      <c r="D803">
        <v>2.17296145200832</v>
      </c>
      <c r="E803">
        <v>1</v>
      </c>
      <c r="F803">
        <v>-211344.22798814901</v>
      </c>
      <c r="G803" s="1">
        <v>44378</v>
      </c>
      <c r="H803" s="2" cm="1">
        <f t="array" ref="H803">IF(B803="eur",F803*VLOOKUP(G803,Sheet2!D:E,2,0),IF(B803="gbp",F803*VLOOKUP(G803,Sheet2!A:B,2,0),0)*IF(B803="sek",F803*VLOOKUP(G803,Sheet2!G:H,2,0),IF(multi_currency_swap_strat_pnl!B803="nok",F803*VLOOKUP(multi_currency_swap_strat_pnl!G803,Sheet2!J:K,2,0),IF(multi_currency_swap_strat_pnl!B803="chf",F803*VLOOKUP(Sheet2!M:N,2,0),F803))))</f>
        <v>0</v>
      </c>
    </row>
    <row r="804" spans="1:8" x14ac:dyDescent="0.25">
      <c r="A804" s="1">
        <v>44348</v>
      </c>
      <c r="B804" t="s">
        <v>34</v>
      </c>
      <c r="C804" t="s">
        <v>25</v>
      </c>
      <c r="D804">
        <v>2.1495240479164401</v>
      </c>
      <c r="E804">
        <v>1</v>
      </c>
      <c r="F804">
        <v>-212882.97464025501</v>
      </c>
      <c r="G804" s="1">
        <v>44378</v>
      </c>
      <c r="H804" s="2" cm="1">
        <f t="array" ref="H804">IF(B804="eur",F804*VLOOKUP(G804,Sheet2!D:E,2,0),IF(B804="gbp",F804*VLOOKUP(G804,Sheet2!A:B,2,0),0)*IF(B804="sek",F804*VLOOKUP(G804,Sheet2!G:H,2,0),IF(multi_currency_swap_strat_pnl!B804="nok",F804*VLOOKUP(multi_currency_swap_strat_pnl!G804,Sheet2!J:K,2,0),IF(multi_currency_swap_strat_pnl!B804="chf",F804*VLOOKUP(Sheet2!M:N,2,0),F804))))</f>
        <v>0</v>
      </c>
    </row>
    <row r="805" spans="1:8" x14ac:dyDescent="0.25">
      <c r="A805" s="1">
        <v>44348</v>
      </c>
      <c r="B805" t="s">
        <v>34</v>
      </c>
      <c r="C805" t="s">
        <v>23</v>
      </c>
      <c r="D805">
        <v>2.1269517592543199</v>
      </c>
      <c r="E805">
        <v>1</v>
      </c>
      <c r="F805">
        <v>-214696.53880572299</v>
      </c>
      <c r="G805" s="1">
        <v>44378</v>
      </c>
      <c r="H805" s="2" cm="1">
        <f t="array" ref="H805">IF(B805="eur",F805*VLOOKUP(G805,Sheet2!D:E,2,0),IF(B805="gbp",F805*VLOOKUP(G805,Sheet2!A:B,2,0),0)*IF(B805="sek",F805*VLOOKUP(G805,Sheet2!G:H,2,0),IF(multi_currency_swap_strat_pnl!B805="nok",F805*VLOOKUP(multi_currency_swap_strat_pnl!G805,Sheet2!J:K,2,0),IF(multi_currency_swap_strat_pnl!B805="chf",F805*VLOOKUP(Sheet2!M:N,2,0),F805))))</f>
        <v>0</v>
      </c>
    </row>
    <row r="806" spans="1:8" x14ac:dyDescent="0.25">
      <c r="A806" s="1">
        <v>44348</v>
      </c>
      <c r="B806" t="s">
        <v>35</v>
      </c>
      <c r="C806" t="s">
        <v>13</v>
      </c>
      <c r="D806">
        <v>0.70898562169681101</v>
      </c>
      <c r="E806">
        <v>-1</v>
      </c>
      <c r="F806">
        <v>17726.230829073698</v>
      </c>
      <c r="G806" s="1">
        <v>44378</v>
      </c>
      <c r="H806" s="2" cm="1">
        <f t="array" ref="H806">IF(B806="eur",F806*VLOOKUP(G806,Sheet2!D:E,2,0),IF(B806="gbp",F806*VLOOKUP(G806,Sheet2!A:B,2,0),0)*IF(B806="sek",F806*VLOOKUP(G806,Sheet2!G:H,2,0),IF(multi_currency_swap_strat_pnl!B806="nok",F806*VLOOKUP(multi_currency_swap_strat_pnl!G806,Sheet2!J:K,2,0),IF(multi_currency_swap_strat_pnl!B806="chf",F806*VLOOKUP(Sheet2!M:N,2,0),F806))))</f>
        <v>432554232.49775285</v>
      </c>
    </row>
    <row r="807" spans="1:8" x14ac:dyDescent="0.25">
      <c r="A807" s="1">
        <v>44348</v>
      </c>
      <c r="B807" t="s">
        <v>35</v>
      </c>
      <c r="C807" t="s">
        <v>26</v>
      </c>
      <c r="D807">
        <v>0.60055745587269804</v>
      </c>
      <c r="E807">
        <v>-1</v>
      </c>
      <c r="F807">
        <v>-866.67048047261903</v>
      </c>
      <c r="G807" s="1">
        <v>44378</v>
      </c>
      <c r="H807" s="2" cm="1">
        <f t="array" ref="H807">IF(B807="eur",F807*VLOOKUP(G807,Sheet2!D:E,2,0),IF(B807="gbp",F807*VLOOKUP(G807,Sheet2!A:B,2,0),0)*IF(B807="sek",F807*VLOOKUP(G807,Sheet2!G:H,2,0),IF(multi_currency_swap_strat_pnl!B807="nok",F807*VLOOKUP(multi_currency_swap_strat_pnl!G807,Sheet2!J:K,2,0),IF(multi_currency_swap_strat_pnl!B807="chf",F807*VLOOKUP(Sheet2!M:N,2,0),F807))))</f>
        <v>1033988.6557233868</v>
      </c>
    </row>
    <row r="808" spans="1:8" x14ac:dyDescent="0.25">
      <c r="A808" s="1">
        <v>44348</v>
      </c>
      <c r="B808" t="s">
        <v>35</v>
      </c>
      <c r="C808" t="s">
        <v>18</v>
      </c>
      <c r="D808">
        <v>0.49451866464967198</v>
      </c>
      <c r="E808">
        <v>-1</v>
      </c>
      <c r="F808">
        <v>-18218.415727798802</v>
      </c>
      <c r="G808" s="1">
        <v>44378</v>
      </c>
      <c r="H808" s="2" cm="1">
        <f t="array" ref="H808">IF(B808="eur",F808*VLOOKUP(G808,Sheet2!D:E,2,0),IF(B808="gbp",F808*VLOOKUP(G808,Sheet2!A:B,2,0),0)*IF(B808="sek",F808*VLOOKUP(G808,Sheet2!G:H,2,0),IF(multi_currency_swap_strat_pnl!B808="nok",F808*VLOOKUP(multi_currency_swap_strat_pnl!G808,Sheet2!J:K,2,0),IF(multi_currency_swap_strat_pnl!B808="chf",F808*VLOOKUP(Sheet2!M:N,2,0),F808))))</f>
        <v>456908230.56710619</v>
      </c>
    </row>
    <row r="809" spans="1:8" x14ac:dyDescent="0.25">
      <c r="A809" s="1">
        <v>44348</v>
      </c>
      <c r="B809" t="s">
        <v>35</v>
      </c>
      <c r="C809" t="s">
        <v>22</v>
      </c>
      <c r="D809">
        <v>1.2124366646482401</v>
      </c>
      <c r="E809">
        <v>1</v>
      </c>
      <c r="F809">
        <v>-94184.633323305301</v>
      </c>
      <c r="G809" s="1">
        <v>44378</v>
      </c>
      <c r="H809" s="2" cm="1">
        <f t="array" ref="H809">IF(B809="eur",F809*VLOOKUP(G809,Sheet2!D:E,2,0),IF(B809="gbp",F809*VLOOKUP(G809,Sheet2!A:B,2,0),0)*IF(B809="sek",F809*VLOOKUP(G809,Sheet2!G:H,2,0),IF(multi_currency_swap_strat_pnl!B809="nok",F809*VLOOKUP(multi_currency_swap_strat_pnl!G809,Sheet2!J:K,2,0),IF(multi_currency_swap_strat_pnl!B809="chf",F809*VLOOKUP(Sheet2!M:N,2,0),F809))))</f>
        <v>12211467779.334316</v>
      </c>
    </row>
    <row r="810" spans="1:8" x14ac:dyDescent="0.25">
      <c r="A810" s="1">
        <v>44348</v>
      </c>
      <c r="B810" t="s">
        <v>35</v>
      </c>
      <c r="C810" t="s">
        <v>25</v>
      </c>
      <c r="D810">
        <v>1.2398513862024401</v>
      </c>
      <c r="E810">
        <v>1</v>
      </c>
      <c r="F810">
        <v>-95264.749107883996</v>
      </c>
      <c r="G810" s="1">
        <v>44378</v>
      </c>
      <c r="H810" s="2" cm="1">
        <f t="array" ref="H810">IF(B810="eur",F810*VLOOKUP(G810,Sheet2!D:E,2,0),IF(B810="gbp",F810*VLOOKUP(G810,Sheet2!A:B,2,0),0)*IF(B810="sek",F810*VLOOKUP(G810,Sheet2!G:H,2,0),IF(multi_currency_swap_strat_pnl!B810="nok",F810*VLOOKUP(multi_currency_swap_strat_pnl!G810,Sheet2!J:K,2,0),IF(multi_currency_swap_strat_pnl!B810="chf",F810*VLOOKUP(Sheet2!M:N,2,0),F810))))</f>
        <v>12493157676.934759</v>
      </c>
    </row>
    <row r="811" spans="1:8" x14ac:dyDescent="0.25">
      <c r="A811" s="1">
        <v>44348</v>
      </c>
      <c r="B811" t="s">
        <v>35</v>
      </c>
      <c r="C811" t="s">
        <v>21</v>
      </c>
      <c r="D811">
        <v>1.2552146661658901</v>
      </c>
      <c r="E811">
        <v>1</v>
      </c>
      <c r="F811">
        <v>-91437.597458721095</v>
      </c>
      <c r="G811" s="1">
        <v>44378</v>
      </c>
      <c r="H811" s="2" cm="1">
        <f t="array" ref="H811">IF(B811="eur",F811*VLOOKUP(G811,Sheet2!D:E,2,0),IF(B811="gbp",F811*VLOOKUP(G811,Sheet2!A:B,2,0),0)*IF(B811="sek",F811*VLOOKUP(G811,Sheet2!G:H,2,0),IF(multi_currency_swap_strat_pnl!B811="nok",F811*VLOOKUP(multi_currency_swap_strat_pnl!G811,Sheet2!J:K,2,0),IF(multi_currency_swap_strat_pnl!B811="chf",F811*VLOOKUP(Sheet2!M:N,2,0),F811))))</f>
        <v>11509524399.673225</v>
      </c>
    </row>
    <row r="812" spans="1:8" x14ac:dyDescent="0.25">
      <c r="A812" s="1">
        <v>44348</v>
      </c>
      <c r="B812" t="s">
        <v>36</v>
      </c>
      <c r="C812" t="s">
        <v>9</v>
      </c>
      <c r="D812">
        <v>-8.2566872397965493E-2</v>
      </c>
      <c r="E812">
        <v>-1</v>
      </c>
      <c r="F812">
        <v>8503.7200996018892</v>
      </c>
      <c r="G812" s="1">
        <v>44378</v>
      </c>
      <c r="H812" s="2" t="e" cm="1" vm="1">
        <f t="array" aca="1" ref="H812" ca="1">IF(B812="eur",F812*VLOOKUP(G812,Sheet2!D:E,2,0),IF(B812="gbp",F812*VLOOKUP(G812,Sheet2!A:B,2,0),0)*IF(B812="sek",F812*VLOOKUP(G812,Sheet2!G:H,2,0),IF(multi_currency_swap_strat_pnl!B812="nok",F812*VLOOKUP(multi_currency_swap_strat_pnl!G812,Sheet2!J:K,2,0),IF(multi_currency_swap_strat_pnl!B812="chf",F812*VLOOKUP(Sheet2!M:N,2,0),F812))))</f>
        <v>#VALUE!</v>
      </c>
    </row>
    <row r="813" spans="1:8" x14ac:dyDescent="0.25">
      <c r="A813" s="1">
        <v>44348</v>
      </c>
      <c r="B813" t="s">
        <v>36</v>
      </c>
      <c r="C813" t="s">
        <v>31</v>
      </c>
      <c r="D813">
        <v>-0.18456103501516299</v>
      </c>
      <c r="E813">
        <v>-1</v>
      </c>
      <c r="F813">
        <v>8087.4861973797397</v>
      </c>
      <c r="G813" s="1">
        <v>44378</v>
      </c>
      <c r="H813" s="2" t="e" cm="1" vm="1">
        <f t="array" aca="1" ref="H813" ca="1">IF(B813="eur",F813*VLOOKUP(G813,Sheet2!D:E,2,0),IF(B813="gbp",F813*VLOOKUP(G813,Sheet2!A:B,2,0),0)*IF(B813="sek",F813*VLOOKUP(G813,Sheet2!G:H,2,0),IF(multi_currency_swap_strat_pnl!B813="nok",F813*VLOOKUP(multi_currency_swap_strat_pnl!G813,Sheet2!J:K,2,0),IF(multi_currency_swap_strat_pnl!B813="chf",F813*VLOOKUP(Sheet2!M:N,2,0),F813))))</f>
        <v>#VALUE!</v>
      </c>
    </row>
    <row r="814" spans="1:8" x14ac:dyDescent="0.25">
      <c r="A814" s="1">
        <v>44348</v>
      </c>
      <c r="B814" t="s">
        <v>36</v>
      </c>
      <c r="C814" t="s">
        <v>28</v>
      </c>
      <c r="D814">
        <v>1.78786150238378E-2</v>
      </c>
      <c r="E814">
        <v>-1</v>
      </c>
      <c r="F814">
        <v>13141.349920619101</v>
      </c>
      <c r="G814" s="1">
        <v>44378</v>
      </c>
      <c r="H814" s="2" t="e" cm="1" vm="1">
        <f t="array" aca="1" ref="H814" ca="1">IF(B814="eur",F814*VLOOKUP(G814,Sheet2!D:E,2,0),IF(B814="gbp",F814*VLOOKUP(G814,Sheet2!A:B,2,0),0)*IF(B814="sek",F814*VLOOKUP(G814,Sheet2!G:H,2,0),IF(multi_currency_swap_strat_pnl!B814="nok",F814*VLOOKUP(multi_currency_swap_strat_pnl!G814,Sheet2!J:K,2,0),IF(multi_currency_swap_strat_pnl!B814="chf",F814*VLOOKUP(Sheet2!M:N,2,0),F814))))</f>
        <v>#VALUE!</v>
      </c>
    </row>
    <row r="815" spans="1:8" x14ac:dyDescent="0.25">
      <c r="A815" s="1">
        <v>44348</v>
      </c>
      <c r="B815" t="s">
        <v>36</v>
      </c>
      <c r="C815" t="s">
        <v>25</v>
      </c>
      <c r="D815">
        <v>0.58062210827946303</v>
      </c>
      <c r="E815">
        <v>1</v>
      </c>
      <c r="F815">
        <v>-51957.064828850598</v>
      </c>
      <c r="G815" s="1">
        <v>44378</v>
      </c>
      <c r="H815" s="2" t="e" cm="1" vm="1">
        <f t="array" aca="1" ref="H815" ca="1">IF(B815="eur",F815*VLOOKUP(G815,Sheet2!D:E,2,0),IF(B815="gbp",F815*VLOOKUP(G815,Sheet2!A:B,2,0),0)*IF(B815="sek",F815*VLOOKUP(G815,Sheet2!G:H,2,0),IF(multi_currency_swap_strat_pnl!B815="nok",F815*VLOOKUP(multi_currency_swap_strat_pnl!G815,Sheet2!J:K,2,0),IF(multi_currency_swap_strat_pnl!B815="chf",F815*VLOOKUP(Sheet2!M:N,2,0),F815))))</f>
        <v>#VALUE!</v>
      </c>
    </row>
    <row r="816" spans="1:8" x14ac:dyDescent="0.25">
      <c r="A816" s="1">
        <v>44348</v>
      </c>
      <c r="B816" t="s">
        <v>36</v>
      </c>
      <c r="C816" t="s">
        <v>12</v>
      </c>
      <c r="D816">
        <v>-0.67020428986731095</v>
      </c>
      <c r="E816">
        <v>1</v>
      </c>
      <c r="F816">
        <v>8710.8302920445494</v>
      </c>
      <c r="G816" s="1">
        <v>44378</v>
      </c>
      <c r="H816" s="2" t="e" cm="1" vm="1">
        <f t="array" aca="1" ref="H816" ca="1">IF(B816="eur",F816*VLOOKUP(G816,Sheet2!D:E,2,0),IF(B816="gbp",F816*VLOOKUP(G816,Sheet2!A:B,2,0),0)*IF(B816="sek",F816*VLOOKUP(G816,Sheet2!G:H,2,0),IF(multi_currency_swap_strat_pnl!B816="nok",F816*VLOOKUP(multi_currency_swap_strat_pnl!G816,Sheet2!J:K,2,0),IF(multi_currency_swap_strat_pnl!B816="chf",F816*VLOOKUP(Sheet2!M:N,2,0),F816))))</f>
        <v>#VALUE!</v>
      </c>
    </row>
    <row r="817" spans="1:8" x14ac:dyDescent="0.25">
      <c r="A817" s="1">
        <v>44348</v>
      </c>
      <c r="B817" t="s">
        <v>36</v>
      </c>
      <c r="C817" t="s">
        <v>21</v>
      </c>
      <c r="D817">
        <v>0.62462367887688597</v>
      </c>
      <c r="E817">
        <v>1</v>
      </c>
      <c r="F817">
        <v>-59750.072521220398</v>
      </c>
      <c r="G817" s="1">
        <v>44378</v>
      </c>
      <c r="H817" s="2" t="e" cm="1" vm="1">
        <f t="array" aca="1" ref="H817" ca="1">IF(B817="eur",F817*VLOOKUP(G817,Sheet2!D:E,2,0),IF(B817="gbp",F817*VLOOKUP(G817,Sheet2!A:B,2,0),0)*IF(B817="sek",F817*VLOOKUP(G817,Sheet2!G:H,2,0),IF(multi_currency_swap_strat_pnl!B817="nok",F817*VLOOKUP(multi_currency_swap_strat_pnl!G817,Sheet2!J:K,2,0),IF(multi_currency_swap_strat_pnl!B817="chf",F817*VLOOKUP(Sheet2!M:N,2,0),F817))))</f>
        <v>#VALUE!</v>
      </c>
    </row>
    <row r="818" spans="1:8" x14ac:dyDescent="0.25">
      <c r="A818" s="1">
        <v>44348</v>
      </c>
      <c r="B818" t="s">
        <v>37</v>
      </c>
      <c r="C818" t="s">
        <v>17</v>
      </c>
      <c r="D818">
        <v>1.1076523177416999</v>
      </c>
      <c r="E818">
        <v>-1</v>
      </c>
      <c r="F818">
        <v>129342.72662708499</v>
      </c>
      <c r="G818" s="1">
        <v>44378</v>
      </c>
      <c r="H818" s="2" cm="1">
        <f t="array" ref="H818">IF(B818="eur",F818*VLOOKUP(G818,Sheet2!D:E,2,0),IF(B818="gbp",F818*VLOOKUP(G818,Sheet2!A:B,2,0),0)*IF(B818="sek",F818*VLOOKUP(G818,Sheet2!G:H,2,0),IF(multi_currency_swap_strat_pnl!B818="nok",F818*VLOOKUP(multi_currency_swap_strat_pnl!G818,Sheet2!J:K,2,0),IF(multi_currency_swap_strat_pnl!B818="chf",F818*VLOOKUP(Sheet2!M:N,2,0),F818))))</f>
        <v>0</v>
      </c>
    </row>
    <row r="819" spans="1:8" x14ac:dyDescent="0.25">
      <c r="A819" s="1">
        <v>44348</v>
      </c>
      <c r="B819" t="s">
        <v>37</v>
      </c>
      <c r="C819" t="s">
        <v>28</v>
      </c>
      <c r="D819">
        <v>0.94494776492347399</v>
      </c>
      <c r="E819">
        <v>-1</v>
      </c>
      <c r="F819">
        <v>95248.653843188004</v>
      </c>
      <c r="G819" s="1">
        <v>44378</v>
      </c>
      <c r="H819" s="2" cm="1">
        <f t="array" ref="H819">IF(B819="eur",F819*VLOOKUP(G819,Sheet2!D:E,2,0),IF(B819="gbp",F819*VLOOKUP(G819,Sheet2!A:B,2,0),0)*IF(B819="sek",F819*VLOOKUP(G819,Sheet2!G:H,2,0),IF(multi_currency_swap_strat_pnl!B819="nok",F819*VLOOKUP(multi_currency_swap_strat_pnl!G819,Sheet2!J:K,2,0),IF(multi_currency_swap_strat_pnl!B819="chf",F819*VLOOKUP(Sheet2!M:N,2,0),F819))))</f>
        <v>0</v>
      </c>
    </row>
    <row r="820" spans="1:8" x14ac:dyDescent="0.25">
      <c r="A820" s="1">
        <v>44348</v>
      </c>
      <c r="B820" t="s">
        <v>37</v>
      </c>
      <c r="C820" t="s">
        <v>9</v>
      </c>
      <c r="D820">
        <v>0.78395402342566101</v>
      </c>
      <c r="E820">
        <v>-1</v>
      </c>
      <c r="F820">
        <v>61606.433838356897</v>
      </c>
      <c r="G820" s="1">
        <v>44378</v>
      </c>
      <c r="H820" s="2" cm="1">
        <f t="array" ref="H820">IF(B820="eur",F820*VLOOKUP(G820,Sheet2!D:E,2,0),IF(B820="gbp",F820*VLOOKUP(G820,Sheet2!A:B,2,0),0)*IF(B820="sek",F820*VLOOKUP(G820,Sheet2!G:H,2,0),IF(multi_currency_swap_strat_pnl!B820="nok",F820*VLOOKUP(multi_currency_swap_strat_pnl!G820,Sheet2!J:K,2,0),IF(multi_currency_swap_strat_pnl!B820="chf",F820*VLOOKUP(Sheet2!M:N,2,0),F820))))</f>
        <v>0</v>
      </c>
    </row>
    <row r="821" spans="1:8" x14ac:dyDescent="0.25">
      <c r="A821" s="1">
        <v>44348</v>
      </c>
      <c r="B821" t="s">
        <v>37</v>
      </c>
      <c r="C821" t="s">
        <v>23</v>
      </c>
      <c r="D821">
        <v>1.3340297533891401</v>
      </c>
      <c r="E821">
        <v>1</v>
      </c>
      <c r="F821">
        <v>-74745.053108872904</v>
      </c>
      <c r="G821" s="1">
        <v>44378</v>
      </c>
      <c r="H821" s="2" cm="1">
        <f t="array" ref="H821">IF(B821="eur",F821*VLOOKUP(G821,Sheet2!D:E,2,0),IF(B821="gbp",F821*VLOOKUP(G821,Sheet2!A:B,2,0),0)*IF(B821="sek",F821*VLOOKUP(G821,Sheet2!G:H,2,0),IF(multi_currency_swap_strat_pnl!B821="nok",F821*VLOOKUP(multi_currency_swap_strat_pnl!G821,Sheet2!J:K,2,0),IF(multi_currency_swap_strat_pnl!B821="chf",F821*VLOOKUP(Sheet2!M:N,2,0),F821))))</f>
        <v>0</v>
      </c>
    </row>
    <row r="822" spans="1:8" x14ac:dyDescent="0.25">
      <c r="A822" s="1">
        <v>44348</v>
      </c>
      <c r="B822" t="s">
        <v>37</v>
      </c>
      <c r="C822" t="s">
        <v>15</v>
      </c>
      <c r="D822">
        <v>1.14327348740682</v>
      </c>
      <c r="E822">
        <v>1</v>
      </c>
      <c r="F822">
        <v>-80859.227059728</v>
      </c>
      <c r="G822" s="1">
        <v>44378</v>
      </c>
      <c r="H822" s="2" cm="1">
        <f t="array" ref="H822">IF(B822="eur",F822*VLOOKUP(G822,Sheet2!D:E,2,0),IF(B822="gbp",F822*VLOOKUP(G822,Sheet2!A:B,2,0),0)*IF(B822="sek",F822*VLOOKUP(G822,Sheet2!G:H,2,0),IF(multi_currency_swap_strat_pnl!B822="nok",F822*VLOOKUP(multi_currency_swap_strat_pnl!G822,Sheet2!J:K,2,0),IF(multi_currency_swap_strat_pnl!B822="chf",F822*VLOOKUP(Sheet2!M:N,2,0),F822))))</f>
        <v>0</v>
      </c>
    </row>
    <row r="823" spans="1:8" x14ac:dyDescent="0.25">
      <c r="A823" s="1">
        <v>44348</v>
      </c>
      <c r="B823" t="s">
        <v>37</v>
      </c>
      <c r="C823" t="s">
        <v>12</v>
      </c>
      <c r="D823">
        <v>6.2034398942084797E-2</v>
      </c>
      <c r="E823">
        <v>1</v>
      </c>
      <c r="F823">
        <v>-20806.2792582047</v>
      </c>
      <c r="G823" s="1">
        <v>44378</v>
      </c>
      <c r="H823" s="2" cm="1">
        <f t="array" ref="H823">IF(B823="eur",F823*VLOOKUP(G823,Sheet2!D:E,2,0),IF(B823="gbp",F823*VLOOKUP(G823,Sheet2!A:B,2,0),0)*IF(B823="sek",F823*VLOOKUP(G823,Sheet2!G:H,2,0),IF(multi_currency_swap_strat_pnl!B823="nok",F823*VLOOKUP(multi_currency_swap_strat_pnl!G823,Sheet2!J:K,2,0),IF(multi_currency_swap_strat_pnl!B823="chf",F823*VLOOKUP(Sheet2!M:N,2,0),F823))))</f>
        <v>0</v>
      </c>
    </row>
    <row r="824" spans="1:8" x14ac:dyDescent="0.25">
      <c r="A824" s="1">
        <v>44348</v>
      </c>
      <c r="B824" t="s">
        <v>38</v>
      </c>
      <c r="C824" t="s">
        <v>12</v>
      </c>
      <c r="D824">
        <v>0.74871949396737503</v>
      </c>
      <c r="E824">
        <v>-1</v>
      </c>
      <c r="F824" s="2">
        <v>-62477.085991662301</v>
      </c>
      <c r="G824" s="1">
        <v>44378</v>
      </c>
      <c r="H824" s="2" cm="1">
        <f t="array" ref="H824">IF(B824="eur",F824*VLOOKUP(G824,Sheet2!D:E,2,0),IF(B824="gbp",F824*VLOOKUP(G824,Sheet2!A:B,2,0),0)*IF(B824="sek",F824*VLOOKUP(G824,Sheet2!G:H,2,0),IF(multi_currency_swap_strat_pnl!B824="nok",F824*VLOOKUP(multi_currency_swap_strat_pnl!G824,Sheet2!J:K,2,0),IF(multi_currency_swap_strat_pnl!B824="chf",F824*VLOOKUP(Sheet2!M:N,2,0),F824))))</f>
        <v>0</v>
      </c>
    </row>
    <row r="825" spans="1:8" x14ac:dyDescent="0.25">
      <c r="A825" s="1">
        <v>44348</v>
      </c>
      <c r="B825" t="s">
        <v>38</v>
      </c>
      <c r="C825" t="s">
        <v>16</v>
      </c>
      <c r="D825">
        <v>0.96240840908681602</v>
      </c>
      <c r="E825">
        <v>-1</v>
      </c>
      <c r="F825" s="2">
        <v>-29227.443300104402</v>
      </c>
      <c r="G825" s="1">
        <v>44378</v>
      </c>
      <c r="H825" s="2" cm="1">
        <f t="array" ref="H825">IF(B825="eur",F825*VLOOKUP(G825,Sheet2!D:E,2,0),IF(B825="gbp",F825*VLOOKUP(G825,Sheet2!A:B,2,0),0)*IF(B825="sek",F825*VLOOKUP(G825,Sheet2!G:H,2,0),IF(multi_currency_swap_strat_pnl!B825="nok",F825*VLOOKUP(multi_currency_swap_strat_pnl!G825,Sheet2!J:K,2,0),IF(multi_currency_swap_strat_pnl!B825="chf",F825*VLOOKUP(Sheet2!M:N,2,0),F825))))</f>
        <v>0</v>
      </c>
    </row>
    <row r="826" spans="1:8" x14ac:dyDescent="0.25">
      <c r="A826" s="1">
        <v>44348</v>
      </c>
      <c r="B826" t="s">
        <v>38</v>
      </c>
      <c r="C826" t="s">
        <v>18</v>
      </c>
      <c r="D826">
        <v>1.1768586387976201</v>
      </c>
      <c r="E826">
        <v>-1</v>
      </c>
      <c r="F826" s="2">
        <v>2844.8431340738398</v>
      </c>
      <c r="G826" s="1">
        <v>44378</v>
      </c>
      <c r="H826" s="2" cm="1">
        <f t="array" ref="H826">IF(B826="eur",F826*VLOOKUP(G826,Sheet2!D:E,2,0),IF(B826="gbp",F826*VLOOKUP(G826,Sheet2!A:B,2,0),0)*IF(B826="sek",F826*VLOOKUP(G826,Sheet2!G:H,2,0),IF(multi_currency_swap_strat_pnl!B826="nok",F826*VLOOKUP(multi_currency_swap_strat_pnl!G826,Sheet2!J:K,2,0),IF(multi_currency_swap_strat_pnl!B826="chf",F826*VLOOKUP(Sheet2!M:N,2,0),F826))))</f>
        <v>0</v>
      </c>
    </row>
    <row r="827" spans="1:8" x14ac:dyDescent="0.25">
      <c r="A827" s="1">
        <v>44348</v>
      </c>
      <c r="B827" t="s">
        <v>38</v>
      </c>
      <c r="C827" t="s">
        <v>25</v>
      </c>
      <c r="D827">
        <v>1.7642804475325899</v>
      </c>
      <c r="E827">
        <v>1</v>
      </c>
      <c r="F827" s="2">
        <v>-166788.79963222999</v>
      </c>
      <c r="G827" s="1">
        <v>44378</v>
      </c>
      <c r="H827" s="2" cm="1">
        <f t="array" ref="H827">IF(B827="eur",F827*VLOOKUP(G827,Sheet2!D:E,2,0),IF(B827="gbp",F827*VLOOKUP(G827,Sheet2!A:B,2,0),0)*IF(B827="sek",F827*VLOOKUP(G827,Sheet2!G:H,2,0),IF(multi_currency_swap_strat_pnl!B827="nok",F827*VLOOKUP(multi_currency_swap_strat_pnl!G827,Sheet2!J:K,2,0),IF(multi_currency_swap_strat_pnl!B827="chf",F827*VLOOKUP(Sheet2!M:N,2,0),F827))))</f>
        <v>0</v>
      </c>
    </row>
    <row r="828" spans="1:8" x14ac:dyDescent="0.25">
      <c r="A828" s="1">
        <v>44348</v>
      </c>
      <c r="B828" t="s">
        <v>38</v>
      </c>
      <c r="C828" t="s">
        <v>17</v>
      </c>
      <c r="D828">
        <v>1.58998381818959</v>
      </c>
      <c r="E828">
        <v>1</v>
      </c>
      <c r="F828" s="2">
        <v>-116496.273542943</v>
      </c>
      <c r="G828" s="1">
        <v>44378</v>
      </c>
      <c r="H828" s="2" cm="1">
        <f t="array" ref="H828">IF(B828="eur",F828*VLOOKUP(G828,Sheet2!D:E,2,0),IF(B828="gbp",F828*VLOOKUP(G828,Sheet2!A:B,2,0),0)*IF(B828="sek",F828*VLOOKUP(G828,Sheet2!G:H,2,0),IF(multi_currency_swap_strat_pnl!B828="nok",F828*VLOOKUP(multi_currency_swap_strat_pnl!G828,Sheet2!J:K,2,0),IF(multi_currency_swap_strat_pnl!B828="chf",F828*VLOOKUP(Sheet2!M:N,2,0),F828))))</f>
        <v>0</v>
      </c>
    </row>
    <row r="829" spans="1:8" x14ac:dyDescent="0.25">
      <c r="A829" s="1">
        <v>44348</v>
      </c>
      <c r="B829" t="s">
        <v>38</v>
      </c>
      <c r="C829" t="s">
        <v>21</v>
      </c>
      <c r="D829">
        <v>1.75742659308626</v>
      </c>
      <c r="E829">
        <v>1</v>
      </c>
      <c r="F829" s="2">
        <v>-171631.22208094699</v>
      </c>
      <c r="G829" s="1">
        <v>44378</v>
      </c>
      <c r="H829" s="2" cm="1">
        <f t="array" ref="H829">IF(B829="eur",F829*VLOOKUP(G829,Sheet2!D:E,2,0),IF(B829="gbp",F829*VLOOKUP(G829,Sheet2!A:B,2,0),0)*IF(B829="sek",F829*VLOOKUP(G829,Sheet2!G:H,2,0),IF(multi_currency_swap_strat_pnl!B829="nok",F829*VLOOKUP(multi_currency_swap_strat_pnl!G829,Sheet2!J:K,2,0),IF(multi_currency_swap_strat_pnl!B829="chf",F829*VLOOKUP(Sheet2!M:N,2,0),F829))))</f>
        <v>0</v>
      </c>
    </row>
    <row r="830" spans="1:8" x14ac:dyDescent="0.25">
      <c r="A830" s="1">
        <v>44378</v>
      </c>
      <c r="B830" t="s">
        <v>7</v>
      </c>
      <c r="C830" t="s">
        <v>17</v>
      </c>
      <c r="D830">
        <v>1.12419254142011E-2</v>
      </c>
      <c r="E830">
        <v>-1</v>
      </c>
      <c r="F830">
        <v>142964.085420597</v>
      </c>
      <c r="G830" s="1">
        <v>44410</v>
      </c>
      <c r="H830" s="2" cm="1">
        <f t="array" ref="H830">IF(B830="eur",F830*VLOOKUP(G830,Sheet2!D:E,2,0),IF(B830="gbp",F830*VLOOKUP(G830,Sheet2!A:B,2,0),0)*IF(B830="sek",F830*VLOOKUP(G830,Sheet2!G:H,2,0),IF(multi_currency_swap_strat_pnl!B830="nok",F830*VLOOKUP(multi_currency_swap_strat_pnl!G830,Sheet2!J:K,2,0),IF(multi_currency_swap_strat_pnl!B830="chf",F830*VLOOKUP(Sheet2!M:N,2,0),F830))))</f>
        <v>169698.36939424864</v>
      </c>
    </row>
    <row r="831" spans="1:8" x14ac:dyDescent="0.25">
      <c r="A831" s="1">
        <v>44378</v>
      </c>
      <c r="B831" t="s">
        <v>7</v>
      </c>
      <c r="C831" t="s">
        <v>28</v>
      </c>
      <c r="D831">
        <v>-7.0690331594398401E-2</v>
      </c>
      <c r="E831">
        <v>-1</v>
      </c>
      <c r="F831">
        <v>135678.98857220201</v>
      </c>
      <c r="G831" s="1">
        <v>44410</v>
      </c>
      <c r="H831" s="2" cm="1">
        <f t="array" ref="H831">IF(B831="eur",F831*VLOOKUP(G831,Sheet2!D:E,2,0),IF(B831="gbp",F831*VLOOKUP(G831,Sheet2!A:B,2,0),0)*IF(B831="sek",F831*VLOOKUP(G831,Sheet2!G:H,2,0),IF(multi_currency_swap_strat_pnl!B831="nok",F831*VLOOKUP(multi_currency_swap_strat_pnl!G831,Sheet2!J:K,2,0),IF(multi_currency_swap_strat_pnl!B831="chf",F831*VLOOKUP(Sheet2!M:N,2,0),F831))))</f>
        <v>161050.95943520378</v>
      </c>
    </row>
    <row r="832" spans="1:8" x14ac:dyDescent="0.25">
      <c r="A832" s="1">
        <v>44378</v>
      </c>
      <c r="B832" t="s">
        <v>7</v>
      </c>
      <c r="C832" t="s">
        <v>29</v>
      </c>
      <c r="D832">
        <v>8.5089800351233993E-2</v>
      </c>
      <c r="E832">
        <v>-1</v>
      </c>
      <c r="F832">
        <v>149151.269813322</v>
      </c>
      <c r="G832" s="1">
        <v>44410</v>
      </c>
      <c r="H832" s="2" cm="1">
        <f t="array" ref="H832">IF(B832="eur",F832*VLOOKUP(G832,Sheet2!D:E,2,0),IF(B832="gbp",F832*VLOOKUP(G832,Sheet2!A:B,2,0),0)*IF(B832="sek",F832*VLOOKUP(G832,Sheet2!G:H,2,0),IF(multi_currency_swap_strat_pnl!B832="nok",F832*VLOOKUP(multi_currency_swap_strat_pnl!G832,Sheet2!J:K,2,0),IF(multi_currency_swap_strat_pnl!B832="chf",F832*VLOOKUP(Sheet2!M:N,2,0),F832))))</f>
        <v>177042.55726841322</v>
      </c>
    </row>
    <row r="833" spans="1:8" x14ac:dyDescent="0.25">
      <c r="A833" s="1">
        <v>44378</v>
      </c>
      <c r="B833" t="s">
        <v>7</v>
      </c>
      <c r="C833" t="s">
        <v>11</v>
      </c>
      <c r="D833">
        <v>-0.42003705296407201</v>
      </c>
      <c r="E833">
        <v>1</v>
      </c>
      <c r="F833">
        <v>-65549.4820053812</v>
      </c>
      <c r="G833" s="1">
        <v>44410</v>
      </c>
      <c r="H833" s="2" cm="1">
        <f t="array" ref="H833">IF(B833="eur",F833*VLOOKUP(G833,Sheet2!D:E,2,0),IF(B833="gbp",F833*VLOOKUP(G833,Sheet2!A:B,2,0),0)*IF(B833="sek",F833*VLOOKUP(G833,Sheet2!G:H,2,0),IF(multi_currency_swap_strat_pnl!B833="nok",F833*VLOOKUP(multi_currency_swap_strat_pnl!G833,Sheet2!J:K,2,0),IF(multi_currency_swap_strat_pnl!B833="chf",F833*VLOOKUP(Sheet2!M:N,2,0),F833))))</f>
        <v>-77807.235140387493</v>
      </c>
    </row>
    <row r="834" spans="1:8" x14ac:dyDescent="0.25">
      <c r="A834" s="1">
        <v>44378</v>
      </c>
      <c r="B834" t="s">
        <v>7</v>
      </c>
      <c r="C834" t="s">
        <v>16</v>
      </c>
      <c r="D834">
        <v>-0.47975466467093503</v>
      </c>
      <c r="E834">
        <v>1</v>
      </c>
      <c r="F834">
        <v>-48311.096701999501</v>
      </c>
      <c r="G834" s="1">
        <v>44410</v>
      </c>
      <c r="H834" s="2" cm="1">
        <f t="array" ref="H834">IF(B834="eur",F834*VLOOKUP(G834,Sheet2!D:E,2,0),IF(B834="gbp",F834*VLOOKUP(G834,Sheet2!A:B,2,0),0)*IF(B834="sek",F834*VLOOKUP(G834,Sheet2!G:H,2,0),IF(multi_currency_swap_strat_pnl!B834="nok",F834*VLOOKUP(multi_currency_swap_strat_pnl!G834,Sheet2!J:K,2,0),IF(multi_currency_swap_strat_pnl!B834="chf",F834*VLOOKUP(Sheet2!M:N,2,0),F834))))</f>
        <v>-57345.271785273413</v>
      </c>
    </row>
    <row r="835" spans="1:8" x14ac:dyDescent="0.25">
      <c r="A835" s="1">
        <v>44378</v>
      </c>
      <c r="B835" t="s">
        <v>7</v>
      </c>
      <c r="C835" t="s">
        <v>12</v>
      </c>
      <c r="D835">
        <v>-0.54113081412715203</v>
      </c>
      <c r="E835">
        <v>1</v>
      </c>
      <c r="F835">
        <v>-29179.698111669499</v>
      </c>
      <c r="G835" s="1">
        <v>44410</v>
      </c>
      <c r="H835" s="2" cm="1">
        <f t="array" ref="H835">IF(B835="eur",F835*VLOOKUP(G835,Sheet2!D:E,2,0),IF(B835="gbp",F835*VLOOKUP(G835,Sheet2!A:B,2,0),0)*IF(B835="sek",F835*VLOOKUP(G835,Sheet2!G:H,2,0),IF(multi_currency_swap_strat_pnl!B835="nok",F835*VLOOKUP(multi_currency_swap_strat_pnl!G835,Sheet2!J:K,2,0),IF(multi_currency_swap_strat_pnl!B835="chf",F835*VLOOKUP(Sheet2!M:N,2,0),F835))))</f>
        <v>-34636.301658551696</v>
      </c>
    </row>
    <row r="836" spans="1:8" x14ac:dyDescent="0.25">
      <c r="A836" s="1">
        <v>44378</v>
      </c>
      <c r="B836" t="s">
        <v>34</v>
      </c>
      <c r="C836" t="s">
        <v>18</v>
      </c>
      <c r="D836">
        <v>0.83559859042981299</v>
      </c>
      <c r="E836">
        <v>-1</v>
      </c>
      <c r="F836">
        <v>154517.38528119901</v>
      </c>
      <c r="G836" s="1">
        <v>44410</v>
      </c>
      <c r="H836" s="2" cm="1">
        <f t="array" ref="H836">IF(B836="eur",F836*VLOOKUP(G836,Sheet2!D:E,2,0),IF(B836="gbp",F836*VLOOKUP(G836,Sheet2!A:B,2,0),0)*IF(B836="sek",F836*VLOOKUP(G836,Sheet2!G:H,2,0),IF(multi_currency_swap_strat_pnl!B836="nok",F836*VLOOKUP(multi_currency_swap_strat_pnl!G836,Sheet2!J:K,2,0),IF(multi_currency_swap_strat_pnl!B836="chf",F836*VLOOKUP(Sheet2!M:N,2,0),F836))))</f>
        <v>0</v>
      </c>
    </row>
    <row r="837" spans="1:8" x14ac:dyDescent="0.25">
      <c r="A837" s="1">
        <v>44378</v>
      </c>
      <c r="B837" t="s">
        <v>34</v>
      </c>
      <c r="C837" t="s">
        <v>26</v>
      </c>
      <c r="D837">
        <v>1.0162636201022399</v>
      </c>
      <c r="E837">
        <v>-1</v>
      </c>
      <c r="F837">
        <v>173188.91259579899</v>
      </c>
      <c r="G837" s="1">
        <v>44410</v>
      </c>
      <c r="H837" s="2" cm="1">
        <f t="array" ref="H837">IF(B837="eur",F837*VLOOKUP(G837,Sheet2!D:E,2,0),IF(B837="gbp",F837*VLOOKUP(G837,Sheet2!A:B,2,0),0)*IF(B837="sek",F837*VLOOKUP(G837,Sheet2!G:H,2,0),IF(multi_currency_swap_strat_pnl!B837="nok",F837*VLOOKUP(multi_currency_swap_strat_pnl!G837,Sheet2!J:K,2,0),IF(multi_currency_swap_strat_pnl!B837="chf",F837*VLOOKUP(Sheet2!M:N,2,0),F837))))</f>
        <v>0</v>
      </c>
    </row>
    <row r="838" spans="1:8" x14ac:dyDescent="0.25">
      <c r="A838" s="1">
        <v>44378</v>
      </c>
      <c r="B838" t="s">
        <v>34</v>
      </c>
      <c r="C838" t="s">
        <v>13</v>
      </c>
      <c r="D838">
        <v>1.19866795908784</v>
      </c>
      <c r="E838">
        <v>-1</v>
      </c>
      <c r="F838">
        <v>192333.346192139</v>
      </c>
      <c r="G838" s="1">
        <v>44410</v>
      </c>
      <c r="H838" s="2" cm="1">
        <f t="array" ref="H838">IF(B838="eur",F838*VLOOKUP(G838,Sheet2!D:E,2,0),IF(B838="gbp",F838*VLOOKUP(G838,Sheet2!A:B,2,0),0)*IF(B838="sek",F838*VLOOKUP(G838,Sheet2!G:H,2,0),IF(multi_currency_swap_strat_pnl!B838="nok",F838*VLOOKUP(multi_currency_swap_strat_pnl!G838,Sheet2!J:K,2,0),IF(multi_currency_swap_strat_pnl!B838="chf",F838*VLOOKUP(Sheet2!M:N,2,0),F838))))</f>
        <v>0</v>
      </c>
    </row>
    <row r="839" spans="1:8" x14ac:dyDescent="0.25">
      <c r="A839" s="1">
        <v>44378</v>
      </c>
      <c r="B839" t="s">
        <v>34</v>
      </c>
      <c r="C839" t="s">
        <v>10</v>
      </c>
      <c r="D839">
        <v>1.68837844093191</v>
      </c>
      <c r="E839">
        <v>1</v>
      </c>
      <c r="F839">
        <v>-113932.849044672</v>
      </c>
      <c r="G839" s="1">
        <v>44410</v>
      </c>
      <c r="H839" s="2" cm="1">
        <f t="array" ref="H839">IF(B839="eur",F839*VLOOKUP(G839,Sheet2!D:E,2,0),IF(B839="gbp",F839*VLOOKUP(G839,Sheet2!A:B,2,0),0)*IF(B839="sek",F839*VLOOKUP(G839,Sheet2!G:H,2,0),IF(multi_currency_swap_strat_pnl!B839="nok",F839*VLOOKUP(multi_currency_swap_strat_pnl!G839,Sheet2!J:K,2,0),IF(multi_currency_swap_strat_pnl!B839="chf",F839*VLOOKUP(Sheet2!M:N,2,0),F839))))</f>
        <v>0</v>
      </c>
    </row>
    <row r="840" spans="1:8" x14ac:dyDescent="0.25">
      <c r="A840" s="1">
        <v>44378</v>
      </c>
      <c r="B840" t="s">
        <v>34</v>
      </c>
      <c r="C840" t="s">
        <v>25</v>
      </c>
      <c r="D840">
        <v>1.72709948429203</v>
      </c>
      <c r="E840">
        <v>1</v>
      </c>
      <c r="F840">
        <v>-101146.02863823601</v>
      </c>
      <c r="G840" s="1">
        <v>44410</v>
      </c>
      <c r="H840" s="2" cm="1">
        <f t="array" ref="H840">IF(B840="eur",F840*VLOOKUP(G840,Sheet2!D:E,2,0),IF(B840="gbp",F840*VLOOKUP(G840,Sheet2!A:B,2,0),0)*IF(B840="sek",F840*VLOOKUP(G840,Sheet2!G:H,2,0),IF(multi_currency_swap_strat_pnl!B840="nok",F840*VLOOKUP(multi_currency_swap_strat_pnl!G840,Sheet2!J:K,2,0),IF(multi_currency_swap_strat_pnl!B840="chf",F840*VLOOKUP(Sheet2!M:N,2,0),F840))))</f>
        <v>0</v>
      </c>
    </row>
    <row r="841" spans="1:8" x14ac:dyDescent="0.25">
      <c r="A841" s="1">
        <v>44378</v>
      </c>
      <c r="B841" t="s">
        <v>34</v>
      </c>
      <c r="C841" t="s">
        <v>23</v>
      </c>
      <c r="D841">
        <v>1.6996070307600599</v>
      </c>
      <c r="E841">
        <v>1</v>
      </c>
      <c r="F841">
        <v>-103397.98330768</v>
      </c>
      <c r="G841" s="1">
        <v>44410</v>
      </c>
      <c r="H841" s="2" cm="1">
        <f t="array" ref="H841">IF(B841="eur",F841*VLOOKUP(G841,Sheet2!D:E,2,0),IF(B841="gbp",F841*VLOOKUP(G841,Sheet2!A:B,2,0),0)*IF(B841="sek",F841*VLOOKUP(G841,Sheet2!G:H,2,0),IF(multi_currency_swap_strat_pnl!B841="nok",F841*VLOOKUP(multi_currency_swap_strat_pnl!G841,Sheet2!J:K,2,0),IF(multi_currency_swap_strat_pnl!B841="chf",F841*VLOOKUP(Sheet2!M:N,2,0),F841))))</f>
        <v>0</v>
      </c>
    </row>
    <row r="842" spans="1:8" x14ac:dyDescent="0.25">
      <c r="A842" s="1">
        <v>44378</v>
      </c>
      <c r="B842" t="s">
        <v>35</v>
      </c>
      <c r="C842" t="s">
        <v>12</v>
      </c>
      <c r="D842">
        <v>0.306730801998439</v>
      </c>
      <c r="E842">
        <v>-1</v>
      </c>
      <c r="F842">
        <v>4915.1489536353101</v>
      </c>
      <c r="G842" s="1">
        <v>44410</v>
      </c>
      <c r="H842" s="2" cm="1">
        <f t="array" ref="H842">IF(B842="eur",F842*VLOOKUP(G842,Sheet2!D:E,2,0),IF(B842="gbp",F842*VLOOKUP(G842,Sheet2!A:B,2,0),0)*IF(B842="sek",F842*VLOOKUP(G842,Sheet2!G:H,2,0),IF(multi_currency_swap_strat_pnl!B842="nok",F842*VLOOKUP(multi_currency_swap_strat_pnl!G842,Sheet2!J:K,2,0),IF(multi_currency_swap_strat_pnl!B842="chf",F842*VLOOKUP(Sheet2!M:N,2,0),F842))))</f>
        <v>33568498.69400876</v>
      </c>
    </row>
    <row r="843" spans="1:8" x14ac:dyDescent="0.25">
      <c r="A843" s="1">
        <v>44378</v>
      </c>
      <c r="B843" t="s">
        <v>35</v>
      </c>
      <c r="C843" t="s">
        <v>16</v>
      </c>
      <c r="D843">
        <v>0.42500552492196803</v>
      </c>
      <c r="E843">
        <v>-1</v>
      </c>
      <c r="F843">
        <v>28115.182737512201</v>
      </c>
      <c r="G843" s="1">
        <v>44410</v>
      </c>
      <c r="H843" s="2" cm="1">
        <f t="array" ref="H843">IF(B843="eur",F843*VLOOKUP(G843,Sheet2!D:E,2,0),IF(B843="gbp",F843*VLOOKUP(G843,Sheet2!A:B,2,0),0)*IF(B843="sek",F843*VLOOKUP(G843,Sheet2!G:H,2,0),IF(multi_currency_swap_strat_pnl!B843="nok",F843*VLOOKUP(multi_currency_swap_strat_pnl!G843,Sheet2!J:K,2,0),IF(multi_currency_swap_strat_pnl!B843="chf",F843*VLOOKUP(Sheet2!M:N,2,0),F843))))</f>
        <v>1098349033.7553668</v>
      </c>
    </row>
    <row r="844" spans="1:8" x14ac:dyDescent="0.25">
      <c r="A844" s="1">
        <v>44378</v>
      </c>
      <c r="B844" t="s">
        <v>35</v>
      </c>
      <c r="C844" t="s">
        <v>18</v>
      </c>
      <c r="D844">
        <v>0.54567880856736894</v>
      </c>
      <c r="E844">
        <v>-1</v>
      </c>
      <c r="F844">
        <v>52454.285257454598</v>
      </c>
      <c r="G844" s="1">
        <v>44410</v>
      </c>
      <c r="H844" s="2" cm="1">
        <f t="array" ref="H844">IF(B844="eur",F844*VLOOKUP(G844,Sheet2!D:E,2,0),IF(B844="gbp",F844*VLOOKUP(G844,Sheet2!A:B,2,0),0)*IF(B844="sek",F844*VLOOKUP(G844,Sheet2!G:H,2,0),IF(multi_currency_swap_strat_pnl!B844="nok",F844*VLOOKUP(multi_currency_swap_strat_pnl!G844,Sheet2!J:K,2,0),IF(multi_currency_swap_strat_pnl!B844="chf",F844*VLOOKUP(Sheet2!M:N,2,0),F844))))</f>
        <v>3823142612.1789465</v>
      </c>
    </row>
    <row r="845" spans="1:8" x14ac:dyDescent="0.25">
      <c r="A845" s="1">
        <v>44378</v>
      </c>
      <c r="B845" t="s">
        <v>35</v>
      </c>
      <c r="C845" t="s">
        <v>23</v>
      </c>
      <c r="D845">
        <v>1.03090251180801</v>
      </c>
      <c r="E845">
        <v>1</v>
      </c>
      <c r="F845">
        <v>-169404.40499978399</v>
      </c>
      <c r="G845" s="1">
        <v>44410</v>
      </c>
      <c r="H845" s="2" cm="1">
        <f t="array" ref="H845">IF(B845="eur",F845*VLOOKUP(G845,Sheet2!D:E,2,0),IF(B845="gbp",F845*VLOOKUP(G845,Sheet2!A:B,2,0),0)*IF(B845="sek",F845*VLOOKUP(G845,Sheet2!G:H,2,0),IF(multi_currency_swap_strat_pnl!B845="nok",F845*VLOOKUP(multi_currency_swap_strat_pnl!G845,Sheet2!J:K,2,0),IF(multi_currency_swap_strat_pnl!B845="chf",F845*VLOOKUP(Sheet2!M:N,2,0),F845))))</f>
        <v>39875665956.113197</v>
      </c>
    </row>
    <row r="846" spans="1:8" x14ac:dyDescent="0.25">
      <c r="A846" s="1">
        <v>44378</v>
      </c>
      <c r="B846" t="s">
        <v>35</v>
      </c>
      <c r="C846" t="s">
        <v>25</v>
      </c>
      <c r="D846">
        <v>1.05343803160001</v>
      </c>
      <c r="E846">
        <v>1</v>
      </c>
      <c r="F846">
        <v>-171352.572372322</v>
      </c>
      <c r="G846" s="1">
        <v>44410</v>
      </c>
      <c r="H846" s="2" cm="1">
        <f t="array" ref="H846">IF(B846="eur",F846*VLOOKUP(G846,Sheet2!D:E,2,0),IF(B846="gbp",F846*VLOOKUP(G846,Sheet2!A:B,2,0),0)*IF(B846="sek",F846*VLOOKUP(G846,Sheet2!G:H,2,0),IF(multi_currency_swap_strat_pnl!B846="nok",F846*VLOOKUP(multi_currency_swap_strat_pnl!G846,Sheet2!J:K,2,0),IF(multi_currency_swap_strat_pnl!B846="chf",F846*VLOOKUP(Sheet2!M:N,2,0),F846))))</f>
        <v>40798087789.441162</v>
      </c>
    </row>
    <row r="847" spans="1:8" x14ac:dyDescent="0.25">
      <c r="A847" s="1">
        <v>44378</v>
      </c>
      <c r="B847" t="s">
        <v>35</v>
      </c>
      <c r="C847" t="s">
        <v>21</v>
      </c>
      <c r="D847">
        <v>1.0761978305653099</v>
      </c>
      <c r="E847">
        <v>1</v>
      </c>
      <c r="F847">
        <v>-173395.68959256099</v>
      </c>
      <c r="G847" s="1">
        <v>44410</v>
      </c>
      <c r="H847" s="2" cm="1">
        <f t="array" ref="H847">IF(B847="eur",F847*VLOOKUP(G847,Sheet2!D:E,2,0),IF(B847="gbp",F847*VLOOKUP(G847,Sheet2!A:B,2,0),0)*IF(B847="sek",F847*VLOOKUP(G847,Sheet2!G:H,2,0),IF(multi_currency_swap_strat_pnl!B847="nok",F847*VLOOKUP(multi_currency_swap_strat_pnl!G847,Sheet2!J:K,2,0),IF(multi_currency_swap_strat_pnl!B847="chf",F847*VLOOKUP(Sheet2!M:N,2,0),F847))))</f>
        <v>41776797552.714226</v>
      </c>
    </row>
    <row r="848" spans="1:8" x14ac:dyDescent="0.25">
      <c r="A848" s="1">
        <v>44378</v>
      </c>
      <c r="B848" t="s">
        <v>36</v>
      </c>
      <c r="C848" t="s">
        <v>9</v>
      </c>
      <c r="D848">
        <v>-8.2271913280440395E-2</v>
      </c>
      <c r="E848">
        <v>-1</v>
      </c>
      <c r="F848">
        <v>109743.499345517</v>
      </c>
      <c r="G848" s="1">
        <v>44410</v>
      </c>
      <c r="H848" s="2" t="e" cm="1" vm="1">
        <f t="array" aca="1" ref="H848" ca="1">IF(B848="eur",F848*VLOOKUP(G848,Sheet2!D:E,2,0),IF(B848="gbp",F848*VLOOKUP(G848,Sheet2!A:B,2,0),0)*IF(B848="sek",F848*VLOOKUP(G848,Sheet2!G:H,2,0),IF(multi_currency_swap_strat_pnl!B848="nok",F848*VLOOKUP(multi_currency_swap_strat_pnl!G848,Sheet2!J:K,2,0),IF(multi_currency_swap_strat_pnl!B848="chf",F848*VLOOKUP(Sheet2!M:N,2,0),F848))))</f>
        <v>#VALUE!</v>
      </c>
    </row>
    <row r="849" spans="1:8" x14ac:dyDescent="0.25">
      <c r="A849" s="1">
        <v>44378</v>
      </c>
      <c r="B849" t="s">
        <v>36</v>
      </c>
      <c r="C849" t="s">
        <v>31</v>
      </c>
      <c r="D849">
        <v>-0.183994573400038</v>
      </c>
      <c r="E849">
        <v>-1</v>
      </c>
      <c r="F849">
        <v>94871.857554913498</v>
      </c>
      <c r="G849" s="1">
        <v>44410</v>
      </c>
      <c r="H849" s="2" t="e" cm="1" vm="1">
        <f t="array" aca="1" ref="H849" ca="1">IF(B849="eur",F849*VLOOKUP(G849,Sheet2!D:E,2,0),IF(B849="gbp",F849*VLOOKUP(G849,Sheet2!A:B,2,0),0)*IF(B849="sek",F849*VLOOKUP(G849,Sheet2!G:H,2,0),IF(multi_currency_swap_strat_pnl!B849="nok",F849*VLOOKUP(multi_currency_swap_strat_pnl!G849,Sheet2!J:K,2,0),IF(multi_currency_swap_strat_pnl!B849="chf",F849*VLOOKUP(Sheet2!M:N,2,0),F849))))</f>
        <v>#VALUE!</v>
      </c>
    </row>
    <row r="850" spans="1:8" x14ac:dyDescent="0.25">
      <c r="A850" s="1">
        <v>44378</v>
      </c>
      <c r="B850" t="s">
        <v>36</v>
      </c>
      <c r="C850" t="s">
        <v>28</v>
      </c>
      <c r="D850">
        <v>7.9098480341813493E-3</v>
      </c>
      <c r="E850">
        <v>-1</v>
      </c>
      <c r="F850">
        <v>106940.698116357</v>
      </c>
      <c r="G850" s="1">
        <v>44410</v>
      </c>
      <c r="H850" s="2" t="e" cm="1" vm="1">
        <f t="array" aca="1" ref="H850" ca="1">IF(B850="eur",F850*VLOOKUP(G850,Sheet2!D:E,2,0),IF(B850="gbp",F850*VLOOKUP(G850,Sheet2!A:B,2,0),0)*IF(B850="sek",F850*VLOOKUP(G850,Sheet2!G:H,2,0),IF(multi_currency_swap_strat_pnl!B850="nok",F850*VLOOKUP(multi_currency_swap_strat_pnl!G850,Sheet2!J:K,2,0),IF(multi_currency_swap_strat_pnl!B850="chf",F850*VLOOKUP(Sheet2!M:N,2,0),F850))))</f>
        <v>#VALUE!</v>
      </c>
    </row>
    <row r="851" spans="1:8" x14ac:dyDescent="0.25">
      <c r="A851" s="1">
        <v>44378</v>
      </c>
      <c r="B851" t="s">
        <v>36</v>
      </c>
      <c r="C851" t="s">
        <v>22</v>
      </c>
      <c r="D851">
        <v>0.44054593628822603</v>
      </c>
      <c r="E851">
        <v>1</v>
      </c>
      <c r="F851">
        <v>-111305.724753663</v>
      </c>
      <c r="G851" s="1">
        <v>44410</v>
      </c>
      <c r="H851" s="2" t="e" cm="1" vm="1">
        <f t="array" aca="1" ref="H851" ca="1">IF(B851="eur",F851*VLOOKUP(G851,Sheet2!D:E,2,0),IF(B851="gbp",F851*VLOOKUP(G851,Sheet2!A:B,2,0),0)*IF(B851="sek",F851*VLOOKUP(G851,Sheet2!G:H,2,0),IF(multi_currency_swap_strat_pnl!B851="nok",F851*VLOOKUP(multi_currency_swap_strat_pnl!G851,Sheet2!J:K,2,0),IF(multi_currency_swap_strat_pnl!B851="chf",F851*VLOOKUP(Sheet2!M:N,2,0),F851))))</f>
        <v>#VALUE!</v>
      </c>
    </row>
    <row r="852" spans="1:8" x14ac:dyDescent="0.25">
      <c r="A852" s="1">
        <v>44378</v>
      </c>
      <c r="B852" t="s">
        <v>36</v>
      </c>
      <c r="C852" t="s">
        <v>25</v>
      </c>
      <c r="D852">
        <v>0.48344892939426598</v>
      </c>
      <c r="E852">
        <v>1</v>
      </c>
      <c r="F852">
        <v>-113131.637130352</v>
      </c>
      <c r="G852" s="1">
        <v>44410</v>
      </c>
      <c r="H852" s="2" t="e" cm="1" vm="1">
        <f t="array" aca="1" ref="H852" ca="1">IF(B852="eur",F852*VLOOKUP(G852,Sheet2!D:E,2,0),IF(B852="gbp",F852*VLOOKUP(G852,Sheet2!A:B,2,0),0)*IF(B852="sek",F852*VLOOKUP(G852,Sheet2!G:H,2,0),IF(multi_currency_swap_strat_pnl!B852="nok",F852*VLOOKUP(multi_currency_swap_strat_pnl!G852,Sheet2!J:K,2,0),IF(multi_currency_swap_strat_pnl!B852="chf",F852*VLOOKUP(Sheet2!M:N,2,0),F852))))</f>
        <v>#VALUE!</v>
      </c>
    </row>
    <row r="853" spans="1:8" x14ac:dyDescent="0.25">
      <c r="A853" s="1">
        <v>44378</v>
      </c>
      <c r="B853" t="s">
        <v>36</v>
      </c>
      <c r="C853" t="s">
        <v>21</v>
      </c>
      <c r="D853">
        <v>0.50959205238322902</v>
      </c>
      <c r="E853">
        <v>1</v>
      </c>
      <c r="F853">
        <v>-115787.43488137099</v>
      </c>
      <c r="G853" s="1">
        <v>44410</v>
      </c>
      <c r="H853" s="2" t="e" cm="1" vm="1">
        <f t="array" aca="1" ref="H853" ca="1">IF(B853="eur",F853*VLOOKUP(G853,Sheet2!D:E,2,0),IF(B853="gbp",F853*VLOOKUP(G853,Sheet2!A:B,2,0),0)*IF(B853="sek",F853*VLOOKUP(G853,Sheet2!G:H,2,0),IF(multi_currency_swap_strat_pnl!B853="nok",F853*VLOOKUP(multi_currency_swap_strat_pnl!G853,Sheet2!J:K,2,0),IF(multi_currency_swap_strat_pnl!B853="chf",F853*VLOOKUP(Sheet2!M:N,2,0),F853))))</f>
        <v>#VALUE!</v>
      </c>
    </row>
    <row r="854" spans="1:8" x14ac:dyDescent="0.25">
      <c r="A854" s="1">
        <v>44378</v>
      </c>
      <c r="B854" t="s">
        <v>37</v>
      </c>
      <c r="C854" t="s">
        <v>18</v>
      </c>
      <c r="D854">
        <v>0.28991378688628</v>
      </c>
      <c r="E854">
        <v>-1</v>
      </c>
      <c r="F854">
        <v>75612.575248526293</v>
      </c>
      <c r="G854" s="1">
        <v>44410</v>
      </c>
      <c r="H854" s="2" cm="1">
        <f t="array" ref="H854">IF(B854="eur",F854*VLOOKUP(G854,Sheet2!D:E,2,0),IF(B854="gbp",F854*VLOOKUP(G854,Sheet2!A:B,2,0),0)*IF(B854="sek",F854*VLOOKUP(G854,Sheet2!G:H,2,0),IF(multi_currency_swap_strat_pnl!B854="nok",F854*VLOOKUP(multi_currency_swap_strat_pnl!G854,Sheet2!J:K,2,0),IF(multi_currency_swap_strat_pnl!B854="chf",F854*VLOOKUP(Sheet2!M:N,2,0),F854))))</f>
        <v>0</v>
      </c>
    </row>
    <row r="855" spans="1:8" x14ac:dyDescent="0.25">
      <c r="A855" s="1">
        <v>44378</v>
      </c>
      <c r="B855" t="s">
        <v>37</v>
      </c>
      <c r="C855" t="s">
        <v>26</v>
      </c>
      <c r="D855">
        <v>0.39875666769916801</v>
      </c>
      <c r="E855">
        <v>-1</v>
      </c>
      <c r="F855">
        <v>112051.69716194199</v>
      </c>
      <c r="G855" s="1">
        <v>44410</v>
      </c>
      <c r="H855" s="2" cm="1">
        <f t="array" ref="H855">IF(B855="eur",F855*VLOOKUP(G855,Sheet2!D:E,2,0),IF(B855="gbp",F855*VLOOKUP(G855,Sheet2!A:B,2,0),0)*IF(B855="sek",F855*VLOOKUP(G855,Sheet2!G:H,2,0),IF(multi_currency_swap_strat_pnl!B855="nok",F855*VLOOKUP(multi_currency_swap_strat_pnl!G855,Sheet2!J:K,2,0),IF(multi_currency_swap_strat_pnl!B855="chf",F855*VLOOKUP(Sheet2!M:N,2,0),F855))))</f>
        <v>0</v>
      </c>
    </row>
    <row r="856" spans="1:8" x14ac:dyDescent="0.25">
      <c r="A856" s="1">
        <v>44378</v>
      </c>
      <c r="B856" t="s">
        <v>37</v>
      </c>
      <c r="C856" t="s">
        <v>30</v>
      </c>
      <c r="D856">
        <v>0.490509221579358</v>
      </c>
      <c r="E856">
        <v>-1</v>
      </c>
      <c r="F856">
        <v>122046.268114166</v>
      </c>
      <c r="G856" s="1">
        <v>44410</v>
      </c>
      <c r="H856" s="2" cm="1">
        <f t="array" ref="H856">IF(B856="eur",F856*VLOOKUP(G856,Sheet2!D:E,2,0),IF(B856="gbp",F856*VLOOKUP(G856,Sheet2!A:B,2,0),0)*IF(B856="sek",F856*VLOOKUP(G856,Sheet2!G:H,2,0),IF(multi_currency_swap_strat_pnl!B856="nok",F856*VLOOKUP(multi_currency_swap_strat_pnl!G856,Sheet2!J:K,2,0),IF(multi_currency_swap_strat_pnl!B856="chf",F856*VLOOKUP(Sheet2!M:N,2,0),F856))))</f>
        <v>0</v>
      </c>
    </row>
    <row r="857" spans="1:8" x14ac:dyDescent="0.25">
      <c r="A857" s="1">
        <v>44378</v>
      </c>
      <c r="B857" t="s">
        <v>37</v>
      </c>
      <c r="C857" t="s">
        <v>25</v>
      </c>
      <c r="D857">
        <v>1.2217325903076299</v>
      </c>
      <c r="E857">
        <v>1</v>
      </c>
      <c r="F857">
        <v>-144259.20573842601</v>
      </c>
      <c r="G857" s="1">
        <v>44410</v>
      </c>
      <c r="H857" s="2" cm="1">
        <f t="array" ref="H857">IF(B857="eur",F857*VLOOKUP(G857,Sheet2!D:E,2,0),IF(B857="gbp",F857*VLOOKUP(G857,Sheet2!A:B,2,0),0)*IF(B857="sek",F857*VLOOKUP(G857,Sheet2!G:H,2,0),IF(multi_currency_swap_strat_pnl!B857="nok",F857*VLOOKUP(multi_currency_swap_strat_pnl!G857,Sheet2!J:K,2,0),IF(multi_currency_swap_strat_pnl!B857="chf",F857*VLOOKUP(Sheet2!M:N,2,0),F857))))</f>
        <v>0</v>
      </c>
    </row>
    <row r="858" spans="1:8" x14ac:dyDescent="0.25">
      <c r="A858" s="1">
        <v>44378</v>
      </c>
      <c r="B858" t="s">
        <v>37</v>
      </c>
      <c r="C858" t="s">
        <v>21</v>
      </c>
      <c r="D858">
        <v>1.25201182341607</v>
      </c>
      <c r="E858">
        <v>1</v>
      </c>
      <c r="F858">
        <v>-134328.46163283699</v>
      </c>
      <c r="G858" s="1">
        <v>44410</v>
      </c>
      <c r="H858" s="2" cm="1">
        <f t="array" ref="H858">IF(B858="eur",F858*VLOOKUP(G858,Sheet2!D:E,2,0),IF(B858="gbp",F858*VLOOKUP(G858,Sheet2!A:B,2,0),0)*IF(B858="sek",F858*VLOOKUP(G858,Sheet2!G:H,2,0),IF(multi_currency_swap_strat_pnl!B858="nok",F858*VLOOKUP(multi_currency_swap_strat_pnl!G858,Sheet2!J:K,2,0),IF(multi_currency_swap_strat_pnl!B858="chf",F858*VLOOKUP(Sheet2!M:N,2,0),F858))))</f>
        <v>0</v>
      </c>
    </row>
    <row r="859" spans="1:8" x14ac:dyDescent="0.25">
      <c r="A859" s="1">
        <v>44378</v>
      </c>
      <c r="B859" t="s">
        <v>37</v>
      </c>
      <c r="C859" t="s">
        <v>12</v>
      </c>
      <c r="D859">
        <v>1.18509632701219E-2</v>
      </c>
      <c r="E859">
        <v>1</v>
      </c>
      <c r="F859">
        <v>14827.7192843375</v>
      </c>
      <c r="G859" s="1">
        <v>44410</v>
      </c>
      <c r="H859" s="2" cm="1">
        <f t="array" ref="H859">IF(B859="eur",F859*VLOOKUP(G859,Sheet2!D:E,2,0),IF(B859="gbp",F859*VLOOKUP(G859,Sheet2!A:B,2,0),0)*IF(B859="sek",F859*VLOOKUP(G859,Sheet2!G:H,2,0),IF(multi_currency_swap_strat_pnl!B859="nok",F859*VLOOKUP(multi_currency_swap_strat_pnl!G859,Sheet2!J:K,2,0),IF(multi_currency_swap_strat_pnl!B859="chf",F859*VLOOKUP(Sheet2!M:N,2,0),F859))))</f>
        <v>0</v>
      </c>
    </row>
    <row r="860" spans="1:8" x14ac:dyDescent="0.25">
      <c r="A860" s="1">
        <v>44378</v>
      </c>
      <c r="B860" t="s">
        <v>38</v>
      </c>
      <c r="C860" t="s">
        <v>12</v>
      </c>
      <c r="D860">
        <v>0.91544964851602495</v>
      </c>
      <c r="E860">
        <v>-1</v>
      </c>
      <c r="F860" s="2">
        <v>71567.005358766197</v>
      </c>
      <c r="G860" s="1">
        <v>44410</v>
      </c>
      <c r="H860" s="2" cm="1">
        <f t="array" ref="H860">IF(B860="eur",F860*VLOOKUP(G860,Sheet2!D:E,2,0),IF(B860="gbp",F860*VLOOKUP(G860,Sheet2!A:B,2,0),0)*IF(B860="sek",F860*VLOOKUP(G860,Sheet2!G:H,2,0),IF(multi_currency_swap_strat_pnl!B860="nok",F860*VLOOKUP(multi_currency_swap_strat_pnl!G860,Sheet2!J:K,2,0),IF(multi_currency_swap_strat_pnl!B860="chf",F860*VLOOKUP(Sheet2!M:N,2,0),F860))))</f>
        <v>0</v>
      </c>
    </row>
    <row r="861" spans="1:8" x14ac:dyDescent="0.25">
      <c r="A861" s="1">
        <v>44378</v>
      </c>
      <c r="B861" t="s">
        <v>38</v>
      </c>
      <c r="C861" t="s">
        <v>16</v>
      </c>
      <c r="D861">
        <v>1.0537375747395099</v>
      </c>
      <c r="E861">
        <v>-1</v>
      </c>
      <c r="F861" s="2">
        <v>79822.9794667471</v>
      </c>
      <c r="G861" s="1">
        <v>44410</v>
      </c>
      <c r="H861" s="2" cm="1">
        <f t="array" ref="H861">IF(B861="eur",F861*VLOOKUP(G861,Sheet2!D:E,2,0),IF(B861="gbp",F861*VLOOKUP(G861,Sheet2!A:B,2,0),0)*IF(B861="sek",F861*VLOOKUP(G861,Sheet2!G:H,2,0),IF(multi_currency_swap_strat_pnl!B861="nok",F861*VLOOKUP(multi_currency_swap_strat_pnl!G861,Sheet2!J:K,2,0),IF(multi_currency_swap_strat_pnl!B861="chf",F861*VLOOKUP(Sheet2!M:N,2,0),F861))))</f>
        <v>0</v>
      </c>
    </row>
    <row r="862" spans="1:8" x14ac:dyDescent="0.25">
      <c r="A862" s="1">
        <v>44378</v>
      </c>
      <c r="B862" t="s">
        <v>38</v>
      </c>
      <c r="C862" t="s">
        <v>11</v>
      </c>
      <c r="D862">
        <v>1.1371869042378799</v>
      </c>
      <c r="E862">
        <v>-1</v>
      </c>
      <c r="F862" s="2">
        <v>92206.230826203493</v>
      </c>
      <c r="G862" s="1">
        <v>44410</v>
      </c>
      <c r="H862" s="2" cm="1">
        <f t="array" ref="H862">IF(B862="eur",F862*VLOOKUP(G862,Sheet2!D:E,2,0),IF(B862="gbp",F862*VLOOKUP(G862,Sheet2!A:B,2,0),0)*IF(B862="sek",F862*VLOOKUP(G862,Sheet2!G:H,2,0),IF(multi_currency_swap_strat_pnl!B862="nok",F862*VLOOKUP(multi_currency_swap_strat_pnl!G862,Sheet2!J:K,2,0),IF(multi_currency_swap_strat_pnl!B862="chf",F862*VLOOKUP(Sheet2!M:N,2,0),F862))))</f>
        <v>0</v>
      </c>
    </row>
    <row r="863" spans="1:8" x14ac:dyDescent="0.25">
      <c r="A863" s="1">
        <v>44378</v>
      </c>
      <c r="B863" t="s">
        <v>38</v>
      </c>
      <c r="C863" t="s">
        <v>25</v>
      </c>
      <c r="D863">
        <v>1.42963615307938</v>
      </c>
      <c r="E863">
        <v>1</v>
      </c>
      <c r="F863" s="2">
        <v>-78983.833190495905</v>
      </c>
      <c r="G863" s="1">
        <v>44410</v>
      </c>
      <c r="H863" s="2" cm="1">
        <f t="array" ref="H863">IF(B863="eur",F863*VLOOKUP(G863,Sheet2!D:E,2,0),IF(B863="gbp",F863*VLOOKUP(G863,Sheet2!A:B,2,0),0)*IF(B863="sek",F863*VLOOKUP(G863,Sheet2!G:H,2,0),IF(multi_currency_swap_strat_pnl!B863="nok",F863*VLOOKUP(multi_currency_swap_strat_pnl!G863,Sheet2!J:K,2,0),IF(multi_currency_swap_strat_pnl!B863="chf",F863*VLOOKUP(Sheet2!M:N,2,0),F863))))</f>
        <v>0</v>
      </c>
    </row>
    <row r="864" spans="1:8" x14ac:dyDescent="0.25">
      <c r="A864" s="1">
        <v>44378</v>
      </c>
      <c r="B864" t="s">
        <v>38</v>
      </c>
      <c r="C864" t="s">
        <v>21</v>
      </c>
      <c r="D864">
        <v>1.41102301728563</v>
      </c>
      <c r="E864">
        <v>1</v>
      </c>
      <c r="F864" s="2">
        <v>-85466.226926400996</v>
      </c>
      <c r="G864" s="1">
        <v>44410</v>
      </c>
      <c r="H864" s="2" cm="1">
        <f t="array" ref="H864">IF(B864="eur",F864*VLOOKUP(G864,Sheet2!D:E,2,0),IF(B864="gbp",F864*VLOOKUP(G864,Sheet2!A:B,2,0),0)*IF(B864="sek",F864*VLOOKUP(G864,Sheet2!G:H,2,0),IF(multi_currency_swap_strat_pnl!B864="nok",F864*VLOOKUP(multi_currency_swap_strat_pnl!G864,Sheet2!J:K,2,0),IF(multi_currency_swap_strat_pnl!B864="chf",F864*VLOOKUP(Sheet2!M:N,2,0),F864))))</f>
        <v>0</v>
      </c>
    </row>
    <row r="865" spans="1:8" x14ac:dyDescent="0.25">
      <c r="A865" s="1">
        <v>44378</v>
      </c>
      <c r="B865" t="s">
        <v>38</v>
      </c>
      <c r="C865" t="s">
        <v>17</v>
      </c>
      <c r="D865">
        <v>1.35314929321888</v>
      </c>
      <c r="E865">
        <v>1</v>
      </c>
      <c r="F865" s="2">
        <v>-106069.13812764001</v>
      </c>
      <c r="G865" s="1">
        <v>44410</v>
      </c>
      <c r="H865" s="2" cm="1">
        <f t="array" ref="H865">IF(B865="eur",F865*VLOOKUP(G865,Sheet2!D:E,2,0),IF(B865="gbp",F865*VLOOKUP(G865,Sheet2!A:B,2,0),0)*IF(B865="sek",F865*VLOOKUP(G865,Sheet2!G:H,2,0),IF(multi_currency_swap_strat_pnl!B865="nok",F865*VLOOKUP(multi_currency_swap_strat_pnl!G865,Sheet2!J:K,2,0),IF(multi_currency_swap_strat_pnl!B865="chf",F865*VLOOKUP(Sheet2!M:N,2,0),F865))))</f>
        <v>0</v>
      </c>
    </row>
    <row r="866" spans="1:8" x14ac:dyDescent="0.25">
      <c r="A866" s="1">
        <v>44410</v>
      </c>
      <c r="B866" t="s">
        <v>7</v>
      </c>
      <c r="C866" t="s">
        <v>21</v>
      </c>
      <c r="D866">
        <v>0.28532179148762399</v>
      </c>
      <c r="E866">
        <v>-1</v>
      </c>
      <c r="F866">
        <v>-40660.019164675599</v>
      </c>
      <c r="G866" s="1">
        <v>44440</v>
      </c>
      <c r="H866" s="2" cm="1">
        <f t="array" ref="H866">IF(B866="eur",F866*VLOOKUP(G866,Sheet2!D:E,2,0),IF(B866="gbp",F866*VLOOKUP(G866,Sheet2!A:B,2,0),0)*IF(B866="sek",F866*VLOOKUP(G866,Sheet2!G:H,2,0),IF(multi_currency_swap_strat_pnl!B866="nok",F866*VLOOKUP(multi_currency_swap_strat_pnl!G866,Sheet2!J:K,2,0),IF(multi_currency_swap_strat_pnl!B866="chf",F866*VLOOKUP(Sheet2!M:N,2,0),F866))))</f>
        <v>-48173.990706307653</v>
      </c>
    </row>
    <row r="867" spans="1:8" x14ac:dyDescent="0.25">
      <c r="A867" s="1">
        <v>44410</v>
      </c>
      <c r="B867" t="s">
        <v>7</v>
      </c>
      <c r="C867" t="s">
        <v>8</v>
      </c>
      <c r="D867">
        <v>2.83663967504055E-2</v>
      </c>
      <c r="E867">
        <v>-1</v>
      </c>
      <c r="F867">
        <v>-34675.629696193202</v>
      </c>
      <c r="G867" s="1">
        <v>44440</v>
      </c>
      <c r="H867" s="2" cm="1">
        <f t="array" ref="H867">IF(B867="eur",F867*VLOOKUP(G867,Sheet2!D:E,2,0),IF(B867="gbp",F867*VLOOKUP(G867,Sheet2!A:B,2,0),0)*IF(B867="sek",F867*VLOOKUP(G867,Sheet2!G:H,2,0),IF(multi_currency_swap_strat_pnl!B867="nok",F867*VLOOKUP(multi_currency_swap_strat_pnl!G867,Sheet2!J:K,2,0),IF(multi_currency_swap_strat_pnl!B867="chf",F867*VLOOKUP(Sheet2!M:N,2,0),F867))))</f>
        <v>-41083.686064049711</v>
      </c>
    </row>
    <row r="868" spans="1:8" x14ac:dyDescent="0.25">
      <c r="A868" s="1">
        <v>44410</v>
      </c>
      <c r="B868" t="s">
        <v>7</v>
      </c>
      <c r="C868" t="s">
        <v>14</v>
      </c>
      <c r="D868">
        <v>-5.6994132164828903E-2</v>
      </c>
      <c r="E868">
        <v>-1</v>
      </c>
      <c r="F868">
        <v>-41355.840553345399</v>
      </c>
      <c r="G868" s="1">
        <v>44440</v>
      </c>
      <c r="H868" s="2" cm="1">
        <f t="array" ref="H868">IF(B868="eur",F868*VLOOKUP(G868,Sheet2!D:E,2,0),IF(B868="gbp",F868*VLOOKUP(G868,Sheet2!A:B,2,0),0)*IF(B868="sek",F868*VLOOKUP(G868,Sheet2!G:H,2,0),IF(multi_currency_swap_strat_pnl!B868="nok",F868*VLOOKUP(multi_currency_swap_strat_pnl!G868,Sheet2!J:K,2,0),IF(multi_currency_swap_strat_pnl!B868="chf",F868*VLOOKUP(Sheet2!M:N,2,0),F868))))</f>
        <v>-48998.399887603635</v>
      </c>
    </row>
    <row r="869" spans="1:8" x14ac:dyDescent="0.25">
      <c r="A869" s="1">
        <v>44410</v>
      </c>
      <c r="B869" t="s">
        <v>7</v>
      </c>
      <c r="C869" t="s">
        <v>11</v>
      </c>
      <c r="D869">
        <v>-0.54811344633881098</v>
      </c>
      <c r="E869">
        <v>1</v>
      </c>
      <c r="F869">
        <v>24591.459583707499</v>
      </c>
      <c r="G869" s="1">
        <v>44440</v>
      </c>
      <c r="H869" s="2" cm="1">
        <f t="array" ref="H869">IF(B869="eur",F869*VLOOKUP(G869,Sheet2!D:E,2,0),IF(B869="gbp",F869*VLOOKUP(G869,Sheet2!A:B,2,0),0)*IF(B869="sek",F869*VLOOKUP(G869,Sheet2!G:H,2,0),IF(multi_currency_swap_strat_pnl!B869="nok",F869*VLOOKUP(multi_currency_swap_strat_pnl!G869,Sheet2!J:K,2,0),IF(multi_currency_swap_strat_pnl!B869="chf",F869*VLOOKUP(Sheet2!M:N,2,0),F869))))</f>
        <v>29135.961314776647</v>
      </c>
    </row>
    <row r="870" spans="1:8" x14ac:dyDescent="0.25">
      <c r="A870" s="1">
        <v>44410</v>
      </c>
      <c r="B870" t="s">
        <v>7</v>
      </c>
      <c r="C870" t="s">
        <v>16</v>
      </c>
      <c r="D870">
        <v>-0.57402046452768296</v>
      </c>
      <c r="E870">
        <v>1</v>
      </c>
      <c r="F870">
        <v>18352.522515015899</v>
      </c>
      <c r="G870" s="1">
        <v>44440</v>
      </c>
      <c r="H870" s="2" cm="1">
        <f t="array" ref="H870">IF(B870="eur",F870*VLOOKUP(G870,Sheet2!D:E,2,0),IF(B870="gbp",F870*VLOOKUP(G870,Sheet2!A:B,2,0),0)*IF(B870="sek",F870*VLOOKUP(G870,Sheet2!G:H,2,0),IF(multi_currency_swap_strat_pnl!B870="nok",F870*VLOOKUP(multi_currency_swap_strat_pnl!G870,Sheet2!J:K,2,0),IF(multi_currency_swap_strat_pnl!B870="chf",F870*VLOOKUP(Sheet2!M:N,2,0),F870))))</f>
        <v>21744.068675790837</v>
      </c>
    </row>
    <row r="871" spans="1:8" x14ac:dyDescent="0.25">
      <c r="A871" s="1">
        <v>44410</v>
      </c>
      <c r="B871" t="s">
        <v>7</v>
      </c>
      <c r="C871" t="s">
        <v>12</v>
      </c>
      <c r="D871">
        <v>-0.59993918465077101</v>
      </c>
      <c r="E871">
        <v>1</v>
      </c>
      <c r="F871">
        <v>14626.7905189542</v>
      </c>
      <c r="G871" s="1">
        <v>44440</v>
      </c>
      <c r="H871" s="2" cm="1">
        <f t="array" ref="H871">IF(B871="eur",F871*VLOOKUP(G871,Sheet2!D:E,2,0),IF(B871="gbp",F871*VLOOKUP(G871,Sheet2!A:B,2,0),0)*IF(B871="sek",F871*VLOOKUP(G871,Sheet2!G:H,2,0),IF(multi_currency_swap_strat_pnl!B871="nok",F871*VLOOKUP(multi_currency_swap_strat_pnl!G871,Sheet2!J:K,2,0),IF(multi_currency_swap_strat_pnl!B871="chf",F871*VLOOKUP(Sheet2!M:N,2,0),F871))))</f>
        <v>17329.821406856936</v>
      </c>
    </row>
    <row r="872" spans="1:8" x14ac:dyDescent="0.25">
      <c r="A872" s="1">
        <v>44410</v>
      </c>
      <c r="B872" t="s">
        <v>34</v>
      </c>
      <c r="C872" t="s">
        <v>13</v>
      </c>
      <c r="D872">
        <v>0.83856946559407297</v>
      </c>
      <c r="E872">
        <v>-1</v>
      </c>
      <c r="F872">
        <v>-72278.850095298694</v>
      </c>
      <c r="G872" s="1">
        <v>44440</v>
      </c>
      <c r="H872" s="2" cm="1">
        <f t="array" ref="H872">IF(B872="eur",F872*VLOOKUP(G872,Sheet2!D:E,2,0),IF(B872="gbp",F872*VLOOKUP(G872,Sheet2!A:B,2,0),0)*IF(B872="sek",F872*VLOOKUP(G872,Sheet2!G:H,2,0),IF(multi_currency_swap_strat_pnl!B872="nok",F872*VLOOKUP(multi_currency_swap_strat_pnl!G872,Sheet2!J:K,2,0),IF(multi_currency_swap_strat_pnl!B872="chf",F872*VLOOKUP(Sheet2!M:N,2,0),F872))))</f>
        <v>0</v>
      </c>
    </row>
    <row r="873" spans="1:8" x14ac:dyDescent="0.25">
      <c r="A873" s="1">
        <v>44410</v>
      </c>
      <c r="B873" t="s">
        <v>34</v>
      </c>
      <c r="C873" t="s">
        <v>26</v>
      </c>
      <c r="D873">
        <v>0.69291765405987604</v>
      </c>
      <c r="E873">
        <v>-1</v>
      </c>
      <c r="F873">
        <v>-67500.177540483899</v>
      </c>
      <c r="G873" s="1">
        <v>44440</v>
      </c>
      <c r="H873" s="2" cm="1">
        <f t="array" ref="H873">IF(B873="eur",F873*VLOOKUP(G873,Sheet2!D:E,2,0),IF(B873="gbp",F873*VLOOKUP(G873,Sheet2!A:B,2,0),0)*IF(B873="sek",F873*VLOOKUP(G873,Sheet2!G:H,2,0),IF(multi_currency_swap_strat_pnl!B873="nok",F873*VLOOKUP(multi_currency_swap_strat_pnl!G873,Sheet2!J:K,2,0),IF(multi_currency_swap_strat_pnl!B873="chf",F873*VLOOKUP(Sheet2!M:N,2,0),F873))))</f>
        <v>0</v>
      </c>
    </row>
    <row r="874" spans="1:8" x14ac:dyDescent="0.25">
      <c r="A874" s="1">
        <v>44410</v>
      </c>
      <c r="B874" t="s">
        <v>34</v>
      </c>
      <c r="C874" t="s">
        <v>18</v>
      </c>
      <c r="D874">
        <v>0.548100648346731</v>
      </c>
      <c r="E874">
        <v>-1</v>
      </c>
      <c r="F874">
        <v>-63945.085052207003</v>
      </c>
      <c r="G874" s="1">
        <v>44440</v>
      </c>
      <c r="H874" s="2" cm="1">
        <f t="array" ref="H874">IF(B874="eur",F874*VLOOKUP(G874,Sheet2!D:E,2,0),IF(B874="gbp",F874*VLOOKUP(G874,Sheet2!A:B,2,0),0)*IF(B874="sek",F874*VLOOKUP(G874,Sheet2!G:H,2,0),IF(multi_currency_swap_strat_pnl!B874="nok",F874*VLOOKUP(multi_currency_swap_strat_pnl!G874,Sheet2!J:K,2,0),IF(multi_currency_swap_strat_pnl!B874="chf",F874*VLOOKUP(Sheet2!M:N,2,0),F874))))</f>
        <v>0</v>
      </c>
    </row>
    <row r="875" spans="1:8" x14ac:dyDescent="0.25">
      <c r="A875" s="1">
        <v>44410</v>
      </c>
      <c r="B875" t="s">
        <v>34</v>
      </c>
      <c r="C875" t="s">
        <v>21</v>
      </c>
      <c r="D875">
        <v>1.5625692693954301</v>
      </c>
      <c r="E875">
        <v>1</v>
      </c>
      <c r="F875">
        <v>35004.3319998484</v>
      </c>
      <c r="G875" s="1">
        <v>44440</v>
      </c>
      <c r="H875" s="2" cm="1">
        <f t="array" ref="H875">IF(B875="eur",F875*VLOOKUP(G875,Sheet2!D:E,2,0),IF(B875="gbp",F875*VLOOKUP(G875,Sheet2!A:B,2,0),0)*IF(B875="sek",F875*VLOOKUP(G875,Sheet2!G:H,2,0),IF(multi_currency_swap_strat_pnl!B875="nok",F875*VLOOKUP(multi_currency_swap_strat_pnl!G875,Sheet2!J:K,2,0),IF(multi_currency_swap_strat_pnl!B875="chf",F875*VLOOKUP(Sheet2!M:N,2,0),F875))))</f>
        <v>0</v>
      </c>
    </row>
    <row r="876" spans="1:8" x14ac:dyDescent="0.25">
      <c r="A876" s="1">
        <v>44410</v>
      </c>
      <c r="B876" t="s">
        <v>34</v>
      </c>
      <c r="C876" t="s">
        <v>25</v>
      </c>
      <c r="D876">
        <v>1.53019753772927</v>
      </c>
      <c r="E876">
        <v>1</v>
      </c>
      <c r="F876">
        <v>36161.464283225898</v>
      </c>
      <c r="G876" s="1">
        <v>44440</v>
      </c>
      <c r="H876" s="2" cm="1">
        <f t="array" ref="H876">IF(B876="eur",F876*VLOOKUP(G876,Sheet2!D:E,2,0),IF(B876="gbp",F876*VLOOKUP(G876,Sheet2!A:B,2,0),0)*IF(B876="sek",F876*VLOOKUP(G876,Sheet2!G:H,2,0),IF(multi_currency_swap_strat_pnl!B876="nok",F876*VLOOKUP(multi_currency_swap_strat_pnl!G876,Sheet2!J:K,2,0),IF(multi_currency_swap_strat_pnl!B876="chf",F876*VLOOKUP(Sheet2!M:N,2,0),F876))))</f>
        <v>0</v>
      </c>
    </row>
    <row r="877" spans="1:8" x14ac:dyDescent="0.25">
      <c r="A877" s="1">
        <v>44410</v>
      </c>
      <c r="B877" t="s">
        <v>34</v>
      </c>
      <c r="C877" t="s">
        <v>23</v>
      </c>
      <c r="D877">
        <v>1.4981561491047899</v>
      </c>
      <c r="E877">
        <v>1</v>
      </c>
      <c r="F877">
        <v>37320.054912639898</v>
      </c>
      <c r="G877" s="1">
        <v>44440</v>
      </c>
      <c r="H877" s="2" cm="1">
        <f t="array" ref="H877">IF(B877="eur",F877*VLOOKUP(G877,Sheet2!D:E,2,0),IF(B877="gbp",F877*VLOOKUP(G877,Sheet2!A:B,2,0),0)*IF(B877="sek",F877*VLOOKUP(G877,Sheet2!G:H,2,0),IF(multi_currency_swap_strat_pnl!B877="nok",F877*VLOOKUP(multi_currency_swap_strat_pnl!G877,Sheet2!J:K,2,0),IF(multi_currency_swap_strat_pnl!B877="chf",F877*VLOOKUP(Sheet2!M:N,2,0),F877))))</f>
        <v>0</v>
      </c>
    </row>
    <row r="878" spans="1:8" x14ac:dyDescent="0.25">
      <c r="A878" s="1">
        <v>44410</v>
      </c>
      <c r="B878" t="s">
        <v>35</v>
      </c>
      <c r="C878" t="s">
        <v>12</v>
      </c>
      <c r="D878">
        <v>0.311336243148918</v>
      </c>
      <c r="E878">
        <v>-1</v>
      </c>
      <c r="F878">
        <v>-35368.363753551799</v>
      </c>
      <c r="G878" s="1">
        <v>44440</v>
      </c>
      <c r="H878" s="2" cm="1">
        <f t="array" ref="H878">IF(B878="eur",F878*VLOOKUP(G878,Sheet2!D:E,2,0),IF(B878="gbp",F878*VLOOKUP(G878,Sheet2!A:B,2,0),0)*IF(B878="sek",F878*VLOOKUP(G878,Sheet2!G:H,2,0),IF(multi_currency_swap_strat_pnl!B878="nok",F878*VLOOKUP(multi_currency_swap_strat_pnl!G878,Sheet2!J:K,2,0),IF(multi_currency_swap_strat_pnl!B878="chf",F878*VLOOKUP(Sheet2!M:N,2,0),F878))))</f>
        <v>1724269719.5055425</v>
      </c>
    </row>
    <row r="879" spans="1:8" x14ac:dyDescent="0.25">
      <c r="A879" s="1">
        <v>44410</v>
      </c>
      <c r="B879" t="s">
        <v>35</v>
      </c>
      <c r="C879" t="s">
        <v>16</v>
      </c>
      <c r="D879">
        <v>0.38037970860243697</v>
      </c>
      <c r="E879">
        <v>-1</v>
      </c>
      <c r="F879">
        <v>-35099.516257218202</v>
      </c>
      <c r="G879" s="1">
        <v>44440</v>
      </c>
      <c r="H879" s="2" cm="1">
        <f t="array" ref="H879">IF(B879="eur",F879*VLOOKUP(G879,Sheet2!D:E,2,0),IF(B879="gbp",F879*VLOOKUP(G879,Sheet2!A:B,2,0),0)*IF(B879="sek",F879*VLOOKUP(G879,Sheet2!G:H,2,0),IF(multi_currency_swap_strat_pnl!B879="nok",F879*VLOOKUP(multi_currency_swap_strat_pnl!G879,Sheet2!J:K,2,0),IF(multi_currency_swap_strat_pnl!B879="chf",F879*VLOOKUP(Sheet2!M:N,2,0),F879))))</f>
        <v>1698155775.5908151</v>
      </c>
    </row>
    <row r="880" spans="1:8" x14ac:dyDescent="0.25">
      <c r="A880" s="1">
        <v>44410</v>
      </c>
      <c r="B880" t="s">
        <v>35</v>
      </c>
      <c r="C880" t="s">
        <v>11</v>
      </c>
      <c r="D880">
        <v>0.42341730745684097</v>
      </c>
      <c r="E880">
        <v>-1</v>
      </c>
      <c r="F880">
        <v>-35845.159881199797</v>
      </c>
      <c r="G880" s="1">
        <v>44440</v>
      </c>
      <c r="H880" s="2" cm="1">
        <f t="array" ref="H880">IF(B880="eur",F880*VLOOKUP(G880,Sheet2!D:E,2,0),IF(B880="gbp",F880*VLOOKUP(G880,Sheet2!A:B,2,0),0)*IF(B880="sek",F880*VLOOKUP(G880,Sheet2!G:H,2,0),IF(multi_currency_swap_strat_pnl!B880="nok",F880*VLOOKUP(multi_currency_swap_strat_pnl!G880,Sheet2!J:K,2,0),IF(multi_currency_swap_strat_pnl!B880="chf",F880*VLOOKUP(Sheet2!M:N,2,0),F880))))</f>
        <v>1771072371.1550562</v>
      </c>
    </row>
    <row r="881" spans="1:8" x14ac:dyDescent="0.25">
      <c r="A881" s="1">
        <v>44410</v>
      </c>
      <c r="B881" t="s">
        <v>35</v>
      </c>
      <c r="C881" t="s">
        <v>25</v>
      </c>
      <c r="D881">
        <v>0.71352683336034395</v>
      </c>
      <c r="E881">
        <v>1</v>
      </c>
      <c r="F881">
        <v>52527.001577561903</v>
      </c>
      <c r="G881" s="1">
        <v>44440</v>
      </c>
      <c r="H881" s="2" cm="1">
        <f t="array" ref="H881">IF(B881="eur",F881*VLOOKUP(G881,Sheet2!D:E,2,0),IF(B881="gbp",F881*VLOOKUP(G881,Sheet2!A:B,2,0),0)*IF(B881="sek",F881*VLOOKUP(G881,Sheet2!G:H,2,0),IF(multi_currency_swap_strat_pnl!B881="nok",F881*VLOOKUP(multi_currency_swap_strat_pnl!G881,Sheet2!J:K,2,0),IF(multi_currency_swap_strat_pnl!B881="chf",F881*VLOOKUP(Sheet2!M:N,2,0),F881))))</f>
        <v>3803123997.2947164</v>
      </c>
    </row>
    <row r="882" spans="1:8" x14ac:dyDescent="0.25">
      <c r="A882" s="1">
        <v>44410</v>
      </c>
      <c r="B882" t="s">
        <v>35</v>
      </c>
      <c r="C882" t="s">
        <v>10</v>
      </c>
      <c r="D882">
        <v>0.680486313245801</v>
      </c>
      <c r="E882">
        <v>1</v>
      </c>
      <c r="F882">
        <v>51706.053103041297</v>
      </c>
      <c r="G882" s="1">
        <v>44440</v>
      </c>
      <c r="H882" s="2" cm="1">
        <f t="array" ref="H882">IF(B882="eur",F882*VLOOKUP(G882,Sheet2!D:E,2,0),IF(B882="gbp",F882*VLOOKUP(G882,Sheet2!A:B,2,0),0)*IF(B882="sek",F882*VLOOKUP(G882,Sheet2!G:H,2,0),IF(multi_currency_swap_strat_pnl!B882="nok",F882*VLOOKUP(multi_currency_swap_strat_pnl!G882,Sheet2!J:K,2,0),IF(multi_currency_swap_strat_pnl!B882="chf",F882*VLOOKUP(Sheet2!M:N,2,0),F882))))</f>
        <v>3685174354.4584556</v>
      </c>
    </row>
    <row r="883" spans="1:8" x14ac:dyDescent="0.25">
      <c r="A883" s="1">
        <v>44410</v>
      </c>
      <c r="B883" t="s">
        <v>35</v>
      </c>
      <c r="C883" t="s">
        <v>23</v>
      </c>
      <c r="D883">
        <v>0.69445931225440305</v>
      </c>
      <c r="E883">
        <v>1</v>
      </c>
      <c r="F883">
        <v>55450.173829696403</v>
      </c>
      <c r="G883" s="1">
        <v>44440</v>
      </c>
      <c r="H883" s="2" cm="1">
        <f t="array" ref="H883">IF(B883="eur",F883*VLOOKUP(G883,Sheet2!D:E,2,0),IF(B883="gbp",F883*VLOOKUP(G883,Sheet2!A:B,2,0),0)*IF(B883="sek",F883*VLOOKUP(G883,Sheet2!G:H,2,0),IF(multi_currency_swap_strat_pnl!B883="nok",F883*VLOOKUP(multi_currency_swap_strat_pnl!G883,Sheet2!J:K,2,0),IF(multi_currency_swap_strat_pnl!B883="chf",F883*VLOOKUP(Sheet2!M:N,2,0),F883))))</f>
        <v>4238196498.4417067</v>
      </c>
    </row>
    <row r="884" spans="1:8" x14ac:dyDescent="0.25">
      <c r="A884" s="1">
        <v>44410</v>
      </c>
      <c r="B884" t="s">
        <v>36</v>
      </c>
      <c r="C884" t="s">
        <v>17</v>
      </c>
      <c r="D884">
        <v>-9.38839072703265E-2</v>
      </c>
      <c r="E884">
        <v>-1</v>
      </c>
      <c r="F884">
        <v>-32085.216358902398</v>
      </c>
      <c r="G884" s="1">
        <v>44440</v>
      </c>
      <c r="H884" s="2" t="e" cm="1" vm="1">
        <f t="array" aca="1" ref="H884" ca="1">IF(B884="eur",F884*VLOOKUP(G884,Sheet2!D:E,2,0),IF(B884="gbp",F884*VLOOKUP(G884,Sheet2!A:B,2,0),0)*IF(B884="sek",F884*VLOOKUP(G884,Sheet2!G:H,2,0),IF(multi_currency_swap_strat_pnl!B884="nok",F884*VLOOKUP(multi_currency_swap_strat_pnl!G884,Sheet2!J:K,2,0),IF(multi_currency_swap_strat_pnl!B884="chf",F884*VLOOKUP(Sheet2!M:N,2,0),F884))))</f>
        <v>#VALUE!</v>
      </c>
    </row>
    <row r="885" spans="1:8" x14ac:dyDescent="0.25">
      <c r="A885" s="1">
        <v>44410</v>
      </c>
      <c r="B885" t="s">
        <v>36</v>
      </c>
      <c r="C885" t="s">
        <v>28</v>
      </c>
      <c r="D885">
        <v>-0.19125651795808599</v>
      </c>
      <c r="E885">
        <v>-1</v>
      </c>
      <c r="F885">
        <v>-30946.433770614101</v>
      </c>
      <c r="G885" s="1">
        <v>44440</v>
      </c>
      <c r="H885" s="2" t="e" cm="1" vm="1">
        <f t="array" aca="1" ref="H885" ca="1">IF(B885="eur",F885*VLOOKUP(G885,Sheet2!D:E,2,0),IF(B885="gbp",F885*VLOOKUP(G885,Sheet2!A:B,2,0),0)*IF(B885="sek",F885*VLOOKUP(G885,Sheet2!G:H,2,0),IF(multi_currency_swap_strat_pnl!B885="nok",F885*VLOOKUP(multi_currency_swap_strat_pnl!G885,Sheet2!J:K,2,0),IF(multi_currency_swap_strat_pnl!B885="chf",F885*VLOOKUP(Sheet2!M:N,2,0),F885))))</f>
        <v>#VALUE!</v>
      </c>
    </row>
    <row r="886" spans="1:8" x14ac:dyDescent="0.25">
      <c r="A886" s="1">
        <v>44410</v>
      </c>
      <c r="B886" t="s">
        <v>36</v>
      </c>
      <c r="C886" t="s">
        <v>32</v>
      </c>
      <c r="D886">
        <v>-0.27242048682723202</v>
      </c>
      <c r="E886">
        <v>-1</v>
      </c>
      <c r="F886">
        <v>-26142.5781256837</v>
      </c>
      <c r="G886" s="1">
        <v>44440</v>
      </c>
      <c r="H886" s="2" t="e" cm="1" vm="1">
        <f t="array" aca="1" ref="H886" ca="1">IF(B886="eur",F886*VLOOKUP(G886,Sheet2!D:E,2,0),IF(B886="gbp",F886*VLOOKUP(G886,Sheet2!A:B,2,0),0)*IF(B886="sek",F886*VLOOKUP(G886,Sheet2!G:H,2,0),IF(multi_currency_swap_strat_pnl!B886="nok",F886*VLOOKUP(multi_currency_swap_strat_pnl!G886,Sheet2!J:K,2,0),IF(multi_currency_swap_strat_pnl!B886="chf",F886*VLOOKUP(Sheet2!M:N,2,0),F886))))</f>
        <v>#VALUE!</v>
      </c>
    </row>
    <row r="887" spans="1:8" x14ac:dyDescent="0.25">
      <c r="A887" s="1">
        <v>44410</v>
      </c>
      <c r="B887" t="s">
        <v>36</v>
      </c>
      <c r="C887" t="s">
        <v>25</v>
      </c>
      <c r="D887">
        <v>0.26274799878982402</v>
      </c>
      <c r="E887">
        <v>1</v>
      </c>
      <c r="F887">
        <v>37454.941428910002</v>
      </c>
      <c r="G887" s="1">
        <v>44440</v>
      </c>
      <c r="H887" s="2" t="e" cm="1" vm="1">
        <f t="array" aca="1" ref="H887" ca="1">IF(B887="eur",F887*VLOOKUP(G887,Sheet2!D:E,2,0),IF(B887="gbp",F887*VLOOKUP(G887,Sheet2!A:B,2,0),0)*IF(B887="sek",F887*VLOOKUP(G887,Sheet2!G:H,2,0),IF(multi_currency_swap_strat_pnl!B887="nok",F887*VLOOKUP(multi_currency_swap_strat_pnl!G887,Sheet2!J:K,2,0),IF(multi_currency_swap_strat_pnl!B887="chf",F887*VLOOKUP(Sheet2!M:N,2,0),F887))))</f>
        <v>#VALUE!</v>
      </c>
    </row>
    <row r="888" spans="1:8" x14ac:dyDescent="0.25">
      <c r="A888" s="1">
        <v>44410</v>
      </c>
      <c r="B888" t="s">
        <v>36</v>
      </c>
      <c r="C888" t="s">
        <v>12</v>
      </c>
      <c r="D888">
        <v>-0.70213511930258499</v>
      </c>
      <c r="E888">
        <v>1</v>
      </c>
      <c r="F888">
        <v>-3717.0802117989501</v>
      </c>
      <c r="G888" s="1">
        <v>44440</v>
      </c>
      <c r="H888" s="2" t="e" cm="1" vm="1">
        <f t="array" aca="1" ref="H888" ca="1">IF(B888="eur",F888*VLOOKUP(G888,Sheet2!D:E,2,0),IF(B888="gbp",F888*VLOOKUP(G888,Sheet2!A:B,2,0),0)*IF(B888="sek",F888*VLOOKUP(G888,Sheet2!G:H,2,0),IF(multi_currency_swap_strat_pnl!B888="nok",F888*VLOOKUP(multi_currency_swap_strat_pnl!G888,Sheet2!J:K,2,0),IF(multi_currency_swap_strat_pnl!B888="chf",F888*VLOOKUP(Sheet2!M:N,2,0),F888))))</f>
        <v>#VALUE!</v>
      </c>
    </row>
    <row r="889" spans="1:8" x14ac:dyDescent="0.25">
      <c r="A889" s="1">
        <v>44410</v>
      </c>
      <c r="B889" t="s">
        <v>36</v>
      </c>
      <c r="C889" t="s">
        <v>21</v>
      </c>
      <c r="D889">
        <v>0.28112644286737998</v>
      </c>
      <c r="E889">
        <v>1</v>
      </c>
      <c r="F889">
        <v>40737.505216136502</v>
      </c>
      <c r="G889" s="1">
        <v>44440</v>
      </c>
      <c r="H889" s="2" t="e" cm="1" vm="1">
        <f t="array" aca="1" ref="H889" ca="1">IF(B889="eur",F889*VLOOKUP(G889,Sheet2!D:E,2,0),IF(B889="gbp",F889*VLOOKUP(G889,Sheet2!A:B,2,0),0)*IF(B889="sek",F889*VLOOKUP(G889,Sheet2!G:H,2,0),IF(multi_currency_swap_strat_pnl!B889="nok",F889*VLOOKUP(multi_currency_swap_strat_pnl!G889,Sheet2!J:K,2,0),IF(multi_currency_swap_strat_pnl!B889="chf",F889*VLOOKUP(Sheet2!M:N,2,0),F889))))</f>
        <v>#VALUE!</v>
      </c>
    </row>
    <row r="890" spans="1:8" x14ac:dyDescent="0.25">
      <c r="A890" s="1">
        <v>44410</v>
      </c>
      <c r="B890" t="s">
        <v>37</v>
      </c>
      <c r="C890" t="s">
        <v>9</v>
      </c>
      <c r="D890">
        <v>0.40838808616419198</v>
      </c>
      <c r="E890">
        <v>-1</v>
      </c>
      <c r="F890">
        <v>-80600.174947656604</v>
      </c>
      <c r="G890" s="1">
        <v>44440</v>
      </c>
      <c r="H890" s="2" cm="1">
        <f t="array" ref="H890">IF(B890="eur",F890*VLOOKUP(G890,Sheet2!D:E,2,0),IF(B890="gbp",F890*VLOOKUP(G890,Sheet2!A:B,2,0),0)*IF(B890="sek",F890*VLOOKUP(G890,Sheet2!G:H,2,0),IF(multi_currency_swap_strat_pnl!B890="nok",F890*VLOOKUP(multi_currency_swap_strat_pnl!G890,Sheet2!J:K,2,0),IF(multi_currency_swap_strat_pnl!B890="chf",F890*VLOOKUP(Sheet2!M:N,2,0),F890))))</f>
        <v>0</v>
      </c>
    </row>
    <row r="891" spans="1:8" x14ac:dyDescent="0.25">
      <c r="A891" s="1">
        <v>44410</v>
      </c>
      <c r="B891" t="s">
        <v>37</v>
      </c>
      <c r="C891" t="s">
        <v>12</v>
      </c>
      <c r="D891">
        <v>5.8040241328972599E-2</v>
      </c>
      <c r="E891">
        <v>-1</v>
      </c>
      <c r="F891">
        <v>-10176.671095276301</v>
      </c>
      <c r="G891" s="1">
        <v>44440</v>
      </c>
      <c r="H891" s="2" cm="1">
        <f t="array" ref="H891">IF(B891="eur",F891*VLOOKUP(G891,Sheet2!D:E,2,0),IF(B891="gbp",F891*VLOOKUP(G891,Sheet2!A:B,2,0),0)*IF(B891="sek",F891*VLOOKUP(G891,Sheet2!G:H,2,0),IF(multi_currency_swap_strat_pnl!B891="nok",F891*VLOOKUP(multi_currency_swap_strat_pnl!G891,Sheet2!J:K,2,0),IF(multi_currency_swap_strat_pnl!B891="chf",F891*VLOOKUP(Sheet2!M:N,2,0),F891))))</f>
        <v>0</v>
      </c>
    </row>
    <row r="892" spans="1:8" x14ac:dyDescent="0.25">
      <c r="A892" s="1">
        <v>44410</v>
      </c>
      <c r="B892" t="s">
        <v>37</v>
      </c>
      <c r="C892" t="s">
        <v>28</v>
      </c>
      <c r="D892">
        <v>0.48839562233070999</v>
      </c>
      <c r="E892">
        <v>-1</v>
      </c>
      <c r="F892">
        <v>-80267.913203373799</v>
      </c>
      <c r="G892" s="1">
        <v>44440</v>
      </c>
      <c r="H892" s="2" cm="1">
        <f t="array" ref="H892">IF(B892="eur",F892*VLOOKUP(G892,Sheet2!D:E,2,0),IF(B892="gbp",F892*VLOOKUP(G892,Sheet2!A:B,2,0),0)*IF(B892="sek",F892*VLOOKUP(G892,Sheet2!G:H,2,0),IF(multi_currency_swap_strat_pnl!B892="nok",F892*VLOOKUP(multi_currency_swap_strat_pnl!G892,Sheet2!J:K,2,0),IF(multi_currency_swap_strat_pnl!B892="chf",F892*VLOOKUP(Sheet2!M:N,2,0),F892))))</f>
        <v>0</v>
      </c>
    </row>
    <row r="893" spans="1:8" x14ac:dyDescent="0.25">
      <c r="A893" s="1">
        <v>44410</v>
      </c>
      <c r="B893" t="s">
        <v>37</v>
      </c>
      <c r="C893" t="s">
        <v>13</v>
      </c>
      <c r="D893">
        <v>0.21684479417981301</v>
      </c>
      <c r="E893">
        <v>1</v>
      </c>
      <c r="F893">
        <v>76448.784294868499</v>
      </c>
      <c r="G893" s="1">
        <v>44440</v>
      </c>
      <c r="H893" s="2" cm="1">
        <f t="array" ref="H893">IF(B893="eur",F893*VLOOKUP(G893,Sheet2!D:E,2,0),IF(B893="gbp",F893*VLOOKUP(G893,Sheet2!A:B,2,0),0)*IF(B893="sek",F893*VLOOKUP(G893,Sheet2!G:H,2,0),IF(multi_currency_swap_strat_pnl!B893="nok",F893*VLOOKUP(multi_currency_swap_strat_pnl!G893,Sheet2!J:K,2,0),IF(multi_currency_swap_strat_pnl!B893="chf",F893*VLOOKUP(Sheet2!M:N,2,0),F893))))</f>
        <v>0</v>
      </c>
    </row>
    <row r="894" spans="1:8" x14ac:dyDescent="0.25">
      <c r="A894" s="1">
        <v>44410</v>
      </c>
      <c r="B894" t="s">
        <v>37</v>
      </c>
      <c r="C894" t="s">
        <v>26</v>
      </c>
      <c r="D894">
        <v>0.17988247692050199</v>
      </c>
      <c r="E894">
        <v>1</v>
      </c>
      <c r="F894">
        <v>67411.923193798299</v>
      </c>
      <c r="G894" s="1">
        <v>44440</v>
      </c>
      <c r="H894" s="2" cm="1">
        <f t="array" ref="H894">IF(B894="eur",F894*VLOOKUP(G894,Sheet2!D:E,2,0),IF(B894="gbp",F894*VLOOKUP(G894,Sheet2!A:B,2,0),0)*IF(B894="sek",F894*VLOOKUP(G894,Sheet2!G:H,2,0),IF(multi_currency_swap_strat_pnl!B894="nok",F894*VLOOKUP(multi_currency_swap_strat_pnl!G894,Sheet2!J:K,2,0),IF(multi_currency_swap_strat_pnl!B894="chf",F894*VLOOKUP(Sheet2!M:N,2,0),F894))))</f>
        <v>0</v>
      </c>
    </row>
    <row r="895" spans="1:8" x14ac:dyDescent="0.25">
      <c r="A895" s="1">
        <v>44410</v>
      </c>
      <c r="B895" t="s">
        <v>37</v>
      </c>
      <c r="C895" t="s">
        <v>18</v>
      </c>
      <c r="D895">
        <v>0.14290067227426501</v>
      </c>
      <c r="E895">
        <v>1</v>
      </c>
      <c r="F895">
        <v>58725.202159781104</v>
      </c>
      <c r="G895" s="1">
        <v>44440</v>
      </c>
      <c r="H895" s="2" cm="1">
        <f t="array" ref="H895">IF(B895="eur",F895*VLOOKUP(G895,Sheet2!D:E,2,0),IF(B895="gbp",F895*VLOOKUP(G895,Sheet2!A:B,2,0),0)*IF(B895="sek",F895*VLOOKUP(G895,Sheet2!G:H,2,0),IF(multi_currency_swap_strat_pnl!B895="nok",F895*VLOOKUP(multi_currency_swap_strat_pnl!G895,Sheet2!J:K,2,0),IF(multi_currency_swap_strat_pnl!B895="chf",F895*VLOOKUP(Sheet2!M:N,2,0),F895))))</f>
        <v>0</v>
      </c>
    </row>
    <row r="896" spans="1:8" x14ac:dyDescent="0.25">
      <c r="A896" s="1">
        <v>44410</v>
      </c>
      <c r="B896" t="s">
        <v>38</v>
      </c>
      <c r="C896" t="s">
        <v>12</v>
      </c>
      <c r="D896">
        <v>0.80654457583555395</v>
      </c>
      <c r="E896">
        <v>-1</v>
      </c>
      <c r="F896" s="2">
        <v>-49594.765603311302</v>
      </c>
      <c r="G896" s="1">
        <v>44440</v>
      </c>
      <c r="H896" s="2" cm="1">
        <f t="array" ref="H896">IF(B896="eur",F896*VLOOKUP(G896,Sheet2!D:E,2,0),IF(B896="gbp",F896*VLOOKUP(G896,Sheet2!A:B,2,0),0)*IF(B896="sek",F896*VLOOKUP(G896,Sheet2!G:H,2,0),IF(multi_currency_swap_strat_pnl!B896="nok",F896*VLOOKUP(multi_currency_swap_strat_pnl!G896,Sheet2!J:K,2,0),IF(multi_currency_swap_strat_pnl!B896="chf",F896*VLOOKUP(Sheet2!M:N,2,0),F896))))</f>
        <v>0</v>
      </c>
    </row>
    <row r="897" spans="1:8" x14ac:dyDescent="0.25">
      <c r="A897" s="1">
        <v>44410</v>
      </c>
      <c r="B897" t="s">
        <v>38</v>
      </c>
      <c r="C897" t="s">
        <v>16</v>
      </c>
      <c r="D897">
        <v>0.92096111132084102</v>
      </c>
      <c r="E897">
        <v>-1</v>
      </c>
      <c r="F897" s="2">
        <v>-58764.732043460099</v>
      </c>
      <c r="G897" s="1">
        <v>44440</v>
      </c>
      <c r="H897" s="2" cm="1">
        <f t="array" ref="H897">IF(B897="eur",F897*VLOOKUP(G897,Sheet2!D:E,2,0),IF(B897="gbp",F897*VLOOKUP(G897,Sheet2!A:B,2,0),0)*IF(B897="sek",F897*VLOOKUP(G897,Sheet2!G:H,2,0),IF(multi_currency_swap_strat_pnl!B897="nok",F897*VLOOKUP(multi_currency_swap_strat_pnl!G897,Sheet2!J:K,2,0),IF(multi_currency_swap_strat_pnl!B897="chf",F897*VLOOKUP(Sheet2!M:N,2,0),F897))))</f>
        <v>0</v>
      </c>
    </row>
    <row r="898" spans="1:8" x14ac:dyDescent="0.25">
      <c r="A898" s="1">
        <v>44410</v>
      </c>
      <c r="B898" t="s">
        <v>38</v>
      </c>
      <c r="C898" t="s">
        <v>18</v>
      </c>
      <c r="D898">
        <v>1.0362576774812</v>
      </c>
      <c r="E898">
        <v>-1</v>
      </c>
      <c r="F898" s="2">
        <v>-67908.410150941505</v>
      </c>
      <c r="G898" s="1">
        <v>44440</v>
      </c>
      <c r="H898" s="2" cm="1">
        <f t="array" ref="H898">IF(B898="eur",F898*VLOOKUP(G898,Sheet2!D:E,2,0),IF(B898="gbp",F898*VLOOKUP(G898,Sheet2!A:B,2,0),0)*IF(B898="sek",F898*VLOOKUP(G898,Sheet2!G:H,2,0),IF(multi_currency_swap_strat_pnl!B898="nok",F898*VLOOKUP(multi_currency_swap_strat_pnl!G898,Sheet2!J:K,2,0),IF(multi_currency_swap_strat_pnl!B898="chf",F898*VLOOKUP(Sheet2!M:N,2,0),F898))))</f>
        <v>0</v>
      </c>
    </row>
    <row r="899" spans="1:8" x14ac:dyDescent="0.25">
      <c r="A899" s="1">
        <v>44410</v>
      </c>
      <c r="B899" t="s">
        <v>38</v>
      </c>
      <c r="C899" t="s">
        <v>29</v>
      </c>
      <c r="D899">
        <v>1.1659341861389301</v>
      </c>
      <c r="E899">
        <v>1</v>
      </c>
      <c r="F899" s="2">
        <v>55550.465725287497</v>
      </c>
      <c r="G899" s="1">
        <v>44440</v>
      </c>
      <c r="H899" s="2" cm="1">
        <f t="array" ref="H899">IF(B899="eur",F899*VLOOKUP(G899,Sheet2!D:E,2,0),IF(B899="gbp",F899*VLOOKUP(G899,Sheet2!A:B,2,0),0)*IF(B899="sek",F899*VLOOKUP(G899,Sheet2!G:H,2,0),IF(multi_currency_swap_strat_pnl!B899="nok",F899*VLOOKUP(multi_currency_swap_strat_pnl!G899,Sheet2!J:K,2,0),IF(multi_currency_swap_strat_pnl!B899="chf",F899*VLOOKUP(Sheet2!M:N,2,0),F899))))</f>
        <v>0</v>
      </c>
    </row>
    <row r="900" spans="1:8" x14ac:dyDescent="0.25">
      <c r="A900" s="1">
        <v>44410</v>
      </c>
      <c r="B900" t="s">
        <v>38</v>
      </c>
      <c r="C900" t="s">
        <v>21</v>
      </c>
      <c r="D900">
        <v>1.2337605488890599</v>
      </c>
      <c r="E900">
        <v>1</v>
      </c>
      <c r="F900" s="2">
        <v>7179.7600306616696</v>
      </c>
      <c r="G900" s="1">
        <v>44440</v>
      </c>
      <c r="H900" s="2" cm="1">
        <f t="array" ref="H900">IF(B900="eur",F900*VLOOKUP(G900,Sheet2!D:E,2,0),IF(B900="gbp",F900*VLOOKUP(G900,Sheet2!A:B,2,0),0)*IF(B900="sek",F900*VLOOKUP(G900,Sheet2!G:H,2,0),IF(multi_currency_swap_strat_pnl!B900="nok",F900*VLOOKUP(multi_currency_swap_strat_pnl!G900,Sheet2!J:K,2,0),IF(multi_currency_swap_strat_pnl!B900="chf",F900*VLOOKUP(Sheet2!M:N,2,0),F900))))</f>
        <v>0</v>
      </c>
    </row>
    <row r="901" spans="1:8" x14ac:dyDescent="0.25">
      <c r="A901" s="1">
        <v>44410</v>
      </c>
      <c r="B901" t="s">
        <v>38</v>
      </c>
      <c r="C901" t="s">
        <v>17</v>
      </c>
      <c r="D901">
        <v>1.13466828009045</v>
      </c>
      <c r="E901">
        <v>1</v>
      </c>
      <c r="F901" s="2">
        <v>60880.787074424203</v>
      </c>
      <c r="G901" s="1">
        <v>44440</v>
      </c>
      <c r="H901" s="2" cm="1">
        <f t="array" ref="H901">IF(B901="eur",F901*VLOOKUP(G901,Sheet2!D:E,2,0),IF(B901="gbp",F901*VLOOKUP(G901,Sheet2!A:B,2,0),0)*IF(B901="sek",F901*VLOOKUP(G901,Sheet2!G:H,2,0),IF(multi_currency_swap_strat_pnl!B901="nok",F901*VLOOKUP(multi_currency_swap_strat_pnl!G901,Sheet2!J:K,2,0),IF(multi_currency_swap_strat_pnl!B901="chf",F901*VLOOKUP(Sheet2!M:N,2,0),F901))))</f>
        <v>0</v>
      </c>
    </row>
    <row r="902" spans="1:8" x14ac:dyDescent="0.25">
      <c r="A902" s="1">
        <v>44440</v>
      </c>
      <c r="B902" t="s">
        <v>7</v>
      </c>
      <c r="C902" t="s">
        <v>15</v>
      </c>
      <c r="D902">
        <v>-3.3647230732565099E-2</v>
      </c>
      <c r="E902">
        <v>-1</v>
      </c>
      <c r="F902">
        <v>-104815.660274603</v>
      </c>
      <c r="G902" s="1">
        <v>44470</v>
      </c>
      <c r="H902" s="2" cm="1">
        <f t="array" ref="H902">IF(B902="eur",F902*VLOOKUP(G902,Sheet2!D:E,2,0),IF(B902="gbp",F902*VLOOKUP(G902,Sheet2!A:B,2,0),0)*IF(B902="sek",F902*VLOOKUP(G902,Sheet2!G:H,2,0),IF(multi_currency_swap_strat_pnl!B902="nok",F902*VLOOKUP(multi_currency_swap_strat_pnl!G902,Sheet2!J:K,2,0),IF(multi_currency_swap_strat_pnl!B902="chf",F902*VLOOKUP(Sheet2!M:N,2,0),F902))))</f>
        <v>-121544.23965442964</v>
      </c>
    </row>
    <row r="903" spans="1:8" x14ac:dyDescent="0.25">
      <c r="A903" s="1">
        <v>44440</v>
      </c>
      <c r="B903" t="s">
        <v>7</v>
      </c>
      <c r="C903" t="s">
        <v>14</v>
      </c>
      <c r="D903">
        <v>3.7944377028858702E-2</v>
      </c>
      <c r="E903">
        <v>-1</v>
      </c>
      <c r="F903">
        <v>-106994.507094865</v>
      </c>
      <c r="G903" s="1">
        <v>44470</v>
      </c>
      <c r="H903" s="2" cm="1">
        <f t="array" ref="H903">IF(B903="eur",F903*VLOOKUP(G903,Sheet2!D:E,2,0),IF(B903="gbp",F903*VLOOKUP(G903,Sheet2!A:B,2,0),0)*IF(B903="sek",F903*VLOOKUP(G903,Sheet2!G:H,2,0),IF(multi_currency_swap_strat_pnl!B903="nok",F903*VLOOKUP(multi_currency_swap_strat_pnl!G903,Sheet2!J:K,2,0),IF(multi_currency_swap_strat_pnl!B903="chf",F903*VLOOKUP(Sheet2!M:N,2,0),F903))))</f>
        <v>-124070.83042720545</v>
      </c>
    </row>
    <row r="904" spans="1:8" x14ac:dyDescent="0.25">
      <c r="A904" s="1">
        <v>44440</v>
      </c>
      <c r="B904" t="s">
        <v>7</v>
      </c>
      <c r="C904" t="s">
        <v>24</v>
      </c>
      <c r="D904">
        <v>0.106022865721035</v>
      </c>
      <c r="E904">
        <v>-1</v>
      </c>
      <c r="F904">
        <v>-106836.59184612099</v>
      </c>
      <c r="G904" s="1">
        <v>44470</v>
      </c>
      <c r="H904" s="2" cm="1">
        <f t="array" ref="H904">IF(B904="eur",F904*VLOOKUP(G904,Sheet2!D:E,2,0),IF(B904="gbp",F904*VLOOKUP(G904,Sheet2!A:B,2,0),0)*IF(B904="sek",F904*VLOOKUP(G904,Sheet2!G:H,2,0),IF(multi_currency_swap_strat_pnl!B904="nok",F904*VLOOKUP(multi_currency_swap_strat_pnl!G904,Sheet2!J:K,2,0),IF(multi_currency_swap_strat_pnl!B904="chf",F904*VLOOKUP(Sheet2!M:N,2,0),F904))))</f>
        <v>-123887.71190476191</v>
      </c>
    </row>
    <row r="905" spans="1:8" x14ac:dyDescent="0.25">
      <c r="A905" s="1">
        <v>44440</v>
      </c>
      <c r="B905" t="s">
        <v>7</v>
      </c>
      <c r="C905" t="s">
        <v>11</v>
      </c>
      <c r="D905">
        <v>-0.49488833026524798</v>
      </c>
      <c r="E905">
        <v>1</v>
      </c>
      <c r="F905">
        <v>47202.035021436597</v>
      </c>
      <c r="G905" s="1">
        <v>44470</v>
      </c>
      <c r="H905" s="2" cm="1">
        <f t="array" ref="H905">IF(B905="eur",F905*VLOOKUP(G905,Sheet2!D:E,2,0),IF(B905="gbp",F905*VLOOKUP(G905,Sheet2!A:B,2,0),0)*IF(B905="sek",F905*VLOOKUP(G905,Sheet2!G:H,2,0),IF(multi_currency_swap_strat_pnl!B905="nok",F905*VLOOKUP(multi_currency_swap_strat_pnl!G905,Sheet2!J:K,2,0),IF(multi_currency_swap_strat_pnl!B905="chf",F905*VLOOKUP(Sheet2!M:N,2,0),F905))))</f>
        <v>54735.479810857876</v>
      </c>
    </row>
    <row r="906" spans="1:8" x14ac:dyDescent="0.25">
      <c r="A906" s="1">
        <v>44440</v>
      </c>
      <c r="B906" t="s">
        <v>7</v>
      </c>
      <c r="C906" t="s">
        <v>16</v>
      </c>
      <c r="D906">
        <v>-0.53463818570891497</v>
      </c>
      <c r="E906">
        <v>1</v>
      </c>
      <c r="F906">
        <v>32301.840694030201</v>
      </c>
      <c r="G906" s="1">
        <v>44470</v>
      </c>
      <c r="H906" s="2" cm="1">
        <f t="array" ref="H906">IF(B906="eur",F906*VLOOKUP(G906,Sheet2!D:E,2,0),IF(B906="gbp",F906*VLOOKUP(G906,Sheet2!A:B,2,0),0)*IF(B906="sek",F906*VLOOKUP(G906,Sheet2!G:H,2,0),IF(multi_currency_swap_strat_pnl!B906="nok",F906*VLOOKUP(multi_currency_swap_strat_pnl!G906,Sheet2!J:K,2,0),IF(multi_currency_swap_strat_pnl!B906="chf",F906*VLOOKUP(Sheet2!M:N,2,0),F906))))</f>
        <v>37457.214468797421</v>
      </c>
    </row>
    <row r="907" spans="1:8" x14ac:dyDescent="0.25">
      <c r="A907" s="1">
        <v>44440</v>
      </c>
      <c r="B907" t="s">
        <v>7</v>
      </c>
      <c r="C907" t="s">
        <v>12</v>
      </c>
      <c r="D907">
        <v>-0.57199999999870998</v>
      </c>
      <c r="E907">
        <v>1</v>
      </c>
      <c r="F907">
        <v>19819.229719835501</v>
      </c>
      <c r="G907" s="1">
        <v>44470</v>
      </c>
      <c r="H907" s="2" cm="1">
        <f t="array" ref="H907">IF(B907="eur",F907*VLOOKUP(G907,Sheet2!D:E,2,0),IF(B907="gbp",F907*VLOOKUP(G907,Sheet2!A:B,2,0),0)*IF(B907="sek",F907*VLOOKUP(G907,Sheet2!G:H,2,0),IF(multi_currency_swap_strat_pnl!B907="nok",F907*VLOOKUP(multi_currency_swap_strat_pnl!G907,Sheet2!J:K,2,0),IF(multi_currency_swap_strat_pnl!B907="chf",F907*VLOOKUP(Sheet2!M:N,2,0),F907))))</f>
        <v>22982.378783121247</v>
      </c>
    </row>
    <row r="908" spans="1:8" x14ac:dyDescent="0.25">
      <c r="A908" s="1">
        <v>44440</v>
      </c>
      <c r="B908" t="s">
        <v>34</v>
      </c>
      <c r="C908" t="s">
        <v>13</v>
      </c>
      <c r="D908">
        <v>1.0090264832301299</v>
      </c>
      <c r="E908">
        <v>-1</v>
      </c>
      <c r="F908">
        <v>-101817.833272522</v>
      </c>
      <c r="G908" s="1">
        <v>44470</v>
      </c>
      <c r="H908" s="2" cm="1">
        <f t="array" ref="H908">IF(B908="eur",F908*VLOOKUP(G908,Sheet2!D:E,2,0),IF(B908="gbp",F908*VLOOKUP(G908,Sheet2!A:B,2,0),0)*IF(B908="sek",F908*VLOOKUP(G908,Sheet2!G:H,2,0),IF(multi_currency_swap_strat_pnl!B908="nok",F908*VLOOKUP(multi_currency_swap_strat_pnl!G908,Sheet2!J:K,2,0),IF(multi_currency_swap_strat_pnl!B908="chf",F908*VLOOKUP(Sheet2!M:N,2,0),F908))))</f>
        <v>0</v>
      </c>
    </row>
    <row r="909" spans="1:8" x14ac:dyDescent="0.25">
      <c r="A909" s="1">
        <v>44440</v>
      </c>
      <c r="B909" t="s">
        <v>34</v>
      </c>
      <c r="C909" t="s">
        <v>12</v>
      </c>
      <c r="D909">
        <v>0.29235526639586001</v>
      </c>
      <c r="E909">
        <v>-1</v>
      </c>
      <c r="F909">
        <v>-30781.115193796999</v>
      </c>
      <c r="G909" s="1">
        <v>44470</v>
      </c>
      <c r="H909" s="2" cm="1">
        <f t="array" ref="H909">IF(B909="eur",F909*VLOOKUP(G909,Sheet2!D:E,2,0),IF(B909="gbp",F909*VLOOKUP(G909,Sheet2!A:B,2,0),0)*IF(B909="sek",F909*VLOOKUP(G909,Sheet2!G:H,2,0),IF(multi_currency_swap_strat_pnl!B909="nok",F909*VLOOKUP(multi_currency_swap_strat_pnl!G909,Sheet2!J:K,2,0),IF(multi_currency_swap_strat_pnl!B909="chf",F909*VLOOKUP(Sheet2!M:N,2,0),F909))))</f>
        <v>0</v>
      </c>
    </row>
    <row r="910" spans="1:8" x14ac:dyDescent="0.25">
      <c r="A910" s="1">
        <v>44440</v>
      </c>
      <c r="B910" t="s">
        <v>34</v>
      </c>
      <c r="C910" t="s">
        <v>11</v>
      </c>
      <c r="D910">
        <v>0.66474472747543201</v>
      </c>
      <c r="E910">
        <v>-1</v>
      </c>
      <c r="F910">
        <v>-67926.800665868897</v>
      </c>
      <c r="G910" s="1">
        <v>44470</v>
      </c>
      <c r="H910" s="2" cm="1">
        <f t="array" ref="H910">IF(B910="eur",F910*VLOOKUP(G910,Sheet2!D:E,2,0),IF(B910="gbp",F910*VLOOKUP(G910,Sheet2!A:B,2,0),0)*IF(B910="sek",F910*VLOOKUP(G910,Sheet2!G:H,2,0),IF(multi_currency_swap_strat_pnl!B910="nok",F910*VLOOKUP(multi_currency_swap_strat_pnl!G910,Sheet2!J:K,2,0),IF(multi_currency_swap_strat_pnl!B910="chf",F910*VLOOKUP(Sheet2!M:N,2,0),F910))))</f>
        <v>0</v>
      </c>
    </row>
    <row r="911" spans="1:8" x14ac:dyDescent="0.25">
      <c r="A911" s="1">
        <v>44440</v>
      </c>
      <c r="B911" t="s">
        <v>34</v>
      </c>
      <c r="C911" t="s">
        <v>22</v>
      </c>
      <c r="D911">
        <v>1.5742732210613899</v>
      </c>
      <c r="E911">
        <v>1</v>
      </c>
      <c r="F911">
        <v>80968.788523199299</v>
      </c>
      <c r="G911" s="1">
        <v>44470</v>
      </c>
      <c r="H911" s="2" cm="1">
        <f t="array" ref="H911">IF(B911="eur",F911*VLOOKUP(G911,Sheet2!D:E,2,0),IF(B911="gbp",F911*VLOOKUP(G911,Sheet2!A:B,2,0),0)*IF(B911="sek",F911*VLOOKUP(G911,Sheet2!G:H,2,0),IF(multi_currency_swap_strat_pnl!B911="nok",F911*VLOOKUP(multi_currency_swap_strat_pnl!G911,Sheet2!J:K,2,0),IF(multi_currency_swap_strat_pnl!B911="chf",F911*VLOOKUP(Sheet2!M:N,2,0),F911))))</f>
        <v>0</v>
      </c>
    </row>
    <row r="912" spans="1:8" x14ac:dyDescent="0.25">
      <c r="A912" s="1">
        <v>44440</v>
      </c>
      <c r="B912" t="s">
        <v>34</v>
      </c>
      <c r="C912" t="s">
        <v>10</v>
      </c>
      <c r="D912">
        <v>1.5436444468071</v>
      </c>
      <c r="E912">
        <v>1</v>
      </c>
      <c r="F912">
        <v>87409.734474259807</v>
      </c>
      <c r="G912" s="1">
        <v>44470</v>
      </c>
      <c r="H912" s="2" cm="1">
        <f t="array" ref="H912">IF(B912="eur",F912*VLOOKUP(G912,Sheet2!D:E,2,0),IF(B912="gbp",F912*VLOOKUP(G912,Sheet2!A:B,2,0),0)*IF(B912="sek",F912*VLOOKUP(G912,Sheet2!G:H,2,0),IF(multi_currency_swap_strat_pnl!B912="nok",F912*VLOOKUP(multi_currency_swap_strat_pnl!G912,Sheet2!J:K,2,0),IF(multi_currency_swap_strat_pnl!B912="chf",F912*VLOOKUP(Sheet2!M:N,2,0),F912))))</f>
        <v>0</v>
      </c>
    </row>
    <row r="913" spans="1:8" x14ac:dyDescent="0.25">
      <c r="A913" s="1">
        <v>44440</v>
      </c>
      <c r="B913" t="s">
        <v>34</v>
      </c>
      <c r="C913" t="s">
        <v>8</v>
      </c>
      <c r="D913">
        <v>1.5097928583064699</v>
      </c>
      <c r="E913">
        <v>1</v>
      </c>
      <c r="F913">
        <v>95287.216425634397</v>
      </c>
      <c r="G913" s="1">
        <v>44470</v>
      </c>
      <c r="H913" s="2" cm="1">
        <f t="array" ref="H913">IF(B913="eur",F913*VLOOKUP(G913,Sheet2!D:E,2,0),IF(B913="gbp",F913*VLOOKUP(G913,Sheet2!A:B,2,0),0)*IF(B913="sek",F913*VLOOKUP(G913,Sheet2!G:H,2,0),IF(multi_currency_swap_strat_pnl!B913="nok",F913*VLOOKUP(multi_currency_swap_strat_pnl!G913,Sheet2!J:K,2,0),IF(multi_currency_swap_strat_pnl!B913="chf",F913*VLOOKUP(Sheet2!M:N,2,0),F913))))</f>
        <v>0</v>
      </c>
    </row>
    <row r="914" spans="1:8" x14ac:dyDescent="0.25">
      <c r="A914" s="1">
        <v>44440</v>
      </c>
      <c r="B914" t="s">
        <v>35</v>
      </c>
      <c r="C914" t="s">
        <v>12</v>
      </c>
      <c r="D914">
        <v>0.39350368472299502</v>
      </c>
      <c r="E914">
        <v>-1</v>
      </c>
      <c r="F914">
        <v>-143754.17937959501</v>
      </c>
      <c r="G914" s="1">
        <v>44470</v>
      </c>
      <c r="H914" s="2" cm="1">
        <f t="array" ref="H914">IF(B914="eur",F914*VLOOKUP(G914,Sheet2!D:E,2,0),IF(B914="gbp",F914*VLOOKUP(G914,Sheet2!A:B,2,0),0)*IF(B914="sek",F914*VLOOKUP(G914,Sheet2!G:H,2,0),IF(multi_currency_swap_strat_pnl!B914="nok",F914*VLOOKUP(multi_currency_swap_strat_pnl!G914,Sheet2!J:K,2,0),IF(multi_currency_swap_strat_pnl!B914="chf",F914*VLOOKUP(Sheet2!M:N,2,0),F914))))</f>
        <v>27993166735.095913</v>
      </c>
    </row>
    <row r="915" spans="1:8" x14ac:dyDescent="0.25">
      <c r="A915" s="1">
        <v>44440</v>
      </c>
      <c r="B915" t="s">
        <v>35</v>
      </c>
      <c r="C915" t="s">
        <v>16</v>
      </c>
      <c r="D915">
        <v>0.45991295209142602</v>
      </c>
      <c r="E915">
        <v>-1</v>
      </c>
      <c r="F915">
        <v>-147777.08359014499</v>
      </c>
      <c r="G915" s="1">
        <v>44470</v>
      </c>
      <c r="H915" s="2" cm="1">
        <f t="array" ref="H915">IF(B915="eur",F915*VLOOKUP(G915,Sheet2!D:E,2,0),IF(B915="gbp",F915*VLOOKUP(G915,Sheet2!A:B,2,0),0)*IF(B915="sek",F915*VLOOKUP(G915,Sheet2!G:H,2,0),IF(multi_currency_swap_strat_pnl!B915="nok",F915*VLOOKUP(multi_currency_swap_strat_pnl!G915,Sheet2!J:K,2,0),IF(multi_currency_swap_strat_pnl!B915="chf",F915*VLOOKUP(Sheet2!M:N,2,0),F915))))</f>
        <v>29581844792.050026</v>
      </c>
    </row>
    <row r="916" spans="1:8" x14ac:dyDescent="0.25">
      <c r="A916" s="1">
        <v>44440</v>
      </c>
      <c r="B916" t="s">
        <v>35</v>
      </c>
      <c r="C916" t="s">
        <v>11</v>
      </c>
      <c r="D916">
        <v>0.50311068908580503</v>
      </c>
      <c r="E916">
        <v>-1</v>
      </c>
      <c r="F916">
        <v>-150892.91419534301</v>
      </c>
      <c r="G916" s="1">
        <v>44470</v>
      </c>
      <c r="H916" s="2" cm="1">
        <f t="array" ref="H916">IF(B916="eur",F916*VLOOKUP(G916,Sheet2!D:E,2,0),IF(B916="gbp",F916*VLOOKUP(G916,Sheet2!A:B,2,0),0)*IF(B916="sek",F916*VLOOKUP(G916,Sheet2!G:H,2,0),IF(multi_currency_swap_strat_pnl!B916="nok",F916*VLOOKUP(multi_currency_swap_strat_pnl!G916,Sheet2!J:K,2,0),IF(multi_currency_swap_strat_pnl!B916="chf",F916*VLOOKUP(Sheet2!M:N,2,0),F916))))</f>
        <v>30842442487.540318</v>
      </c>
    </row>
    <row r="917" spans="1:8" x14ac:dyDescent="0.25">
      <c r="A917" s="1">
        <v>44440</v>
      </c>
      <c r="B917" t="s">
        <v>35</v>
      </c>
      <c r="C917" t="s">
        <v>8</v>
      </c>
      <c r="D917">
        <v>0.76562273944661496</v>
      </c>
      <c r="E917">
        <v>1</v>
      </c>
      <c r="F917">
        <v>166497.344680743</v>
      </c>
      <c r="G917" s="1">
        <v>44470</v>
      </c>
      <c r="H917" s="2" cm="1">
        <f t="array" ref="H917">IF(B917="eur",F917*VLOOKUP(G917,Sheet2!D:E,2,0),IF(B917="gbp",F917*VLOOKUP(G917,Sheet2!A:B,2,0),0)*IF(B917="sek",F917*VLOOKUP(G917,Sheet2!G:H,2,0),IF(multi_currency_swap_strat_pnl!B917="nok",F917*VLOOKUP(multi_currency_swap_strat_pnl!G917,Sheet2!J:K,2,0),IF(multi_currency_swap_strat_pnl!B917="chf",F917*VLOOKUP(Sheet2!M:N,2,0),F917))))</f>
        <v>37551362093.360886</v>
      </c>
    </row>
    <row r="918" spans="1:8" x14ac:dyDescent="0.25">
      <c r="A918" s="1">
        <v>44440</v>
      </c>
      <c r="B918" t="s">
        <v>35</v>
      </c>
      <c r="C918" t="s">
        <v>22</v>
      </c>
      <c r="D918">
        <v>0.80251947946208602</v>
      </c>
      <c r="E918">
        <v>1</v>
      </c>
      <c r="F918">
        <v>161603.78407843001</v>
      </c>
      <c r="G918" s="1">
        <v>44470</v>
      </c>
      <c r="H918" s="2" cm="1">
        <f t="array" ref="H918">IF(B918="eur",F918*VLOOKUP(G918,Sheet2!D:E,2,0),IF(B918="gbp",F918*VLOOKUP(G918,Sheet2!A:B,2,0),0)*IF(B918="sek",F918*VLOOKUP(G918,Sheet2!G:H,2,0),IF(multi_currency_swap_strat_pnl!B918="nok",F918*VLOOKUP(multi_currency_swap_strat_pnl!G918,Sheet2!J:K,2,0),IF(multi_currency_swap_strat_pnl!B918="chf",F918*VLOOKUP(Sheet2!M:N,2,0),F918))))</f>
        <v>35376439690.362518</v>
      </c>
    </row>
    <row r="919" spans="1:8" x14ac:dyDescent="0.25">
      <c r="A919" s="1">
        <v>44440</v>
      </c>
      <c r="B919" t="s">
        <v>35</v>
      </c>
      <c r="C919" t="s">
        <v>21</v>
      </c>
      <c r="D919">
        <v>0.83399750451840204</v>
      </c>
      <c r="E919">
        <v>1</v>
      </c>
      <c r="F919">
        <v>151764.10378910901</v>
      </c>
      <c r="G919" s="1">
        <v>44470</v>
      </c>
      <c r="H919" s="2" cm="1">
        <f t="array" ref="H919">IF(B919="eur",F919*VLOOKUP(G919,Sheet2!D:E,2,0),IF(B919="gbp",F919*VLOOKUP(G919,Sheet2!A:B,2,0),0)*IF(B919="sek",F919*VLOOKUP(G919,Sheet2!G:H,2,0),IF(multi_currency_swap_strat_pnl!B919="nok",F919*VLOOKUP(multi_currency_swap_strat_pnl!G919,Sheet2!J:K,2,0),IF(multi_currency_swap_strat_pnl!B919="chf",F919*VLOOKUP(Sheet2!M:N,2,0),F919))))</f>
        <v>31199612097.245453</v>
      </c>
    </row>
    <row r="920" spans="1:8" x14ac:dyDescent="0.25">
      <c r="A920" s="1">
        <v>44440</v>
      </c>
      <c r="B920" t="s">
        <v>36</v>
      </c>
      <c r="C920" t="s">
        <v>17</v>
      </c>
      <c r="D920">
        <v>-1.31233038906953E-2</v>
      </c>
      <c r="E920">
        <v>-1</v>
      </c>
      <c r="F920">
        <v>-91858.156748461595</v>
      </c>
      <c r="G920" s="1">
        <v>44470</v>
      </c>
      <c r="H920" s="2" t="e" cm="1" vm="1">
        <f t="array" aca="1" ref="H920" ca="1">IF(B920="eur",F920*VLOOKUP(G920,Sheet2!D:E,2,0),IF(B920="gbp",F920*VLOOKUP(G920,Sheet2!A:B,2,0),0)*IF(B920="sek",F920*VLOOKUP(G920,Sheet2!G:H,2,0),IF(multi_currency_swap_strat_pnl!B920="nok",F920*VLOOKUP(multi_currency_swap_strat_pnl!G920,Sheet2!J:K,2,0),IF(multi_currency_swap_strat_pnl!B920="chf",F920*VLOOKUP(Sheet2!M:N,2,0),F920))))</f>
        <v>#VALUE!</v>
      </c>
    </row>
    <row r="921" spans="1:8" x14ac:dyDescent="0.25">
      <c r="A921" s="1">
        <v>44440</v>
      </c>
      <c r="B921" t="s">
        <v>36</v>
      </c>
      <c r="C921" t="s">
        <v>13</v>
      </c>
      <c r="D921">
        <v>-0.38768502742049799</v>
      </c>
      <c r="E921">
        <v>-1</v>
      </c>
      <c r="F921">
        <v>-88417.2481717521</v>
      </c>
      <c r="G921" s="1">
        <v>44470</v>
      </c>
      <c r="H921" s="2" t="e" cm="1" vm="1">
        <f t="array" aca="1" ref="H921" ca="1">IF(B921="eur",F921*VLOOKUP(G921,Sheet2!D:E,2,0),IF(B921="gbp",F921*VLOOKUP(G921,Sheet2!A:B,2,0),0)*IF(B921="sek",F921*VLOOKUP(G921,Sheet2!G:H,2,0),IF(multi_currency_swap_strat_pnl!B921="nok",F921*VLOOKUP(multi_currency_swap_strat_pnl!G921,Sheet2!J:K,2,0),IF(multi_currency_swap_strat_pnl!B921="chf",F921*VLOOKUP(Sheet2!M:N,2,0),F921))))</f>
        <v>#VALUE!</v>
      </c>
    </row>
    <row r="922" spans="1:8" x14ac:dyDescent="0.25">
      <c r="A922" s="1">
        <v>44440</v>
      </c>
      <c r="B922" t="s">
        <v>36</v>
      </c>
      <c r="C922" t="s">
        <v>28</v>
      </c>
      <c r="D922">
        <v>-0.113945710616269</v>
      </c>
      <c r="E922">
        <v>-1</v>
      </c>
      <c r="F922">
        <v>-95765.713602629607</v>
      </c>
      <c r="G922" s="1">
        <v>44470</v>
      </c>
      <c r="H922" s="2" t="e" cm="1" vm="1">
        <f t="array" aca="1" ref="H922" ca="1">IF(B922="eur",F922*VLOOKUP(G922,Sheet2!D:E,2,0),IF(B922="gbp",F922*VLOOKUP(G922,Sheet2!A:B,2,0),0)*IF(B922="sek",F922*VLOOKUP(G922,Sheet2!G:H,2,0),IF(multi_currency_swap_strat_pnl!B922="nok",F922*VLOOKUP(multi_currency_swap_strat_pnl!G922,Sheet2!J:K,2,0),IF(multi_currency_swap_strat_pnl!B922="chf",F922*VLOOKUP(Sheet2!M:N,2,0),F922))))</f>
        <v>#VALUE!</v>
      </c>
    </row>
    <row r="923" spans="1:8" x14ac:dyDescent="0.25">
      <c r="A923" s="1">
        <v>44440</v>
      </c>
      <c r="B923" t="s">
        <v>36</v>
      </c>
      <c r="C923" t="s">
        <v>25</v>
      </c>
      <c r="D923">
        <v>0.34376393812668898</v>
      </c>
      <c r="E923">
        <v>1</v>
      </c>
      <c r="F923">
        <v>97988.676510859805</v>
      </c>
      <c r="G923" s="1">
        <v>44470</v>
      </c>
      <c r="H923" s="2" t="e" cm="1" vm="1">
        <f t="array" aca="1" ref="H923" ca="1">IF(B923="eur",F923*VLOOKUP(G923,Sheet2!D:E,2,0),IF(B923="gbp",F923*VLOOKUP(G923,Sheet2!A:B,2,0),0)*IF(B923="sek",F923*VLOOKUP(G923,Sheet2!G:H,2,0),IF(multi_currency_swap_strat_pnl!B923="nok",F923*VLOOKUP(multi_currency_swap_strat_pnl!G923,Sheet2!J:K,2,0),IF(multi_currency_swap_strat_pnl!B923="chf",F923*VLOOKUP(Sheet2!M:N,2,0),F923))))</f>
        <v>#VALUE!</v>
      </c>
    </row>
    <row r="924" spans="1:8" x14ac:dyDescent="0.25">
      <c r="A924" s="1">
        <v>44440</v>
      </c>
      <c r="B924" t="s">
        <v>36</v>
      </c>
      <c r="C924" t="s">
        <v>18</v>
      </c>
      <c r="D924">
        <v>-0.57043829639658095</v>
      </c>
      <c r="E924">
        <v>1</v>
      </c>
      <c r="F924">
        <v>85187.316859906001</v>
      </c>
      <c r="G924" s="1">
        <v>44470</v>
      </c>
      <c r="H924" s="2" t="e" cm="1" vm="1">
        <f t="array" aca="1" ref="H924" ca="1">IF(B924="eur",F924*VLOOKUP(G924,Sheet2!D:E,2,0),IF(B924="gbp",F924*VLOOKUP(G924,Sheet2!A:B,2,0),0)*IF(B924="sek",F924*VLOOKUP(G924,Sheet2!G:H,2,0),IF(multi_currency_swap_strat_pnl!B924="nok",F924*VLOOKUP(multi_currency_swap_strat_pnl!G924,Sheet2!J:K,2,0),IF(multi_currency_swap_strat_pnl!B924="chf",F924*VLOOKUP(Sheet2!M:N,2,0),F924))))</f>
        <v>#VALUE!</v>
      </c>
    </row>
    <row r="925" spans="1:8" x14ac:dyDescent="0.25">
      <c r="A925" s="1">
        <v>44440</v>
      </c>
      <c r="B925" t="s">
        <v>36</v>
      </c>
      <c r="C925" t="s">
        <v>21</v>
      </c>
      <c r="D925">
        <v>0.36653015839803599</v>
      </c>
      <c r="E925">
        <v>1</v>
      </c>
      <c r="F925">
        <v>93945.988102012794</v>
      </c>
      <c r="G925" s="1">
        <v>44470</v>
      </c>
      <c r="H925" s="2" t="e" cm="1" vm="1">
        <f t="array" aca="1" ref="H925" ca="1">IF(B925="eur",F925*VLOOKUP(G925,Sheet2!D:E,2,0),IF(B925="gbp",F925*VLOOKUP(G925,Sheet2!A:B,2,0),0)*IF(B925="sek",F925*VLOOKUP(G925,Sheet2!G:H,2,0),IF(multi_currency_swap_strat_pnl!B925="nok",F925*VLOOKUP(multi_currency_swap_strat_pnl!G925,Sheet2!J:K,2,0),IF(multi_currency_swap_strat_pnl!B925="chf",F925*VLOOKUP(Sheet2!M:N,2,0),F925))))</f>
        <v>#VALUE!</v>
      </c>
    </row>
    <row r="926" spans="1:8" x14ac:dyDescent="0.25">
      <c r="A926" s="1">
        <v>44440</v>
      </c>
      <c r="B926" t="s">
        <v>37</v>
      </c>
      <c r="C926" t="s">
        <v>12</v>
      </c>
      <c r="D926">
        <v>9.8074234382669795E-2</v>
      </c>
      <c r="E926">
        <v>-1</v>
      </c>
      <c r="F926">
        <v>-29417.742233263802</v>
      </c>
      <c r="G926" s="1">
        <v>44470</v>
      </c>
      <c r="H926" s="2" cm="1">
        <f t="array" ref="H926">IF(B926="eur",F926*VLOOKUP(G926,Sheet2!D:E,2,0),IF(B926="gbp",F926*VLOOKUP(G926,Sheet2!A:B,2,0),0)*IF(B926="sek",F926*VLOOKUP(G926,Sheet2!G:H,2,0),IF(multi_currency_swap_strat_pnl!B926="nok",F926*VLOOKUP(multi_currency_swap_strat_pnl!G926,Sheet2!J:K,2,0),IF(multi_currency_swap_strat_pnl!B926="chf",F926*VLOOKUP(Sheet2!M:N,2,0),F926))))</f>
        <v>0</v>
      </c>
    </row>
    <row r="927" spans="1:8" x14ac:dyDescent="0.25">
      <c r="A927" s="1">
        <v>44440</v>
      </c>
      <c r="B927" t="s">
        <v>37</v>
      </c>
      <c r="C927" t="s">
        <v>9</v>
      </c>
      <c r="D927">
        <v>0.58665954751176796</v>
      </c>
      <c r="E927">
        <v>-1</v>
      </c>
      <c r="F927">
        <v>-163566.572492615</v>
      </c>
      <c r="G927" s="1">
        <v>44470</v>
      </c>
      <c r="H927" s="2" cm="1">
        <f t="array" ref="H927">IF(B927="eur",F927*VLOOKUP(G927,Sheet2!D:E,2,0),IF(B927="gbp",F927*VLOOKUP(G927,Sheet2!A:B,2,0),0)*IF(B927="sek",F927*VLOOKUP(G927,Sheet2!G:H,2,0),IF(multi_currency_swap_strat_pnl!B927="nok",F927*VLOOKUP(multi_currency_swap_strat_pnl!G927,Sheet2!J:K,2,0),IF(multi_currency_swap_strat_pnl!B927="chf",F927*VLOOKUP(Sheet2!M:N,2,0),F927))))</f>
        <v>0</v>
      </c>
    </row>
    <row r="928" spans="1:8" x14ac:dyDescent="0.25">
      <c r="A928" s="1">
        <v>44440</v>
      </c>
      <c r="B928" t="s">
        <v>37</v>
      </c>
      <c r="C928" t="s">
        <v>28</v>
      </c>
      <c r="D928">
        <v>0.66384230018583301</v>
      </c>
      <c r="E928">
        <v>-1</v>
      </c>
      <c r="F928">
        <v>-162289.817125186</v>
      </c>
      <c r="G928" s="1">
        <v>44470</v>
      </c>
      <c r="H928" s="2" cm="1">
        <f t="array" ref="H928">IF(B928="eur",F928*VLOOKUP(G928,Sheet2!D:E,2,0),IF(B928="gbp",F928*VLOOKUP(G928,Sheet2!A:B,2,0),0)*IF(B928="sek",F928*VLOOKUP(G928,Sheet2!G:H,2,0),IF(multi_currency_swap_strat_pnl!B928="nok",F928*VLOOKUP(multi_currency_swap_strat_pnl!G928,Sheet2!J:K,2,0),IF(multi_currency_swap_strat_pnl!B928="chf",F928*VLOOKUP(Sheet2!M:N,2,0),F928))))</f>
        <v>0</v>
      </c>
    </row>
    <row r="929" spans="1:8" x14ac:dyDescent="0.25">
      <c r="A929" s="1">
        <v>44440</v>
      </c>
      <c r="B929" t="s">
        <v>37</v>
      </c>
      <c r="C929" t="s">
        <v>21</v>
      </c>
      <c r="D929">
        <v>1.0983556373237</v>
      </c>
      <c r="E929">
        <v>1</v>
      </c>
      <c r="F929">
        <v>136914.76163862701</v>
      </c>
      <c r="G929" s="1">
        <v>44470</v>
      </c>
      <c r="H929" s="2" cm="1">
        <f t="array" ref="H929">IF(B929="eur",F929*VLOOKUP(G929,Sheet2!D:E,2,0),IF(B929="gbp",F929*VLOOKUP(G929,Sheet2!A:B,2,0),0)*IF(B929="sek",F929*VLOOKUP(G929,Sheet2!G:H,2,0),IF(multi_currency_swap_strat_pnl!B929="nok",F929*VLOOKUP(multi_currency_swap_strat_pnl!G929,Sheet2!J:K,2,0),IF(multi_currency_swap_strat_pnl!B929="chf",F929*VLOOKUP(Sheet2!M:N,2,0),F929))))</f>
        <v>0</v>
      </c>
    </row>
    <row r="930" spans="1:8" x14ac:dyDescent="0.25">
      <c r="A930" s="1">
        <v>44440</v>
      </c>
      <c r="B930" t="s">
        <v>37</v>
      </c>
      <c r="C930" t="s">
        <v>15</v>
      </c>
      <c r="D930">
        <v>0.81179488367901698</v>
      </c>
      <c r="E930">
        <v>1</v>
      </c>
      <c r="F930">
        <v>155218.350828625</v>
      </c>
      <c r="G930" s="1">
        <v>44470</v>
      </c>
      <c r="H930" s="2" cm="1">
        <f t="array" ref="H930">IF(B930="eur",F930*VLOOKUP(G930,Sheet2!D:E,2,0),IF(B930="gbp",F930*VLOOKUP(G930,Sheet2!A:B,2,0),0)*IF(B930="sek",F930*VLOOKUP(G930,Sheet2!G:H,2,0),IF(multi_currency_swap_strat_pnl!B930="nok",F930*VLOOKUP(multi_currency_swap_strat_pnl!G930,Sheet2!J:K,2,0),IF(multi_currency_swap_strat_pnl!B930="chf",F930*VLOOKUP(Sheet2!M:N,2,0),F930))))</f>
        <v>0</v>
      </c>
    </row>
    <row r="931" spans="1:8" x14ac:dyDescent="0.25">
      <c r="A931" s="1">
        <v>44440</v>
      </c>
      <c r="B931" t="s">
        <v>37</v>
      </c>
      <c r="C931" t="s">
        <v>18</v>
      </c>
      <c r="D931">
        <v>0.26463665511369999</v>
      </c>
      <c r="E931">
        <v>1</v>
      </c>
      <c r="F931">
        <v>76047.076049171505</v>
      </c>
      <c r="G931" s="1">
        <v>44470</v>
      </c>
      <c r="H931" s="2" cm="1">
        <f t="array" ref="H931">IF(B931="eur",F931*VLOOKUP(G931,Sheet2!D:E,2,0),IF(B931="gbp",F931*VLOOKUP(G931,Sheet2!A:B,2,0),0)*IF(B931="sek",F931*VLOOKUP(G931,Sheet2!G:H,2,0),IF(multi_currency_swap_strat_pnl!B931="nok",F931*VLOOKUP(multi_currency_swap_strat_pnl!G931,Sheet2!J:K,2,0),IF(multi_currency_swap_strat_pnl!B931="chf",F931*VLOOKUP(Sheet2!M:N,2,0),F931))))</f>
        <v>0</v>
      </c>
    </row>
    <row r="932" spans="1:8" x14ac:dyDescent="0.25">
      <c r="A932" s="1">
        <v>44440</v>
      </c>
      <c r="B932" t="s">
        <v>38</v>
      </c>
      <c r="C932" t="s">
        <v>12</v>
      </c>
      <c r="D932">
        <v>0.94422908207820699</v>
      </c>
      <c r="E932">
        <v>-1</v>
      </c>
      <c r="F932" s="2">
        <v>-109559.746525889</v>
      </c>
      <c r="G932" s="1">
        <v>44470</v>
      </c>
      <c r="H932" s="2" cm="1">
        <f t="array" ref="H932">IF(B932="eur",F932*VLOOKUP(G932,Sheet2!D:E,2,0),IF(B932="gbp",F932*VLOOKUP(G932,Sheet2!A:B,2,0),0)*IF(B932="sek",F932*VLOOKUP(G932,Sheet2!G:H,2,0),IF(multi_currency_swap_strat_pnl!B932="nok",F932*VLOOKUP(multi_currency_swap_strat_pnl!G932,Sheet2!J:K,2,0),IF(multi_currency_swap_strat_pnl!B932="chf",F932*VLOOKUP(Sheet2!M:N,2,0),F932))))</f>
        <v>0</v>
      </c>
    </row>
    <row r="933" spans="1:8" x14ac:dyDescent="0.25">
      <c r="A933" s="1">
        <v>44440</v>
      </c>
      <c r="B933" t="s">
        <v>38</v>
      </c>
      <c r="C933" t="s">
        <v>16</v>
      </c>
      <c r="D933">
        <v>1.06790836641415</v>
      </c>
      <c r="E933">
        <v>-1</v>
      </c>
      <c r="F933" s="2">
        <v>-122604.67145465899</v>
      </c>
      <c r="G933" s="1">
        <v>44470</v>
      </c>
      <c r="H933" s="2" cm="1">
        <f t="array" ref="H933">IF(B933="eur",F933*VLOOKUP(G933,Sheet2!D:E,2,0),IF(B933="gbp",F933*VLOOKUP(G933,Sheet2!A:B,2,0),0)*IF(B933="sek",F933*VLOOKUP(G933,Sheet2!G:H,2,0),IF(multi_currency_swap_strat_pnl!B933="nok",F933*VLOOKUP(multi_currency_swap_strat_pnl!G933,Sheet2!J:K,2,0),IF(multi_currency_swap_strat_pnl!B933="chf",F933*VLOOKUP(Sheet2!M:N,2,0),F933))))</f>
        <v>0</v>
      </c>
    </row>
    <row r="934" spans="1:8" x14ac:dyDescent="0.25">
      <c r="A934" s="1">
        <v>44440</v>
      </c>
      <c r="B934" t="s">
        <v>38</v>
      </c>
      <c r="C934" t="s">
        <v>18</v>
      </c>
      <c r="D934">
        <v>1.1923803460065301</v>
      </c>
      <c r="E934">
        <v>-1</v>
      </c>
      <c r="F934" s="2">
        <v>-135768.24477612501</v>
      </c>
      <c r="G934" s="1">
        <v>44470</v>
      </c>
      <c r="H934" s="2" cm="1">
        <f t="array" ref="H934">IF(B934="eur",F934*VLOOKUP(G934,Sheet2!D:E,2,0),IF(B934="gbp",F934*VLOOKUP(G934,Sheet2!A:B,2,0),0)*IF(B934="sek",F934*VLOOKUP(G934,Sheet2!G:H,2,0),IF(multi_currency_swap_strat_pnl!B934="nok",F934*VLOOKUP(multi_currency_swap_strat_pnl!G934,Sheet2!J:K,2,0),IF(multi_currency_swap_strat_pnl!B934="chf",F934*VLOOKUP(Sheet2!M:N,2,0),F934))))</f>
        <v>0</v>
      </c>
    </row>
    <row r="935" spans="1:8" x14ac:dyDescent="0.25">
      <c r="A935" s="1">
        <v>44440</v>
      </c>
      <c r="B935" t="s">
        <v>38</v>
      </c>
      <c r="C935" t="s">
        <v>8</v>
      </c>
      <c r="D935">
        <v>1.2744821384763001</v>
      </c>
      <c r="E935">
        <v>1</v>
      </c>
      <c r="F935" s="2">
        <v>184194.448170811</v>
      </c>
      <c r="G935" s="1">
        <v>44470</v>
      </c>
      <c r="H935" s="2" cm="1">
        <f t="array" ref="H935">IF(B935="eur",F935*VLOOKUP(G935,Sheet2!D:E,2,0),IF(B935="gbp",F935*VLOOKUP(G935,Sheet2!A:B,2,0),0)*IF(B935="sek",F935*VLOOKUP(G935,Sheet2!G:H,2,0),IF(multi_currency_swap_strat_pnl!B935="nok",F935*VLOOKUP(multi_currency_swap_strat_pnl!G935,Sheet2!J:K,2,0),IF(multi_currency_swap_strat_pnl!B935="chf",F935*VLOOKUP(Sheet2!M:N,2,0),F935))))</f>
        <v>0</v>
      </c>
    </row>
    <row r="936" spans="1:8" x14ac:dyDescent="0.25">
      <c r="A936" s="1">
        <v>44440</v>
      </c>
      <c r="B936" t="s">
        <v>38</v>
      </c>
      <c r="C936" t="s">
        <v>17</v>
      </c>
      <c r="D936">
        <v>1.25253667820757</v>
      </c>
      <c r="E936">
        <v>1</v>
      </c>
      <c r="F936" s="2">
        <v>162578.904063925</v>
      </c>
      <c r="G936" s="1">
        <v>44470</v>
      </c>
      <c r="H936" s="2" cm="1">
        <f t="array" ref="H936">IF(B936="eur",F936*VLOOKUP(G936,Sheet2!D:E,2,0),IF(B936="gbp",F936*VLOOKUP(G936,Sheet2!A:B,2,0),0)*IF(B936="sek",F936*VLOOKUP(G936,Sheet2!G:H,2,0),IF(multi_currency_swap_strat_pnl!B936="nok",F936*VLOOKUP(multi_currency_swap_strat_pnl!G936,Sheet2!J:K,2,0),IF(multi_currency_swap_strat_pnl!B936="chf",F936*VLOOKUP(Sheet2!M:N,2,0),F936))))</f>
        <v>0</v>
      </c>
    </row>
    <row r="937" spans="1:8" x14ac:dyDescent="0.25">
      <c r="A937" s="1">
        <v>44440</v>
      </c>
      <c r="B937" t="s">
        <v>38</v>
      </c>
      <c r="C937" t="s">
        <v>21</v>
      </c>
      <c r="D937">
        <v>1.24401347236391</v>
      </c>
      <c r="E937">
        <v>1</v>
      </c>
      <c r="F937" s="2">
        <v>182036.81516564201</v>
      </c>
      <c r="G937" s="1">
        <v>44470</v>
      </c>
      <c r="H937" s="2" cm="1">
        <f t="array" ref="H937">IF(B937="eur",F937*VLOOKUP(G937,Sheet2!D:E,2,0),IF(B937="gbp",F937*VLOOKUP(G937,Sheet2!A:B,2,0),0)*IF(B937="sek",F937*VLOOKUP(G937,Sheet2!G:H,2,0),IF(multi_currency_swap_strat_pnl!B937="nok",F937*VLOOKUP(multi_currency_swap_strat_pnl!G937,Sheet2!J:K,2,0),IF(multi_currency_swap_strat_pnl!B937="chf",F937*VLOOKUP(Sheet2!M:N,2,0),F937))))</f>
        <v>0</v>
      </c>
    </row>
    <row r="938" spans="1:8" x14ac:dyDescent="0.25">
      <c r="A938" s="1">
        <v>44470</v>
      </c>
      <c r="B938" t="s">
        <v>7</v>
      </c>
      <c r="C938" t="s">
        <v>8</v>
      </c>
      <c r="D938">
        <v>0.34221133006679999</v>
      </c>
      <c r="E938">
        <v>-1</v>
      </c>
      <c r="F938">
        <v>8771.0311397980404</v>
      </c>
      <c r="G938" s="1">
        <v>44501</v>
      </c>
      <c r="H938" s="2" cm="1">
        <f t="array" ref="H938">IF(B938="eur",F938*VLOOKUP(G938,Sheet2!D:E,2,0),IF(B938="gbp",F938*VLOOKUP(G938,Sheet2!A:B,2,0),0)*IF(B938="sek",F938*VLOOKUP(G938,Sheet2!G:H,2,0),IF(multi_currency_swap_strat_pnl!B938="nok",F938*VLOOKUP(multi_currency_swap_strat_pnl!G938,Sheet2!J:K,2,0),IF(multi_currency_swap_strat_pnl!B938="chf",F938*VLOOKUP(Sheet2!M:N,2,0),F938))))</f>
        <v>10169.133503481848</v>
      </c>
    </row>
    <row r="939" spans="1:8" x14ac:dyDescent="0.25">
      <c r="A939" s="1">
        <v>44470</v>
      </c>
      <c r="B939" t="s">
        <v>7</v>
      </c>
      <c r="C939" t="s">
        <v>9</v>
      </c>
      <c r="D939">
        <v>-0.1014972296644</v>
      </c>
      <c r="E939">
        <v>-1</v>
      </c>
      <c r="F939">
        <v>-53016.544455993702</v>
      </c>
      <c r="G939" s="1">
        <v>44501</v>
      </c>
      <c r="H939" s="2" cm="1">
        <f t="array" ref="H939">IF(B939="eur",F939*VLOOKUP(G939,Sheet2!D:E,2,0),IF(B939="gbp",F939*VLOOKUP(G939,Sheet2!A:B,2,0),0)*IF(B939="sek",F939*VLOOKUP(G939,Sheet2!G:H,2,0),IF(multi_currency_swap_strat_pnl!B939="nok",F939*VLOOKUP(multi_currency_swap_strat_pnl!G939,Sheet2!J:K,2,0),IF(multi_currency_swap_strat_pnl!B939="chf",F939*VLOOKUP(Sheet2!M:N,2,0),F939))))</f>
        <v>-61467.381642279099</v>
      </c>
    </row>
    <row r="940" spans="1:8" x14ac:dyDescent="0.25">
      <c r="A940" s="1">
        <v>44470</v>
      </c>
      <c r="B940" t="s">
        <v>7</v>
      </c>
      <c r="C940" t="s">
        <v>14</v>
      </c>
      <c r="D940">
        <v>0.26454192788144898</v>
      </c>
      <c r="E940">
        <v>-1</v>
      </c>
      <c r="F940">
        <v>-1225.1461631888601</v>
      </c>
      <c r="G940" s="1">
        <v>44501</v>
      </c>
      <c r="H940" s="2" cm="1">
        <f t="array" ref="H940">IF(B940="eur",F940*VLOOKUP(G940,Sheet2!D:E,2,0),IF(B940="gbp",F940*VLOOKUP(G940,Sheet2!A:B,2,0),0)*IF(B940="sek",F940*VLOOKUP(G940,Sheet2!G:H,2,0),IF(multi_currency_swap_strat_pnl!B940="nok",F940*VLOOKUP(multi_currency_swap_strat_pnl!G940,Sheet2!J:K,2,0),IF(multi_currency_swap_strat_pnl!B940="chf",F940*VLOOKUP(Sheet2!M:N,2,0),F940))))</f>
        <v>-1420.4344616011645</v>
      </c>
    </row>
    <row r="941" spans="1:8" x14ac:dyDescent="0.25">
      <c r="A941" s="1">
        <v>44470</v>
      </c>
      <c r="B941" t="s">
        <v>7</v>
      </c>
      <c r="C941" t="s">
        <v>11</v>
      </c>
      <c r="D941">
        <v>-0.39190824358763399</v>
      </c>
      <c r="E941">
        <v>1</v>
      </c>
      <c r="F941">
        <v>132769.64202085699</v>
      </c>
      <c r="G941" s="1">
        <v>44501</v>
      </c>
      <c r="H941" s="2" cm="1">
        <f t="array" ref="H941">IF(B941="eur",F941*VLOOKUP(G941,Sheet2!D:E,2,0),IF(B941="gbp",F941*VLOOKUP(G941,Sheet2!A:B,2,0),0)*IF(B941="sek",F941*VLOOKUP(G941,Sheet2!G:H,2,0),IF(multi_currency_swap_strat_pnl!B941="nok",F941*VLOOKUP(multi_currency_swap_strat_pnl!G941,Sheet2!J:K,2,0),IF(multi_currency_swap_strat_pnl!B941="chf",F941*VLOOKUP(Sheet2!M:N,2,0),F941))))</f>
        <v>153933.12295898161</v>
      </c>
    </row>
    <row r="942" spans="1:8" x14ac:dyDescent="0.25">
      <c r="A942" s="1">
        <v>44470</v>
      </c>
      <c r="B942" t="s">
        <v>7</v>
      </c>
      <c r="C942" t="s">
        <v>16</v>
      </c>
      <c r="D942">
        <v>-0.46342995362449901</v>
      </c>
      <c r="E942">
        <v>1</v>
      </c>
      <c r="F942">
        <v>145958.93229541299</v>
      </c>
      <c r="G942" s="1">
        <v>44501</v>
      </c>
      <c r="H942" s="2" cm="1">
        <f t="array" ref="H942">IF(B942="eur",F942*VLOOKUP(G942,Sheet2!D:E,2,0),IF(B942="gbp",F942*VLOOKUP(G942,Sheet2!A:B,2,0),0)*IF(B942="sek",F942*VLOOKUP(G942,Sheet2!G:H,2,0),IF(multi_currency_swap_strat_pnl!B942="nok",F942*VLOOKUP(multi_currency_swap_strat_pnl!G942,Sheet2!J:K,2,0),IF(multi_currency_swap_strat_pnl!B942="chf",F942*VLOOKUP(Sheet2!M:N,2,0),F942))))</f>
        <v>169224.78610330183</v>
      </c>
    </row>
    <row r="943" spans="1:8" x14ac:dyDescent="0.25">
      <c r="A943" s="1">
        <v>44470</v>
      </c>
      <c r="B943" t="s">
        <v>7</v>
      </c>
      <c r="C943" t="s">
        <v>12</v>
      </c>
      <c r="D943">
        <v>-0.53058547699121805</v>
      </c>
      <c r="E943">
        <v>1</v>
      </c>
      <c r="F943">
        <v>147997.47979591601</v>
      </c>
      <c r="G943" s="1">
        <v>44501</v>
      </c>
      <c r="H943" s="2" cm="1">
        <f t="array" ref="H943">IF(B943="eur",F943*VLOOKUP(G943,Sheet2!D:E,2,0),IF(B943="gbp",F943*VLOOKUP(G943,Sheet2!A:B,2,0),0)*IF(B943="sek",F943*VLOOKUP(G943,Sheet2!G:H,2,0),IF(multi_currency_swap_strat_pnl!B943="nok",F943*VLOOKUP(multi_currency_swap_strat_pnl!G943,Sheet2!J:K,2,0),IF(multi_currency_swap_strat_pnl!B943="chf",F943*VLOOKUP(Sheet2!M:N,2,0),F943))))</f>
        <v>171588.27807538502</v>
      </c>
    </row>
    <row r="944" spans="1:8" x14ac:dyDescent="0.25">
      <c r="A944" s="1">
        <v>44470</v>
      </c>
      <c r="B944" t="s">
        <v>34</v>
      </c>
      <c r="C944" t="s">
        <v>12</v>
      </c>
      <c r="D944">
        <v>0.39027870625419903</v>
      </c>
      <c r="E944">
        <v>-1</v>
      </c>
      <c r="F944">
        <v>-198468.81509000799</v>
      </c>
      <c r="G944" s="1">
        <v>44501</v>
      </c>
      <c r="H944" s="2" cm="1">
        <f t="array" ref="H944">IF(B944="eur",F944*VLOOKUP(G944,Sheet2!D:E,2,0),IF(B944="gbp",F944*VLOOKUP(G944,Sheet2!A:B,2,0),0)*IF(B944="sek",F944*VLOOKUP(G944,Sheet2!G:H,2,0),IF(multi_currency_swap_strat_pnl!B944="nok",F944*VLOOKUP(multi_currency_swap_strat_pnl!G944,Sheet2!J:K,2,0),IF(multi_currency_swap_strat_pnl!B944="chf",F944*VLOOKUP(Sheet2!M:N,2,0),F944))))</f>
        <v>0</v>
      </c>
    </row>
    <row r="945" spans="1:8" x14ac:dyDescent="0.25">
      <c r="A945" s="1">
        <v>44470</v>
      </c>
      <c r="B945" t="s">
        <v>34</v>
      </c>
      <c r="C945" t="s">
        <v>16</v>
      </c>
      <c r="D945">
        <v>0.63102345629858303</v>
      </c>
      <c r="E945">
        <v>-1</v>
      </c>
      <c r="F945">
        <v>-191574.50519458801</v>
      </c>
      <c r="G945" s="1">
        <v>44501</v>
      </c>
      <c r="H945" s="2" cm="1">
        <f t="array" ref="H945">IF(B945="eur",F945*VLOOKUP(G945,Sheet2!D:E,2,0),IF(B945="gbp",F945*VLOOKUP(G945,Sheet2!A:B,2,0),0)*IF(B945="sek",F945*VLOOKUP(G945,Sheet2!G:H,2,0),IF(multi_currency_swap_strat_pnl!B945="nok",F945*VLOOKUP(multi_currency_swap_strat_pnl!G945,Sheet2!J:K,2,0),IF(multi_currency_swap_strat_pnl!B945="chf",F945*VLOOKUP(Sheet2!M:N,2,0),F945))))</f>
        <v>0</v>
      </c>
    </row>
    <row r="946" spans="1:8" x14ac:dyDescent="0.25">
      <c r="A946" s="1">
        <v>44470</v>
      </c>
      <c r="B946" t="s">
        <v>34</v>
      </c>
      <c r="C946" t="s">
        <v>11</v>
      </c>
      <c r="D946">
        <v>0.83335082567191698</v>
      </c>
      <c r="E946">
        <v>-1</v>
      </c>
      <c r="F946">
        <v>-144491.70818959401</v>
      </c>
      <c r="G946" s="1">
        <v>44501</v>
      </c>
      <c r="H946" s="2" cm="1">
        <f t="array" ref="H946">IF(B946="eur",F946*VLOOKUP(G946,Sheet2!D:E,2,0),IF(B946="gbp",F946*VLOOKUP(G946,Sheet2!A:B,2,0),0)*IF(B946="sek",F946*VLOOKUP(G946,Sheet2!G:H,2,0),IF(multi_currency_swap_strat_pnl!B946="nok",F946*VLOOKUP(multi_currency_swap_strat_pnl!G946,Sheet2!J:K,2,0),IF(multi_currency_swap_strat_pnl!B946="chf",F946*VLOOKUP(Sheet2!M:N,2,0),F946))))</f>
        <v>0</v>
      </c>
    </row>
    <row r="947" spans="1:8" x14ac:dyDescent="0.25">
      <c r="A947" s="1">
        <v>44470</v>
      </c>
      <c r="B947" t="s">
        <v>34</v>
      </c>
      <c r="C947" t="s">
        <v>21</v>
      </c>
      <c r="D947">
        <v>1.7756060431251399</v>
      </c>
      <c r="E947">
        <v>1</v>
      </c>
      <c r="F947">
        <v>-40428.856419652097</v>
      </c>
      <c r="G947" s="1">
        <v>44501</v>
      </c>
      <c r="H947" s="2" cm="1">
        <f t="array" ref="H947">IF(B947="eur",F947*VLOOKUP(G947,Sheet2!D:E,2,0),IF(B947="gbp",F947*VLOOKUP(G947,Sheet2!A:B,2,0),0)*IF(B947="sek",F947*VLOOKUP(G947,Sheet2!G:H,2,0),IF(multi_currency_swap_strat_pnl!B947="nok",F947*VLOOKUP(multi_currency_swap_strat_pnl!G947,Sheet2!J:K,2,0),IF(multi_currency_swap_strat_pnl!B947="chf",F947*VLOOKUP(Sheet2!M:N,2,0),F947))))</f>
        <v>0</v>
      </c>
    </row>
    <row r="948" spans="1:8" x14ac:dyDescent="0.25">
      <c r="A948" s="1">
        <v>44470</v>
      </c>
      <c r="B948" t="s">
        <v>34</v>
      </c>
      <c r="C948" t="s">
        <v>23</v>
      </c>
      <c r="D948">
        <v>1.7398206611446101</v>
      </c>
      <c r="E948">
        <v>1</v>
      </c>
      <c r="F948">
        <v>-41584.003401988797</v>
      </c>
      <c r="G948" s="1">
        <v>44501</v>
      </c>
      <c r="H948" s="2" cm="1">
        <f t="array" ref="H948">IF(B948="eur",F948*VLOOKUP(G948,Sheet2!D:E,2,0),IF(B948="gbp",F948*VLOOKUP(G948,Sheet2!A:B,2,0),0)*IF(B948="sek",F948*VLOOKUP(G948,Sheet2!G:H,2,0),IF(multi_currency_swap_strat_pnl!B948="nok",F948*VLOOKUP(multi_currency_swap_strat_pnl!G948,Sheet2!J:K,2,0),IF(multi_currency_swap_strat_pnl!B948="chf",F948*VLOOKUP(Sheet2!M:N,2,0),F948))))</f>
        <v>0</v>
      </c>
    </row>
    <row r="949" spans="1:8" x14ac:dyDescent="0.25">
      <c r="A949" s="1">
        <v>44470</v>
      </c>
      <c r="B949" t="s">
        <v>34</v>
      </c>
      <c r="C949" t="s">
        <v>25</v>
      </c>
      <c r="D949">
        <v>1.75755371497115</v>
      </c>
      <c r="E949">
        <v>1</v>
      </c>
      <c r="F949">
        <v>-40981.734997660402</v>
      </c>
      <c r="G949" s="1">
        <v>44501</v>
      </c>
      <c r="H949" s="2" cm="1">
        <f t="array" ref="H949">IF(B949="eur",F949*VLOOKUP(G949,Sheet2!D:E,2,0),IF(B949="gbp",F949*VLOOKUP(G949,Sheet2!A:B,2,0),0)*IF(B949="sek",F949*VLOOKUP(G949,Sheet2!G:H,2,0),IF(multi_currency_swap_strat_pnl!B949="nok",F949*VLOOKUP(multi_currency_swap_strat_pnl!G949,Sheet2!J:K,2,0),IF(multi_currency_swap_strat_pnl!B949="chf",F949*VLOOKUP(Sheet2!M:N,2,0),F949))))</f>
        <v>0</v>
      </c>
    </row>
    <row r="950" spans="1:8" x14ac:dyDescent="0.25">
      <c r="A950" s="1">
        <v>44470</v>
      </c>
      <c r="B950" t="s">
        <v>35</v>
      </c>
      <c r="C950" t="s">
        <v>12</v>
      </c>
      <c r="D950">
        <v>0.69736634723589397</v>
      </c>
      <c r="E950">
        <v>-1</v>
      </c>
      <c r="F950">
        <v>-296470.40028987202</v>
      </c>
      <c r="G950" s="1">
        <v>44501</v>
      </c>
      <c r="H950" s="2" cm="1">
        <f t="array" ref="H950">IF(B950="eur",F950*VLOOKUP(G950,Sheet2!D:E,2,0),IF(B950="gbp",F950*VLOOKUP(G950,Sheet2!A:B,2,0),0)*IF(B950="sek",F950*VLOOKUP(G950,Sheet2!G:H,2,0),IF(multi_currency_swap_strat_pnl!B950="nok",F950*VLOOKUP(multi_currency_swap_strat_pnl!G950,Sheet2!J:K,2,0),IF(multi_currency_swap_strat_pnl!B950="chf",F950*VLOOKUP(Sheet2!M:N,2,0),F950))))</f>
        <v>120064157806.81848</v>
      </c>
    </row>
    <row r="951" spans="1:8" x14ac:dyDescent="0.25">
      <c r="A951" s="1">
        <v>44470</v>
      </c>
      <c r="B951" t="s">
        <v>35</v>
      </c>
      <c r="C951" t="s">
        <v>16</v>
      </c>
      <c r="D951">
        <v>0.76767664863607898</v>
      </c>
      <c r="E951">
        <v>-1</v>
      </c>
      <c r="F951">
        <v>-247642.237774507</v>
      </c>
      <c r="G951" s="1">
        <v>44501</v>
      </c>
      <c r="H951" s="2" cm="1">
        <f t="array" ref="H951">IF(B951="eur",F951*VLOOKUP(G951,Sheet2!D:E,2,0),IF(B951="gbp",F951*VLOOKUP(G951,Sheet2!A:B,2,0),0)*IF(B951="sek",F951*VLOOKUP(G951,Sheet2!G:H,2,0),IF(multi_currency_swap_strat_pnl!B951="nok",F951*VLOOKUP(multi_currency_swap_strat_pnl!G951,Sheet2!J:K,2,0),IF(multi_currency_swap_strat_pnl!B951="chf",F951*VLOOKUP(Sheet2!M:N,2,0),F951))))</f>
        <v>83772242052.332825</v>
      </c>
    </row>
    <row r="952" spans="1:8" x14ac:dyDescent="0.25">
      <c r="A952" s="1">
        <v>44470</v>
      </c>
      <c r="B952" t="s">
        <v>35</v>
      </c>
      <c r="C952" t="s">
        <v>11</v>
      </c>
      <c r="D952">
        <v>0.81506786639369899</v>
      </c>
      <c r="E952">
        <v>-1</v>
      </c>
      <c r="F952">
        <v>-195230.45991439099</v>
      </c>
      <c r="G952" s="1">
        <v>44501</v>
      </c>
      <c r="H952" s="2" cm="1">
        <f t="array" ref="H952">IF(B952="eur",F952*VLOOKUP(G952,Sheet2!D:E,2,0),IF(B952="gbp",F952*VLOOKUP(G952,Sheet2!A:B,2,0),0)*IF(B952="sek",F952*VLOOKUP(G952,Sheet2!G:H,2,0),IF(multi_currency_swap_strat_pnl!B952="nok",F952*VLOOKUP(multi_currency_swap_strat_pnl!G952,Sheet2!J:K,2,0),IF(multi_currency_swap_strat_pnl!B952="chf",F952*VLOOKUP(Sheet2!M:N,2,0),F952))))</f>
        <v>52064997765.473404</v>
      </c>
    </row>
    <row r="953" spans="1:8" x14ac:dyDescent="0.25">
      <c r="A953" s="1">
        <v>44470</v>
      </c>
      <c r="B953" t="s">
        <v>35</v>
      </c>
      <c r="C953" t="s">
        <v>22</v>
      </c>
      <c r="D953">
        <v>1.1281465013784899</v>
      </c>
      <c r="E953">
        <v>1</v>
      </c>
      <c r="F953">
        <v>-94407.957830007304</v>
      </c>
      <c r="G953" s="1">
        <v>44501</v>
      </c>
      <c r="H953" s="2" cm="1">
        <f t="array" ref="H953">IF(B953="eur",F953*VLOOKUP(G953,Sheet2!D:E,2,0),IF(B953="gbp",F953*VLOOKUP(G953,Sheet2!A:B,2,0),0)*IF(B953="sek",F953*VLOOKUP(G953,Sheet2!G:H,2,0),IF(multi_currency_swap_strat_pnl!B953="nok",F953*VLOOKUP(multi_currency_swap_strat_pnl!G953,Sheet2!J:K,2,0),IF(multi_currency_swap_strat_pnl!B953="chf",F953*VLOOKUP(Sheet2!M:N,2,0),F953))))</f>
        <v>12174970177.229912</v>
      </c>
    </row>
    <row r="954" spans="1:8" x14ac:dyDescent="0.25">
      <c r="A954" s="1">
        <v>44470</v>
      </c>
      <c r="B954" t="s">
        <v>35</v>
      </c>
      <c r="C954" t="s">
        <v>25</v>
      </c>
      <c r="D954">
        <v>1.1409289339013799</v>
      </c>
      <c r="E954">
        <v>1</v>
      </c>
      <c r="F954">
        <v>-97345.077200461295</v>
      </c>
      <c r="G954" s="1">
        <v>44501</v>
      </c>
      <c r="H954" s="2" cm="1">
        <f t="array" ref="H954">IF(B954="eur",F954*VLOOKUP(G954,Sheet2!D:E,2,0),IF(B954="gbp",F954*VLOOKUP(G954,Sheet2!A:B,2,0),0)*IF(B954="sek",F954*VLOOKUP(G954,Sheet2!G:H,2,0),IF(multi_currency_swap_strat_pnl!B954="nok",F954*VLOOKUP(multi_currency_swap_strat_pnl!G954,Sheet2!J:K,2,0),IF(multi_currency_swap_strat_pnl!B954="chf",F954*VLOOKUP(Sheet2!M:N,2,0),F954))))</f>
        <v>12944303499.353708</v>
      </c>
    </row>
    <row r="955" spans="1:8" x14ac:dyDescent="0.25">
      <c r="A955" s="1">
        <v>44470</v>
      </c>
      <c r="B955" t="s">
        <v>35</v>
      </c>
      <c r="C955" t="s">
        <v>21</v>
      </c>
      <c r="D955">
        <v>1.1368340831478101</v>
      </c>
      <c r="E955">
        <v>1</v>
      </c>
      <c r="F955">
        <v>-97615.457450865302</v>
      </c>
      <c r="G955" s="1">
        <v>44501</v>
      </c>
      <c r="H955" s="2" cm="1">
        <f t="array" ref="H955">IF(B955="eur",F955*VLOOKUP(G955,Sheet2!D:E,2,0),IF(B955="gbp",F955*VLOOKUP(G955,Sheet2!A:B,2,0),0)*IF(B955="sek",F955*VLOOKUP(G955,Sheet2!G:H,2,0),IF(multi_currency_swap_strat_pnl!B955="nok",F955*VLOOKUP(multi_currency_swap_strat_pnl!G955,Sheet2!J:K,2,0),IF(multi_currency_swap_strat_pnl!B955="chf",F955*VLOOKUP(Sheet2!M:N,2,0),F955))))</f>
        <v>13016310110.544756</v>
      </c>
    </row>
    <row r="956" spans="1:8" x14ac:dyDescent="0.25">
      <c r="A956" s="1">
        <v>44470</v>
      </c>
      <c r="B956" t="s">
        <v>36</v>
      </c>
      <c r="C956" t="s">
        <v>12</v>
      </c>
      <c r="D956">
        <v>-0.59629202023444305</v>
      </c>
      <c r="E956">
        <v>-1</v>
      </c>
      <c r="F956">
        <v>-152661.38890274</v>
      </c>
      <c r="G956" s="1">
        <v>44501</v>
      </c>
      <c r="H956" s="2" t="e" cm="1" vm="1">
        <f t="array" aca="1" ref="H956" ca="1">IF(B956="eur",F956*VLOOKUP(G956,Sheet2!D:E,2,0),IF(B956="gbp",F956*VLOOKUP(G956,Sheet2!A:B,2,0),0)*IF(B956="sek",F956*VLOOKUP(G956,Sheet2!G:H,2,0),IF(multi_currency_swap_strat_pnl!B956="nok",F956*VLOOKUP(multi_currency_swap_strat_pnl!G956,Sheet2!J:K,2,0),IF(multi_currency_swap_strat_pnl!B956="chf",F956*VLOOKUP(Sheet2!M:N,2,0),F956))))</f>
        <v>#VALUE!</v>
      </c>
    </row>
    <row r="957" spans="1:8" x14ac:dyDescent="0.25">
      <c r="A957" s="1">
        <v>44470</v>
      </c>
      <c r="B957" t="s">
        <v>36</v>
      </c>
      <c r="C957" t="s">
        <v>9</v>
      </c>
      <c r="D957">
        <v>1.40088155050971E-3</v>
      </c>
      <c r="E957">
        <v>-1</v>
      </c>
      <c r="F957">
        <v>-131312.98721501499</v>
      </c>
      <c r="G957" s="1">
        <v>44501</v>
      </c>
      <c r="H957" s="2" t="e" cm="1" vm="1">
        <f t="array" aca="1" ref="H957" ca="1">IF(B957="eur",F957*VLOOKUP(G957,Sheet2!D:E,2,0),IF(B957="gbp",F957*VLOOKUP(G957,Sheet2!A:B,2,0),0)*IF(B957="sek",F957*VLOOKUP(G957,Sheet2!G:H,2,0),IF(multi_currency_swap_strat_pnl!B957="nok",F957*VLOOKUP(multi_currency_swap_strat_pnl!G957,Sheet2!J:K,2,0),IF(multi_currency_swap_strat_pnl!B957="chf",F957*VLOOKUP(Sheet2!M:N,2,0),F957))))</f>
        <v>#VALUE!</v>
      </c>
    </row>
    <row r="958" spans="1:8" x14ac:dyDescent="0.25">
      <c r="A958" s="1">
        <v>44470</v>
      </c>
      <c r="B958" t="s">
        <v>36</v>
      </c>
      <c r="C958" t="s">
        <v>31</v>
      </c>
      <c r="D958">
        <v>-9.6590437790793598E-2</v>
      </c>
      <c r="E958">
        <v>-1</v>
      </c>
      <c r="F958">
        <v>-146544.608352777</v>
      </c>
      <c r="G958" s="1">
        <v>44501</v>
      </c>
      <c r="H958" s="2" t="e" cm="1" vm="1">
        <f t="array" aca="1" ref="H958" ca="1">IF(B958="eur",F958*VLOOKUP(G958,Sheet2!D:E,2,0),IF(B958="gbp",F958*VLOOKUP(G958,Sheet2!A:B,2,0),0)*IF(B958="sek",F958*VLOOKUP(G958,Sheet2!G:H,2,0),IF(multi_currency_swap_strat_pnl!B958="nok",F958*VLOOKUP(multi_currency_swap_strat_pnl!G958,Sheet2!J:K,2,0),IF(multi_currency_swap_strat_pnl!B958="chf",F958*VLOOKUP(Sheet2!M:N,2,0),F958))))</f>
        <v>#VALUE!</v>
      </c>
    </row>
    <row r="959" spans="1:8" x14ac:dyDescent="0.25">
      <c r="A959" s="1">
        <v>44470</v>
      </c>
      <c r="B959" t="s">
        <v>36</v>
      </c>
      <c r="C959" t="s">
        <v>22</v>
      </c>
      <c r="D959">
        <v>0.511462030056273</v>
      </c>
      <c r="E959">
        <v>1</v>
      </c>
      <c r="F959">
        <v>29478.454812476899</v>
      </c>
      <c r="G959" s="1">
        <v>44501</v>
      </c>
      <c r="H959" s="2" t="e" cm="1" vm="1">
        <f t="array" aca="1" ref="H959" ca="1">IF(B959="eur",F959*VLOOKUP(G959,Sheet2!D:E,2,0),IF(B959="gbp",F959*VLOOKUP(G959,Sheet2!A:B,2,0),0)*IF(B959="sek",F959*VLOOKUP(G959,Sheet2!G:H,2,0),IF(multi_currency_swap_strat_pnl!B959="nok",F959*VLOOKUP(multi_currency_swap_strat_pnl!G959,Sheet2!J:K,2,0),IF(multi_currency_swap_strat_pnl!B959="chf",F959*VLOOKUP(Sheet2!M:N,2,0),F959))))</f>
        <v>#VALUE!</v>
      </c>
    </row>
    <row r="960" spans="1:8" x14ac:dyDescent="0.25">
      <c r="A960" s="1">
        <v>44470</v>
      </c>
      <c r="B960" t="s">
        <v>36</v>
      </c>
      <c r="C960" t="s">
        <v>25</v>
      </c>
      <c r="D960">
        <v>0.54445855248692898</v>
      </c>
      <c r="E960">
        <v>1</v>
      </c>
      <c r="F960">
        <v>17425.8509176568</v>
      </c>
      <c r="G960" s="1">
        <v>44501</v>
      </c>
      <c r="H960" s="2" t="e" cm="1" vm="1">
        <f t="array" aca="1" ref="H960" ca="1">IF(B960="eur",F960*VLOOKUP(G960,Sheet2!D:E,2,0),IF(B960="gbp",F960*VLOOKUP(G960,Sheet2!A:B,2,0),0)*IF(B960="sek",F960*VLOOKUP(G960,Sheet2!G:H,2,0),IF(multi_currency_swap_strat_pnl!B960="nok",F960*VLOOKUP(multi_currency_swap_strat_pnl!G960,Sheet2!J:K,2,0),IF(multi_currency_swap_strat_pnl!B960="chf",F960*VLOOKUP(Sheet2!M:N,2,0),F960))))</f>
        <v>#VALUE!</v>
      </c>
    </row>
    <row r="961" spans="1:8" x14ac:dyDescent="0.25">
      <c r="A961" s="1">
        <v>44470</v>
      </c>
      <c r="B961" t="s">
        <v>36</v>
      </c>
      <c r="C961" t="s">
        <v>21</v>
      </c>
      <c r="D961">
        <v>0.55645426916604901</v>
      </c>
      <c r="E961">
        <v>1</v>
      </c>
      <c r="F961">
        <v>1709.9329569302199</v>
      </c>
      <c r="G961" s="1">
        <v>44501</v>
      </c>
      <c r="H961" s="2" t="e" cm="1" vm="1">
        <f t="array" aca="1" ref="H961" ca="1">IF(B961="eur",F961*VLOOKUP(G961,Sheet2!D:E,2,0),IF(B961="gbp",F961*VLOOKUP(G961,Sheet2!A:B,2,0),0)*IF(B961="sek",F961*VLOOKUP(G961,Sheet2!G:H,2,0),IF(multi_currency_swap_strat_pnl!B961="nok",F961*VLOOKUP(multi_currency_swap_strat_pnl!G961,Sheet2!J:K,2,0),IF(multi_currency_swap_strat_pnl!B961="chf",F961*VLOOKUP(Sheet2!M:N,2,0),F961))))</f>
        <v>#VALUE!</v>
      </c>
    </row>
    <row r="962" spans="1:8" x14ac:dyDescent="0.25">
      <c r="A962" s="1">
        <v>44470</v>
      </c>
      <c r="B962" t="s">
        <v>37</v>
      </c>
      <c r="C962" t="s">
        <v>12</v>
      </c>
      <c r="D962">
        <v>0.18582170161117101</v>
      </c>
      <c r="E962">
        <v>-1</v>
      </c>
      <c r="F962">
        <v>-204654.21126196301</v>
      </c>
      <c r="G962" s="1">
        <v>44501</v>
      </c>
      <c r="H962" s="2" cm="1">
        <f t="array" ref="H962">IF(B962="eur",F962*VLOOKUP(G962,Sheet2!D:E,2,0),IF(B962="gbp",F962*VLOOKUP(G962,Sheet2!A:B,2,0),0)*IF(B962="sek",F962*VLOOKUP(G962,Sheet2!G:H,2,0),IF(multi_currency_swap_strat_pnl!B962="nok",F962*VLOOKUP(multi_currency_swap_strat_pnl!G962,Sheet2!J:K,2,0),IF(multi_currency_swap_strat_pnl!B962="chf",F962*VLOOKUP(Sheet2!M:N,2,0),F962))))</f>
        <v>0</v>
      </c>
    </row>
    <row r="963" spans="1:8" x14ac:dyDescent="0.25">
      <c r="A963" s="1">
        <v>44470</v>
      </c>
      <c r="B963" t="s">
        <v>37</v>
      </c>
      <c r="C963" t="s">
        <v>9</v>
      </c>
      <c r="D963">
        <v>0.93898948649843705</v>
      </c>
      <c r="E963">
        <v>-1</v>
      </c>
      <c r="F963">
        <v>-24601.331616734999</v>
      </c>
      <c r="G963" s="1">
        <v>44501</v>
      </c>
      <c r="H963" s="2" cm="1">
        <f t="array" ref="H963">IF(B963="eur",F963*VLOOKUP(G963,Sheet2!D:E,2,0),IF(B963="gbp",F963*VLOOKUP(G963,Sheet2!A:B,2,0),0)*IF(B963="sek",F963*VLOOKUP(G963,Sheet2!G:H,2,0),IF(multi_currency_swap_strat_pnl!B963="nok",F963*VLOOKUP(multi_currency_swap_strat_pnl!G963,Sheet2!J:K,2,0),IF(multi_currency_swap_strat_pnl!B963="chf",F963*VLOOKUP(Sheet2!M:N,2,0),F963))))</f>
        <v>0</v>
      </c>
    </row>
    <row r="964" spans="1:8" x14ac:dyDescent="0.25">
      <c r="A964" s="1">
        <v>44470</v>
      </c>
      <c r="B964" t="s">
        <v>37</v>
      </c>
      <c r="C964" t="s">
        <v>31</v>
      </c>
      <c r="D964">
        <v>0.79015349647497302</v>
      </c>
      <c r="E964">
        <v>-1</v>
      </c>
      <c r="F964">
        <v>-88723.474409133807</v>
      </c>
      <c r="G964" s="1">
        <v>44501</v>
      </c>
      <c r="H964" s="2" cm="1">
        <f t="array" ref="H964">IF(B964="eur",F964*VLOOKUP(G964,Sheet2!D:E,2,0),IF(B964="gbp",F964*VLOOKUP(G964,Sheet2!A:B,2,0),0)*IF(B964="sek",F964*VLOOKUP(G964,Sheet2!G:H,2,0),IF(multi_currency_swap_strat_pnl!B964="nok",F964*VLOOKUP(multi_currency_swap_strat_pnl!G964,Sheet2!J:K,2,0),IF(multi_currency_swap_strat_pnl!B964="chf",F964*VLOOKUP(Sheet2!M:N,2,0),F964))))</f>
        <v>0</v>
      </c>
    </row>
    <row r="965" spans="1:8" x14ac:dyDescent="0.25">
      <c r="A965" s="1">
        <v>44470</v>
      </c>
      <c r="B965" t="s">
        <v>37</v>
      </c>
      <c r="C965" t="s">
        <v>24</v>
      </c>
      <c r="D965">
        <v>1.20550551651548</v>
      </c>
      <c r="E965">
        <v>1</v>
      </c>
      <c r="F965">
        <v>-3924.5724652570102</v>
      </c>
      <c r="G965" s="1">
        <v>44501</v>
      </c>
      <c r="H965" s="2" cm="1">
        <f t="array" ref="H965">IF(B965="eur",F965*VLOOKUP(G965,Sheet2!D:E,2,0),IF(B965="gbp",F965*VLOOKUP(G965,Sheet2!A:B,2,0),0)*IF(B965="sek",F965*VLOOKUP(G965,Sheet2!G:H,2,0),IF(multi_currency_swap_strat_pnl!B965="nok",F965*VLOOKUP(multi_currency_swap_strat_pnl!G965,Sheet2!J:K,2,0),IF(multi_currency_swap_strat_pnl!B965="chf",F965*VLOOKUP(Sheet2!M:N,2,0),F965))))</f>
        <v>0</v>
      </c>
    </row>
    <row r="966" spans="1:8" x14ac:dyDescent="0.25">
      <c r="A966" s="1">
        <v>44470</v>
      </c>
      <c r="B966" t="s">
        <v>37</v>
      </c>
      <c r="C966" t="s">
        <v>15</v>
      </c>
      <c r="D966">
        <v>1.1265450950168201</v>
      </c>
      <c r="E966">
        <v>1</v>
      </c>
      <c r="F966">
        <v>17563.708917801599</v>
      </c>
      <c r="G966" s="1">
        <v>44501</v>
      </c>
      <c r="H966" s="2" cm="1">
        <f t="array" ref="H966">IF(B966="eur",F966*VLOOKUP(G966,Sheet2!D:E,2,0),IF(B966="gbp",F966*VLOOKUP(G966,Sheet2!A:B,2,0),0)*IF(B966="sek",F966*VLOOKUP(G966,Sheet2!G:H,2,0),IF(multi_currency_swap_strat_pnl!B966="nok",F966*VLOOKUP(multi_currency_swap_strat_pnl!G966,Sheet2!J:K,2,0),IF(multi_currency_swap_strat_pnl!B966="chf",F966*VLOOKUP(Sheet2!M:N,2,0),F966))))</f>
        <v>0</v>
      </c>
    </row>
    <row r="967" spans="1:8" x14ac:dyDescent="0.25">
      <c r="A967" s="1">
        <v>44470</v>
      </c>
      <c r="B967" t="s">
        <v>37</v>
      </c>
      <c r="C967" t="s">
        <v>23</v>
      </c>
      <c r="D967">
        <v>1.2705200435505399</v>
      </c>
      <c r="E967">
        <v>1</v>
      </c>
      <c r="F967">
        <v>-8170.7393391469104</v>
      </c>
      <c r="G967" s="1">
        <v>44501</v>
      </c>
      <c r="H967" s="2" cm="1">
        <f t="array" ref="H967">IF(B967="eur",F967*VLOOKUP(G967,Sheet2!D:E,2,0),IF(B967="gbp",F967*VLOOKUP(G967,Sheet2!A:B,2,0),0)*IF(B967="sek",F967*VLOOKUP(G967,Sheet2!G:H,2,0),IF(multi_currency_swap_strat_pnl!B967="nok",F967*VLOOKUP(multi_currency_swap_strat_pnl!G967,Sheet2!J:K,2,0),IF(multi_currency_swap_strat_pnl!B967="chf",F967*VLOOKUP(Sheet2!M:N,2,0),F967))))</f>
        <v>0</v>
      </c>
    </row>
    <row r="968" spans="1:8" x14ac:dyDescent="0.25">
      <c r="A968" s="1">
        <v>44470</v>
      </c>
      <c r="B968" t="s">
        <v>38</v>
      </c>
      <c r="C968" t="s">
        <v>12</v>
      </c>
      <c r="D968">
        <v>1.20737379609106</v>
      </c>
      <c r="E968">
        <v>-1</v>
      </c>
      <c r="F968" s="2">
        <v>-128264.14096968</v>
      </c>
      <c r="G968" s="1">
        <v>44501</v>
      </c>
      <c r="H968" s="2" cm="1">
        <f t="array" ref="H968">IF(B968="eur",F968*VLOOKUP(G968,Sheet2!D:E,2,0),IF(B968="gbp",F968*VLOOKUP(G968,Sheet2!A:B,2,0),0)*IF(B968="sek",F968*VLOOKUP(G968,Sheet2!G:H,2,0),IF(multi_currency_swap_strat_pnl!B968="nok",F968*VLOOKUP(multi_currency_swap_strat_pnl!G968,Sheet2!J:K,2,0),IF(multi_currency_swap_strat_pnl!B968="chf",F968*VLOOKUP(Sheet2!M:N,2,0),F968))))</f>
        <v>0</v>
      </c>
    </row>
    <row r="969" spans="1:8" x14ac:dyDescent="0.25">
      <c r="A969" s="1">
        <v>44470</v>
      </c>
      <c r="B969" t="s">
        <v>38</v>
      </c>
      <c r="C969" t="s">
        <v>16</v>
      </c>
      <c r="D969">
        <v>1.3468201562462401</v>
      </c>
      <c r="E969">
        <v>-1</v>
      </c>
      <c r="F969" s="2">
        <v>-102632.775960399</v>
      </c>
      <c r="G969" s="1">
        <v>44501</v>
      </c>
      <c r="H969" s="2" cm="1">
        <f t="array" ref="H969">IF(B969="eur",F969*VLOOKUP(G969,Sheet2!D:E,2,0),IF(B969="gbp",F969*VLOOKUP(G969,Sheet2!A:B,2,0),0)*IF(B969="sek",F969*VLOOKUP(G969,Sheet2!G:H,2,0),IF(multi_currency_swap_strat_pnl!B969="nok",F969*VLOOKUP(multi_currency_swap_strat_pnl!G969,Sheet2!J:K,2,0),IF(multi_currency_swap_strat_pnl!B969="chf",F969*VLOOKUP(Sheet2!M:N,2,0),F969))))</f>
        <v>0</v>
      </c>
    </row>
    <row r="970" spans="1:8" x14ac:dyDescent="0.25">
      <c r="A970" s="1">
        <v>44470</v>
      </c>
      <c r="B970" t="s">
        <v>38</v>
      </c>
      <c r="C970" t="s">
        <v>18</v>
      </c>
      <c r="D970">
        <v>1.4878657795831101</v>
      </c>
      <c r="E970">
        <v>-1</v>
      </c>
      <c r="F970" s="2">
        <v>-76809.427357153996</v>
      </c>
      <c r="G970" s="1">
        <v>44501</v>
      </c>
      <c r="H970" s="2" cm="1">
        <f t="array" ref="H970">IF(B970="eur",F970*VLOOKUP(G970,Sheet2!D:E,2,0),IF(B970="gbp",F970*VLOOKUP(G970,Sheet2!A:B,2,0),0)*IF(B970="sek",F970*VLOOKUP(G970,Sheet2!G:H,2,0),IF(multi_currency_swap_strat_pnl!B970="nok",F970*VLOOKUP(multi_currency_swap_strat_pnl!G970,Sheet2!J:K,2,0),IF(multi_currency_swap_strat_pnl!B970="chf",F970*VLOOKUP(Sheet2!M:N,2,0),F970))))</f>
        <v>0</v>
      </c>
    </row>
    <row r="971" spans="1:8" x14ac:dyDescent="0.25">
      <c r="A971" s="1">
        <v>44470</v>
      </c>
      <c r="B971" t="s">
        <v>38</v>
      </c>
      <c r="C971" t="s">
        <v>25</v>
      </c>
      <c r="D971">
        <v>1.64325065592719</v>
      </c>
      <c r="E971">
        <v>1</v>
      </c>
      <c r="F971" s="2">
        <v>-46427.420294610398</v>
      </c>
      <c r="G971" s="1">
        <v>44501</v>
      </c>
      <c r="H971" s="2" cm="1">
        <f t="array" ref="H971">IF(B971="eur",F971*VLOOKUP(G971,Sheet2!D:E,2,0),IF(B971="gbp",F971*VLOOKUP(G971,Sheet2!A:B,2,0),0)*IF(B971="sek",F971*VLOOKUP(G971,Sheet2!G:H,2,0),IF(multi_currency_swap_strat_pnl!B971="nok",F971*VLOOKUP(multi_currency_swap_strat_pnl!G971,Sheet2!J:K,2,0),IF(multi_currency_swap_strat_pnl!B971="chf",F971*VLOOKUP(Sheet2!M:N,2,0),F971))))</f>
        <v>0</v>
      </c>
    </row>
    <row r="972" spans="1:8" x14ac:dyDescent="0.25">
      <c r="A972" s="1">
        <v>44470</v>
      </c>
      <c r="B972" t="s">
        <v>38</v>
      </c>
      <c r="C972" t="s">
        <v>17</v>
      </c>
      <c r="D972">
        <v>1.5722294176653699</v>
      </c>
      <c r="E972">
        <v>1</v>
      </c>
      <c r="F972" s="2">
        <v>7180.9376639974098</v>
      </c>
      <c r="G972" s="1">
        <v>44501</v>
      </c>
      <c r="H972" s="2" cm="1">
        <f t="array" ref="H972">IF(B972="eur",F972*VLOOKUP(G972,Sheet2!D:E,2,0),IF(B972="gbp",F972*VLOOKUP(G972,Sheet2!A:B,2,0),0)*IF(B972="sek",F972*VLOOKUP(G972,Sheet2!G:H,2,0),IF(multi_currency_swap_strat_pnl!B972="nok",F972*VLOOKUP(multi_currency_swap_strat_pnl!G972,Sheet2!J:K,2,0),IF(multi_currency_swap_strat_pnl!B972="chf",F972*VLOOKUP(Sheet2!M:N,2,0),F972))))</f>
        <v>0</v>
      </c>
    </row>
    <row r="973" spans="1:8" x14ac:dyDescent="0.25">
      <c r="A973" s="1">
        <v>44470</v>
      </c>
      <c r="B973" t="s">
        <v>38</v>
      </c>
      <c r="C973" t="s">
        <v>21</v>
      </c>
      <c r="D973">
        <v>1.60096331066015</v>
      </c>
      <c r="E973">
        <v>1</v>
      </c>
      <c r="F973" s="2">
        <v>-43940.681504276101</v>
      </c>
      <c r="G973" s="1">
        <v>44501</v>
      </c>
      <c r="H973" s="2" cm="1">
        <f t="array" ref="H973">IF(B973="eur",F973*VLOOKUP(G973,Sheet2!D:E,2,0),IF(B973="gbp",F973*VLOOKUP(G973,Sheet2!A:B,2,0),0)*IF(B973="sek",F973*VLOOKUP(G973,Sheet2!G:H,2,0),IF(multi_currency_swap_strat_pnl!B973="nok",F973*VLOOKUP(multi_currency_swap_strat_pnl!G973,Sheet2!J:K,2,0),IF(multi_currency_swap_strat_pnl!B973="chf",F973*VLOOKUP(Sheet2!M:N,2,0),F973))))</f>
        <v>0</v>
      </c>
    </row>
    <row r="974" spans="1:8" x14ac:dyDescent="0.25">
      <c r="A974" s="1">
        <v>44501</v>
      </c>
      <c r="B974" t="s">
        <v>7</v>
      </c>
      <c r="C974" t="s">
        <v>12</v>
      </c>
      <c r="D974">
        <v>-0.20633806750061501</v>
      </c>
      <c r="E974">
        <v>-1</v>
      </c>
      <c r="F974">
        <v>104840.873838232</v>
      </c>
      <c r="G974" s="1">
        <v>44531</v>
      </c>
      <c r="H974" s="2" cm="1">
        <f t="array" ref="H974">IF(B974="eur",F974*VLOOKUP(G974,Sheet2!D:E,2,0),IF(B974="gbp",F974*VLOOKUP(G974,Sheet2!A:B,2,0),0)*IF(B974="sek",F974*VLOOKUP(G974,Sheet2!G:H,2,0),IF(multi_currency_swap_strat_pnl!B974="nok",F974*VLOOKUP(multi_currency_swap_strat_pnl!G974,Sheet2!J:K,2,0),IF(multi_currency_swap_strat_pnl!B974="chf",F974*VLOOKUP(Sheet2!M:N,2,0),F974))))</f>
        <v>118721.80553441393</v>
      </c>
    </row>
    <row r="975" spans="1:8" x14ac:dyDescent="0.25">
      <c r="A975" s="1">
        <v>44501</v>
      </c>
      <c r="B975" t="s">
        <v>7</v>
      </c>
      <c r="C975" t="s">
        <v>16</v>
      </c>
      <c r="D975">
        <v>-0.15699788844121401</v>
      </c>
      <c r="E975">
        <v>-1</v>
      </c>
      <c r="F975">
        <v>80979.4210175716</v>
      </c>
      <c r="G975" s="1">
        <v>44531</v>
      </c>
      <c r="H975" s="2" cm="1">
        <f t="array" ref="H975">IF(B975="eur",F975*VLOOKUP(G975,Sheet2!D:E,2,0),IF(B975="gbp",F975*VLOOKUP(G975,Sheet2!A:B,2,0),0)*IF(B975="sek",F975*VLOOKUP(G975,Sheet2!G:H,2,0),IF(multi_currency_swap_strat_pnl!B975="nok",F975*VLOOKUP(multi_currency_swap_strat_pnl!G975,Sheet2!J:K,2,0),IF(multi_currency_swap_strat_pnl!B975="chf",F975*VLOOKUP(Sheet2!M:N,2,0),F975))))</f>
        <v>91701.096360298092</v>
      </c>
    </row>
    <row r="976" spans="1:8" x14ac:dyDescent="0.25">
      <c r="A976" s="1">
        <v>44501</v>
      </c>
      <c r="B976" t="s">
        <v>7</v>
      </c>
      <c r="C976" t="s">
        <v>11</v>
      </c>
      <c r="D976">
        <v>-0.114586891128483</v>
      </c>
      <c r="E976">
        <v>-1</v>
      </c>
      <c r="F976">
        <v>79043.612934818593</v>
      </c>
      <c r="G976" s="1">
        <v>44531</v>
      </c>
      <c r="H976" s="2" cm="1">
        <f t="array" ref="H976">IF(B976="eur",F976*VLOOKUP(G976,Sheet2!D:E,2,0),IF(B976="gbp",F976*VLOOKUP(G976,Sheet2!A:B,2,0),0)*IF(B976="sek",F976*VLOOKUP(G976,Sheet2!G:H,2,0),IF(multi_currency_swap_strat_pnl!B976="nok",F976*VLOOKUP(multi_currency_swap_strat_pnl!G976,Sheet2!J:K,2,0),IF(multi_currency_swap_strat_pnl!B976="chf",F976*VLOOKUP(Sheet2!M:N,2,0),F976))))</f>
        <v>89508.987287388576</v>
      </c>
    </row>
    <row r="977" spans="1:8" x14ac:dyDescent="0.25">
      <c r="A977" s="1">
        <v>44501</v>
      </c>
      <c r="B977" t="s">
        <v>7</v>
      </c>
      <c r="C977" t="s">
        <v>30</v>
      </c>
      <c r="D977">
        <v>-4.35373405607088E-2</v>
      </c>
      <c r="E977">
        <v>1</v>
      </c>
      <c r="F977">
        <v>-71726.329622147401</v>
      </c>
      <c r="G977" s="1">
        <v>44531</v>
      </c>
      <c r="H977" s="2" cm="1">
        <f t="array" ref="H977">IF(B977="eur",F977*VLOOKUP(G977,Sheet2!D:E,2,0),IF(B977="gbp",F977*VLOOKUP(G977,Sheet2!A:B,2,0),0)*IF(B977="sek",F977*VLOOKUP(G977,Sheet2!G:H,2,0),IF(multi_currency_swap_strat_pnl!B977="nok",F977*VLOOKUP(multi_currency_swap_strat_pnl!G977,Sheet2!J:K,2,0),IF(multi_currency_swap_strat_pnl!B977="chf",F977*VLOOKUP(Sheet2!M:N,2,0),F977))))</f>
        <v>-81222.895664119729</v>
      </c>
    </row>
    <row r="978" spans="1:8" x14ac:dyDescent="0.25">
      <c r="A978" s="1">
        <v>44501</v>
      </c>
      <c r="B978" t="s">
        <v>7</v>
      </c>
      <c r="C978" t="s">
        <v>9</v>
      </c>
      <c r="D978">
        <v>7.9422808696019004E-3</v>
      </c>
      <c r="E978">
        <v>1</v>
      </c>
      <c r="F978">
        <v>-83147.830706466906</v>
      </c>
      <c r="G978" s="1">
        <v>44531</v>
      </c>
      <c r="H978" s="2" cm="1">
        <f t="array" ref="H978">IF(B978="eur",F978*VLOOKUP(G978,Sheet2!D:E,2,0),IF(B978="gbp",F978*VLOOKUP(G978,Sheet2!A:B,2,0),0)*IF(B978="sek",F978*VLOOKUP(G978,Sheet2!G:H,2,0),IF(multi_currency_swap_strat_pnl!B978="nok",F978*VLOOKUP(multi_currency_swap_strat_pnl!G978,Sheet2!J:K,2,0),IF(multi_currency_swap_strat_pnl!B978="chf",F978*VLOOKUP(Sheet2!M:N,2,0),F978))))</f>
        <v>-94156.603492003123</v>
      </c>
    </row>
    <row r="979" spans="1:8" x14ac:dyDescent="0.25">
      <c r="A979" s="1">
        <v>44501</v>
      </c>
      <c r="B979" t="s">
        <v>7</v>
      </c>
      <c r="C979" t="s">
        <v>18</v>
      </c>
      <c r="D979">
        <v>-0.107846445618018</v>
      </c>
      <c r="E979">
        <v>1</v>
      </c>
      <c r="F979">
        <v>-57396.496629268302</v>
      </c>
      <c r="G979" s="1">
        <v>44531</v>
      </c>
      <c r="H979" s="2" cm="1">
        <f t="array" ref="H979">IF(B979="eur",F979*VLOOKUP(G979,Sheet2!D:E,2,0),IF(B979="gbp",F979*VLOOKUP(G979,Sheet2!A:B,2,0),0)*IF(B979="sek",F979*VLOOKUP(G979,Sheet2!G:H,2,0),IF(multi_currency_swap_strat_pnl!B979="nok",F979*VLOOKUP(multi_currency_swap_strat_pnl!G979,Sheet2!J:K,2,0),IF(multi_currency_swap_strat_pnl!B979="chf",F979*VLOOKUP(Sheet2!M:N,2,0),F979))))</f>
        <v>-64995.79278298343</v>
      </c>
    </row>
    <row r="980" spans="1:8" x14ac:dyDescent="0.25">
      <c r="A980" s="1">
        <v>44501</v>
      </c>
      <c r="B980" t="s">
        <v>34</v>
      </c>
      <c r="C980" t="s">
        <v>12</v>
      </c>
      <c r="D980">
        <v>0.83583334862344505</v>
      </c>
      <c r="E980">
        <v>-1</v>
      </c>
      <c r="F980">
        <v>-18666.654456128999</v>
      </c>
      <c r="G980" s="1">
        <v>44531</v>
      </c>
      <c r="H980" s="2" cm="1">
        <f t="array" ref="H980">IF(B980="eur",F980*VLOOKUP(G980,Sheet2!D:E,2,0),IF(B980="gbp",F980*VLOOKUP(G980,Sheet2!A:B,2,0),0)*IF(B980="sek",F980*VLOOKUP(G980,Sheet2!G:H,2,0),IF(multi_currency_swap_strat_pnl!B980="nok",F980*VLOOKUP(multi_currency_swap_strat_pnl!G980,Sheet2!J:K,2,0),IF(multi_currency_swap_strat_pnl!B980="chf",F980*VLOOKUP(Sheet2!M:N,2,0),F980))))</f>
        <v>0</v>
      </c>
    </row>
    <row r="981" spans="1:8" x14ac:dyDescent="0.25">
      <c r="A981" s="1">
        <v>44501</v>
      </c>
      <c r="B981" t="s">
        <v>34</v>
      </c>
      <c r="C981" t="s">
        <v>16</v>
      </c>
      <c r="D981">
        <v>1.0484791377782099</v>
      </c>
      <c r="E981">
        <v>-1</v>
      </c>
      <c r="F981">
        <v>-15361.7287579023</v>
      </c>
      <c r="G981" s="1">
        <v>44531</v>
      </c>
      <c r="H981" s="2" cm="1">
        <f t="array" ref="H981">IF(B981="eur",F981*VLOOKUP(G981,Sheet2!D:E,2,0),IF(B981="gbp",F981*VLOOKUP(G981,Sheet2!A:B,2,0),0)*IF(B981="sek",F981*VLOOKUP(G981,Sheet2!G:H,2,0),IF(multi_currency_swap_strat_pnl!B981="nok",F981*VLOOKUP(multi_currency_swap_strat_pnl!G981,Sheet2!J:K,2,0),IF(multi_currency_swap_strat_pnl!B981="chf",F981*VLOOKUP(Sheet2!M:N,2,0),F981))))</f>
        <v>0</v>
      </c>
    </row>
    <row r="982" spans="1:8" x14ac:dyDescent="0.25">
      <c r="A982" s="1">
        <v>44501</v>
      </c>
      <c r="B982" t="s">
        <v>34</v>
      </c>
      <c r="C982" t="s">
        <v>11</v>
      </c>
      <c r="D982">
        <v>1.1476287641106599</v>
      </c>
      <c r="E982">
        <v>-1</v>
      </c>
      <c r="F982">
        <v>-1355.9551292707799</v>
      </c>
      <c r="G982" s="1">
        <v>44531</v>
      </c>
      <c r="H982" s="2" cm="1">
        <f t="array" ref="H982">IF(B982="eur",F982*VLOOKUP(G982,Sheet2!D:E,2,0),IF(B982="gbp",F982*VLOOKUP(G982,Sheet2!A:B,2,0),0)*IF(B982="sek",F982*VLOOKUP(G982,Sheet2!G:H,2,0),IF(multi_currency_swap_strat_pnl!B982="nok",F982*VLOOKUP(multi_currency_swap_strat_pnl!G982,Sheet2!J:K,2,0),IF(multi_currency_swap_strat_pnl!B982="chf",F982*VLOOKUP(Sheet2!M:N,2,0),F982))))</f>
        <v>0</v>
      </c>
    </row>
    <row r="983" spans="1:8" x14ac:dyDescent="0.25">
      <c r="A983" s="1">
        <v>44501</v>
      </c>
      <c r="B983" t="s">
        <v>34</v>
      </c>
      <c r="C983" t="s">
        <v>8</v>
      </c>
      <c r="D983">
        <v>1.65707048619619</v>
      </c>
      <c r="E983">
        <v>1</v>
      </c>
      <c r="F983">
        <v>-105627.541551419</v>
      </c>
      <c r="G983" s="1">
        <v>44531</v>
      </c>
      <c r="H983" s="2" cm="1">
        <f t="array" ref="H983">IF(B983="eur",F983*VLOOKUP(G983,Sheet2!D:E,2,0),IF(B983="gbp",F983*VLOOKUP(G983,Sheet2!A:B,2,0),0)*IF(B983="sek",F983*VLOOKUP(G983,Sheet2!G:H,2,0),IF(multi_currency_swap_strat_pnl!B983="nok",F983*VLOOKUP(multi_currency_swap_strat_pnl!G983,Sheet2!J:K,2,0),IF(multi_currency_swap_strat_pnl!B983="chf",F983*VLOOKUP(Sheet2!M:N,2,0),F983))))</f>
        <v>0</v>
      </c>
    </row>
    <row r="984" spans="1:8" x14ac:dyDescent="0.25">
      <c r="A984" s="1">
        <v>44501</v>
      </c>
      <c r="B984" t="s">
        <v>34</v>
      </c>
      <c r="C984" t="s">
        <v>10</v>
      </c>
      <c r="D984">
        <v>1.6568447576367</v>
      </c>
      <c r="E984">
        <v>1</v>
      </c>
      <c r="F984">
        <v>-104702.46478531099</v>
      </c>
      <c r="G984" s="1">
        <v>44531</v>
      </c>
      <c r="H984" s="2" cm="1">
        <f t="array" ref="H984">IF(B984="eur",F984*VLOOKUP(G984,Sheet2!D:E,2,0),IF(B984="gbp",F984*VLOOKUP(G984,Sheet2!A:B,2,0),0)*IF(B984="sek",F984*VLOOKUP(G984,Sheet2!G:H,2,0),IF(multi_currency_swap_strat_pnl!B984="nok",F984*VLOOKUP(multi_currency_swap_strat_pnl!G984,Sheet2!J:K,2,0),IF(multi_currency_swap_strat_pnl!B984="chf",F984*VLOOKUP(Sheet2!M:N,2,0),F984))))</f>
        <v>0</v>
      </c>
    </row>
    <row r="985" spans="1:8" x14ac:dyDescent="0.25">
      <c r="A985" s="1">
        <v>44501</v>
      </c>
      <c r="B985" t="s">
        <v>34</v>
      </c>
      <c r="C985" t="s">
        <v>23</v>
      </c>
      <c r="D985">
        <v>1.65661523664745</v>
      </c>
      <c r="E985">
        <v>1</v>
      </c>
      <c r="F985">
        <v>-103742.07938930301</v>
      </c>
      <c r="G985" s="1">
        <v>44531</v>
      </c>
      <c r="H985" s="2" cm="1">
        <f t="array" ref="H985">IF(B985="eur",F985*VLOOKUP(G985,Sheet2!D:E,2,0),IF(B985="gbp",F985*VLOOKUP(G985,Sheet2!A:B,2,0),0)*IF(B985="sek",F985*VLOOKUP(G985,Sheet2!G:H,2,0),IF(multi_currency_swap_strat_pnl!B985="nok",F985*VLOOKUP(multi_currency_swap_strat_pnl!G985,Sheet2!J:K,2,0),IF(multi_currency_swap_strat_pnl!B985="chf",F985*VLOOKUP(Sheet2!M:N,2,0),F985))))</f>
        <v>0</v>
      </c>
    </row>
    <row r="986" spans="1:8" x14ac:dyDescent="0.25">
      <c r="A986" s="1">
        <v>44501</v>
      </c>
      <c r="B986" t="s">
        <v>35</v>
      </c>
      <c r="C986" t="s">
        <v>12</v>
      </c>
      <c r="D986">
        <v>1.2984148310108901</v>
      </c>
      <c r="E986">
        <v>-1</v>
      </c>
      <c r="F986">
        <v>84709.131537408306</v>
      </c>
      <c r="G986" s="1">
        <v>44531</v>
      </c>
      <c r="H986" s="2" cm="1">
        <f t="array" ref="H986">IF(B986="eur",F986*VLOOKUP(G986,Sheet2!D:E,2,0),IF(B986="gbp",F986*VLOOKUP(G986,Sheet2!A:B,2,0),0)*IF(B986="sek",F986*VLOOKUP(G986,Sheet2!G:H,2,0),IF(multi_currency_swap_strat_pnl!B986="nok",F986*VLOOKUP(multi_currency_swap_strat_pnl!G986,Sheet2!J:K,2,0),IF(multi_currency_swap_strat_pnl!B986="chf",F986*VLOOKUP(Sheet2!M:N,2,0),F986))))</f>
        <v>9545749855.6329308</v>
      </c>
    </row>
    <row r="987" spans="1:8" x14ac:dyDescent="0.25">
      <c r="A987" s="1">
        <v>44501</v>
      </c>
      <c r="B987" t="s">
        <v>35</v>
      </c>
      <c r="C987" t="s">
        <v>8</v>
      </c>
      <c r="D987">
        <v>0.92887954077649404</v>
      </c>
      <c r="E987">
        <v>-1</v>
      </c>
      <c r="F987">
        <v>132965.66169895799</v>
      </c>
      <c r="G987" s="1">
        <v>44531</v>
      </c>
      <c r="H987" s="2" cm="1">
        <f t="array" ref="H987">IF(B987="eur",F987*VLOOKUP(G987,Sheet2!D:E,2,0),IF(B987="gbp",F987*VLOOKUP(G987,Sheet2!A:B,2,0),0)*IF(B987="sek",F987*VLOOKUP(G987,Sheet2!G:H,2,0),IF(multi_currency_swap_strat_pnl!B987="nok",F987*VLOOKUP(multi_currency_swap_strat_pnl!G987,Sheet2!J:K,2,0),IF(multi_currency_swap_strat_pnl!B987="chf",F987*VLOOKUP(Sheet2!M:N,2,0),F987))))</f>
        <v>23519527324.242836</v>
      </c>
    </row>
    <row r="988" spans="1:8" x14ac:dyDescent="0.25">
      <c r="A988" s="1">
        <v>44501</v>
      </c>
      <c r="B988" t="s">
        <v>35</v>
      </c>
      <c r="C988" t="s">
        <v>10</v>
      </c>
      <c r="D988">
        <v>0.94079518179079802</v>
      </c>
      <c r="E988">
        <v>-1</v>
      </c>
      <c r="F988">
        <v>142142.65446604401</v>
      </c>
      <c r="G988" s="1">
        <v>44531</v>
      </c>
      <c r="H988" s="2" cm="1">
        <f t="array" ref="H988">IF(B988="eur",F988*VLOOKUP(G988,Sheet2!D:E,2,0),IF(B988="gbp",F988*VLOOKUP(G988,Sheet2!A:B,2,0),0)*IF(B988="sek",F988*VLOOKUP(G988,Sheet2!G:H,2,0),IF(multi_currency_swap_strat_pnl!B988="nok",F988*VLOOKUP(multi_currency_swap_strat_pnl!G988,Sheet2!J:K,2,0),IF(multi_currency_swap_strat_pnl!B988="chf",F988*VLOOKUP(Sheet2!M:N,2,0),F988))))</f>
        <v>26878091871.074329</v>
      </c>
    </row>
    <row r="989" spans="1:8" x14ac:dyDescent="0.25">
      <c r="A989" s="1">
        <v>44501</v>
      </c>
      <c r="B989" t="s">
        <v>35</v>
      </c>
      <c r="C989" t="s">
        <v>9</v>
      </c>
      <c r="D989">
        <v>0.95852346077931405</v>
      </c>
      <c r="E989">
        <v>1</v>
      </c>
      <c r="F989">
        <v>-65841.730560245502</v>
      </c>
      <c r="G989" s="1">
        <v>44531</v>
      </c>
      <c r="H989" s="2" cm="1">
        <f t="array" ref="H989">IF(B989="eur",F989*VLOOKUP(G989,Sheet2!D:E,2,0),IF(B989="gbp",F989*VLOOKUP(G989,Sheet2!A:B,2,0),0)*IF(B989="sek",F989*VLOOKUP(G989,Sheet2!G:H,2,0),IF(multi_currency_swap_strat_pnl!B989="nok",F989*VLOOKUP(multi_currency_swap_strat_pnl!G989,Sheet2!J:K,2,0),IF(multi_currency_swap_strat_pnl!B989="chf",F989*VLOOKUP(Sheet2!M:N,2,0),F989))))</f>
        <v>5767028072.6583452</v>
      </c>
    </row>
    <row r="990" spans="1:8" x14ac:dyDescent="0.25">
      <c r="A990" s="1">
        <v>44501</v>
      </c>
      <c r="B990" t="s">
        <v>35</v>
      </c>
      <c r="C990" t="s">
        <v>31</v>
      </c>
      <c r="D990">
        <v>1.0182012984239099</v>
      </c>
      <c r="E990">
        <v>1</v>
      </c>
      <c r="F990">
        <v>-64144.788252606202</v>
      </c>
      <c r="G990" s="1">
        <v>44531</v>
      </c>
      <c r="H990" s="2" cm="1">
        <f t="array" ref="H990">IF(B990="eur",F990*VLOOKUP(G990,Sheet2!D:E,2,0),IF(B990="gbp",F990*VLOOKUP(G990,Sheet2!A:B,2,0),0)*IF(B990="sek",F990*VLOOKUP(G990,Sheet2!G:H,2,0),IF(multi_currency_swap_strat_pnl!B990="nok",F990*VLOOKUP(multi_currency_swap_strat_pnl!G990,Sheet2!J:K,2,0),IF(multi_currency_swap_strat_pnl!B990="chf",F990*VLOOKUP(Sheet2!M:N,2,0),F990))))</f>
        <v>5473590999.9203348</v>
      </c>
    </row>
    <row r="991" spans="1:8" x14ac:dyDescent="0.25">
      <c r="A991" s="1">
        <v>44501</v>
      </c>
      <c r="B991" t="s">
        <v>35</v>
      </c>
      <c r="C991" t="s">
        <v>13</v>
      </c>
      <c r="D991">
        <v>1.0767164930182</v>
      </c>
      <c r="E991">
        <v>1</v>
      </c>
      <c r="F991">
        <v>-61960.290747482002</v>
      </c>
      <c r="G991" s="1">
        <v>44531</v>
      </c>
      <c r="H991" s="2" cm="1">
        <f t="array" ref="H991">IF(B991="eur",F991*VLOOKUP(G991,Sheet2!D:E,2,0),IF(B991="gbp",F991*VLOOKUP(G991,Sheet2!A:B,2,0),0)*IF(B991="sek",F991*VLOOKUP(G991,Sheet2!G:H,2,0),IF(multi_currency_swap_strat_pnl!B991="nok",F991*VLOOKUP(multi_currency_swap_strat_pnl!G991,Sheet2!J:K,2,0),IF(multi_currency_swap_strat_pnl!B991="chf",F991*VLOOKUP(Sheet2!M:N,2,0),F991))))</f>
        <v>5107124970.5404835</v>
      </c>
    </row>
    <row r="992" spans="1:8" x14ac:dyDescent="0.25">
      <c r="A992" s="1">
        <v>44501</v>
      </c>
      <c r="B992" t="s">
        <v>36</v>
      </c>
      <c r="C992" t="s">
        <v>12</v>
      </c>
      <c r="D992">
        <v>-0.25451695753500297</v>
      </c>
      <c r="E992">
        <v>-1</v>
      </c>
      <c r="F992">
        <v>126463.17613236701</v>
      </c>
      <c r="G992" s="1">
        <v>44531</v>
      </c>
      <c r="H992" s="2" t="e" cm="1" vm="1">
        <f t="array" aca="1" ref="H992" ca="1">IF(B992="eur",F992*VLOOKUP(G992,Sheet2!D:E,2,0),IF(B992="gbp",F992*VLOOKUP(G992,Sheet2!A:B,2,0),0)*IF(B992="sek",F992*VLOOKUP(G992,Sheet2!G:H,2,0),IF(multi_currency_swap_strat_pnl!B992="nok",F992*VLOOKUP(multi_currency_swap_strat_pnl!G992,Sheet2!J:K,2,0),IF(multi_currency_swap_strat_pnl!B992="chf",F992*VLOOKUP(Sheet2!M:N,2,0),F992))))</f>
        <v>#VALUE!</v>
      </c>
    </row>
    <row r="993" spans="1:8" x14ac:dyDescent="0.25">
      <c r="A993" s="1">
        <v>44501</v>
      </c>
      <c r="B993" t="s">
        <v>36</v>
      </c>
      <c r="C993" t="s">
        <v>16</v>
      </c>
      <c r="D993">
        <v>-0.129194900353963</v>
      </c>
      <c r="E993">
        <v>-1</v>
      </c>
      <c r="F993">
        <v>131781.38629406199</v>
      </c>
      <c r="G993" s="1">
        <v>44531</v>
      </c>
      <c r="H993" s="2" t="e" cm="1" vm="1">
        <f t="array" aca="1" ref="H993" ca="1">IF(B993="eur",F993*VLOOKUP(G993,Sheet2!D:E,2,0),IF(B993="gbp",F993*VLOOKUP(G993,Sheet2!A:B,2,0),0)*IF(B993="sek",F993*VLOOKUP(G993,Sheet2!G:H,2,0),IF(multi_currency_swap_strat_pnl!B993="nok",F993*VLOOKUP(multi_currency_swap_strat_pnl!G993,Sheet2!J:K,2,0),IF(multi_currency_swap_strat_pnl!B993="chf",F993*VLOOKUP(Sheet2!M:N,2,0),F993))))</f>
        <v>#VALUE!</v>
      </c>
    </row>
    <row r="994" spans="1:8" x14ac:dyDescent="0.25">
      <c r="A994" s="1">
        <v>44501</v>
      </c>
      <c r="B994" t="s">
        <v>36</v>
      </c>
      <c r="C994" t="s">
        <v>11</v>
      </c>
      <c r="D994">
        <v>-3.8747531199429502E-2</v>
      </c>
      <c r="E994">
        <v>-1</v>
      </c>
      <c r="F994">
        <v>138195.42168694799</v>
      </c>
      <c r="G994" s="1">
        <v>44531</v>
      </c>
      <c r="H994" s="2" t="e" cm="1" vm="1">
        <f t="array" aca="1" ref="H994" ca="1">IF(B994="eur",F994*VLOOKUP(G994,Sheet2!D:E,2,0),IF(B994="gbp",F994*VLOOKUP(G994,Sheet2!A:B,2,0),0)*IF(B994="sek",F994*VLOOKUP(G994,Sheet2!G:H,2,0),IF(multi_currency_swap_strat_pnl!B994="nok",F994*VLOOKUP(multi_currency_swap_strat_pnl!G994,Sheet2!J:K,2,0),IF(multi_currency_swap_strat_pnl!B994="chf",F994*VLOOKUP(Sheet2!M:N,2,0),F994))))</f>
        <v>#VALUE!</v>
      </c>
    </row>
    <row r="995" spans="1:8" x14ac:dyDescent="0.25">
      <c r="A995" s="1">
        <v>44501</v>
      </c>
      <c r="B995" t="s">
        <v>36</v>
      </c>
      <c r="C995" t="s">
        <v>22</v>
      </c>
      <c r="D995">
        <v>0.57206261662167002</v>
      </c>
      <c r="E995">
        <v>1</v>
      </c>
      <c r="F995">
        <v>-104201.502495332</v>
      </c>
      <c r="G995" s="1">
        <v>44531</v>
      </c>
      <c r="H995" s="2" t="e" cm="1" vm="1">
        <f t="array" aca="1" ref="H995" ca="1">IF(B995="eur",F995*VLOOKUP(G995,Sheet2!D:E,2,0),IF(B995="gbp",F995*VLOOKUP(G995,Sheet2!A:B,2,0),0)*IF(B995="sek",F995*VLOOKUP(G995,Sheet2!G:H,2,0),IF(multi_currency_swap_strat_pnl!B995="nok",F995*VLOOKUP(multi_currency_swap_strat_pnl!G995,Sheet2!J:K,2,0),IF(multi_currency_swap_strat_pnl!B995="chf",F995*VLOOKUP(Sheet2!M:N,2,0),F995))))</f>
        <v>#VALUE!</v>
      </c>
    </row>
    <row r="996" spans="1:8" x14ac:dyDescent="0.25">
      <c r="A996" s="1">
        <v>44501</v>
      </c>
      <c r="B996" t="s">
        <v>36</v>
      </c>
      <c r="C996" t="s">
        <v>25</v>
      </c>
      <c r="D996">
        <v>0.57925174287552805</v>
      </c>
      <c r="E996">
        <v>1</v>
      </c>
      <c r="F996">
        <v>-99073.922495322797</v>
      </c>
      <c r="G996" s="1">
        <v>44531</v>
      </c>
      <c r="H996" s="2" t="e" cm="1" vm="1">
        <f t="array" aca="1" ref="H996" ca="1">IF(B996="eur",F996*VLOOKUP(G996,Sheet2!D:E,2,0),IF(B996="gbp",F996*VLOOKUP(G996,Sheet2!A:B,2,0),0)*IF(B996="sek",F996*VLOOKUP(G996,Sheet2!G:H,2,0),IF(multi_currency_swap_strat_pnl!B996="nok",F996*VLOOKUP(multi_currency_swap_strat_pnl!G996,Sheet2!J:K,2,0),IF(multi_currency_swap_strat_pnl!B996="chf",F996*VLOOKUP(Sheet2!M:N,2,0),F996))))</f>
        <v>#VALUE!</v>
      </c>
    </row>
    <row r="997" spans="1:8" x14ac:dyDescent="0.25">
      <c r="A997" s="1">
        <v>44501</v>
      </c>
      <c r="B997" t="s">
        <v>36</v>
      </c>
      <c r="C997" t="s">
        <v>21</v>
      </c>
      <c r="D997">
        <v>0.55608733623913198</v>
      </c>
      <c r="E997">
        <v>1</v>
      </c>
      <c r="F997">
        <v>-82427.536512384002</v>
      </c>
      <c r="G997" s="1">
        <v>44531</v>
      </c>
      <c r="H997" s="2" t="e" cm="1" vm="1">
        <f t="array" aca="1" ref="H997" ca="1">IF(B997="eur",F997*VLOOKUP(G997,Sheet2!D:E,2,0),IF(B997="gbp",F997*VLOOKUP(G997,Sheet2!A:B,2,0),0)*IF(B997="sek",F997*VLOOKUP(G997,Sheet2!G:H,2,0),IF(multi_currency_swap_strat_pnl!B997="nok",F997*VLOOKUP(multi_currency_swap_strat_pnl!G997,Sheet2!J:K,2,0),IF(multi_currency_swap_strat_pnl!B997="chf",F997*VLOOKUP(Sheet2!M:N,2,0),F997))))</f>
        <v>#VALUE!</v>
      </c>
    </row>
    <row r="998" spans="1:8" x14ac:dyDescent="0.25">
      <c r="A998" s="1">
        <v>44501</v>
      </c>
      <c r="B998" t="s">
        <v>37</v>
      </c>
      <c r="C998" t="s">
        <v>12</v>
      </c>
      <c r="D998">
        <v>0.65913543059430901</v>
      </c>
      <c r="E998">
        <v>-1</v>
      </c>
      <c r="F998">
        <v>160591.92154571501</v>
      </c>
      <c r="G998" s="1">
        <v>44531</v>
      </c>
      <c r="H998" s="2" cm="1">
        <f t="array" ref="H998">IF(B998="eur",F998*VLOOKUP(G998,Sheet2!D:E,2,0),IF(B998="gbp",F998*VLOOKUP(G998,Sheet2!A:B,2,0),0)*IF(B998="sek",F998*VLOOKUP(G998,Sheet2!G:H,2,0),IF(multi_currency_swap_strat_pnl!B998="nok",F998*VLOOKUP(multi_currency_swap_strat_pnl!G998,Sheet2!J:K,2,0),IF(multi_currency_swap_strat_pnl!B998="chf",F998*VLOOKUP(Sheet2!M:N,2,0),F998))))</f>
        <v>0</v>
      </c>
    </row>
    <row r="999" spans="1:8" x14ac:dyDescent="0.25">
      <c r="A999" s="1">
        <v>44501</v>
      </c>
      <c r="B999" t="s">
        <v>37</v>
      </c>
      <c r="C999" t="s">
        <v>16</v>
      </c>
      <c r="D999">
        <v>0.76391904796360699</v>
      </c>
      <c r="E999">
        <v>-1</v>
      </c>
      <c r="F999">
        <v>130126.75659982199</v>
      </c>
      <c r="G999" s="1">
        <v>44531</v>
      </c>
      <c r="H999" s="2" cm="1">
        <f t="array" ref="H999">IF(B999="eur",F999*VLOOKUP(G999,Sheet2!D:E,2,0),IF(B999="gbp",F999*VLOOKUP(G999,Sheet2!A:B,2,0),0)*IF(B999="sek",F999*VLOOKUP(G999,Sheet2!G:H,2,0),IF(multi_currency_swap_strat_pnl!B999="nok",F999*VLOOKUP(multi_currency_swap_strat_pnl!G999,Sheet2!J:K,2,0),IF(multi_currency_swap_strat_pnl!B999="chf",F999*VLOOKUP(Sheet2!M:N,2,0),F999))))</f>
        <v>0</v>
      </c>
    </row>
    <row r="1000" spans="1:8" x14ac:dyDescent="0.25">
      <c r="A1000" s="1">
        <v>44501</v>
      </c>
      <c r="B1000" t="s">
        <v>37</v>
      </c>
      <c r="C1000" t="s">
        <v>11</v>
      </c>
      <c r="D1000">
        <v>0.826975378697973</v>
      </c>
      <c r="E1000">
        <v>-1</v>
      </c>
      <c r="F1000">
        <v>115749.122869906</v>
      </c>
      <c r="G1000" s="1">
        <v>44531</v>
      </c>
      <c r="H1000" s="2" cm="1">
        <f t="array" ref="H1000">IF(B1000="eur",F1000*VLOOKUP(G1000,Sheet2!D:E,2,0),IF(B1000="gbp",F1000*VLOOKUP(G1000,Sheet2!A:B,2,0),0)*IF(B1000="sek",F1000*VLOOKUP(G1000,Sheet2!G:H,2,0),IF(multi_currency_swap_strat_pnl!B1000="nok",F1000*VLOOKUP(multi_currency_swap_strat_pnl!G1000,Sheet2!J:K,2,0),IF(multi_currency_swap_strat_pnl!B1000="chf",F1000*VLOOKUP(Sheet2!M:N,2,0),F1000))))</f>
        <v>0</v>
      </c>
    </row>
    <row r="1001" spans="1:8" x14ac:dyDescent="0.25">
      <c r="A1001" s="1">
        <v>44501</v>
      </c>
      <c r="B1001" t="s">
        <v>37</v>
      </c>
      <c r="C1001" t="s">
        <v>18</v>
      </c>
      <c r="D1001">
        <v>0.86934576418123299</v>
      </c>
      <c r="E1001">
        <v>1</v>
      </c>
      <c r="F1001">
        <v>-99873.968550067395</v>
      </c>
      <c r="G1001" s="1">
        <v>44531</v>
      </c>
      <c r="H1001" s="2" cm="1">
        <f t="array" ref="H1001">IF(B1001="eur",F1001*VLOOKUP(G1001,Sheet2!D:E,2,0),IF(B1001="gbp",F1001*VLOOKUP(G1001,Sheet2!A:B,2,0),0)*IF(B1001="sek",F1001*VLOOKUP(G1001,Sheet2!G:H,2,0),IF(multi_currency_swap_strat_pnl!B1001="nok",F1001*VLOOKUP(multi_currency_swap_strat_pnl!G1001,Sheet2!J:K,2,0),IF(multi_currency_swap_strat_pnl!B1001="chf",F1001*VLOOKUP(Sheet2!M:N,2,0),F1001))))</f>
        <v>0</v>
      </c>
    </row>
    <row r="1002" spans="1:8" x14ac:dyDescent="0.25">
      <c r="A1002" s="1">
        <v>44501</v>
      </c>
      <c r="B1002" t="s">
        <v>37</v>
      </c>
      <c r="C1002" t="s">
        <v>8</v>
      </c>
      <c r="D1002">
        <v>1.1796803753640901</v>
      </c>
      <c r="E1002">
        <v>1</v>
      </c>
      <c r="F1002">
        <v>-90403.170127309597</v>
      </c>
      <c r="G1002" s="1">
        <v>44531</v>
      </c>
      <c r="H1002" s="2" cm="1">
        <f t="array" ref="H1002">IF(B1002="eur",F1002*VLOOKUP(G1002,Sheet2!D:E,2,0),IF(B1002="gbp",F1002*VLOOKUP(G1002,Sheet2!A:B,2,0),0)*IF(B1002="sek",F1002*VLOOKUP(G1002,Sheet2!G:H,2,0),IF(multi_currency_swap_strat_pnl!B1002="nok",F1002*VLOOKUP(multi_currency_swap_strat_pnl!G1002,Sheet2!J:K,2,0),IF(multi_currency_swap_strat_pnl!B1002="chf",F1002*VLOOKUP(Sheet2!M:N,2,0),F1002))))</f>
        <v>0</v>
      </c>
    </row>
    <row r="1003" spans="1:8" x14ac:dyDescent="0.25">
      <c r="A1003" s="1">
        <v>44501</v>
      </c>
      <c r="B1003" t="s">
        <v>37</v>
      </c>
      <c r="C1003" t="s">
        <v>21</v>
      </c>
      <c r="D1003">
        <v>1.2532636456438999</v>
      </c>
      <c r="E1003">
        <v>1</v>
      </c>
      <c r="F1003">
        <v>41788.691189951598</v>
      </c>
      <c r="G1003" s="1">
        <v>44531</v>
      </c>
      <c r="H1003" s="2" cm="1">
        <f t="array" ref="H1003">IF(B1003="eur",F1003*VLOOKUP(G1003,Sheet2!D:E,2,0),IF(B1003="gbp",F1003*VLOOKUP(G1003,Sheet2!A:B,2,0),0)*IF(B1003="sek",F1003*VLOOKUP(G1003,Sheet2!G:H,2,0),IF(multi_currency_swap_strat_pnl!B1003="nok",F1003*VLOOKUP(multi_currency_swap_strat_pnl!G1003,Sheet2!J:K,2,0),IF(multi_currency_swap_strat_pnl!B1003="chf",F1003*VLOOKUP(Sheet2!M:N,2,0),F1003))))</f>
        <v>0</v>
      </c>
    </row>
    <row r="1004" spans="1:8" x14ac:dyDescent="0.25">
      <c r="A1004" s="1">
        <v>44501</v>
      </c>
      <c r="B1004" t="s">
        <v>38</v>
      </c>
      <c r="C1004" t="s">
        <v>12</v>
      </c>
      <c r="D1004">
        <v>1.51141167446684</v>
      </c>
      <c r="E1004">
        <v>-1</v>
      </c>
      <c r="F1004" s="2">
        <v>150532.151400506</v>
      </c>
      <c r="G1004" s="1">
        <v>44531</v>
      </c>
      <c r="H1004" s="2" cm="1">
        <f t="array" ref="H1004">IF(B1004="eur",F1004*VLOOKUP(G1004,Sheet2!D:E,2,0),IF(B1004="gbp",F1004*VLOOKUP(G1004,Sheet2!A:B,2,0),0)*IF(B1004="sek",F1004*VLOOKUP(G1004,Sheet2!G:H,2,0),IF(multi_currency_swap_strat_pnl!B1004="nok",F1004*VLOOKUP(multi_currency_swap_strat_pnl!G1004,Sheet2!J:K,2,0),IF(multi_currency_swap_strat_pnl!B1004="chf",F1004*VLOOKUP(Sheet2!M:N,2,0),F1004))))</f>
        <v>0</v>
      </c>
    </row>
    <row r="1005" spans="1:8" x14ac:dyDescent="0.25">
      <c r="A1005" s="1">
        <v>44501</v>
      </c>
      <c r="B1005" t="s">
        <v>38</v>
      </c>
      <c r="C1005" t="s">
        <v>16</v>
      </c>
      <c r="D1005">
        <v>1.5817691510230401</v>
      </c>
      <c r="E1005">
        <v>-1</v>
      </c>
      <c r="F1005" s="2">
        <v>144478.218039956</v>
      </c>
      <c r="G1005" s="1">
        <v>44531</v>
      </c>
      <c r="H1005" s="2" cm="1">
        <f t="array" ref="H1005">IF(B1005="eur",F1005*VLOOKUP(G1005,Sheet2!D:E,2,0),IF(B1005="gbp",F1005*VLOOKUP(G1005,Sheet2!A:B,2,0),0)*IF(B1005="sek",F1005*VLOOKUP(G1005,Sheet2!G:H,2,0),IF(multi_currency_swap_strat_pnl!B1005="nok",F1005*VLOOKUP(multi_currency_swap_strat_pnl!G1005,Sheet2!J:K,2,0),IF(multi_currency_swap_strat_pnl!B1005="chf",F1005*VLOOKUP(Sheet2!M:N,2,0),F1005))))</f>
        <v>0</v>
      </c>
    </row>
    <row r="1006" spans="1:8" x14ac:dyDescent="0.25">
      <c r="A1006" s="1">
        <v>44501</v>
      </c>
      <c r="B1006" t="s">
        <v>38</v>
      </c>
      <c r="C1006" t="s">
        <v>11</v>
      </c>
      <c r="D1006">
        <v>1.5944145551633599</v>
      </c>
      <c r="E1006">
        <v>-1</v>
      </c>
      <c r="F1006" s="2">
        <v>138857.06703453301</v>
      </c>
      <c r="G1006" s="1">
        <v>44531</v>
      </c>
      <c r="H1006" s="2" cm="1">
        <f t="array" ref="H1006">IF(B1006="eur",F1006*VLOOKUP(G1006,Sheet2!D:E,2,0),IF(B1006="gbp",F1006*VLOOKUP(G1006,Sheet2!A:B,2,0),0)*IF(B1006="sek",F1006*VLOOKUP(G1006,Sheet2!G:H,2,0),IF(multi_currency_swap_strat_pnl!B1006="nok",F1006*VLOOKUP(multi_currency_swap_strat_pnl!G1006,Sheet2!J:K,2,0),IF(multi_currency_swap_strat_pnl!B1006="chf",F1006*VLOOKUP(Sheet2!M:N,2,0),F1006))))</f>
        <v>0</v>
      </c>
    </row>
    <row r="1007" spans="1:8" x14ac:dyDescent="0.25">
      <c r="A1007" s="1">
        <v>44501</v>
      </c>
      <c r="B1007" t="s">
        <v>38</v>
      </c>
      <c r="C1007" t="s">
        <v>29</v>
      </c>
      <c r="D1007">
        <v>1.5728563404687099</v>
      </c>
      <c r="E1007">
        <v>1</v>
      </c>
      <c r="F1007" s="2">
        <v>-113807.34605542901</v>
      </c>
      <c r="G1007" s="1">
        <v>44531</v>
      </c>
      <c r="H1007" s="2" cm="1">
        <f t="array" ref="H1007">IF(B1007="eur",F1007*VLOOKUP(G1007,Sheet2!D:E,2,0),IF(B1007="gbp",F1007*VLOOKUP(G1007,Sheet2!A:B,2,0),0)*IF(B1007="sek",F1007*VLOOKUP(G1007,Sheet2!G:H,2,0),IF(multi_currency_swap_strat_pnl!B1007="nok",F1007*VLOOKUP(multi_currency_swap_strat_pnl!G1007,Sheet2!J:K,2,0),IF(multi_currency_swap_strat_pnl!B1007="chf",F1007*VLOOKUP(Sheet2!M:N,2,0),F1007))))</f>
        <v>0</v>
      </c>
    </row>
    <row r="1008" spans="1:8" x14ac:dyDescent="0.25">
      <c r="A1008" s="1">
        <v>44501</v>
      </c>
      <c r="B1008" t="s">
        <v>38</v>
      </c>
      <c r="C1008" t="s">
        <v>21</v>
      </c>
      <c r="D1008">
        <v>1.5063885544815001</v>
      </c>
      <c r="E1008">
        <v>1</v>
      </c>
      <c r="F1008" s="2">
        <v>-128383.510821592</v>
      </c>
      <c r="G1008" s="1">
        <v>44531</v>
      </c>
      <c r="H1008" s="2" cm="1">
        <f t="array" ref="H1008">IF(B1008="eur",F1008*VLOOKUP(G1008,Sheet2!D:E,2,0),IF(B1008="gbp",F1008*VLOOKUP(G1008,Sheet2!A:B,2,0),0)*IF(B1008="sek",F1008*VLOOKUP(G1008,Sheet2!G:H,2,0),IF(multi_currency_swap_strat_pnl!B1008="nok",F1008*VLOOKUP(multi_currency_swap_strat_pnl!G1008,Sheet2!J:K,2,0),IF(multi_currency_swap_strat_pnl!B1008="chf",F1008*VLOOKUP(Sheet2!M:N,2,0),F1008))))</f>
        <v>0</v>
      </c>
    </row>
    <row r="1009" spans="1:8" x14ac:dyDescent="0.25">
      <c r="A1009" s="1">
        <v>44501</v>
      </c>
      <c r="B1009" t="s">
        <v>38</v>
      </c>
      <c r="C1009" t="s">
        <v>17</v>
      </c>
      <c r="D1009">
        <v>1.5789659770109701</v>
      </c>
      <c r="E1009">
        <v>1</v>
      </c>
      <c r="F1009" s="2">
        <v>-119805.35478403</v>
      </c>
      <c r="G1009" s="1">
        <v>44531</v>
      </c>
      <c r="H1009" s="2" cm="1">
        <f t="array" ref="H1009">IF(B1009="eur",F1009*VLOOKUP(G1009,Sheet2!D:E,2,0),IF(B1009="gbp",F1009*VLOOKUP(G1009,Sheet2!A:B,2,0),0)*IF(B1009="sek",F1009*VLOOKUP(G1009,Sheet2!G:H,2,0),IF(multi_currency_swap_strat_pnl!B1009="nok",F1009*VLOOKUP(multi_currency_swap_strat_pnl!G1009,Sheet2!J:K,2,0),IF(multi_currency_swap_strat_pnl!B1009="chf",F1009*VLOOKUP(Sheet2!M:N,2,0),F1009))))</f>
        <v>0</v>
      </c>
    </row>
    <row r="1010" spans="1:8" x14ac:dyDescent="0.25">
      <c r="A1010" s="1">
        <v>44531</v>
      </c>
      <c r="B1010" t="s">
        <v>7</v>
      </c>
      <c r="C1010" t="s">
        <v>12</v>
      </c>
      <c r="D1010">
        <v>-0.40231446506253199</v>
      </c>
      <c r="E1010">
        <v>-1</v>
      </c>
      <c r="F1010">
        <v>-69177.3340902153</v>
      </c>
      <c r="G1010" s="1">
        <v>44564</v>
      </c>
      <c r="H1010" s="2" cm="1">
        <f t="array" ref="H1010">IF(B1010="eur",F1010*VLOOKUP(G1010,Sheet2!D:E,2,0),IF(B1010="gbp",F1010*VLOOKUP(G1010,Sheet2!A:B,2,0),0)*IF(B1010="sek",F1010*VLOOKUP(G1010,Sheet2!G:H,2,0),IF(multi_currency_swap_strat_pnl!B1010="nok",F1010*VLOOKUP(multi_currency_swap_strat_pnl!G1010,Sheet2!J:K,2,0),IF(multi_currency_swap_strat_pnl!B1010="chf",F1010*VLOOKUP(Sheet2!M:N,2,0),F1010))))</f>
        <v>-78059.703787398947</v>
      </c>
    </row>
    <row r="1011" spans="1:8" x14ac:dyDescent="0.25">
      <c r="A1011" s="1">
        <v>44531</v>
      </c>
      <c r="B1011" t="s">
        <v>7</v>
      </c>
      <c r="C1011" t="s">
        <v>16</v>
      </c>
      <c r="D1011">
        <v>-0.30615711331276901</v>
      </c>
      <c r="E1011">
        <v>-1</v>
      </c>
      <c r="F1011">
        <v>-73948.160452221797</v>
      </c>
      <c r="G1011" s="1">
        <v>44564</v>
      </c>
      <c r="H1011" s="2" cm="1">
        <f t="array" ref="H1011">IF(B1011="eur",F1011*VLOOKUP(G1011,Sheet2!D:E,2,0),IF(B1011="gbp",F1011*VLOOKUP(G1011,Sheet2!A:B,2,0),0)*IF(B1011="sek",F1011*VLOOKUP(G1011,Sheet2!G:H,2,0),IF(multi_currency_swap_strat_pnl!B1011="nok",F1011*VLOOKUP(multi_currency_swap_strat_pnl!G1011,Sheet2!J:K,2,0),IF(multi_currency_swap_strat_pnl!B1011="chf",F1011*VLOOKUP(Sheet2!M:N,2,0),F1011))))</f>
        <v>-83443.104254287085</v>
      </c>
    </row>
    <row r="1012" spans="1:8" x14ac:dyDescent="0.25">
      <c r="A1012" s="1">
        <v>44531</v>
      </c>
      <c r="B1012" t="s">
        <v>7</v>
      </c>
      <c r="C1012" t="s">
        <v>23</v>
      </c>
      <c r="D1012">
        <v>0.31288735880018798</v>
      </c>
      <c r="E1012">
        <v>-1</v>
      </c>
      <c r="F1012">
        <v>-102370.286530249</v>
      </c>
      <c r="G1012" s="1">
        <v>44564</v>
      </c>
      <c r="H1012" s="2" cm="1">
        <f t="array" ref="H1012">IF(B1012="eur",F1012*VLOOKUP(G1012,Sheet2!D:E,2,0),IF(B1012="gbp",F1012*VLOOKUP(G1012,Sheet2!A:B,2,0),0)*IF(B1012="sek",F1012*VLOOKUP(G1012,Sheet2!G:H,2,0),IF(multi_currency_swap_strat_pnl!B1012="nok",F1012*VLOOKUP(multi_currency_swap_strat_pnl!G1012,Sheet2!J:K,2,0),IF(multi_currency_swap_strat_pnl!B1012="chf",F1012*VLOOKUP(Sheet2!M:N,2,0),F1012))))</f>
        <v>-115514.63132073298</v>
      </c>
    </row>
    <row r="1013" spans="1:8" x14ac:dyDescent="0.25">
      <c r="A1013" s="1">
        <v>44531</v>
      </c>
      <c r="B1013" t="s">
        <v>7</v>
      </c>
      <c r="C1013" t="s">
        <v>13</v>
      </c>
      <c r="D1013">
        <v>-0.17694427523168599</v>
      </c>
      <c r="E1013">
        <v>1</v>
      </c>
      <c r="F1013">
        <v>93021.062659736999</v>
      </c>
      <c r="G1013" s="1">
        <v>44564</v>
      </c>
      <c r="H1013" s="2" cm="1">
        <f t="array" ref="H1013">IF(B1013="eur",F1013*VLOOKUP(G1013,Sheet2!D:E,2,0),IF(B1013="gbp",F1013*VLOOKUP(G1013,Sheet2!A:B,2,0),0)*IF(B1013="sek",F1013*VLOOKUP(G1013,Sheet2!G:H,2,0),IF(multi_currency_swap_strat_pnl!B1013="nok",F1013*VLOOKUP(multi_currency_swap_strat_pnl!G1013,Sheet2!J:K,2,0),IF(multi_currency_swap_strat_pnl!B1013="chf",F1013*VLOOKUP(Sheet2!M:N,2,0),F1013))))</f>
        <v>104964.96710524724</v>
      </c>
    </row>
    <row r="1014" spans="1:8" x14ac:dyDescent="0.25">
      <c r="A1014" s="1">
        <v>44531</v>
      </c>
      <c r="B1014" t="s">
        <v>7</v>
      </c>
      <c r="C1014" t="s">
        <v>31</v>
      </c>
      <c r="D1014">
        <v>-0.16663586006282999</v>
      </c>
      <c r="E1014">
        <v>1</v>
      </c>
      <c r="F1014">
        <v>102987.237242827</v>
      </c>
      <c r="G1014" s="1">
        <v>44564</v>
      </c>
      <c r="H1014" s="2" cm="1">
        <f t="array" ref="H1014">IF(B1014="eur",F1014*VLOOKUP(G1014,Sheet2!D:E,2,0),IF(B1014="gbp",F1014*VLOOKUP(G1014,Sheet2!A:B,2,0),0)*IF(B1014="sek",F1014*VLOOKUP(G1014,Sheet2!G:H,2,0),IF(multi_currency_swap_strat_pnl!B1014="nok",F1014*VLOOKUP(multi_currency_swap_strat_pnl!G1014,Sheet2!J:K,2,0),IF(multi_currency_swap_strat_pnl!B1014="chf",F1014*VLOOKUP(Sheet2!M:N,2,0),F1014))))</f>
        <v>116210.79850480599</v>
      </c>
    </row>
    <row r="1015" spans="1:8" x14ac:dyDescent="0.25">
      <c r="A1015" s="1">
        <v>44531</v>
      </c>
      <c r="B1015" t="s">
        <v>7</v>
      </c>
      <c r="C1015" t="s">
        <v>9</v>
      </c>
      <c r="D1015">
        <v>-0.15662251804965999</v>
      </c>
      <c r="E1015">
        <v>1</v>
      </c>
      <c r="F1015">
        <v>113243.541684223</v>
      </c>
      <c r="G1015" s="1">
        <v>44564</v>
      </c>
      <c r="H1015" s="2" cm="1">
        <f t="array" ref="H1015">IF(B1015="eur",F1015*VLOOKUP(G1015,Sheet2!D:E,2,0),IF(B1015="gbp",F1015*VLOOKUP(G1015,Sheet2!A:B,2,0),0)*IF(B1015="sek",F1015*VLOOKUP(G1015,Sheet2!G:H,2,0),IF(multi_currency_swap_strat_pnl!B1015="nok",F1015*VLOOKUP(multi_currency_swap_strat_pnl!G1015,Sheet2!J:K,2,0),IF(multi_currency_swap_strat_pnl!B1015="chf",F1015*VLOOKUP(Sheet2!M:N,2,0),F1015))))</f>
        <v>127784.01243647725</v>
      </c>
    </row>
    <row r="1016" spans="1:8" x14ac:dyDescent="0.25">
      <c r="A1016" s="1">
        <v>44531</v>
      </c>
      <c r="B1016" t="s">
        <v>34</v>
      </c>
      <c r="C1016" t="s">
        <v>12</v>
      </c>
      <c r="D1016">
        <v>0.92328904293797498</v>
      </c>
      <c r="E1016">
        <v>-1</v>
      </c>
      <c r="F1016">
        <v>-79336.798867269405</v>
      </c>
      <c r="G1016" s="1">
        <v>44564</v>
      </c>
      <c r="H1016" s="2" cm="1">
        <f t="array" ref="H1016">IF(B1016="eur",F1016*VLOOKUP(G1016,Sheet2!D:E,2,0),IF(B1016="gbp",F1016*VLOOKUP(G1016,Sheet2!A:B,2,0),0)*IF(B1016="sek",F1016*VLOOKUP(G1016,Sheet2!G:H,2,0),IF(multi_currency_swap_strat_pnl!B1016="nok",F1016*VLOOKUP(multi_currency_swap_strat_pnl!G1016,Sheet2!J:K,2,0),IF(multi_currency_swap_strat_pnl!B1016="chf",F1016*VLOOKUP(Sheet2!M:N,2,0),F1016))))</f>
        <v>0</v>
      </c>
    </row>
    <row r="1017" spans="1:8" x14ac:dyDescent="0.25">
      <c r="A1017" s="1">
        <v>44531</v>
      </c>
      <c r="B1017" t="s">
        <v>34</v>
      </c>
      <c r="C1017" t="s">
        <v>16</v>
      </c>
      <c r="D1017">
        <v>1.1124271690552601</v>
      </c>
      <c r="E1017">
        <v>-1</v>
      </c>
      <c r="F1017">
        <v>-73729.371180009199</v>
      </c>
      <c r="G1017" s="1">
        <v>44564</v>
      </c>
      <c r="H1017" s="2" cm="1">
        <f t="array" ref="H1017">IF(B1017="eur",F1017*VLOOKUP(G1017,Sheet2!D:E,2,0),IF(B1017="gbp",F1017*VLOOKUP(G1017,Sheet2!A:B,2,0),0)*IF(B1017="sek",F1017*VLOOKUP(G1017,Sheet2!G:H,2,0),IF(multi_currency_swap_strat_pnl!B1017="nok",F1017*VLOOKUP(multi_currency_swap_strat_pnl!G1017,Sheet2!J:K,2,0),IF(multi_currency_swap_strat_pnl!B1017="chf",F1017*VLOOKUP(Sheet2!M:N,2,0),F1017))))</f>
        <v>0</v>
      </c>
    </row>
    <row r="1018" spans="1:8" x14ac:dyDescent="0.25">
      <c r="A1018" s="1">
        <v>44531</v>
      </c>
      <c r="B1018" t="s">
        <v>34</v>
      </c>
      <c r="C1018" t="s">
        <v>11</v>
      </c>
      <c r="D1018">
        <v>1.1724661243116401</v>
      </c>
      <c r="E1018">
        <v>-1</v>
      </c>
      <c r="F1018">
        <v>-83263.790589237702</v>
      </c>
      <c r="G1018" s="1">
        <v>44564</v>
      </c>
      <c r="H1018" s="2" cm="1">
        <f t="array" ref="H1018">IF(B1018="eur",F1018*VLOOKUP(G1018,Sheet2!D:E,2,0),IF(B1018="gbp",F1018*VLOOKUP(G1018,Sheet2!A:B,2,0),0)*IF(B1018="sek",F1018*VLOOKUP(G1018,Sheet2!G:H,2,0),IF(multi_currency_swap_strat_pnl!B1018="nok",F1018*VLOOKUP(multi_currency_swap_strat_pnl!G1018,Sheet2!J:K,2,0),IF(multi_currency_swap_strat_pnl!B1018="chf",F1018*VLOOKUP(Sheet2!M:N,2,0),F1018))))</f>
        <v>0</v>
      </c>
    </row>
    <row r="1019" spans="1:8" x14ac:dyDescent="0.25">
      <c r="A1019" s="1">
        <v>44531</v>
      </c>
      <c r="B1019" t="s">
        <v>34</v>
      </c>
      <c r="C1019" t="s">
        <v>31</v>
      </c>
      <c r="D1019">
        <v>1.2930644548683301</v>
      </c>
      <c r="E1019">
        <v>1</v>
      </c>
      <c r="F1019">
        <v>116384.091896231</v>
      </c>
      <c r="G1019" s="1">
        <v>44564</v>
      </c>
      <c r="H1019" s="2" cm="1">
        <f t="array" ref="H1019">IF(B1019="eur",F1019*VLOOKUP(G1019,Sheet2!D:E,2,0),IF(B1019="gbp",F1019*VLOOKUP(G1019,Sheet2!A:B,2,0),0)*IF(B1019="sek",F1019*VLOOKUP(G1019,Sheet2!G:H,2,0),IF(multi_currency_swap_strat_pnl!B1019="nok",F1019*VLOOKUP(multi_currency_swap_strat_pnl!G1019,Sheet2!J:K,2,0),IF(multi_currency_swap_strat_pnl!B1019="chf",F1019*VLOOKUP(Sheet2!M:N,2,0),F1019))))</f>
        <v>0</v>
      </c>
    </row>
    <row r="1020" spans="1:8" x14ac:dyDescent="0.25">
      <c r="A1020" s="1">
        <v>44531</v>
      </c>
      <c r="B1020" t="s">
        <v>34</v>
      </c>
      <c r="C1020" t="s">
        <v>9</v>
      </c>
      <c r="D1020">
        <v>1.2902348206972001</v>
      </c>
      <c r="E1020">
        <v>1</v>
      </c>
      <c r="F1020">
        <v>130978.94585754701</v>
      </c>
      <c r="G1020" s="1">
        <v>44564</v>
      </c>
      <c r="H1020" s="2" cm="1">
        <f t="array" ref="H1020">IF(B1020="eur",F1020*VLOOKUP(G1020,Sheet2!D:E,2,0),IF(B1020="gbp",F1020*VLOOKUP(G1020,Sheet2!A:B,2,0),0)*IF(B1020="sek",F1020*VLOOKUP(G1020,Sheet2!G:H,2,0),IF(multi_currency_swap_strat_pnl!B1020="nok",F1020*VLOOKUP(multi_currency_swap_strat_pnl!G1020,Sheet2!J:K,2,0),IF(multi_currency_swap_strat_pnl!B1020="chf",F1020*VLOOKUP(Sheet2!M:N,2,0),F1020))))</f>
        <v>0</v>
      </c>
    </row>
    <row r="1021" spans="1:8" x14ac:dyDescent="0.25">
      <c r="A1021" s="1">
        <v>44531</v>
      </c>
      <c r="B1021" t="s">
        <v>34</v>
      </c>
      <c r="C1021" t="s">
        <v>13</v>
      </c>
      <c r="D1021">
        <v>1.29559961735886</v>
      </c>
      <c r="E1021">
        <v>1</v>
      </c>
      <c r="F1021">
        <v>102268.46130353</v>
      </c>
      <c r="G1021" s="1">
        <v>44564</v>
      </c>
      <c r="H1021" s="2" cm="1">
        <f t="array" ref="H1021">IF(B1021="eur",F1021*VLOOKUP(G1021,Sheet2!D:E,2,0),IF(B1021="gbp",F1021*VLOOKUP(G1021,Sheet2!A:B,2,0),0)*IF(B1021="sek",F1021*VLOOKUP(G1021,Sheet2!G:H,2,0),IF(multi_currency_swap_strat_pnl!B1021="nok",F1021*VLOOKUP(multi_currency_swap_strat_pnl!G1021,Sheet2!J:K,2,0),IF(multi_currency_swap_strat_pnl!B1021="chf",F1021*VLOOKUP(Sheet2!M:N,2,0),F1021))))</f>
        <v>0</v>
      </c>
    </row>
    <row r="1022" spans="1:8" x14ac:dyDescent="0.25">
      <c r="A1022" s="1">
        <v>44531</v>
      </c>
      <c r="B1022" t="s">
        <v>35</v>
      </c>
      <c r="C1022" t="s">
        <v>12</v>
      </c>
      <c r="D1022">
        <v>1.14316657140787</v>
      </c>
      <c r="E1022">
        <v>-1</v>
      </c>
      <c r="F1022">
        <v>-70279.4223831126</v>
      </c>
      <c r="G1022" s="1">
        <v>44565</v>
      </c>
      <c r="H1022" s="2" cm="1">
        <f t="array" ref="H1022">IF(B1022="eur",F1022*VLOOKUP(G1022,Sheet2!D:E,2,0),IF(B1022="gbp",F1022*VLOOKUP(G1022,Sheet2!A:B,2,0),0)*IF(B1022="sek",F1022*VLOOKUP(G1022,Sheet2!G:H,2,0),IF(multi_currency_swap_strat_pnl!B1022="nok",F1022*VLOOKUP(multi_currency_swap_strat_pnl!G1022,Sheet2!J:K,2,0),IF(multi_currency_swap_strat_pnl!B1022="chf",F1022*VLOOKUP(Sheet2!M:N,2,0),F1022))))</f>
        <v>6685697344.1381445</v>
      </c>
    </row>
    <row r="1023" spans="1:8" x14ac:dyDescent="0.25">
      <c r="A1023" s="1">
        <v>44531</v>
      </c>
      <c r="B1023" t="s">
        <v>35</v>
      </c>
      <c r="C1023" t="s">
        <v>16</v>
      </c>
      <c r="D1023">
        <v>1.1285741298663099</v>
      </c>
      <c r="E1023">
        <v>-1</v>
      </c>
      <c r="F1023">
        <v>-77470.378350178697</v>
      </c>
      <c r="G1023" s="1">
        <v>44565</v>
      </c>
      <c r="H1023" s="2" cm="1">
        <f t="array" ref="H1023">IF(B1023="eur",F1023*VLOOKUP(G1023,Sheet2!D:E,2,0),IF(B1023="gbp",F1023*VLOOKUP(G1023,Sheet2!A:B,2,0),0)*IF(B1023="sek",F1023*VLOOKUP(G1023,Sheet2!G:H,2,0),IF(multi_currency_swap_strat_pnl!B1023="nok",F1023*VLOOKUP(multi_currency_swap_strat_pnl!G1023,Sheet2!J:K,2,0),IF(multi_currency_swap_strat_pnl!B1023="chf",F1023*VLOOKUP(Sheet2!M:N,2,0),F1023))))</f>
        <v>8123846328.5999699</v>
      </c>
    </row>
    <row r="1024" spans="1:8" x14ac:dyDescent="0.25">
      <c r="A1024" s="1">
        <v>44531</v>
      </c>
      <c r="B1024" t="s">
        <v>35</v>
      </c>
      <c r="C1024" t="s">
        <v>21</v>
      </c>
      <c r="D1024">
        <v>0.65940775851078803</v>
      </c>
      <c r="E1024">
        <v>-1</v>
      </c>
      <c r="F1024">
        <v>-180562.016137286</v>
      </c>
      <c r="G1024" s="1">
        <v>44565</v>
      </c>
      <c r="H1024" s="2" cm="1">
        <f t="array" ref="H1024">IF(B1024="eur",F1024*VLOOKUP(G1024,Sheet2!D:E,2,0),IF(B1024="gbp",F1024*VLOOKUP(G1024,Sheet2!A:B,2,0),0)*IF(B1024="sek",F1024*VLOOKUP(G1024,Sheet2!G:H,2,0),IF(multi_currency_swap_strat_pnl!B1024="nok",F1024*VLOOKUP(multi_currency_swap_strat_pnl!G1024,Sheet2!J:K,2,0),IF(multi_currency_swap_strat_pnl!B1024="chf",F1024*VLOOKUP(Sheet2!M:N,2,0),F1024))))</f>
        <v>44130935766.625679</v>
      </c>
    </row>
    <row r="1025" spans="1:8" x14ac:dyDescent="0.25">
      <c r="A1025" s="1">
        <v>44531</v>
      </c>
      <c r="B1025" t="s">
        <v>35</v>
      </c>
      <c r="C1025" t="s">
        <v>32</v>
      </c>
      <c r="D1025">
        <v>0.83208217983158905</v>
      </c>
      <c r="E1025">
        <v>1</v>
      </c>
      <c r="F1025">
        <v>108836.893925779</v>
      </c>
      <c r="G1025" s="1">
        <v>44565</v>
      </c>
      <c r="H1025" s="2" cm="1">
        <f t="array" ref="H1025">IF(B1025="eur",F1025*VLOOKUP(G1025,Sheet2!D:E,2,0),IF(B1025="gbp",F1025*VLOOKUP(G1025,Sheet2!A:B,2,0),0)*IF(B1025="sek",F1025*VLOOKUP(G1025,Sheet2!G:H,2,0),IF(multi_currency_swap_strat_pnl!B1025="nok",F1025*VLOOKUP(multi_currency_swap_strat_pnl!G1025,Sheet2!J:K,2,0),IF(multi_currency_swap_strat_pnl!B1025="chf",F1025*VLOOKUP(Sheet2!M:N,2,0),F1025))))</f>
        <v>16034027487.331095</v>
      </c>
    </row>
    <row r="1026" spans="1:8" x14ac:dyDescent="0.25">
      <c r="A1026" s="1">
        <v>44531</v>
      </c>
      <c r="B1026" t="s">
        <v>35</v>
      </c>
      <c r="C1026" t="s">
        <v>31</v>
      </c>
      <c r="D1026">
        <v>0.87717730054921705</v>
      </c>
      <c r="E1026">
        <v>1</v>
      </c>
      <c r="F1026">
        <v>110332.203771215</v>
      </c>
      <c r="G1026" s="1">
        <v>44565</v>
      </c>
      <c r="H1026" s="2" cm="1">
        <f t="array" ref="H1026">IF(B1026="eur",F1026*VLOOKUP(G1026,Sheet2!D:E,2,0),IF(B1026="gbp",F1026*VLOOKUP(G1026,Sheet2!A:B,2,0),0)*IF(B1026="sek",F1026*VLOOKUP(G1026,Sheet2!G:H,2,0),IF(multi_currency_swap_strat_pnl!B1026="nok",F1026*VLOOKUP(multi_currency_swap_strat_pnl!G1026,Sheet2!J:K,2,0),IF(multi_currency_swap_strat_pnl!B1026="chf",F1026*VLOOKUP(Sheet2!M:N,2,0),F1026))))</f>
        <v>16477637007.847876</v>
      </c>
    </row>
    <row r="1027" spans="1:8" x14ac:dyDescent="0.25">
      <c r="A1027" s="1">
        <v>44531</v>
      </c>
      <c r="B1027" t="s">
        <v>35</v>
      </c>
      <c r="C1027" t="s">
        <v>13</v>
      </c>
      <c r="D1027">
        <v>0.93752684638617101</v>
      </c>
      <c r="E1027">
        <v>1</v>
      </c>
      <c r="F1027">
        <v>110123.66726959001</v>
      </c>
      <c r="G1027" s="1">
        <v>44565</v>
      </c>
      <c r="H1027" s="2" cm="1">
        <f t="array" ref="H1027">IF(B1027="eur",F1027*VLOOKUP(G1027,Sheet2!D:E,2,0),IF(B1027="gbp",F1027*VLOOKUP(G1027,Sheet2!A:B,2,0),0)*IF(B1027="sek",F1027*VLOOKUP(G1027,Sheet2!G:H,2,0),IF(multi_currency_swap_strat_pnl!B1027="nok",F1027*VLOOKUP(multi_currency_swap_strat_pnl!G1027,Sheet2!J:K,2,0),IF(multi_currency_swap_strat_pnl!B1027="chf",F1027*VLOOKUP(Sheet2!M:N,2,0),F1027))))</f>
        <v>16415407824.953999</v>
      </c>
    </row>
    <row r="1028" spans="1:8" x14ac:dyDescent="0.25">
      <c r="A1028" s="1">
        <v>44531</v>
      </c>
      <c r="B1028" t="s">
        <v>36</v>
      </c>
      <c r="C1028" t="s">
        <v>12</v>
      </c>
      <c r="D1028">
        <v>-0.48259707665131302</v>
      </c>
      <c r="E1028">
        <v>-1</v>
      </c>
      <c r="F1028">
        <v>-40712.142356749602</v>
      </c>
      <c r="G1028" s="1">
        <v>44564</v>
      </c>
      <c r="H1028" s="2" t="e" cm="1" vm="1">
        <f t="array" aca="1" ref="H1028" ca="1">IF(B1028="eur",F1028*VLOOKUP(G1028,Sheet2!D:E,2,0),IF(B1028="gbp",F1028*VLOOKUP(G1028,Sheet2!A:B,2,0),0)*IF(B1028="sek",F1028*VLOOKUP(G1028,Sheet2!G:H,2,0),IF(multi_currency_swap_strat_pnl!B1028="nok",F1028*VLOOKUP(multi_currency_swap_strat_pnl!G1028,Sheet2!J:K,2,0),IF(multi_currency_swap_strat_pnl!B1028="chf",F1028*VLOOKUP(Sheet2!M:N,2,0),F1028))))</f>
        <v>#VALUE!</v>
      </c>
    </row>
    <row r="1029" spans="1:8" x14ac:dyDescent="0.25">
      <c r="A1029" s="1">
        <v>44531</v>
      </c>
      <c r="B1029" t="s">
        <v>36</v>
      </c>
      <c r="C1029" t="s">
        <v>16</v>
      </c>
      <c r="D1029">
        <v>-0.37655054128479398</v>
      </c>
      <c r="E1029">
        <v>-1</v>
      </c>
      <c r="F1029">
        <v>-62185.978093063997</v>
      </c>
      <c r="G1029" s="1">
        <v>44564</v>
      </c>
      <c r="H1029" s="2" t="e" cm="1" vm="1">
        <f t="array" aca="1" ref="H1029" ca="1">IF(B1029="eur",F1029*VLOOKUP(G1029,Sheet2!D:E,2,0),IF(B1029="gbp",F1029*VLOOKUP(G1029,Sheet2!A:B,2,0),0)*IF(B1029="sek",F1029*VLOOKUP(G1029,Sheet2!G:H,2,0),IF(multi_currency_swap_strat_pnl!B1029="nok",F1029*VLOOKUP(multi_currency_swap_strat_pnl!G1029,Sheet2!J:K,2,0),IF(multi_currency_swap_strat_pnl!B1029="chf",F1029*VLOOKUP(Sheet2!M:N,2,0),F1029))))</f>
        <v>#VALUE!</v>
      </c>
    </row>
    <row r="1030" spans="1:8" x14ac:dyDescent="0.25">
      <c r="A1030" s="1">
        <v>44531</v>
      </c>
      <c r="B1030" t="s">
        <v>36</v>
      </c>
      <c r="C1030" t="s">
        <v>11</v>
      </c>
      <c r="D1030">
        <v>-0.30086448606328597</v>
      </c>
      <c r="E1030">
        <v>-1</v>
      </c>
      <c r="F1030">
        <v>-61744.655406887803</v>
      </c>
      <c r="G1030" s="1">
        <v>44564</v>
      </c>
      <c r="H1030" s="2" t="e" cm="1" vm="1">
        <f t="array" aca="1" ref="H1030" ca="1">IF(B1030="eur",F1030*VLOOKUP(G1030,Sheet2!D:E,2,0),IF(B1030="gbp",F1030*VLOOKUP(G1030,Sheet2!A:B,2,0),0)*IF(B1030="sek",F1030*VLOOKUP(G1030,Sheet2!G:H,2,0),IF(multi_currency_swap_strat_pnl!B1030="nok",F1030*VLOOKUP(multi_currency_swap_strat_pnl!G1030,Sheet2!J:K,2,0),IF(multi_currency_swap_strat_pnl!B1030="chf",F1030*VLOOKUP(Sheet2!M:N,2,0),F1030))))</f>
        <v>#VALUE!</v>
      </c>
    </row>
    <row r="1031" spans="1:8" x14ac:dyDescent="0.25">
      <c r="A1031" s="1">
        <v>44531</v>
      </c>
      <c r="B1031" t="s">
        <v>36</v>
      </c>
      <c r="C1031" t="s">
        <v>23</v>
      </c>
      <c r="D1031">
        <v>0.37409460914998</v>
      </c>
      <c r="E1031">
        <v>1</v>
      </c>
      <c r="F1031">
        <v>75446.252198211703</v>
      </c>
      <c r="G1031" s="1">
        <v>44564</v>
      </c>
      <c r="H1031" s="2" t="e" cm="1" vm="1">
        <f t="array" aca="1" ref="H1031" ca="1">IF(B1031="eur",F1031*VLOOKUP(G1031,Sheet2!D:E,2,0),IF(B1031="gbp",F1031*VLOOKUP(G1031,Sheet2!A:B,2,0),0)*IF(B1031="sek",F1031*VLOOKUP(G1031,Sheet2!G:H,2,0),IF(multi_currency_swap_strat_pnl!B1031="nok",F1031*VLOOKUP(multi_currency_swap_strat_pnl!G1031,Sheet2!J:K,2,0),IF(multi_currency_swap_strat_pnl!B1031="chf",F1031*VLOOKUP(Sheet2!M:N,2,0),F1031))))</f>
        <v>#VALUE!</v>
      </c>
    </row>
    <row r="1032" spans="1:8" x14ac:dyDescent="0.25">
      <c r="A1032" s="1">
        <v>44531</v>
      </c>
      <c r="B1032" t="s">
        <v>36</v>
      </c>
      <c r="C1032" t="s">
        <v>25</v>
      </c>
      <c r="D1032">
        <v>0.38336523907574199</v>
      </c>
      <c r="E1032">
        <v>1</v>
      </c>
      <c r="F1032">
        <v>74905.396574938699</v>
      </c>
      <c r="G1032" s="1">
        <v>44564</v>
      </c>
      <c r="H1032" s="2" t="e" cm="1" vm="1">
        <f t="array" aca="1" ref="H1032" ca="1">IF(B1032="eur",F1032*VLOOKUP(G1032,Sheet2!D:E,2,0),IF(B1032="gbp",F1032*VLOOKUP(G1032,Sheet2!A:B,2,0),0)*IF(B1032="sek",F1032*VLOOKUP(G1032,Sheet2!G:H,2,0),IF(multi_currency_swap_strat_pnl!B1032="nok",F1032*VLOOKUP(multi_currency_swap_strat_pnl!G1032,Sheet2!J:K,2,0),IF(multi_currency_swap_strat_pnl!B1032="chf",F1032*VLOOKUP(Sheet2!M:N,2,0),F1032))))</f>
        <v>#VALUE!</v>
      </c>
    </row>
    <row r="1033" spans="1:8" x14ac:dyDescent="0.25">
      <c r="A1033" s="1">
        <v>44531</v>
      </c>
      <c r="B1033" t="s">
        <v>36</v>
      </c>
      <c r="C1033" t="s">
        <v>21</v>
      </c>
      <c r="D1033">
        <v>0.39275028728720801</v>
      </c>
      <c r="E1033">
        <v>1</v>
      </c>
      <c r="F1033">
        <v>74307.3770036801</v>
      </c>
      <c r="G1033" s="1">
        <v>44564</v>
      </c>
      <c r="H1033" s="2" t="e" cm="1" vm="1">
        <f t="array" aca="1" ref="H1033" ca="1">IF(B1033="eur",F1033*VLOOKUP(G1033,Sheet2!D:E,2,0),IF(B1033="gbp",F1033*VLOOKUP(G1033,Sheet2!A:B,2,0),0)*IF(B1033="sek",F1033*VLOOKUP(G1033,Sheet2!G:H,2,0),IF(multi_currency_swap_strat_pnl!B1033="nok",F1033*VLOOKUP(multi_currency_swap_strat_pnl!G1033,Sheet2!J:K,2,0),IF(multi_currency_swap_strat_pnl!B1033="chf",F1033*VLOOKUP(Sheet2!M:N,2,0),F1033))))</f>
        <v>#VALUE!</v>
      </c>
    </row>
    <row r="1034" spans="1:8" x14ac:dyDescent="0.25">
      <c r="A1034" s="1">
        <v>44531</v>
      </c>
      <c r="B1034" t="s">
        <v>37</v>
      </c>
      <c r="C1034" t="s">
        <v>12</v>
      </c>
      <c r="D1034">
        <v>0.37979568597989</v>
      </c>
      <c r="E1034">
        <v>-1</v>
      </c>
      <c r="F1034">
        <v>-32441.085170494</v>
      </c>
      <c r="G1034" s="1">
        <v>44564</v>
      </c>
      <c r="H1034" s="2" cm="1">
        <f t="array" ref="H1034">IF(B1034="eur",F1034*VLOOKUP(G1034,Sheet2!D:E,2,0),IF(B1034="gbp",F1034*VLOOKUP(G1034,Sheet2!A:B,2,0),0)*IF(B1034="sek",F1034*VLOOKUP(G1034,Sheet2!G:H,2,0),IF(multi_currency_swap_strat_pnl!B1034="nok",F1034*VLOOKUP(multi_currency_swap_strat_pnl!G1034,Sheet2!J:K,2,0),IF(multi_currency_swap_strat_pnl!B1034="chf",F1034*VLOOKUP(Sheet2!M:N,2,0),F1034))))</f>
        <v>0</v>
      </c>
    </row>
    <row r="1035" spans="1:8" x14ac:dyDescent="0.25">
      <c r="A1035" s="1">
        <v>44531</v>
      </c>
      <c r="B1035" t="s">
        <v>37</v>
      </c>
      <c r="C1035" t="s">
        <v>16</v>
      </c>
      <c r="D1035">
        <v>0.53286746588670098</v>
      </c>
      <c r="E1035">
        <v>-1</v>
      </c>
      <c r="F1035">
        <v>-51058.017211436301</v>
      </c>
      <c r="G1035" s="1">
        <v>44564</v>
      </c>
      <c r="H1035" s="2" cm="1">
        <f t="array" ref="H1035">IF(B1035="eur",F1035*VLOOKUP(G1035,Sheet2!D:E,2,0),IF(B1035="gbp",F1035*VLOOKUP(G1035,Sheet2!A:B,2,0),0)*IF(B1035="sek",F1035*VLOOKUP(G1035,Sheet2!G:H,2,0),IF(multi_currency_swap_strat_pnl!B1035="nok",F1035*VLOOKUP(multi_currency_swap_strat_pnl!G1035,Sheet2!J:K,2,0),IF(multi_currency_swap_strat_pnl!B1035="chf",F1035*VLOOKUP(Sheet2!M:N,2,0),F1035))))</f>
        <v>0</v>
      </c>
    </row>
    <row r="1036" spans="1:8" x14ac:dyDescent="0.25">
      <c r="A1036" s="1">
        <v>44531</v>
      </c>
      <c r="B1036" t="s">
        <v>37</v>
      </c>
      <c r="C1036" t="s">
        <v>21</v>
      </c>
      <c r="D1036">
        <v>1.3602695751421201</v>
      </c>
      <c r="E1036">
        <v>-1</v>
      </c>
      <c r="F1036">
        <v>40759.286262690002</v>
      </c>
      <c r="G1036" s="1">
        <v>44564</v>
      </c>
      <c r="H1036" s="2" cm="1">
        <f t="array" ref="H1036">IF(B1036="eur",F1036*VLOOKUP(G1036,Sheet2!D:E,2,0),IF(B1036="gbp",F1036*VLOOKUP(G1036,Sheet2!A:B,2,0),0)*IF(B1036="sek",F1036*VLOOKUP(G1036,Sheet2!G:H,2,0),IF(multi_currency_swap_strat_pnl!B1036="nok",F1036*VLOOKUP(multi_currency_swap_strat_pnl!G1036,Sheet2!J:K,2,0),IF(multi_currency_swap_strat_pnl!B1036="chf",F1036*VLOOKUP(Sheet2!M:N,2,0),F1036))))</f>
        <v>0</v>
      </c>
    </row>
    <row r="1037" spans="1:8" x14ac:dyDescent="0.25">
      <c r="A1037" s="1">
        <v>44531</v>
      </c>
      <c r="B1037" t="s">
        <v>37</v>
      </c>
      <c r="C1037" t="s">
        <v>33</v>
      </c>
      <c r="D1037">
        <v>0.90094749738375401</v>
      </c>
      <c r="E1037">
        <v>1</v>
      </c>
      <c r="F1037">
        <v>81879.2913368054</v>
      </c>
      <c r="G1037" s="1">
        <v>44564</v>
      </c>
      <c r="H1037" s="2" cm="1">
        <f t="array" ref="H1037">IF(B1037="eur",F1037*VLOOKUP(G1037,Sheet2!D:E,2,0),IF(B1037="gbp",F1037*VLOOKUP(G1037,Sheet2!A:B,2,0),0)*IF(B1037="sek",F1037*VLOOKUP(G1037,Sheet2!G:H,2,0),IF(multi_currency_swap_strat_pnl!B1037="nok",F1037*VLOOKUP(multi_currency_swap_strat_pnl!G1037,Sheet2!J:K,2,0),IF(multi_currency_swap_strat_pnl!B1037="chf",F1037*VLOOKUP(Sheet2!M:N,2,0),F1037))))</f>
        <v>0</v>
      </c>
    </row>
    <row r="1038" spans="1:8" x14ac:dyDescent="0.25">
      <c r="A1038" s="1">
        <v>44531</v>
      </c>
      <c r="B1038" t="s">
        <v>37</v>
      </c>
      <c r="C1038" t="s">
        <v>29</v>
      </c>
      <c r="D1038">
        <v>0.89515035631460405</v>
      </c>
      <c r="E1038">
        <v>1</v>
      </c>
      <c r="F1038">
        <v>87266.003962146206</v>
      </c>
      <c r="G1038" s="1">
        <v>44564</v>
      </c>
      <c r="H1038" s="2" cm="1">
        <f t="array" ref="H1038">IF(B1038="eur",F1038*VLOOKUP(G1038,Sheet2!D:E,2,0),IF(B1038="gbp",F1038*VLOOKUP(G1038,Sheet2!A:B,2,0),0)*IF(B1038="sek",F1038*VLOOKUP(G1038,Sheet2!G:H,2,0),IF(multi_currency_swap_strat_pnl!B1038="nok",F1038*VLOOKUP(multi_currency_swap_strat_pnl!G1038,Sheet2!J:K,2,0),IF(multi_currency_swap_strat_pnl!B1038="chf",F1038*VLOOKUP(Sheet2!M:N,2,0),F1038))))</f>
        <v>0</v>
      </c>
    </row>
    <row r="1039" spans="1:8" x14ac:dyDescent="0.25">
      <c r="A1039" s="1">
        <v>44531</v>
      </c>
      <c r="B1039" t="s">
        <v>37</v>
      </c>
      <c r="C1039" t="s">
        <v>15</v>
      </c>
      <c r="D1039">
        <v>0.84651254397319398</v>
      </c>
      <c r="E1039">
        <v>1</v>
      </c>
      <c r="F1039">
        <v>144062.27896536299</v>
      </c>
      <c r="G1039" s="1">
        <v>44564</v>
      </c>
      <c r="H1039" s="2" cm="1">
        <f t="array" ref="H1039">IF(B1039="eur",F1039*VLOOKUP(G1039,Sheet2!D:E,2,0),IF(B1039="gbp",F1039*VLOOKUP(G1039,Sheet2!A:B,2,0),0)*IF(B1039="sek",F1039*VLOOKUP(G1039,Sheet2!G:H,2,0),IF(multi_currency_swap_strat_pnl!B1039="nok",F1039*VLOOKUP(multi_currency_swap_strat_pnl!G1039,Sheet2!J:K,2,0),IF(multi_currency_swap_strat_pnl!B1039="chf",F1039*VLOOKUP(Sheet2!M:N,2,0),F1039))))</f>
        <v>0</v>
      </c>
    </row>
    <row r="1040" spans="1:8" x14ac:dyDescent="0.25">
      <c r="A1040" s="1">
        <v>44531</v>
      </c>
      <c r="B1040" t="s">
        <v>38</v>
      </c>
      <c r="C1040" t="s">
        <v>12</v>
      </c>
      <c r="D1040">
        <v>1.2510457023960599</v>
      </c>
      <c r="E1040">
        <v>-1</v>
      </c>
      <c r="F1040" s="2">
        <v>-90709.207999806196</v>
      </c>
      <c r="G1040" s="1">
        <v>44564</v>
      </c>
      <c r="H1040" s="2" cm="1">
        <f t="array" ref="H1040">IF(B1040="eur",F1040*VLOOKUP(G1040,Sheet2!D:E,2,0),IF(B1040="gbp",F1040*VLOOKUP(G1040,Sheet2!A:B,2,0),0)*IF(B1040="sek",F1040*VLOOKUP(G1040,Sheet2!G:H,2,0),IF(multi_currency_swap_strat_pnl!B1040="nok",F1040*VLOOKUP(multi_currency_swap_strat_pnl!G1040,Sheet2!J:K,2,0),IF(multi_currency_swap_strat_pnl!B1040="chf",F1040*VLOOKUP(Sheet2!M:N,2,0),F1040))))</f>
        <v>0</v>
      </c>
    </row>
    <row r="1041" spans="1:8" x14ac:dyDescent="0.25">
      <c r="A1041" s="1">
        <v>44531</v>
      </c>
      <c r="B1041" t="s">
        <v>38</v>
      </c>
      <c r="C1041" t="s">
        <v>16</v>
      </c>
      <c r="D1041">
        <v>1.31898270005952</v>
      </c>
      <c r="E1041">
        <v>-1</v>
      </c>
      <c r="F1041" s="2">
        <v>-106456.14039267</v>
      </c>
      <c r="G1041" s="1">
        <v>44564</v>
      </c>
      <c r="H1041" s="2" cm="1">
        <f t="array" ref="H1041">IF(B1041="eur",F1041*VLOOKUP(G1041,Sheet2!D:E,2,0),IF(B1041="gbp",F1041*VLOOKUP(G1041,Sheet2!A:B,2,0),0)*IF(B1041="sek",F1041*VLOOKUP(G1041,Sheet2!G:H,2,0),IF(multi_currency_swap_strat_pnl!B1041="nok",F1041*VLOOKUP(multi_currency_swap_strat_pnl!G1041,Sheet2!J:K,2,0),IF(multi_currency_swap_strat_pnl!B1041="chf",F1041*VLOOKUP(Sheet2!M:N,2,0),F1041))))</f>
        <v>0</v>
      </c>
    </row>
    <row r="1042" spans="1:8" x14ac:dyDescent="0.25">
      <c r="A1042" s="1">
        <v>44531</v>
      </c>
      <c r="B1042" t="s">
        <v>38</v>
      </c>
      <c r="C1042" t="s">
        <v>11</v>
      </c>
      <c r="D1042">
        <v>1.3336352576324799</v>
      </c>
      <c r="E1042">
        <v>-1</v>
      </c>
      <c r="F1042" s="2">
        <v>-112882.017791394</v>
      </c>
      <c r="G1042" s="1">
        <v>44564</v>
      </c>
      <c r="H1042" s="2" cm="1">
        <f t="array" ref="H1042">IF(B1042="eur",F1042*VLOOKUP(G1042,Sheet2!D:E,2,0),IF(B1042="gbp",F1042*VLOOKUP(G1042,Sheet2!A:B,2,0),0)*IF(B1042="sek",F1042*VLOOKUP(G1042,Sheet2!G:H,2,0),IF(multi_currency_swap_strat_pnl!B1042="nok",F1042*VLOOKUP(multi_currency_swap_strat_pnl!G1042,Sheet2!J:K,2,0),IF(multi_currency_swap_strat_pnl!B1042="chf",F1042*VLOOKUP(Sheet2!M:N,2,0),F1042))))</f>
        <v>0</v>
      </c>
    </row>
    <row r="1043" spans="1:8" x14ac:dyDescent="0.25">
      <c r="A1043" s="1">
        <v>44531</v>
      </c>
      <c r="B1043" t="s">
        <v>38</v>
      </c>
      <c r="C1043" t="s">
        <v>8</v>
      </c>
      <c r="D1043">
        <v>1.3151896500067</v>
      </c>
      <c r="E1043">
        <v>1</v>
      </c>
      <c r="F1043" s="2">
        <v>107098.512636404</v>
      </c>
      <c r="G1043" s="1">
        <v>44564</v>
      </c>
      <c r="H1043" s="2" cm="1">
        <f t="array" ref="H1043">IF(B1043="eur",F1043*VLOOKUP(G1043,Sheet2!D:E,2,0),IF(B1043="gbp",F1043*VLOOKUP(G1043,Sheet2!A:B,2,0),0)*IF(B1043="sek",F1043*VLOOKUP(G1043,Sheet2!G:H,2,0),IF(multi_currency_swap_strat_pnl!B1043="nok",F1043*VLOOKUP(multi_currency_swap_strat_pnl!G1043,Sheet2!J:K,2,0),IF(multi_currency_swap_strat_pnl!B1043="chf",F1043*VLOOKUP(Sheet2!M:N,2,0),F1043))))</f>
        <v>0</v>
      </c>
    </row>
    <row r="1044" spans="1:8" x14ac:dyDescent="0.25">
      <c r="A1044" s="1">
        <v>44531</v>
      </c>
      <c r="B1044" t="s">
        <v>38</v>
      </c>
      <c r="C1044" t="s">
        <v>21</v>
      </c>
      <c r="D1044">
        <v>1.2442910164613901</v>
      </c>
      <c r="E1044">
        <v>1</v>
      </c>
      <c r="F1044" s="2">
        <v>116670.632745736</v>
      </c>
      <c r="G1044" s="1">
        <v>44564</v>
      </c>
      <c r="H1044" s="2" cm="1">
        <f t="array" ref="H1044">IF(B1044="eur",F1044*VLOOKUP(G1044,Sheet2!D:E,2,0),IF(B1044="gbp",F1044*VLOOKUP(G1044,Sheet2!A:B,2,0),0)*IF(B1044="sek",F1044*VLOOKUP(G1044,Sheet2!G:H,2,0),IF(multi_currency_swap_strat_pnl!B1044="nok",F1044*VLOOKUP(multi_currency_swap_strat_pnl!G1044,Sheet2!J:K,2,0),IF(multi_currency_swap_strat_pnl!B1044="chf",F1044*VLOOKUP(Sheet2!M:N,2,0),F1044))))</f>
        <v>0</v>
      </c>
    </row>
    <row r="1045" spans="1:8" x14ac:dyDescent="0.25">
      <c r="A1045" s="1">
        <v>44531</v>
      </c>
      <c r="B1045" t="s">
        <v>38</v>
      </c>
      <c r="C1045" t="s">
        <v>17</v>
      </c>
      <c r="D1045">
        <v>1.33143669407054</v>
      </c>
      <c r="E1045">
        <v>1</v>
      </c>
      <c r="F1045" s="2">
        <v>118990.874565405</v>
      </c>
      <c r="G1045" s="1">
        <v>44564</v>
      </c>
      <c r="H1045" s="2" cm="1">
        <f t="array" ref="H1045">IF(B1045="eur",F1045*VLOOKUP(G1045,Sheet2!D:E,2,0),IF(B1045="gbp",F1045*VLOOKUP(G1045,Sheet2!A:B,2,0),0)*IF(B1045="sek",F1045*VLOOKUP(G1045,Sheet2!G:H,2,0),IF(multi_currency_swap_strat_pnl!B1045="nok",F1045*VLOOKUP(multi_currency_swap_strat_pnl!G1045,Sheet2!J:K,2,0),IF(multi_currency_swap_strat_pnl!B1045="chf",F1045*VLOOKUP(Sheet2!M:N,2,0),F1045))))</f>
        <v>0</v>
      </c>
    </row>
    <row r="1046" spans="1:8" x14ac:dyDescent="0.25">
      <c r="A1046" s="1">
        <v>44564</v>
      </c>
      <c r="B1046" t="s">
        <v>7</v>
      </c>
      <c r="C1046" t="s">
        <v>12</v>
      </c>
      <c r="D1046">
        <v>-0.240361999809488</v>
      </c>
      <c r="E1046">
        <v>-1</v>
      </c>
      <c r="F1046">
        <v>-102897.48639946101</v>
      </c>
      <c r="G1046" s="1">
        <v>44593</v>
      </c>
      <c r="H1046" s="2" cm="1">
        <f t="array" ref="H1046">IF(B1046="eur",F1046*VLOOKUP(G1046,Sheet2!D:E,2,0),IF(B1046="gbp",F1046*VLOOKUP(G1046,Sheet2!A:B,2,0),0)*IF(B1046="sek",F1046*VLOOKUP(G1046,Sheet2!G:H,2,0),IF(multi_currency_swap_strat_pnl!B1046="nok",F1046*VLOOKUP(multi_currency_swap_strat_pnl!G1046,Sheet2!J:K,2,0),IF(multi_currency_swap_strat_pnl!B1046="chf",F1046*VLOOKUP(Sheet2!M:N,2,0),F1046))))</f>
        <v>-115708.22345619391</v>
      </c>
    </row>
    <row r="1047" spans="1:8" x14ac:dyDescent="0.25">
      <c r="A1047" s="1">
        <v>44564</v>
      </c>
      <c r="B1047" t="s">
        <v>7</v>
      </c>
      <c r="C1047" t="s">
        <v>16</v>
      </c>
      <c r="D1047">
        <v>-0.14103081232952999</v>
      </c>
      <c r="E1047">
        <v>-1</v>
      </c>
      <c r="F1047">
        <v>-120859.518784627</v>
      </c>
      <c r="G1047" s="1">
        <v>44593</v>
      </c>
      <c r="H1047" s="2" cm="1">
        <f t="array" ref="H1047">IF(B1047="eur",F1047*VLOOKUP(G1047,Sheet2!D:E,2,0),IF(B1047="gbp",F1047*VLOOKUP(G1047,Sheet2!A:B,2,0),0)*IF(B1047="sek",F1047*VLOOKUP(G1047,Sheet2!G:H,2,0),IF(multi_currency_swap_strat_pnl!B1047="nok",F1047*VLOOKUP(multi_currency_swap_strat_pnl!G1047,Sheet2!J:K,2,0),IF(multi_currency_swap_strat_pnl!B1047="chf",F1047*VLOOKUP(Sheet2!M:N,2,0),F1047))))</f>
        <v>-135906.52887331307</v>
      </c>
    </row>
    <row r="1048" spans="1:8" x14ac:dyDescent="0.25">
      <c r="A1048" s="1">
        <v>44564</v>
      </c>
      <c r="B1048" t="s">
        <v>7</v>
      </c>
      <c r="C1048" t="s">
        <v>21</v>
      </c>
      <c r="D1048">
        <v>0.68793292534599504</v>
      </c>
      <c r="E1048">
        <v>-1</v>
      </c>
      <c r="F1048">
        <v>8885.3760025683296</v>
      </c>
      <c r="G1048" s="1">
        <v>44593</v>
      </c>
      <c r="H1048" s="2" cm="1">
        <f t="array" ref="H1048">IF(B1048="eur",F1048*VLOOKUP(G1048,Sheet2!D:E,2,0),IF(B1048="gbp",F1048*VLOOKUP(G1048,Sheet2!A:B,2,0),0)*IF(B1048="sek",F1048*VLOOKUP(G1048,Sheet2!G:H,2,0),IF(multi_currency_swap_strat_pnl!B1048="nok",F1048*VLOOKUP(multi_currency_swap_strat_pnl!G1048,Sheet2!J:K,2,0),IF(multi_currency_swap_strat_pnl!B1048="chf",F1048*VLOOKUP(Sheet2!M:N,2,0),F1048))))</f>
        <v>9991.6053148880874</v>
      </c>
    </row>
    <row r="1049" spans="1:8" x14ac:dyDescent="0.25">
      <c r="A1049" s="1">
        <v>44564</v>
      </c>
      <c r="B1049" t="s">
        <v>7</v>
      </c>
      <c r="C1049" t="s">
        <v>32</v>
      </c>
      <c r="D1049">
        <v>7.1152960915414704E-2</v>
      </c>
      <c r="E1049">
        <v>1</v>
      </c>
      <c r="F1049">
        <v>106194.70810463</v>
      </c>
      <c r="G1049" s="1">
        <v>44593</v>
      </c>
      <c r="H1049" s="2" cm="1">
        <f t="array" ref="H1049">IF(B1049="eur",F1049*VLOOKUP(G1049,Sheet2!D:E,2,0),IF(B1049="gbp",F1049*VLOOKUP(G1049,Sheet2!A:B,2,0),0)*IF(B1049="sek",F1049*VLOOKUP(G1049,Sheet2!G:H,2,0),IF(multi_currency_swap_strat_pnl!B1049="nok",F1049*VLOOKUP(multi_currency_swap_strat_pnl!G1049,Sheet2!J:K,2,0),IF(multi_currency_swap_strat_pnl!B1049="chf",F1049*VLOOKUP(Sheet2!M:N,2,0),F1049))))</f>
        <v>119415.94926365644</v>
      </c>
    </row>
    <row r="1050" spans="1:8" x14ac:dyDescent="0.25">
      <c r="A1050" s="1">
        <v>44564</v>
      </c>
      <c r="B1050" t="s">
        <v>7</v>
      </c>
      <c r="C1050" t="s">
        <v>13</v>
      </c>
      <c r="D1050">
        <v>1.38147840090852E-2</v>
      </c>
      <c r="E1050">
        <v>1</v>
      </c>
      <c r="F1050">
        <v>128800.592791531</v>
      </c>
      <c r="G1050" s="1">
        <v>44593</v>
      </c>
      <c r="H1050" s="2" cm="1">
        <f t="array" ref="H1050">IF(B1050="eur",F1050*VLOOKUP(G1050,Sheet2!D:E,2,0),IF(B1050="gbp",F1050*VLOOKUP(G1050,Sheet2!A:B,2,0),0)*IF(B1050="sek",F1050*VLOOKUP(G1050,Sheet2!G:H,2,0),IF(multi_currency_swap_strat_pnl!B1050="nok",F1050*VLOOKUP(multi_currency_swap_strat_pnl!G1050,Sheet2!J:K,2,0),IF(multi_currency_swap_strat_pnl!B1050="chf",F1050*VLOOKUP(Sheet2!M:N,2,0),F1050))))</f>
        <v>144836.26659407662</v>
      </c>
    </row>
    <row r="1051" spans="1:8" x14ac:dyDescent="0.25">
      <c r="A1051" s="1">
        <v>44564</v>
      </c>
      <c r="B1051" t="s">
        <v>7</v>
      </c>
      <c r="C1051" t="s">
        <v>17</v>
      </c>
      <c r="D1051">
        <v>0.12552038528942699</v>
      </c>
      <c r="E1051">
        <v>1</v>
      </c>
      <c r="F1051">
        <v>90676.262822933393</v>
      </c>
      <c r="G1051" s="1">
        <v>44593</v>
      </c>
      <c r="H1051" s="2" cm="1">
        <f t="array" ref="H1051">IF(B1051="eur",F1051*VLOOKUP(G1051,Sheet2!D:E,2,0),IF(B1051="gbp",F1051*VLOOKUP(G1051,Sheet2!A:B,2,0),0)*IF(B1051="sek",F1051*VLOOKUP(G1051,Sheet2!G:H,2,0),IF(multi_currency_swap_strat_pnl!B1051="nok",F1051*VLOOKUP(multi_currency_swap_strat_pnl!G1051,Sheet2!J:K,2,0),IF(multi_currency_swap_strat_pnl!B1051="chf",F1051*VLOOKUP(Sheet2!M:N,2,0),F1051))))</f>
        <v>101965.4575443886</v>
      </c>
    </row>
    <row r="1052" spans="1:8" x14ac:dyDescent="0.25">
      <c r="A1052" s="1">
        <v>44564</v>
      </c>
      <c r="B1052" t="s">
        <v>34</v>
      </c>
      <c r="C1052" t="s">
        <v>12</v>
      </c>
      <c r="D1052">
        <v>1.1240783043645499</v>
      </c>
      <c r="E1052">
        <v>-1</v>
      </c>
      <c r="F1052">
        <v>-195711.38619841001</v>
      </c>
      <c r="G1052" s="1">
        <v>44593</v>
      </c>
      <c r="H1052" s="2" cm="1">
        <f t="array" ref="H1052">IF(B1052="eur",F1052*VLOOKUP(G1052,Sheet2!D:E,2,0),IF(B1052="gbp",F1052*VLOOKUP(G1052,Sheet2!A:B,2,0),0)*IF(B1052="sek",F1052*VLOOKUP(G1052,Sheet2!G:H,2,0),IF(multi_currency_swap_strat_pnl!B1052="nok",F1052*VLOOKUP(multi_currency_swap_strat_pnl!G1052,Sheet2!J:K,2,0),IF(multi_currency_swap_strat_pnl!B1052="chf",F1052*VLOOKUP(Sheet2!M:N,2,0),F1052))))</f>
        <v>0</v>
      </c>
    </row>
    <row r="1053" spans="1:8" x14ac:dyDescent="0.25">
      <c r="A1053" s="1">
        <v>44564</v>
      </c>
      <c r="B1053" t="s">
        <v>34</v>
      </c>
      <c r="C1053" t="s">
        <v>16</v>
      </c>
      <c r="D1053">
        <v>1.28862172957226</v>
      </c>
      <c r="E1053">
        <v>-1</v>
      </c>
      <c r="F1053">
        <v>-150483.551590683</v>
      </c>
      <c r="G1053" s="1">
        <v>44593</v>
      </c>
      <c r="H1053" s="2" cm="1">
        <f t="array" ref="H1053">IF(B1053="eur",F1053*VLOOKUP(G1053,Sheet2!D:E,2,0),IF(B1053="gbp",F1053*VLOOKUP(G1053,Sheet2!A:B,2,0),0)*IF(B1053="sek",F1053*VLOOKUP(G1053,Sheet2!G:H,2,0),IF(multi_currency_swap_strat_pnl!B1053="nok",F1053*VLOOKUP(multi_currency_swap_strat_pnl!G1053,Sheet2!J:K,2,0),IF(multi_currency_swap_strat_pnl!B1053="chf",F1053*VLOOKUP(Sheet2!M:N,2,0),F1053))))</f>
        <v>0</v>
      </c>
    </row>
    <row r="1054" spans="1:8" x14ac:dyDescent="0.25">
      <c r="A1054" s="1">
        <v>44564</v>
      </c>
      <c r="B1054" t="s">
        <v>34</v>
      </c>
      <c r="C1054" t="s">
        <v>11</v>
      </c>
      <c r="D1054">
        <v>1.359628092431</v>
      </c>
      <c r="E1054">
        <v>-1</v>
      </c>
      <c r="F1054">
        <v>-127007.693997169</v>
      </c>
      <c r="G1054" s="1">
        <v>44593</v>
      </c>
      <c r="H1054" s="2" cm="1">
        <f t="array" ref="H1054">IF(B1054="eur",F1054*VLOOKUP(G1054,Sheet2!D:E,2,0),IF(B1054="gbp",F1054*VLOOKUP(G1054,Sheet2!A:B,2,0),0)*IF(B1054="sek",F1054*VLOOKUP(G1054,Sheet2!G:H,2,0),IF(multi_currency_swap_strat_pnl!B1054="nok",F1054*VLOOKUP(multi_currency_swap_strat_pnl!G1054,Sheet2!J:K,2,0),IF(multi_currency_swap_strat_pnl!B1054="chf",F1054*VLOOKUP(Sheet2!M:N,2,0),F1054))))</f>
        <v>0</v>
      </c>
    </row>
    <row r="1055" spans="1:8" x14ac:dyDescent="0.25">
      <c r="A1055" s="1">
        <v>44564</v>
      </c>
      <c r="B1055" t="s">
        <v>34</v>
      </c>
      <c r="C1055" t="s">
        <v>24</v>
      </c>
      <c r="D1055">
        <v>1.6637670768869199</v>
      </c>
      <c r="E1055">
        <v>1</v>
      </c>
      <c r="F1055">
        <v>43014.367916574498</v>
      </c>
      <c r="G1055" s="1">
        <v>44593</v>
      </c>
      <c r="H1055" s="2" cm="1">
        <f t="array" ref="H1055">IF(B1055="eur",F1055*VLOOKUP(G1055,Sheet2!D:E,2,0),IF(B1055="gbp",F1055*VLOOKUP(G1055,Sheet2!A:B,2,0),0)*IF(B1055="sek",F1055*VLOOKUP(G1055,Sheet2!G:H,2,0),IF(multi_currency_swap_strat_pnl!B1055="nok",F1055*VLOOKUP(multi_currency_swap_strat_pnl!G1055,Sheet2!J:K,2,0),IF(multi_currency_swap_strat_pnl!B1055="chf",F1055*VLOOKUP(Sheet2!M:N,2,0),F1055))))</f>
        <v>0</v>
      </c>
    </row>
    <row r="1056" spans="1:8" x14ac:dyDescent="0.25">
      <c r="A1056" s="1">
        <v>44564</v>
      </c>
      <c r="B1056" t="s">
        <v>34</v>
      </c>
      <c r="C1056" t="s">
        <v>10</v>
      </c>
      <c r="D1056">
        <v>1.6772498186084299</v>
      </c>
      <c r="E1056">
        <v>1</v>
      </c>
      <c r="F1056">
        <v>39671.759754931903</v>
      </c>
      <c r="G1056" s="1">
        <v>44593</v>
      </c>
      <c r="H1056" s="2" cm="1">
        <f t="array" ref="H1056">IF(B1056="eur",F1056*VLOOKUP(G1056,Sheet2!D:E,2,0),IF(B1056="gbp",F1056*VLOOKUP(G1056,Sheet2!A:B,2,0),0)*IF(B1056="sek",F1056*VLOOKUP(G1056,Sheet2!G:H,2,0),IF(multi_currency_swap_strat_pnl!B1056="nok",F1056*VLOOKUP(multi_currency_swap_strat_pnl!G1056,Sheet2!J:K,2,0),IF(multi_currency_swap_strat_pnl!B1056="chf",F1056*VLOOKUP(Sheet2!M:N,2,0),F1056))))</f>
        <v>0</v>
      </c>
    </row>
    <row r="1057" spans="1:8" x14ac:dyDescent="0.25">
      <c r="A1057" s="1">
        <v>44564</v>
      </c>
      <c r="B1057" t="s">
        <v>34</v>
      </c>
      <c r="C1057" t="s">
        <v>23</v>
      </c>
      <c r="D1057">
        <v>1.6838861542785799</v>
      </c>
      <c r="E1057">
        <v>1</v>
      </c>
      <c r="F1057">
        <v>36539.909556373597</v>
      </c>
      <c r="G1057" s="1">
        <v>44593</v>
      </c>
      <c r="H1057" s="2" cm="1">
        <f t="array" ref="H1057">IF(B1057="eur",F1057*VLOOKUP(G1057,Sheet2!D:E,2,0),IF(B1057="gbp",F1057*VLOOKUP(G1057,Sheet2!A:B,2,0),0)*IF(B1057="sek",F1057*VLOOKUP(G1057,Sheet2!G:H,2,0),IF(multi_currency_swap_strat_pnl!B1057="nok",F1057*VLOOKUP(multi_currency_swap_strat_pnl!G1057,Sheet2!J:K,2,0),IF(multi_currency_swap_strat_pnl!B1057="chf",F1057*VLOOKUP(Sheet2!M:N,2,0),F1057))))</f>
        <v>0</v>
      </c>
    </row>
    <row r="1058" spans="1:8" x14ac:dyDescent="0.25">
      <c r="A1058" s="1">
        <v>44564</v>
      </c>
      <c r="B1058" t="s">
        <v>36</v>
      </c>
      <c r="C1058" t="s">
        <v>12</v>
      </c>
      <c r="D1058">
        <v>-0.37655001927161702</v>
      </c>
      <c r="E1058">
        <v>-1</v>
      </c>
      <c r="F1058">
        <v>-108810.254323149</v>
      </c>
      <c r="G1058" s="1">
        <v>44593</v>
      </c>
      <c r="H1058" s="2" t="e" cm="1" vm="1">
        <f t="array" aca="1" ref="H1058" ca="1">IF(B1058="eur",F1058*VLOOKUP(G1058,Sheet2!D:E,2,0),IF(B1058="gbp",F1058*VLOOKUP(G1058,Sheet2!A:B,2,0),0)*IF(B1058="sek",F1058*VLOOKUP(G1058,Sheet2!G:H,2,0),IF(multi_currency_swap_strat_pnl!B1058="nok",F1058*VLOOKUP(multi_currency_swap_strat_pnl!G1058,Sheet2!J:K,2,0),IF(multi_currency_swap_strat_pnl!B1058="chf",F1058*VLOOKUP(Sheet2!M:N,2,0),F1058))))</f>
        <v>#VALUE!</v>
      </c>
    </row>
    <row r="1059" spans="1:8" x14ac:dyDescent="0.25">
      <c r="A1059" s="1">
        <v>44564</v>
      </c>
      <c r="B1059" t="s">
        <v>36</v>
      </c>
      <c r="C1059" t="s">
        <v>16</v>
      </c>
      <c r="D1059">
        <v>-0.23331119062681799</v>
      </c>
      <c r="E1059">
        <v>-1</v>
      </c>
      <c r="F1059">
        <v>-118245.776195037</v>
      </c>
      <c r="G1059" s="1">
        <v>44593</v>
      </c>
      <c r="H1059" s="2" t="e" cm="1" vm="1">
        <f t="array" aca="1" ref="H1059" ca="1">IF(B1059="eur",F1059*VLOOKUP(G1059,Sheet2!D:E,2,0),IF(B1059="gbp",F1059*VLOOKUP(G1059,Sheet2!A:B,2,0),0)*IF(B1059="sek",F1059*VLOOKUP(G1059,Sheet2!G:H,2,0),IF(multi_currency_swap_strat_pnl!B1059="nok",F1059*VLOOKUP(multi_currency_swap_strat_pnl!G1059,Sheet2!J:K,2,0),IF(multi_currency_swap_strat_pnl!B1059="chf",F1059*VLOOKUP(Sheet2!M:N,2,0),F1059))))</f>
        <v>#VALUE!</v>
      </c>
    </row>
    <row r="1060" spans="1:8" x14ac:dyDescent="0.25">
      <c r="A1060" s="1">
        <v>44564</v>
      </c>
      <c r="B1060" t="s">
        <v>36</v>
      </c>
      <c r="C1060" t="s">
        <v>9</v>
      </c>
      <c r="D1060">
        <v>0.16923951477523</v>
      </c>
      <c r="E1060">
        <v>-1</v>
      </c>
      <c r="F1060">
        <v>-104407.718133109</v>
      </c>
      <c r="G1060" s="1">
        <v>44593</v>
      </c>
      <c r="H1060" s="2" t="e" cm="1" vm="1">
        <f t="array" aca="1" ref="H1060" ca="1">IF(B1060="eur",F1060*VLOOKUP(G1060,Sheet2!D:E,2,0),IF(B1060="gbp",F1060*VLOOKUP(G1060,Sheet2!A:B,2,0),0)*IF(B1060="sek",F1060*VLOOKUP(G1060,Sheet2!G:H,2,0),IF(multi_currency_swap_strat_pnl!B1060="nok",F1060*VLOOKUP(multi_currency_swap_strat_pnl!G1060,Sheet2!J:K,2,0),IF(multi_currency_swap_strat_pnl!B1060="chf",F1060*VLOOKUP(Sheet2!M:N,2,0),F1060))))</f>
        <v>#VALUE!</v>
      </c>
    </row>
    <row r="1061" spans="1:8" x14ac:dyDescent="0.25">
      <c r="A1061" s="1">
        <v>44564</v>
      </c>
      <c r="B1061" t="s">
        <v>36</v>
      </c>
      <c r="C1061" t="s">
        <v>21</v>
      </c>
      <c r="D1061">
        <v>0.54278825366944095</v>
      </c>
      <c r="E1061">
        <v>1</v>
      </c>
      <c r="F1061">
        <v>64167.053495023698</v>
      </c>
      <c r="G1061" s="1">
        <v>44593</v>
      </c>
      <c r="H1061" s="2" t="e" cm="1" vm="1">
        <f t="array" aca="1" ref="H1061" ca="1">IF(B1061="eur",F1061*VLOOKUP(G1061,Sheet2!D:E,2,0),IF(B1061="gbp",F1061*VLOOKUP(G1061,Sheet2!A:B,2,0),0)*IF(B1061="sek",F1061*VLOOKUP(G1061,Sheet2!G:H,2,0),IF(multi_currency_swap_strat_pnl!B1061="nok",F1061*VLOOKUP(multi_currency_swap_strat_pnl!G1061,Sheet2!J:K,2,0),IF(multi_currency_swap_strat_pnl!B1061="chf",F1061*VLOOKUP(Sheet2!M:N,2,0),F1061))))</f>
        <v>#VALUE!</v>
      </c>
    </row>
    <row r="1062" spans="1:8" x14ac:dyDescent="0.25">
      <c r="A1062" s="1">
        <v>44564</v>
      </c>
      <c r="B1062" t="s">
        <v>36</v>
      </c>
      <c r="C1062" t="s">
        <v>25</v>
      </c>
      <c r="D1062">
        <v>0.53436046724375996</v>
      </c>
      <c r="E1062">
        <v>1</v>
      </c>
      <c r="F1062">
        <v>61439.782540896304</v>
      </c>
      <c r="G1062" s="1">
        <v>44593</v>
      </c>
      <c r="H1062" s="2" t="e" cm="1" vm="1">
        <f t="array" aca="1" ref="H1062" ca="1">IF(B1062="eur",F1062*VLOOKUP(G1062,Sheet2!D:E,2,0),IF(B1062="gbp",F1062*VLOOKUP(G1062,Sheet2!A:B,2,0),0)*IF(B1062="sek",F1062*VLOOKUP(G1062,Sheet2!G:H,2,0),IF(multi_currency_swap_strat_pnl!B1062="nok",F1062*VLOOKUP(multi_currency_swap_strat_pnl!G1062,Sheet2!J:K,2,0),IF(multi_currency_swap_strat_pnl!B1062="chf",F1062*VLOOKUP(Sheet2!M:N,2,0),F1062))))</f>
        <v>#VALUE!</v>
      </c>
    </row>
    <row r="1063" spans="1:8" x14ac:dyDescent="0.25">
      <c r="A1063" s="1">
        <v>44564</v>
      </c>
      <c r="B1063" t="s">
        <v>36</v>
      </c>
      <c r="C1063" t="s">
        <v>23</v>
      </c>
      <c r="D1063">
        <v>0.52593290307769802</v>
      </c>
      <c r="E1063">
        <v>1</v>
      </c>
      <c r="F1063">
        <v>58821.588270699402</v>
      </c>
      <c r="G1063" s="1">
        <v>44593</v>
      </c>
      <c r="H1063" s="2" t="e" cm="1" vm="1">
        <f t="array" aca="1" ref="H1063" ca="1">IF(B1063="eur",F1063*VLOOKUP(G1063,Sheet2!D:E,2,0),IF(B1063="gbp",F1063*VLOOKUP(G1063,Sheet2!A:B,2,0),0)*IF(B1063="sek",F1063*VLOOKUP(G1063,Sheet2!G:H,2,0),IF(multi_currency_swap_strat_pnl!B1063="nok",F1063*VLOOKUP(multi_currency_swap_strat_pnl!G1063,Sheet2!J:K,2,0),IF(multi_currency_swap_strat_pnl!B1063="chf",F1063*VLOOKUP(Sheet2!M:N,2,0),F1063))))</f>
        <v>#VALUE!</v>
      </c>
    </row>
    <row r="1064" spans="1:8" x14ac:dyDescent="0.25">
      <c r="A1064" s="1">
        <v>44564</v>
      </c>
      <c r="B1064" t="s">
        <v>37</v>
      </c>
      <c r="C1064" t="s">
        <v>12</v>
      </c>
      <c r="D1064">
        <v>0.498256850936869</v>
      </c>
      <c r="E1064">
        <v>-1</v>
      </c>
      <c r="F1064">
        <v>-71018.731939889403</v>
      </c>
      <c r="G1064" s="1">
        <v>44593</v>
      </c>
      <c r="H1064" s="2" cm="1">
        <f t="array" ref="H1064">IF(B1064="eur",F1064*VLOOKUP(G1064,Sheet2!D:E,2,0),IF(B1064="gbp",F1064*VLOOKUP(G1064,Sheet2!A:B,2,0),0)*IF(B1064="sek",F1064*VLOOKUP(G1064,Sheet2!G:H,2,0),IF(multi_currency_swap_strat_pnl!B1064="nok",F1064*VLOOKUP(multi_currency_swap_strat_pnl!G1064,Sheet2!J:K,2,0),IF(multi_currency_swap_strat_pnl!B1064="chf",F1064*VLOOKUP(Sheet2!M:N,2,0),F1064))))</f>
        <v>0</v>
      </c>
    </row>
    <row r="1065" spans="1:8" x14ac:dyDescent="0.25">
      <c r="A1065" s="1">
        <v>44564</v>
      </c>
      <c r="B1065" t="s">
        <v>37</v>
      </c>
      <c r="C1065" t="s">
        <v>16</v>
      </c>
      <c r="D1065">
        <v>0.66576286357764602</v>
      </c>
      <c r="E1065">
        <v>-1</v>
      </c>
      <c r="F1065">
        <v>-96983.145214687494</v>
      </c>
      <c r="G1065" s="1">
        <v>44593</v>
      </c>
      <c r="H1065" s="2" cm="1">
        <f t="array" ref="H1065">IF(B1065="eur",F1065*VLOOKUP(G1065,Sheet2!D:E,2,0),IF(B1065="gbp",F1065*VLOOKUP(G1065,Sheet2!A:B,2,0),0)*IF(B1065="sek",F1065*VLOOKUP(G1065,Sheet2!G:H,2,0),IF(multi_currency_swap_strat_pnl!B1065="nok",F1065*VLOOKUP(multi_currency_swap_strat_pnl!G1065,Sheet2!J:K,2,0),IF(multi_currency_swap_strat_pnl!B1065="chf",F1065*VLOOKUP(Sheet2!M:N,2,0),F1065))))</f>
        <v>0</v>
      </c>
    </row>
    <row r="1066" spans="1:8" x14ac:dyDescent="0.25">
      <c r="A1066" s="1">
        <v>44564</v>
      </c>
      <c r="B1066" t="s">
        <v>37</v>
      </c>
      <c r="C1066" t="s">
        <v>11</v>
      </c>
      <c r="D1066">
        <v>0.74974775152120099</v>
      </c>
      <c r="E1066">
        <v>-1</v>
      </c>
      <c r="F1066">
        <v>-113390.49659171799</v>
      </c>
      <c r="G1066" s="1">
        <v>44593</v>
      </c>
      <c r="H1066" s="2" cm="1">
        <f t="array" ref="H1066">IF(B1066="eur",F1066*VLOOKUP(G1066,Sheet2!D:E,2,0),IF(B1066="gbp",F1066*VLOOKUP(G1066,Sheet2!A:B,2,0),0)*IF(B1066="sek",F1066*VLOOKUP(G1066,Sheet2!G:H,2,0),IF(multi_currency_swap_strat_pnl!B1066="nok",F1066*VLOOKUP(multi_currency_swap_strat_pnl!G1066,Sheet2!J:K,2,0),IF(multi_currency_swap_strat_pnl!B1066="chf",F1066*VLOOKUP(Sheet2!M:N,2,0),F1066))))</f>
        <v>0</v>
      </c>
    </row>
    <row r="1067" spans="1:8" x14ac:dyDescent="0.25">
      <c r="A1067" s="1">
        <v>44564</v>
      </c>
      <c r="B1067" t="s">
        <v>37</v>
      </c>
      <c r="C1067" t="s">
        <v>10</v>
      </c>
      <c r="D1067">
        <v>1.1959335802923901</v>
      </c>
      <c r="E1067">
        <v>1</v>
      </c>
      <c r="F1067">
        <v>74383.681613665802</v>
      </c>
      <c r="G1067" s="1">
        <v>44593</v>
      </c>
      <c r="H1067" s="2" cm="1">
        <f t="array" ref="H1067">IF(B1067="eur",F1067*VLOOKUP(G1067,Sheet2!D:E,2,0),IF(B1067="gbp",F1067*VLOOKUP(G1067,Sheet2!A:B,2,0),0)*IF(B1067="sek",F1067*VLOOKUP(G1067,Sheet2!G:H,2,0),IF(multi_currency_swap_strat_pnl!B1067="nok",F1067*VLOOKUP(multi_currency_swap_strat_pnl!G1067,Sheet2!J:K,2,0),IF(multi_currency_swap_strat_pnl!B1067="chf",F1067*VLOOKUP(Sheet2!M:N,2,0),F1067))))</f>
        <v>0</v>
      </c>
    </row>
    <row r="1068" spans="1:8" x14ac:dyDescent="0.25">
      <c r="A1068" s="1">
        <v>44564</v>
      </c>
      <c r="B1068" t="s">
        <v>37</v>
      </c>
      <c r="C1068" t="s">
        <v>8</v>
      </c>
      <c r="D1068">
        <v>1.17382339417665</v>
      </c>
      <c r="E1068">
        <v>1</v>
      </c>
      <c r="F1068">
        <v>91752.125135673297</v>
      </c>
      <c r="G1068" s="1">
        <v>44593</v>
      </c>
      <c r="H1068" s="2" cm="1">
        <f t="array" ref="H1068">IF(B1068="eur",F1068*VLOOKUP(G1068,Sheet2!D:E,2,0),IF(B1068="gbp",F1068*VLOOKUP(G1068,Sheet2!A:B,2,0),0)*IF(B1068="sek",F1068*VLOOKUP(G1068,Sheet2!G:H,2,0),IF(multi_currency_swap_strat_pnl!B1068="nok",F1068*VLOOKUP(multi_currency_swap_strat_pnl!G1068,Sheet2!J:K,2,0),IF(multi_currency_swap_strat_pnl!B1068="chf",F1068*VLOOKUP(Sheet2!M:N,2,0),F1068))))</f>
        <v>0</v>
      </c>
    </row>
    <row r="1069" spans="1:8" x14ac:dyDescent="0.25">
      <c r="A1069" s="1">
        <v>44564</v>
      </c>
      <c r="B1069" t="s">
        <v>37</v>
      </c>
      <c r="C1069" t="s">
        <v>17</v>
      </c>
      <c r="D1069">
        <v>0.99951003734866395</v>
      </c>
      <c r="E1069">
        <v>1</v>
      </c>
      <c r="F1069">
        <v>158573.07723922501</v>
      </c>
      <c r="G1069" s="1">
        <v>44593</v>
      </c>
      <c r="H1069" s="2" cm="1">
        <f t="array" ref="H1069">IF(B1069="eur",F1069*VLOOKUP(G1069,Sheet2!D:E,2,0),IF(B1069="gbp",F1069*VLOOKUP(G1069,Sheet2!A:B,2,0),0)*IF(B1069="sek",F1069*VLOOKUP(G1069,Sheet2!G:H,2,0),IF(multi_currency_swap_strat_pnl!B1069="nok",F1069*VLOOKUP(multi_currency_swap_strat_pnl!G1069,Sheet2!J:K,2,0),IF(multi_currency_swap_strat_pnl!B1069="chf",F1069*VLOOKUP(Sheet2!M:N,2,0),F1069))))</f>
        <v>0</v>
      </c>
    </row>
    <row r="1070" spans="1:8" x14ac:dyDescent="0.25">
      <c r="A1070" s="1">
        <v>44564</v>
      </c>
      <c r="B1070" t="s">
        <v>38</v>
      </c>
      <c r="C1070" t="s">
        <v>12</v>
      </c>
      <c r="D1070">
        <v>1.47320377640569</v>
      </c>
      <c r="E1070">
        <v>-1</v>
      </c>
      <c r="F1070" s="2">
        <v>-146061.368406747</v>
      </c>
      <c r="G1070" s="1">
        <v>44593</v>
      </c>
      <c r="H1070" s="2" cm="1">
        <f t="array" ref="H1070">IF(B1070="eur",F1070*VLOOKUP(G1070,Sheet2!D:E,2,0),IF(B1070="gbp",F1070*VLOOKUP(G1070,Sheet2!A:B,2,0),0)*IF(B1070="sek",F1070*VLOOKUP(G1070,Sheet2!G:H,2,0),IF(multi_currency_swap_strat_pnl!B1070="nok",F1070*VLOOKUP(multi_currency_swap_strat_pnl!G1070,Sheet2!J:K,2,0),IF(multi_currency_swap_strat_pnl!B1070="chf",F1070*VLOOKUP(Sheet2!M:N,2,0),F1070))))</f>
        <v>0</v>
      </c>
    </row>
    <row r="1071" spans="1:8" x14ac:dyDescent="0.25">
      <c r="A1071" s="1">
        <v>44564</v>
      </c>
      <c r="B1071" t="s">
        <v>38</v>
      </c>
      <c r="C1071" t="s">
        <v>16</v>
      </c>
      <c r="D1071">
        <v>1.5597314293311999</v>
      </c>
      <c r="E1071">
        <v>-1</v>
      </c>
      <c r="F1071" s="2">
        <v>-134397.32272563499</v>
      </c>
      <c r="G1071" s="1">
        <v>44593</v>
      </c>
      <c r="H1071" s="2" cm="1">
        <f t="array" ref="H1071">IF(B1071="eur",F1071*VLOOKUP(G1071,Sheet2!D:E,2,0),IF(B1071="gbp",F1071*VLOOKUP(G1071,Sheet2!A:B,2,0),0)*IF(B1071="sek",F1071*VLOOKUP(G1071,Sheet2!G:H,2,0),IF(multi_currency_swap_strat_pnl!B1071="nok",F1071*VLOOKUP(multi_currency_swap_strat_pnl!G1071,Sheet2!J:K,2,0),IF(multi_currency_swap_strat_pnl!B1071="chf",F1071*VLOOKUP(Sheet2!M:N,2,0),F1071))))</f>
        <v>0</v>
      </c>
    </row>
    <row r="1072" spans="1:8" x14ac:dyDescent="0.25">
      <c r="A1072" s="1">
        <v>44564</v>
      </c>
      <c r="B1072" t="s">
        <v>38</v>
      </c>
      <c r="C1072" t="s">
        <v>11</v>
      </c>
      <c r="D1072">
        <v>1.5771106271458999</v>
      </c>
      <c r="E1072">
        <v>-1</v>
      </c>
      <c r="F1072" s="2">
        <v>-127630.151575942</v>
      </c>
      <c r="G1072" s="1">
        <v>44593</v>
      </c>
      <c r="H1072" s="2" cm="1">
        <f t="array" ref="H1072">IF(B1072="eur",F1072*VLOOKUP(G1072,Sheet2!D:E,2,0),IF(B1072="gbp",F1072*VLOOKUP(G1072,Sheet2!A:B,2,0),0)*IF(B1072="sek",F1072*VLOOKUP(G1072,Sheet2!G:H,2,0),IF(multi_currency_swap_strat_pnl!B1072="nok",F1072*VLOOKUP(multi_currency_swap_strat_pnl!G1072,Sheet2!J:K,2,0),IF(multi_currency_swap_strat_pnl!B1072="chf",F1072*VLOOKUP(Sheet2!M:N,2,0),F1072))))</f>
        <v>0</v>
      </c>
    </row>
    <row r="1073" spans="1:8" x14ac:dyDescent="0.25">
      <c r="A1073" s="1">
        <v>44564</v>
      </c>
      <c r="B1073" t="s">
        <v>38</v>
      </c>
      <c r="C1073" t="s">
        <v>20</v>
      </c>
      <c r="D1073">
        <v>1.5418646664561899</v>
      </c>
      <c r="E1073">
        <v>1</v>
      </c>
      <c r="F1073" s="2">
        <v>118568.488419908</v>
      </c>
      <c r="G1073" s="1">
        <v>44593</v>
      </c>
      <c r="H1073" s="2" cm="1">
        <f t="array" ref="H1073">IF(B1073="eur",F1073*VLOOKUP(G1073,Sheet2!D:E,2,0),IF(B1073="gbp",F1073*VLOOKUP(G1073,Sheet2!A:B,2,0),0)*IF(B1073="sek",F1073*VLOOKUP(G1073,Sheet2!G:H,2,0),IF(multi_currency_swap_strat_pnl!B1073="nok",F1073*VLOOKUP(multi_currency_swap_strat_pnl!G1073,Sheet2!J:K,2,0),IF(multi_currency_swap_strat_pnl!B1073="chf",F1073*VLOOKUP(Sheet2!M:N,2,0),F1073))))</f>
        <v>0</v>
      </c>
    </row>
    <row r="1074" spans="1:8" x14ac:dyDescent="0.25">
      <c r="A1074" s="1">
        <v>44564</v>
      </c>
      <c r="B1074" t="s">
        <v>38</v>
      </c>
      <c r="C1074" t="s">
        <v>29</v>
      </c>
      <c r="D1074">
        <v>1.5483104418635101</v>
      </c>
      <c r="E1074">
        <v>1</v>
      </c>
      <c r="F1074" s="2">
        <v>117774.623382805</v>
      </c>
      <c r="G1074" s="1">
        <v>44593</v>
      </c>
      <c r="H1074" s="2" cm="1">
        <f t="array" ref="H1074">IF(B1074="eur",F1074*VLOOKUP(G1074,Sheet2!D:E,2,0),IF(B1074="gbp",F1074*VLOOKUP(G1074,Sheet2!A:B,2,0),0)*IF(B1074="sek",F1074*VLOOKUP(G1074,Sheet2!G:H,2,0),IF(multi_currency_swap_strat_pnl!B1074="nok",F1074*VLOOKUP(multi_currency_swap_strat_pnl!G1074,Sheet2!J:K,2,0),IF(multi_currency_swap_strat_pnl!B1074="chf",F1074*VLOOKUP(Sheet2!M:N,2,0),F1074))))</f>
        <v>0</v>
      </c>
    </row>
    <row r="1075" spans="1:8" x14ac:dyDescent="0.25">
      <c r="A1075" s="1">
        <v>44564</v>
      </c>
      <c r="B1075" t="s">
        <v>38</v>
      </c>
      <c r="C1075" t="s">
        <v>17</v>
      </c>
      <c r="D1075">
        <v>1.5595630636337099</v>
      </c>
      <c r="E1075">
        <v>1</v>
      </c>
      <c r="F1075" s="2">
        <v>112147.668052586</v>
      </c>
      <c r="G1075" s="1">
        <v>44593</v>
      </c>
      <c r="H1075" s="2" cm="1">
        <f t="array" ref="H1075">IF(B1075="eur",F1075*VLOOKUP(G1075,Sheet2!D:E,2,0),IF(B1075="gbp",F1075*VLOOKUP(G1075,Sheet2!A:B,2,0),0)*IF(B1075="sek",F1075*VLOOKUP(G1075,Sheet2!G:H,2,0),IF(multi_currency_swap_strat_pnl!B1075="nok",F1075*VLOOKUP(multi_currency_swap_strat_pnl!G1075,Sheet2!J:K,2,0),IF(multi_currency_swap_strat_pnl!B1075="chf",F1075*VLOOKUP(Sheet2!M:N,2,0),F1075))))</f>
        <v>0</v>
      </c>
    </row>
    <row r="1076" spans="1:8" x14ac:dyDescent="0.25">
      <c r="A1076" s="1">
        <v>44565</v>
      </c>
      <c r="B1076" t="s">
        <v>35</v>
      </c>
      <c r="C1076" t="s">
        <v>12</v>
      </c>
      <c r="D1076">
        <v>1.2983237086998201</v>
      </c>
      <c r="E1076">
        <v>-1</v>
      </c>
      <c r="F1076">
        <v>-151910.25581654499</v>
      </c>
      <c r="G1076" s="1">
        <v>44593</v>
      </c>
      <c r="H1076" s="2" cm="1">
        <f t="array" ref="H1076">IF(B1076="eur",F1076*VLOOKUP(G1076,Sheet2!D:E,2,0),IF(B1076="gbp",F1076*VLOOKUP(G1076,Sheet2!A:B,2,0),0)*IF(B1076="sek",F1076*VLOOKUP(G1076,Sheet2!G:H,2,0),IF(multi_currency_swap_strat_pnl!B1076="nok",F1076*VLOOKUP(multi_currency_swap_strat_pnl!G1076,Sheet2!J:K,2,0),IF(multi_currency_swap_strat_pnl!B1076="chf",F1076*VLOOKUP(Sheet2!M:N,2,0),F1076))))</f>
        <v>31167425895.528339</v>
      </c>
    </row>
    <row r="1077" spans="1:8" x14ac:dyDescent="0.25">
      <c r="A1077" s="1">
        <v>44565</v>
      </c>
      <c r="B1077" t="s">
        <v>35</v>
      </c>
      <c r="C1077" t="s">
        <v>16</v>
      </c>
      <c r="D1077">
        <v>1.2880661967047899</v>
      </c>
      <c r="E1077">
        <v>-1</v>
      </c>
      <c r="F1077">
        <v>-138053.21556360999</v>
      </c>
      <c r="G1077" s="1">
        <v>44593</v>
      </c>
      <c r="H1077" s="2" cm="1">
        <f t="array" ref="H1077">IF(B1077="eur",F1077*VLOOKUP(G1077,Sheet2!D:E,2,0),IF(B1077="gbp",F1077*VLOOKUP(G1077,Sheet2!A:B,2,0),0)*IF(B1077="sek",F1077*VLOOKUP(G1077,Sheet2!G:H,2,0),IF(multi_currency_swap_strat_pnl!B1077="nok",F1077*VLOOKUP(multi_currency_swap_strat_pnl!G1077,Sheet2!J:K,2,0),IF(multi_currency_swap_strat_pnl!B1077="chf",F1077*VLOOKUP(Sheet2!M:N,2,0),F1077))))</f>
        <v>25740667156.257439</v>
      </c>
    </row>
    <row r="1078" spans="1:8" x14ac:dyDescent="0.25">
      <c r="A1078" s="1">
        <v>44565</v>
      </c>
      <c r="B1078" t="s">
        <v>35</v>
      </c>
      <c r="C1078" t="s">
        <v>21</v>
      </c>
      <c r="D1078">
        <v>1.0228771396369101</v>
      </c>
      <c r="E1078">
        <v>-1</v>
      </c>
      <c r="F1078">
        <v>-52230.103585637698</v>
      </c>
      <c r="G1078" s="1">
        <v>44593</v>
      </c>
      <c r="H1078" s="2" cm="1">
        <f t="array" ref="H1078">IF(B1078="eur",F1078*VLOOKUP(G1078,Sheet2!D:E,2,0),IF(B1078="gbp",F1078*VLOOKUP(G1078,Sheet2!A:B,2,0),0)*IF(B1078="sek",F1078*VLOOKUP(G1078,Sheet2!G:H,2,0),IF(multi_currency_swap_strat_pnl!B1078="nok",F1078*VLOOKUP(multi_currency_swap_strat_pnl!G1078,Sheet2!J:K,2,0),IF(multi_currency_swap_strat_pnl!B1078="chf",F1078*VLOOKUP(Sheet2!M:N,2,0),F1078))))</f>
        <v>3684414812.9970388</v>
      </c>
    </row>
    <row r="1079" spans="1:8" x14ac:dyDescent="0.25">
      <c r="A1079" s="1">
        <v>44565</v>
      </c>
      <c r="B1079" t="s">
        <v>35</v>
      </c>
      <c r="C1079" t="s">
        <v>9</v>
      </c>
      <c r="D1079">
        <v>1.0272752949728401</v>
      </c>
      <c r="E1079">
        <v>1</v>
      </c>
      <c r="F1079">
        <v>84272.659398654097</v>
      </c>
      <c r="G1079" s="1">
        <v>44593</v>
      </c>
      <c r="H1079" s="2" cm="1">
        <f t="array" ref="H1079">IF(B1079="eur",F1079*VLOOKUP(G1079,Sheet2!D:E,2,0),IF(B1079="gbp",F1079*VLOOKUP(G1079,Sheet2!A:B,2,0),0)*IF(B1079="sek",F1079*VLOOKUP(G1079,Sheet2!G:H,2,0),IF(multi_currency_swap_strat_pnl!B1079="nok",F1079*VLOOKUP(multi_currency_swap_strat_pnl!G1079,Sheet2!J:K,2,0),IF(multi_currency_swap_strat_pnl!B1079="chf",F1079*VLOOKUP(Sheet2!M:N,2,0),F1079))))</f>
        <v>9591800643.5373821</v>
      </c>
    </row>
    <row r="1080" spans="1:8" x14ac:dyDescent="0.25">
      <c r="A1080" s="1">
        <v>44565</v>
      </c>
      <c r="B1080" t="s">
        <v>35</v>
      </c>
      <c r="C1080" t="s">
        <v>31</v>
      </c>
      <c r="D1080">
        <v>1.08699240030002</v>
      </c>
      <c r="E1080">
        <v>1</v>
      </c>
      <c r="F1080">
        <v>82764.467510654897</v>
      </c>
      <c r="G1080" s="1">
        <v>44593</v>
      </c>
      <c r="H1080" s="2" cm="1">
        <f t="array" ref="H1080">IF(B1080="eur",F1080*VLOOKUP(G1080,Sheet2!D:E,2,0),IF(B1080="gbp",F1080*VLOOKUP(G1080,Sheet2!A:B,2,0),0)*IF(B1080="sek",F1080*VLOOKUP(G1080,Sheet2!G:H,2,0),IF(multi_currency_swap_strat_pnl!B1080="nok",F1080*VLOOKUP(multi_currency_swap_strat_pnl!G1080,Sheet2!J:K,2,0),IF(multi_currency_swap_strat_pnl!B1080="chf",F1080*VLOOKUP(Sheet2!M:N,2,0),F1080))))</f>
        <v>9251552035.3844318</v>
      </c>
    </row>
    <row r="1081" spans="1:8" x14ac:dyDescent="0.25">
      <c r="A1081" s="1">
        <v>44565</v>
      </c>
      <c r="B1081" t="s">
        <v>35</v>
      </c>
      <c r="C1081" t="s">
        <v>13</v>
      </c>
      <c r="D1081">
        <v>1.14632442770576</v>
      </c>
      <c r="E1081">
        <v>1</v>
      </c>
      <c r="F1081">
        <v>81254.316903189901</v>
      </c>
      <c r="G1081" s="1">
        <v>44593</v>
      </c>
      <c r="H1081" s="2" cm="1">
        <f t="array" ref="H1081">IF(B1081="eur",F1081*VLOOKUP(G1081,Sheet2!D:E,2,0),IF(B1081="gbp",F1081*VLOOKUP(G1081,Sheet2!A:B,2,0),0)*IF(B1081="sek",F1081*VLOOKUP(G1081,Sheet2!G:H,2,0),IF(multi_currency_swap_strat_pnl!B1081="nok",F1081*VLOOKUP(multi_currency_swap_strat_pnl!G1081,Sheet2!J:K,2,0),IF(multi_currency_swap_strat_pnl!B1081="chf",F1081*VLOOKUP(Sheet2!M:N,2,0),F1081))))</f>
        <v>8917017779.2046585</v>
      </c>
    </row>
    <row r="1082" spans="1:8" x14ac:dyDescent="0.25">
      <c r="A1082" s="1">
        <v>44593</v>
      </c>
      <c r="B1082" t="s">
        <v>7</v>
      </c>
      <c r="C1082" t="s">
        <v>12</v>
      </c>
      <c r="D1082">
        <v>-3.0047866799980602E-3</v>
      </c>
      <c r="E1082">
        <v>-1</v>
      </c>
      <c r="F1082">
        <v>28700.2760806566</v>
      </c>
      <c r="G1082" s="1">
        <v>44621</v>
      </c>
      <c r="H1082" s="2" cm="1">
        <f t="array" ref="H1082">IF(B1082="eur",F1082*VLOOKUP(G1082,Sheet2!D:E,2,0),IF(B1082="gbp",F1082*VLOOKUP(G1082,Sheet2!A:B,2,0),0)*IF(B1082="sek",F1082*VLOOKUP(G1082,Sheet2!G:H,2,0),IF(multi_currency_swap_strat_pnl!B1082="nok",F1082*VLOOKUP(multi_currency_swap_strat_pnl!G1082,Sheet2!J:K,2,0),IF(multi_currency_swap_strat_pnl!B1082="chf",F1082*VLOOKUP(Sheet2!M:N,2,0),F1082))))</f>
        <v>31883.136698001417</v>
      </c>
    </row>
    <row r="1083" spans="1:8" x14ac:dyDescent="0.25">
      <c r="A1083" s="1">
        <v>44593</v>
      </c>
      <c r="B1083" t="s">
        <v>7</v>
      </c>
      <c r="C1083" t="s">
        <v>16</v>
      </c>
      <c r="D1083">
        <v>0.121430633575997</v>
      </c>
      <c r="E1083">
        <v>-1</v>
      </c>
      <c r="F1083">
        <v>31575.525730453399</v>
      </c>
      <c r="G1083" s="1">
        <v>44621</v>
      </c>
      <c r="H1083" s="2" cm="1">
        <f t="array" ref="H1083">IF(B1083="eur",F1083*VLOOKUP(G1083,Sheet2!D:E,2,0),IF(B1083="gbp",F1083*VLOOKUP(G1083,Sheet2!A:B,2,0),0)*IF(B1083="sek",F1083*VLOOKUP(G1083,Sheet2!G:H,2,0),IF(multi_currency_swap_strat_pnl!B1083="nok",F1083*VLOOKUP(multi_currency_swap_strat_pnl!G1083,Sheet2!J:K,2,0),IF(multi_currency_swap_strat_pnl!B1083="chf",F1083*VLOOKUP(Sheet2!M:N,2,0),F1083))))</f>
        <v>35077.251533960683</v>
      </c>
    </row>
    <row r="1084" spans="1:8" x14ac:dyDescent="0.25">
      <c r="A1084" s="1">
        <v>44593</v>
      </c>
      <c r="B1084" t="s">
        <v>7</v>
      </c>
      <c r="C1084" t="s">
        <v>11</v>
      </c>
      <c r="D1084">
        <v>0.17178633081704101</v>
      </c>
      <c r="E1084">
        <v>-1</v>
      </c>
      <c r="F1084">
        <v>8135.9455495931797</v>
      </c>
      <c r="G1084" s="1">
        <v>44621</v>
      </c>
      <c r="H1084" s="2" cm="1">
        <f t="array" ref="H1084">IF(B1084="eur",F1084*VLOOKUP(G1084,Sheet2!D:E,2,0),IF(B1084="gbp",F1084*VLOOKUP(G1084,Sheet2!A:B,2,0),0)*IF(B1084="sek",F1084*VLOOKUP(G1084,Sheet2!G:H,2,0),IF(multi_currency_swap_strat_pnl!B1084="nok",F1084*VLOOKUP(multi_currency_swap_strat_pnl!G1084,Sheet2!J:K,2,0),IF(multi_currency_swap_strat_pnl!B1084="chf",F1084*VLOOKUP(Sheet2!M:N,2,0),F1084))))</f>
        <v>9038.2219110430633</v>
      </c>
    </row>
    <row r="1085" spans="1:8" x14ac:dyDescent="0.25">
      <c r="A1085" s="1">
        <v>44593</v>
      </c>
      <c r="B1085" t="s">
        <v>7</v>
      </c>
      <c r="C1085" t="s">
        <v>28</v>
      </c>
      <c r="D1085">
        <v>0.29106999713064702</v>
      </c>
      <c r="E1085">
        <v>1</v>
      </c>
      <c r="F1085">
        <v>67272.533853649395</v>
      </c>
      <c r="G1085" s="1">
        <v>44621</v>
      </c>
      <c r="H1085" s="2" cm="1">
        <f t="array" ref="H1085">IF(B1085="eur",F1085*VLOOKUP(G1085,Sheet2!D:E,2,0),IF(B1085="gbp",F1085*VLOOKUP(G1085,Sheet2!A:B,2,0),0)*IF(B1085="sek",F1085*VLOOKUP(G1085,Sheet2!G:H,2,0),IF(multi_currency_swap_strat_pnl!B1085="nok",F1085*VLOOKUP(multi_currency_swap_strat_pnl!G1085,Sheet2!J:K,2,0),IF(multi_currency_swap_strat_pnl!B1085="chf",F1085*VLOOKUP(Sheet2!M:N,2,0),F1085))))</f>
        <v>74733.057858019107</v>
      </c>
    </row>
    <row r="1086" spans="1:8" x14ac:dyDescent="0.25">
      <c r="A1086" s="1">
        <v>44593</v>
      </c>
      <c r="B1086" t="s">
        <v>7</v>
      </c>
      <c r="C1086" t="s">
        <v>31</v>
      </c>
      <c r="D1086">
        <v>0.272965882105622</v>
      </c>
      <c r="E1086">
        <v>1</v>
      </c>
      <c r="F1086">
        <v>46887.8768809498</v>
      </c>
      <c r="G1086" s="1">
        <v>44621</v>
      </c>
      <c r="H1086" s="2" cm="1">
        <f t="array" ref="H1086">IF(B1086="eur",F1086*VLOOKUP(G1086,Sheet2!D:E,2,0),IF(B1086="gbp",F1086*VLOOKUP(G1086,Sheet2!A:B,2,0),0)*IF(B1086="sek",F1086*VLOOKUP(G1086,Sheet2!G:H,2,0),IF(multi_currency_swap_strat_pnl!B1086="nok",F1086*VLOOKUP(multi_currency_swap_strat_pnl!G1086,Sheet2!J:K,2,0),IF(multi_currency_swap_strat_pnl!B1086="chf",F1086*VLOOKUP(Sheet2!M:N,2,0),F1086))))</f>
        <v>52087.742427047131</v>
      </c>
    </row>
    <row r="1087" spans="1:8" x14ac:dyDescent="0.25">
      <c r="A1087" s="1">
        <v>44593</v>
      </c>
      <c r="B1087" t="s">
        <v>7</v>
      </c>
      <c r="C1087" t="s">
        <v>9</v>
      </c>
      <c r="D1087">
        <v>0.27223306446402001</v>
      </c>
      <c r="E1087">
        <v>1</v>
      </c>
      <c r="F1087">
        <v>54513.361197401697</v>
      </c>
      <c r="G1087" s="1">
        <v>44621</v>
      </c>
      <c r="H1087" s="2" cm="1">
        <f t="array" ref="H1087">IF(B1087="eur",F1087*VLOOKUP(G1087,Sheet2!D:E,2,0),IF(B1087="gbp",F1087*VLOOKUP(G1087,Sheet2!A:B,2,0),0)*IF(B1087="sek",F1087*VLOOKUP(G1087,Sheet2!G:H,2,0),IF(multi_currency_swap_strat_pnl!B1087="nok",F1087*VLOOKUP(multi_currency_swap_strat_pnl!G1087,Sheet2!J:K,2,0),IF(multi_currency_swap_strat_pnl!B1087="chf",F1087*VLOOKUP(Sheet2!M:N,2,0),F1087))))</f>
        <v>60558.892954193543</v>
      </c>
    </row>
    <row r="1088" spans="1:8" x14ac:dyDescent="0.25">
      <c r="A1088" s="1">
        <v>44593</v>
      </c>
      <c r="B1088" t="s">
        <v>34</v>
      </c>
      <c r="C1088" t="s">
        <v>12</v>
      </c>
      <c r="D1088">
        <v>1.5422496009764799</v>
      </c>
      <c r="E1088">
        <v>-1</v>
      </c>
      <c r="F1088">
        <v>-28563.959020267801</v>
      </c>
      <c r="G1088" s="1">
        <v>44621</v>
      </c>
      <c r="H1088" s="2" cm="1">
        <f t="array" ref="H1088">IF(B1088="eur",F1088*VLOOKUP(G1088,Sheet2!D:E,2,0),IF(B1088="gbp",F1088*VLOOKUP(G1088,Sheet2!A:B,2,0),0)*IF(B1088="sek",F1088*VLOOKUP(G1088,Sheet2!G:H,2,0),IF(multi_currency_swap_strat_pnl!B1088="nok",F1088*VLOOKUP(multi_currency_swap_strat_pnl!G1088,Sheet2!J:K,2,0),IF(multi_currency_swap_strat_pnl!B1088="chf",F1088*VLOOKUP(Sheet2!M:N,2,0),F1088))))</f>
        <v>0</v>
      </c>
    </row>
    <row r="1089" spans="1:8" x14ac:dyDescent="0.25">
      <c r="A1089" s="1">
        <v>44593</v>
      </c>
      <c r="B1089" t="s">
        <v>34</v>
      </c>
      <c r="C1089" t="s">
        <v>16</v>
      </c>
      <c r="D1089">
        <v>1.6042437971510899</v>
      </c>
      <c r="E1089">
        <v>-1</v>
      </c>
      <c r="F1089">
        <v>9632.8987115299406</v>
      </c>
      <c r="G1089" s="1">
        <v>44621</v>
      </c>
      <c r="H1089" s="2" cm="1">
        <f t="array" ref="H1089">IF(B1089="eur",F1089*VLOOKUP(G1089,Sheet2!D:E,2,0),IF(B1089="gbp",F1089*VLOOKUP(G1089,Sheet2!A:B,2,0),0)*IF(B1089="sek",F1089*VLOOKUP(G1089,Sheet2!G:H,2,0),IF(multi_currency_swap_strat_pnl!B1089="nok",F1089*VLOOKUP(multi_currency_swap_strat_pnl!G1089,Sheet2!J:K,2,0),IF(multi_currency_swap_strat_pnl!B1089="chf",F1089*VLOOKUP(Sheet2!M:N,2,0),F1089))))</f>
        <v>0</v>
      </c>
    </row>
    <row r="1090" spans="1:8" x14ac:dyDescent="0.25">
      <c r="A1090" s="1">
        <v>44593</v>
      </c>
      <c r="B1090" t="s">
        <v>34</v>
      </c>
      <c r="C1090" t="s">
        <v>11</v>
      </c>
      <c r="D1090">
        <v>1.62342677138403</v>
      </c>
      <c r="E1090">
        <v>-1</v>
      </c>
      <c r="F1090">
        <v>32849.520670988699</v>
      </c>
      <c r="G1090" s="1">
        <v>44621</v>
      </c>
      <c r="H1090" s="2" cm="1">
        <f t="array" ref="H1090">IF(B1090="eur",F1090*VLOOKUP(G1090,Sheet2!D:E,2,0),IF(B1090="gbp",F1090*VLOOKUP(G1090,Sheet2!A:B,2,0),0)*IF(B1090="sek",F1090*VLOOKUP(G1090,Sheet2!G:H,2,0),IF(multi_currency_swap_strat_pnl!B1090="nok",F1090*VLOOKUP(multi_currency_swap_strat_pnl!G1090,Sheet2!J:K,2,0),IF(multi_currency_swap_strat_pnl!B1090="chf",F1090*VLOOKUP(Sheet2!M:N,2,0),F1090))))</f>
        <v>0</v>
      </c>
    </row>
    <row r="1091" spans="1:8" x14ac:dyDescent="0.25">
      <c r="A1091" s="1">
        <v>44593</v>
      </c>
      <c r="B1091" t="s">
        <v>34</v>
      </c>
      <c r="C1091" t="s">
        <v>31</v>
      </c>
      <c r="D1091">
        <v>1.6707067195030201</v>
      </c>
      <c r="E1091">
        <v>1</v>
      </c>
      <c r="F1091">
        <v>-77946.341855395905</v>
      </c>
      <c r="G1091" s="1">
        <v>44621</v>
      </c>
      <c r="H1091" s="2" cm="1">
        <f t="array" ref="H1091">IF(B1091="eur",F1091*VLOOKUP(G1091,Sheet2!D:E,2,0),IF(B1091="gbp",F1091*VLOOKUP(G1091,Sheet2!A:B,2,0),0)*IF(B1091="sek",F1091*VLOOKUP(G1091,Sheet2!G:H,2,0),IF(multi_currency_swap_strat_pnl!B1091="nok",F1091*VLOOKUP(multi_currency_swap_strat_pnl!G1091,Sheet2!J:K,2,0),IF(multi_currency_swap_strat_pnl!B1091="chf",F1091*VLOOKUP(Sheet2!M:N,2,0),F1091))))</f>
        <v>0</v>
      </c>
    </row>
    <row r="1092" spans="1:8" x14ac:dyDescent="0.25">
      <c r="A1092" s="1">
        <v>44593</v>
      </c>
      <c r="B1092" t="s">
        <v>34</v>
      </c>
      <c r="C1092" t="s">
        <v>23</v>
      </c>
      <c r="D1092">
        <v>1.7568934479067499</v>
      </c>
      <c r="E1092">
        <v>1</v>
      </c>
      <c r="F1092">
        <v>-28292.507703900501</v>
      </c>
      <c r="G1092" s="1">
        <v>44621</v>
      </c>
      <c r="H1092" s="2" cm="1">
        <f t="array" ref="H1092">IF(B1092="eur",F1092*VLOOKUP(G1092,Sheet2!D:E,2,0),IF(B1092="gbp",F1092*VLOOKUP(G1092,Sheet2!A:B,2,0),0)*IF(B1092="sek",F1092*VLOOKUP(G1092,Sheet2!G:H,2,0),IF(multi_currency_swap_strat_pnl!B1092="nok",F1092*VLOOKUP(multi_currency_swap_strat_pnl!G1092,Sheet2!J:K,2,0),IF(multi_currency_swap_strat_pnl!B1092="chf",F1092*VLOOKUP(Sheet2!M:N,2,0),F1092))))</f>
        <v>0</v>
      </c>
    </row>
    <row r="1093" spans="1:8" x14ac:dyDescent="0.25">
      <c r="A1093" s="1">
        <v>44593</v>
      </c>
      <c r="B1093" t="s">
        <v>34</v>
      </c>
      <c r="C1093" t="s">
        <v>13</v>
      </c>
      <c r="D1093">
        <v>1.66311684015842</v>
      </c>
      <c r="E1093">
        <v>1</v>
      </c>
      <c r="F1093">
        <v>-80761.600803057096</v>
      </c>
      <c r="G1093" s="1">
        <v>44621</v>
      </c>
      <c r="H1093" s="2" cm="1">
        <f t="array" ref="H1093">IF(B1093="eur",F1093*VLOOKUP(G1093,Sheet2!D:E,2,0),IF(B1093="gbp",F1093*VLOOKUP(G1093,Sheet2!A:B,2,0),0)*IF(B1093="sek",F1093*VLOOKUP(G1093,Sheet2!G:H,2,0),IF(multi_currency_swap_strat_pnl!B1093="nok",F1093*VLOOKUP(multi_currency_swap_strat_pnl!G1093,Sheet2!J:K,2,0),IF(multi_currency_swap_strat_pnl!B1093="chf",F1093*VLOOKUP(Sheet2!M:N,2,0),F1093))))</f>
        <v>0</v>
      </c>
    </row>
    <row r="1094" spans="1:8" x14ac:dyDescent="0.25">
      <c r="A1094" s="1">
        <v>44593</v>
      </c>
      <c r="B1094" t="s">
        <v>35</v>
      </c>
      <c r="C1094" t="s">
        <v>12</v>
      </c>
      <c r="D1094">
        <v>1.6177075289138101</v>
      </c>
      <c r="E1094">
        <v>-1</v>
      </c>
      <c r="F1094">
        <v>9764.6013395319405</v>
      </c>
      <c r="G1094" s="1">
        <v>44621</v>
      </c>
      <c r="H1094" s="2" cm="1">
        <f t="array" ref="H1094">IF(B1094="eur",F1094*VLOOKUP(G1094,Sheet2!D:E,2,0),IF(B1094="gbp",F1094*VLOOKUP(G1094,Sheet2!A:B,2,0),0)*IF(B1094="sek",F1094*VLOOKUP(G1094,Sheet2!G:H,2,0),IF(multi_currency_swap_strat_pnl!B1094="nok",F1094*VLOOKUP(multi_currency_swap_strat_pnl!G1094,Sheet2!J:K,2,0),IF(multi_currency_swap_strat_pnl!B1094="chf",F1094*VLOOKUP(Sheet2!M:N,2,0),F1094))))</f>
        <v>126936045.96670131</v>
      </c>
    </row>
    <row r="1095" spans="1:8" x14ac:dyDescent="0.25">
      <c r="A1095" s="1">
        <v>44593</v>
      </c>
      <c r="B1095" t="s">
        <v>35</v>
      </c>
      <c r="C1095" t="s">
        <v>16</v>
      </c>
      <c r="D1095">
        <v>1.5670011757470499</v>
      </c>
      <c r="E1095">
        <v>-1</v>
      </c>
      <c r="F1095">
        <v>38671.381033322599</v>
      </c>
      <c r="G1095" s="1">
        <v>44621</v>
      </c>
      <c r="H1095" s="2" cm="1">
        <f t="array" ref="H1095">IF(B1095="eur",F1095*VLOOKUP(G1095,Sheet2!D:E,2,0),IF(B1095="gbp",F1095*VLOOKUP(G1095,Sheet2!A:B,2,0),0)*IF(B1095="sek",F1095*VLOOKUP(G1095,Sheet2!G:H,2,0),IF(multi_currency_swap_strat_pnl!B1095="nok",F1095*VLOOKUP(multi_currency_swap_strat_pnl!G1095,Sheet2!J:K,2,0),IF(multi_currency_swap_strat_pnl!B1095="chf",F1095*VLOOKUP(Sheet2!M:N,2,0),F1095))))</f>
        <v>1990926814.0868139</v>
      </c>
    </row>
    <row r="1096" spans="1:8" x14ac:dyDescent="0.25">
      <c r="A1096" s="1">
        <v>44593</v>
      </c>
      <c r="B1096" t="s">
        <v>35</v>
      </c>
      <c r="C1096" t="s">
        <v>23</v>
      </c>
      <c r="D1096">
        <v>1.1164895561527901</v>
      </c>
      <c r="E1096">
        <v>-1</v>
      </c>
      <c r="F1096">
        <v>59591.253064119097</v>
      </c>
      <c r="G1096" s="1">
        <v>44621</v>
      </c>
      <c r="H1096" s="2" cm="1">
        <f t="array" ref="H1096">IF(B1096="eur",F1096*VLOOKUP(G1096,Sheet2!D:E,2,0),IF(B1096="gbp",F1096*VLOOKUP(G1096,Sheet2!A:B,2,0),0)*IF(B1096="sek",F1096*VLOOKUP(G1096,Sheet2!G:H,2,0),IF(multi_currency_swap_strat_pnl!B1096="nok",F1096*VLOOKUP(multi_currency_swap_strat_pnl!G1096,Sheet2!J:K,2,0),IF(multi_currency_swap_strat_pnl!B1096="chf",F1096*VLOOKUP(Sheet2!M:N,2,0),F1096))))</f>
        <v>4727602650.2042828</v>
      </c>
    </row>
    <row r="1097" spans="1:8" x14ac:dyDescent="0.25">
      <c r="A1097" s="1">
        <v>44593</v>
      </c>
      <c r="B1097" t="s">
        <v>35</v>
      </c>
      <c r="C1097" t="s">
        <v>31</v>
      </c>
      <c r="D1097">
        <v>1.2397480643049801</v>
      </c>
      <c r="E1097">
        <v>1</v>
      </c>
      <c r="F1097">
        <v>-52157.2131965187</v>
      </c>
      <c r="G1097" s="1">
        <v>44621</v>
      </c>
      <c r="H1097" s="2" cm="1">
        <f t="array" ref="H1097">IF(B1097="eur",F1097*VLOOKUP(G1097,Sheet2!D:E,2,0),IF(B1097="gbp",F1097*VLOOKUP(G1097,Sheet2!A:B,2,0),0)*IF(B1097="sek",F1097*VLOOKUP(G1097,Sheet2!G:H,2,0),IF(multi_currency_swap_strat_pnl!B1097="nok",F1097*VLOOKUP(multi_currency_swap_strat_pnl!G1097,Sheet2!J:K,2,0),IF(multi_currency_swap_strat_pnl!B1097="chf",F1097*VLOOKUP(Sheet2!M:N,2,0),F1097))))</f>
        <v>3621635088.9630041</v>
      </c>
    </row>
    <row r="1098" spans="1:8" x14ac:dyDescent="0.25">
      <c r="A1098" s="1">
        <v>44593</v>
      </c>
      <c r="B1098" t="s">
        <v>35</v>
      </c>
      <c r="C1098" t="s">
        <v>26</v>
      </c>
      <c r="D1098">
        <v>1.40511501554201</v>
      </c>
      <c r="E1098">
        <v>1</v>
      </c>
      <c r="F1098">
        <v>-61752.651621236801</v>
      </c>
      <c r="G1098" s="1">
        <v>44621</v>
      </c>
      <c r="H1098" s="2" cm="1">
        <f t="array" ref="H1098">IF(B1098="eur",F1098*VLOOKUP(G1098,Sheet2!D:E,2,0),IF(B1098="gbp",F1098*VLOOKUP(G1098,Sheet2!A:B,2,0),0)*IF(B1098="sek",F1098*VLOOKUP(G1098,Sheet2!G:H,2,0),IF(multi_currency_swap_strat_pnl!B1098="nok",F1098*VLOOKUP(multi_currency_swap_strat_pnl!G1098,Sheet2!J:K,2,0),IF(multi_currency_swap_strat_pnl!B1098="chf",F1098*VLOOKUP(Sheet2!M:N,2,0),F1098))))</f>
        <v>5076766083.3745375</v>
      </c>
    </row>
    <row r="1099" spans="1:8" x14ac:dyDescent="0.25">
      <c r="A1099" s="1">
        <v>44593</v>
      </c>
      <c r="B1099" t="s">
        <v>35</v>
      </c>
      <c r="C1099" t="s">
        <v>13</v>
      </c>
      <c r="D1099">
        <v>1.2913677157143799</v>
      </c>
      <c r="E1099">
        <v>1</v>
      </c>
      <c r="F1099">
        <v>-55042.477692124397</v>
      </c>
      <c r="G1099" s="1">
        <v>44621</v>
      </c>
      <c r="H1099" s="2" cm="1">
        <f t="array" ref="H1099">IF(B1099="eur",F1099*VLOOKUP(G1099,Sheet2!D:E,2,0),IF(B1099="gbp",F1099*VLOOKUP(G1099,Sheet2!A:B,2,0),0)*IF(B1099="sek",F1099*VLOOKUP(G1099,Sheet2!G:H,2,0),IF(multi_currency_swap_strat_pnl!B1099="nok",F1099*VLOOKUP(multi_currency_swap_strat_pnl!G1099,Sheet2!J:K,2,0),IF(multi_currency_swap_strat_pnl!B1099="chf",F1099*VLOOKUP(Sheet2!M:N,2,0),F1099))))</f>
        <v>4033405462.8046899</v>
      </c>
    </row>
    <row r="1100" spans="1:8" x14ac:dyDescent="0.25">
      <c r="A1100" s="1">
        <v>44593</v>
      </c>
      <c r="B1100" t="s">
        <v>36</v>
      </c>
      <c r="C1100" t="s">
        <v>12</v>
      </c>
      <c r="D1100">
        <v>-0.125309360855095</v>
      </c>
      <c r="E1100">
        <v>-1</v>
      </c>
      <c r="F1100">
        <v>56127.264297688998</v>
      </c>
      <c r="G1100" s="1">
        <v>44621</v>
      </c>
      <c r="H1100" s="2" t="e" cm="1" vm="1">
        <f t="array" aca="1" ref="H1100" ca="1">IF(B1100="eur",F1100*VLOOKUP(G1100,Sheet2!D:E,2,0),IF(B1100="gbp",F1100*VLOOKUP(G1100,Sheet2!A:B,2,0),0)*IF(B1100="sek",F1100*VLOOKUP(G1100,Sheet2!G:H,2,0),IF(multi_currency_swap_strat_pnl!B1100="nok",F1100*VLOOKUP(multi_currency_swap_strat_pnl!G1100,Sheet2!J:K,2,0),IF(multi_currency_swap_strat_pnl!B1100="chf",F1100*VLOOKUP(Sheet2!M:N,2,0),F1100))))</f>
        <v>#VALUE!</v>
      </c>
    </row>
    <row r="1101" spans="1:8" x14ac:dyDescent="0.25">
      <c r="A1101" s="1">
        <v>44593</v>
      </c>
      <c r="B1101" t="s">
        <v>36</v>
      </c>
      <c r="C1101" t="s">
        <v>16</v>
      </c>
      <c r="D1101">
        <v>2.4534765652898201E-2</v>
      </c>
      <c r="E1101">
        <v>-1</v>
      </c>
      <c r="F1101">
        <v>58432.539909881598</v>
      </c>
      <c r="G1101" s="1">
        <v>44621</v>
      </c>
      <c r="H1101" s="2" t="e" cm="1" vm="1">
        <f t="array" aca="1" ref="H1101" ca="1">IF(B1101="eur",F1101*VLOOKUP(G1101,Sheet2!D:E,2,0),IF(B1101="gbp",F1101*VLOOKUP(G1101,Sheet2!A:B,2,0),0)*IF(B1101="sek",F1101*VLOOKUP(G1101,Sheet2!G:H,2,0),IF(multi_currency_swap_strat_pnl!B1101="nok",F1101*VLOOKUP(multi_currency_swap_strat_pnl!G1101,Sheet2!J:K,2,0),IF(multi_currency_swap_strat_pnl!B1101="chf",F1101*VLOOKUP(Sheet2!M:N,2,0),F1101))))</f>
        <v>#VALUE!</v>
      </c>
    </row>
    <row r="1102" spans="1:8" x14ac:dyDescent="0.25">
      <c r="A1102" s="1">
        <v>44593</v>
      </c>
      <c r="B1102" t="s">
        <v>36</v>
      </c>
      <c r="C1102" t="s">
        <v>11</v>
      </c>
      <c r="D1102">
        <v>0.106155534287628</v>
      </c>
      <c r="E1102">
        <v>-1</v>
      </c>
      <c r="F1102">
        <v>53063.974660579603</v>
      </c>
      <c r="G1102" s="1">
        <v>44621</v>
      </c>
      <c r="H1102" s="2" t="e" cm="1" vm="1">
        <f t="array" aca="1" ref="H1102" ca="1">IF(B1102="eur",F1102*VLOOKUP(G1102,Sheet2!D:E,2,0),IF(B1102="gbp",F1102*VLOOKUP(G1102,Sheet2!A:B,2,0),0)*IF(B1102="sek",F1102*VLOOKUP(G1102,Sheet2!G:H,2,0),IF(multi_currency_swap_strat_pnl!B1102="nok",F1102*VLOOKUP(multi_currency_swap_strat_pnl!G1102,Sheet2!J:K,2,0),IF(multi_currency_swap_strat_pnl!B1102="chf",F1102*VLOOKUP(Sheet2!M:N,2,0),F1102))))</f>
        <v>#VALUE!</v>
      </c>
    </row>
    <row r="1103" spans="1:8" x14ac:dyDescent="0.25">
      <c r="A1103" s="1">
        <v>44593</v>
      </c>
      <c r="B1103" t="s">
        <v>36</v>
      </c>
      <c r="C1103" t="s">
        <v>21</v>
      </c>
      <c r="D1103">
        <v>0.67358249838000905</v>
      </c>
      <c r="E1103">
        <v>1</v>
      </c>
      <c r="F1103">
        <v>90825.365658101</v>
      </c>
      <c r="G1103" s="1">
        <v>44621</v>
      </c>
      <c r="H1103" s="2" t="e" cm="1" vm="1">
        <f t="array" aca="1" ref="H1103" ca="1">IF(B1103="eur",F1103*VLOOKUP(G1103,Sheet2!D:E,2,0),IF(B1103="gbp",F1103*VLOOKUP(G1103,Sheet2!A:B,2,0),0)*IF(B1103="sek",F1103*VLOOKUP(G1103,Sheet2!G:H,2,0),IF(multi_currency_swap_strat_pnl!B1103="nok",F1103*VLOOKUP(multi_currency_swap_strat_pnl!G1103,Sheet2!J:K,2,0),IF(multi_currency_swap_strat_pnl!B1103="chf",F1103*VLOOKUP(Sheet2!M:N,2,0),F1103))))</f>
        <v>#VALUE!</v>
      </c>
    </row>
    <row r="1104" spans="1:8" x14ac:dyDescent="0.25">
      <c r="A1104" s="1">
        <v>44593</v>
      </c>
      <c r="B1104" t="s">
        <v>36</v>
      </c>
      <c r="C1104" t="s">
        <v>25</v>
      </c>
      <c r="D1104">
        <v>0.65894024202100698</v>
      </c>
      <c r="E1104">
        <v>1</v>
      </c>
      <c r="F1104">
        <v>88668.083923393802</v>
      </c>
      <c r="G1104" s="1">
        <v>44621</v>
      </c>
      <c r="H1104" s="2" t="e" cm="1" vm="1">
        <f t="array" aca="1" ref="H1104" ca="1">IF(B1104="eur",F1104*VLOOKUP(G1104,Sheet2!D:E,2,0),IF(B1104="gbp",F1104*VLOOKUP(G1104,Sheet2!A:B,2,0),0)*IF(B1104="sek",F1104*VLOOKUP(G1104,Sheet2!G:H,2,0),IF(multi_currency_swap_strat_pnl!B1104="nok",F1104*VLOOKUP(multi_currency_swap_strat_pnl!G1104,Sheet2!J:K,2,0),IF(multi_currency_swap_strat_pnl!B1104="chf",F1104*VLOOKUP(Sheet2!M:N,2,0),F1104))))</f>
        <v>#VALUE!</v>
      </c>
    </row>
    <row r="1105" spans="1:8" x14ac:dyDescent="0.25">
      <c r="A1105" s="1">
        <v>44593</v>
      </c>
      <c r="B1105" t="s">
        <v>36</v>
      </c>
      <c r="C1105" t="s">
        <v>23</v>
      </c>
      <c r="D1105">
        <v>0.64478904489071098</v>
      </c>
      <c r="E1105">
        <v>1</v>
      </c>
      <c r="F1105">
        <v>86441.753754362901</v>
      </c>
      <c r="G1105" s="1">
        <v>44621</v>
      </c>
      <c r="H1105" s="2" t="e" cm="1" vm="1">
        <f t="array" aca="1" ref="H1105" ca="1">IF(B1105="eur",F1105*VLOOKUP(G1105,Sheet2!D:E,2,0),IF(B1105="gbp",F1105*VLOOKUP(G1105,Sheet2!A:B,2,0),0)*IF(B1105="sek",F1105*VLOOKUP(G1105,Sheet2!G:H,2,0),IF(multi_currency_swap_strat_pnl!B1105="nok",F1105*VLOOKUP(multi_currency_swap_strat_pnl!G1105,Sheet2!J:K,2,0),IF(multi_currency_swap_strat_pnl!B1105="chf",F1105*VLOOKUP(Sheet2!M:N,2,0),F1105))))</f>
        <v>#VALUE!</v>
      </c>
    </row>
    <row r="1106" spans="1:8" x14ac:dyDescent="0.25">
      <c r="A1106" s="1">
        <v>44593</v>
      </c>
      <c r="B1106" t="s">
        <v>37</v>
      </c>
      <c r="C1106" t="s">
        <v>12</v>
      </c>
      <c r="D1106">
        <v>0.69535291655934395</v>
      </c>
      <c r="E1106">
        <v>-1</v>
      </c>
      <c r="F1106">
        <v>-37841.845551744198</v>
      </c>
      <c r="G1106" s="1">
        <v>44621</v>
      </c>
      <c r="H1106" s="2" cm="1">
        <f t="array" ref="H1106">IF(B1106="eur",F1106*VLOOKUP(G1106,Sheet2!D:E,2,0),IF(B1106="gbp",F1106*VLOOKUP(G1106,Sheet2!A:B,2,0),0)*IF(B1106="sek",F1106*VLOOKUP(G1106,Sheet2!G:H,2,0),IF(multi_currency_swap_strat_pnl!B1106="nok",F1106*VLOOKUP(multi_currency_swap_strat_pnl!G1106,Sheet2!J:K,2,0),IF(multi_currency_swap_strat_pnl!B1106="chf",F1106*VLOOKUP(Sheet2!M:N,2,0),F1106))))</f>
        <v>0</v>
      </c>
    </row>
    <row r="1107" spans="1:8" x14ac:dyDescent="0.25">
      <c r="A1107" s="1">
        <v>44593</v>
      </c>
      <c r="B1107" t="s">
        <v>37</v>
      </c>
      <c r="C1107" t="s">
        <v>16</v>
      </c>
      <c r="D1107">
        <v>0.89647587872571</v>
      </c>
      <c r="E1107">
        <v>-1</v>
      </c>
      <c r="F1107">
        <v>-42277.116477597898</v>
      </c>
      <c r="G1107" s="1">
        <v>44621</v>
      </c>
      <c r="H1107" s="2" cm="1">
        <f t="array" ref="H1107">IF(B1107="eur",F1107*VLOOKUP(G1107,Sheet2!D:E,2,0),IF(B1107="gbp",F1107*VLOOKUP(G1107,Sheet2!A:B,2,0),0)*IF(B1107="sek",F1107*VLOOKUP(G1107,Sheet2!G:H,2,0),IF(multi_currency_swap_strat_pnl!B1107="nok",F1107*VLOOKUP(multi_currency_swap_strat_pnl!G1107,Sheet2!J:K,2,0),IF(multi_currency_swap_strat_pnl!B1107="chf",F1107*VLOOKUP(Sheet2!M:N,2,0),F1107))))</f>
        <v>0</v>
      </c>
    </row>
    <row r="1108" spans="1:8" x14ac:dyDescent="0.25">
      <c r="A1108" s="1">
        <v>44593</v>
      </c>
      <c r="B1108" t="s">
        <v>37</v>
      </c>
      <c r="C1108" t="s">
        <v>11</v>
      </c>
      <c r="D1108">
        <v>1.00443351907301</v>
      </c>
      <c r="E1108">
        <v>-1</v>
      </c>
      <c r="F1108">
        <v>-19084.9692856931</v>
      </c>
      <c r="G1108" s="1">
        <v>44621</v>
      </c>
      <c r="H1108" s="2" cm="1">
        <f t="array" ref="H1108">IF(B1108="eur",F1108*VLOOKUP(G1108,Sheet2!D:E,2,0),IF(B1108="gbp",F1108*VLOOKUP(G1108,Sheet2!A:B,2,0),0)*IF(B1108="sek",F1108*VLOOKUP(G1108,Sheet2!G:H,2,0),IF(multi_currency_swap_strat_pnl!B1108="nok",F1108*VLOOKUP(multi_currency_swap_strat_pnl!G1108,Sheet2!J:K,2,0),IF(multi_currency_swap_strat_pnl!B1108="chf",F1108*VLOOKUP(Sheet2!M:N,2,0),F1108))))</f>
        <v>0</v>
      </c>
    </row>
    <row r="1109" spans="1:8" x14ac:dyDescent="0.25">
      <c r="A1109" s="1">
        <v>44593</v>
      </c>
      <c r="B1109" t="s">
        <v>37</v>
      </c>
      <c r="C1109" t="s">
        <v>29</v>
      </c>
      <c r="D1109">
        <v>1.2836514715554399</v>
      </c>
      <c r="E1109">
        <v>1</v>
      </c>
      <c r="F1109">
        <v>63647.158445212801</v>
      </c>
      <c r="G1109" s="1">
        <v>44621</v>
      </c>
      <c r="H1109" s="2" cm="1">
        <f t="array" ref="H1109">IF(B1109="eur",F1109*VLOOKUP(G1109,Sheet2!D:E,2,0),IF(B1109="gbp",F1109*VLOOKUP(G1109,Sheet2!A:B,2,0),0)*IF(B1109="sek",F1109*VLOOKUP(G1109,Sheet2!G:H,2,0),IF(multi_currency_swap_strat_pnl!B1109="nok",F1109*VLOOKUP(multi_currency_swap_strat_pnl!G1109,Sheet2!J:K,2,0),IF(multi_currency_swap_strat_pnl!B1109="chf",F1109*VLOOKUP(Sheet2!M:N,2,0),F1109))))</f>
        <v>0</v>
      </c>
    </row>
    <row r="1110" spans="1:8" x14ac:dyDescent="0.25">
      <c r="A1110" s="1">
        <v>44593</v>
      </c>
      <c r="B1110" t="s">
        <v>37</v>
      </c>
      <c r="C1110" t="s">
        <v>23</v>
      </c>
      <c r="D1110">
        <v>1.3291379739876701</v>
      </c>
      <c r="E1110">
        <v>1</v>
      </c>
      <c r="F1110">
        <v>134683.10722127499</v>
      </c>
      <c r="G1110" s="1">
        <v>44621</v>
      </c>
      <c r="H1110" s="2" cm="1">
        <f t="array" ref="H1110">IF(B1110="eur",F1110*VLOOKUP(G1110,Sheet2!D:E,2,0),IF(B1110="gbp",F1110*VLOOKUP(G1110,Sheet2!A:B,2,0),0)*IF(B1110="sek",F1110*VLOOKUP(G1110,Sheet2!G:H,2,0),IF(multi_currency_swap_strat_pnl!B1110="nok",F1110*VLOOKUP(multi_currency_swap_strat_pnl!G1110,Sheet2!J:K,2,0),IF(multi_currency_swap_strat_pnl!B1110="chf",F1110*VLOOKUP(Sheet2!M:N,2,0),F1110))))</f>
        <v>0</v>
      </c>
    </row>
    <row r="1111" spans="1:8" x14ac:dyDescent="0.25">
      <c r="A1111" s="1">
        <v>44593</v>
      </c>
      <c r="B1111" t="s">
        <v>37</v>
      </c>
      <c r="C1111" t="s">
        <v>15</v>
      </c>
      <c r="D1111">
        <v>1.2499227171259899</v>
      </c>
      <c r="E1111">
        <v>1</v>
      </c>
      <c r="F1111">
        <v>100266.60646974</v>
      </c>
      <c r="G1111" s="1">
        <v>44621</v>
      </c>
      <c r="H1111" s="2" cm="1">
        <f t="array" ref="H1111">IF(B1111="eur",F1111*VLOOKUP(G1111,Sheet2!D:E,2,0),IF(B1111="gbp",F1111*VLOOKUP(G1111,Sheet2!A:B,2,0),0)*IF(B1111="sek",F1111*VLOOKUP(G1111,Sheet2!G:H,2,0),IF(multi_currency_swap_strat_pnl!B1111="nok",F1111*VLOOKUP(multi_currency_swap_strat_pnl!G1111,Sheet2!J:K,2,0),IF(multi_currency_swap_strat_pnl!B1111="chf",F1111*VLOOKUP(Sheet2!M:N,2,0),F1111))))</f>
        <v>0</v>
      </c>
    </row>
    <row r="1112" spans="1:8" x14ac:dyDescent="0.25">
      <c r="A1112" s="1">
        <v>44593</v>
      </c>
      <c r="B1112" t="s">
        <v>38</v>
      </c>
      <c r="C1112" t="s">
        <v>12</v>
      </c>
      <c r="D1112">
        <v>1.8061778798921599</v>
      </c>
      <c r="E1112">
        <v>-1</v>
      </c>
      <c r="F1112" s="2">
        <v>30936.907610452199</v>
      </c>
      <c r="G1112" s="1">
        <v>44621</v>
      </c>
      <c r="H1112" s="2" cm="1">
        <f t="array" ref="H1112">IF(B1112="eur",F1112*VLOOKUP(G1112,Sheet2!D:E,2,0),IF(B1112="gbp",F1112*VLOOKUP(G1112,Sheet2!A:B,2,0),0)*IF(B1112="sek",F1112*VLOOKUP(G1112,Sheet2!G:H,2,0),IF(multi_currency_swap_strat_pnl!B1112="nok",F1112*VLOOKUP(multi_currency_swap_strat_pnl!G1112,Sheet2!J:K,2,0),IF(multi_currency_swap_strat_pnl!B1112="chf",F1112*VLOOKUP(Sheet2!M:N,2,0),F1112))))</f>
        <v>0</v>
      </c>
    </row>
    <row r="1113" spans="1:8" x14ac:dyDescent="0.25">
      <c r="A1113" s="1">
        <v>44593</v>
      </c>
      <c r="B1113" t="s">
        <v>38</v>
      </c>
      <c r="C1113" t="s">
        <v>16</v>
      </c>
      <c r="D1113">
        <v>1.8525865615573001</v>
      </c>
      <c r="E1113">
        <v>-1</v>
      </c>
      <c r="F1113" s="2">
        <v>35024.974868501202</v>
      </c>
      <c r="G1113" s="1">
        <v>44621</v>
      </c>
      <c r="H1113" s="2" cm="1">
        <f t="array" ref="H1113">IF(B1113="eur",F1113*VLOOKUP(G1113,Sheet2!D:E,2,0),IF(B1113="gbp",F1113*VLOOKUP(G1113,Sheet2!A:B,2,0),0)*IF(B1113="sek",F1113*VLOOKUP(G1113,Sheet2!G:H,2,0),IF(multi_currency_swap_strat_pnl!B1113="nok",F1113*VLOOKUP(multi_currency_swap_strat_pnl!G1113,Sheet2!J:K,2,0),IF(multi_currency_swap_strat_pnl!B1113="chf",F1113*VLOOKUP(Sheet2!M:N,2,0),F1113))))</f>
        <v>0</v>
      </c>
    </row>
    <row r="1114" spans="1:8" x14ac:dyDescent="0.25">
      <c r="A1114" s="1">
        <v>44593</v>
      </c>
      <c r="B1114" t="s">
        <v>38</v>
      </c>
      <c r="C1114" t="s">
        <v>11</v>
      </c>
      <c r="D1114">
        <v>1.8469941773774201</v>
      </c>
      <c r="E1114">
        <v>-1</v>
      </c>
      <c r="F1114" s="2">
        <v>37676.101596517503</v>
      </c>
      <c r="G1114" s="1">
        <v>44621</v>
      </c>
      <c r="H1114" s="2" cm="1">
        <f t="array" ref="H1114">IF(B1114="eur",F1114*VLOOKUP(G1114,Sheet2!D:E,2,0),IF(B1114="gbp",F1114*VLOOKUP(G1114,Sheet2!A:B,2,0),0)*IF(B1114="sek",F1114*VLOOKUP(G1114,Sheet2!G:H,2,0),IF(multi_currency_swap_strat_pnl!B1114="nok",F1114*VLOOKUP(multi_currency_swap_strat_pnl!G1114,Sheet2!J:K,2,0),IF(multi_currency_swap_strat_pnl!B1114="chf",F1114*VLOOKUP(Sheet2!M:N,2,0),F1114))))</f>
        <v>0</v>
      </c>
    </row>
    <row r="1115" spans="1:8" x14ac:dyDescent="0.25">
      <c r="A1115" s="1">
        <v>44593</v>
      </c>
      <c r="B1115" t="s">
        <v>38</v>
      </c>
      <c r="C1115" t="s">
        <v>13</v>
      </c>
      <c r="D1115">
        <v>1.8356052670332801</v>
      </c>
      <c r="E1115">
        <v>1</v>
      </c>
      <c r="F1115" s="2">
        <v>-43232.672205040202</v>
      </c>
      <c r="G1115" s="1">
        <v>44621</v>
      </c>
      <c r="H1115" s="2" cm="1">
        <f t="array" ref="H1115">IF(B1115="eur",F1115*VLOOKUP(G1115,Sheet2!D:E,2,0),IF(B1115="gbp",F1115*VLOOKUP(G1115,Sheet2!A:B,2,0),0)*IF(B1115="sek",F1115*VLOOKUP(G1115,Sheet2!G:H,2,0),IF(multi_currency_swap_strat_pnl!B1115="nok",F1115*VLOOKUP(multi_currency_swap_strat_pnl!G1115,Sheet2!J:K,2,0),IF(multi_currency_swap_strat_pnl!B1115="chf",F1115*VLOOKUP(Sheet2!M:N,2,0),F1115))))</f>
        <v>0</v>
      </c>
    </row>
    <row r="1116" spans="1:8" x14ac:dyDescent="0.25">
      <c r="A1116" s="1">
        <v>44593</v>
      </c>
      <c r="B1116" t="s">
        <v>38</v>
      </c>
      <c r="C1116" t="s">
        <v>21</v>
      </c>
      <c r="D1116">
        <v>1.69822793784615</v>
      </c>
      <c r="E1116">
        <v>1</v>
      </c>
      <c r="F1116" s="2">
        <v>22218.4237194341</v>
      </c>
      <c r="G1116" s="1">
        <v>44621</v>
      </c>
      <c r="H1116" s="2" cm="1">
        <f t="array" ref="H1116">IF(B1116="eur",F1116*VLOOKUP(G1116,Sheet2!D:E,2,0),IF(B1116="gbp",F1116*VLOOKUP(G1116,Sheet2!A:B,2,0),0)*IF(B1116="sek",F1116*VLOOKUP(G1116,Sheet2!G:H,2,0),IF(multi_currency_swap_strat_pnl!B1116="nok",F1116*VLOOKUP(multi_currency_swap_strat_pnl!G1116,Sheet2!J:K,2,0),IF(multi_currency_swap_strat_pnl!B1116="chf",F1116*VLOOKUP(Sheet2!M:N,2,0),F1116))))</f>
        <v>0</v>
      </c>
    </row>
    <row r="1117" spans="1:8" x14ac:dyDescent="0.25">
      <c r="A1117" s="1">
        <v>44593</v>
      </c>
      <c r="B1117" t="s">
        <v>38</v>
      </c>
      <c r="C1117" t="s">
        <v>17</v>
      </c>
      <c r="D1117">
        <v>1.7752767893349499</v>
      </c>
      <c r="E1117">
        <v>1</v>
      </c>
      <c r="F1117" s="2">
        <v>-13768.3713568359</v>
      </c>
      <c r="G1117" s="1">
        <v>44621</v>
      </c>
      <c r="H1117" s="2" cm="1">
        <f t="array" ref="H1117">IF(B1117="eur",F1117*VLOOKUP(G1117,Sheet2!D:E,2,0),IF(B1117="gbp",F1117*VLOOKUP(G1117,Sheet2!A:B,2,0),0)*IF(B1117="sek",F1117*VLOOKUP(G1117,Sheet2!G:H,2,0),IF(multi_currency_swap_strat_pnl!B1117="nok",F1117*VLOOKUP(multi_currency_swap_strat_pnl!G1117,Sheet2!J:K,2,0),IF(multi_currency_swap_strat_pnl!B1117="chf",F1117*VLOOKUP(Sheet2!M:N,2,0),F1117))))</f>
        <v>0</v>
      </c>
    </row>
    <row r="1118" spans="1:8" x14ac:dyDescent="0.25">
      <c r="A1118" s="1">
        <v>44621</v>
      </c>
      <c r="B1118" t="s">
        <v>7</v>
      </c>
      <c r="C1118" t="s">
        <v>12</v>
      </c>
      <c r="D1118">
        <v>-2.8717981542595399E-2</v>
      </c>
      <c r="E1118">
        <v>-1</v>
      </c>
      <c r="F1118">
        <v>-445028.593485524</v>
      </c>
      <c r="G1118" s="1">
        <v>44652</v>
      </c>
      <c r="H1118" s="2" cm="1">
        <f t="array" ref="H1118">IF(B1118="eur",F1118*VLOOKUP(G1118,Sheet2!D:E,2,0),IF(B1118="gbp",F1118*VLOOKUP(G1118,Sheet2!A:B,2,0),0)*IF(B1118="sek",F1118*VLOOKUP(G1118,Sheet2!G:H,2,0),IF(multi_currency_swap_strat_pnl!B1118="nok",F1118*VLOOKUP(multi_currency_swap_strat_pnl!G1118,Sheet2!J:K,2,0),IF(multi_currency_swap_strat_pnl!B1118="chf",F1118*VLOOKUP(Sheet2!M:N,2,0),F1118))))</f>
        <v>-491445.0757860642</v>
      </c>
    </row>
    <row r="1119" spans="1:8" x14ac:dyDescent="0.25">
      <c r="A1119" s="1">
        <v>44621</v>
      </c>
      <c r="B1119" t="s">
        <v>7</v>
      </c>
      <c r="C1119" t="s">
        <v>16</v>
      </c>
      <c r="D1119">
        <v>7.8331905027217902E-2</v>
      </c>
      <c r="E1119">
        <v>-1</v>
      </c>
      <c r="F1119">
        <v>-447161.68825162598</v>
      </c>
      <c r="G1119" s="1">
        <v>44652</v>
      </c>
      <c r="H1119" s="2" cm="1">
        <f t="array" ref="H1119">IF(B1119="eur",F1119*VLOOKUP(G1119,Sheet2!D:E,2,0),IF(B1119="gbp",F1119*VLOOKUP(G1119,Sheet2!A:B,2,0),0)*IF(B1119="sek",F1119*VLOOKUP(G1119,Sheet2!G:H,2,0),IF(multi_currency_swap_strat_pnl!B1119="nok",F1119*VLOOKUP(multi_currency_swap_strat_pnl!G1119,Sheet2!J:K,2,0),IF(multi_currency_swap_strat_pnl!B1119="chf",F1119*VLOOKUP(Sheet2!M:N,2,0),F1119))))</f>
        <v>-493800.65233627061</v>
      </c>
    </row>
    <row r="1120" spans="1:8" x14ac:dyDescent="0.25">
      <c r="A1120" s="1">
        <v>44621</v>
      </c>
      <c r="B1120" t="s">
        <v>7</v>
      </c>
      <c r="C1120" t="s">
        <v>11</v>
      </c>
      <c r="D1120">
        <v>0.17406555247467001</v>
      </c>
      <c r="E1120">
        <v>-1</v>
      </c>
      <c r="F1120">
        <v>-404555.78158132097</v>
      </c>
      <c r="G1120" s="1">
        <v>44652</v>
      </c>
      <c r="H1120" s="2" cm="1">
        <f t="array" ref="H1120">IF(B1120="eur",F1120*VLOOKUP(G1120,Sheet2!D:E,2,0),IF(B1120="gbp",F1120*VLOOKUP(G1120,Sheet2!A:B,2,0),0)*IF(B1120="sek",F1120*VLOOKUP(G1120,Sheet2!G:H,2,0),IF(multi_currency_swap_strat_pnl!B1120="nok",F1120*VLOOKUP(multi_currency_swap_strat_pnl!G1120,Sheet2!J:K,2,0),IF(multi_currency_swap_strat_pnl!B1120="chf",F1120*VLOOKUP(Sheet2!M:N,2,0),F1120))))</f>
        <v>-446750.94960025279</v>
      </c>
    </row>
    <row r="1121" spans="1:8" x14ac:dyDescent="0.25">
      <c r="A1121" s="1">
        <v>44621</v>
      </c>
      <c r="B1121" t="s">
        <v>7</v>
      </c>
      <c r="C1121" t="s">
        <v>33</v>
      </c>
      <c r="D1121">
        <v>0.48882006067642902</v>
      </c>
      <c r="E1121">
        <v>1</v>
      </c>
      <c r="F1121">
        <v>246230.547719394</v>
      </c>
      <c r="G1121" s="1">
        <v>44652</v>
      </c>
      <c r="H1121" s="2" cm="1">
        <f t="array" ref="H1121">IF(B1121="eur",F1121*VLOOKUP(G1121,Sheet2!D:E,2,0),IF(B1121="gbp",F1121*VLOOKUP(G1121,Sheet2!A:B,2,0),0)*IF(B1121="sek",F1121*VLOOKUP(G1121,Sheet2!G:H,2,0),IF(multi_currency_swap_strat_pnl!B1121="nok",F1121*VLOOKUP(multi_currency_swap_strat_pnl!G1121,Sheet2!J:K,2,0),IF(multi_currency_swap_strat_pnl!B1121="chf",F1121*VLOOKUP(Sheet2!M:N,2,0),F1121))))</f>
        <v>271912.3938465268</v>
      </c>
    </row>
    <row r="1122" spans="1:8" x14ac:dyDescent="0.25">
      <c r="A1122" s="1">
        <v>44621</v>
      </c>
      <c r="B1122" t="s">
        <v>7</v>
      </c>
      <c r="C1122" t="s">
        <v>28</v>
      </c>
      <c r="D1122">
        <v>0.43045283130441298</v>
      </c>
      <c r="E1122">
        <v>1</v>
      </c>
      <c r="F1122">
        <v>263771.70807786298</v>
      </c>
      <c r="G1122" s="1">
        <v>44652</v>
      </c>
      <c r="H1122" s="2" cm="1">
        <f t="array" ref="H1122">IF(B1122="eur",F1122*VLOOKUP(G1122,Sheet2!D:E,2,0),IF(B1122="gbp",F1122*VLOOKUP(G1122,Sheet2!A:B,2,0),0)*IF(B1122="sek",F1122*VLOOKUP(G1122,Sheet2!G:H,2,0),IF(multi_currency_swap_strat_pnl!B1122="nok",F1122*VLOOKUP(multi_currency_swap_strat_pnl!G1122,Sheet2!J:K,2,0),IF(multi_currency_swap_strat_pnl!B1122="chf",F1122*VLOOKUP(Sheet2!M:N,2,0),F1122))))</f>
        <v>291283.09723038413</v>
      </c>
    </row>
    <row r="1123" spans="1:8" x14ac:dyDescent="0.25">
      <c r="A1123" s="1">
        <v>44621</v>
      </c>
      <c r="B1123" t="s">
        <v>7</v>
      </c>
      <c r="C1123" t="s">
        <v>9</v>
      </c>
      <c r="D1123">
        <v>0.38277505332428702</v>
      </c>
      <c r="E1123">
        <v>1</v>
      </c>
      <c r="F1123">
        <v>283413.56289507198</v>
      </c>
      <c r="G1123" s="1">
        <v>44652</v>
      </c>
      <c r="H1123" s="2" cm="1">
        <f t="array" ref="H1123">IF(B1123="eur",F1123*VLOOKUP(G1123,Sheet2!D:E,2,0),IF(B1123="gbp",F1123*VLOOKUP(G1123,Sheet2!A:B,2,0),0)*IF(B1123="sek",F1123*VLOOKUP(G1123,Sheet2!G:H,2,0),IF(multi_currency_swap_strat_pnl!B1123="nok",F1123*VLOOKUP(multi_currency_swap_strat_pnl!G1123,Sheet2!J:K,2,0),IF(multi_currency_swap_strat_pnl!B1123="chf",F1123*VLOOKUP(Sheet2!M:N,2,0),F1123))))</f>
        <v>312973.59750502801</v>
      </c>
    </row>
    <row r="1124" spans="1:8" x14ac:dyDescent="0.25">
      <c r="A1124" s="1">
        <v>44621</v>
      </c>
      <c r="B1124" t="s">
        <v>34</v>
      </c>
      <c r="C1124" t="s">
        <v>12</v>
      </c>
      <c r="D1124">
        <v>1.6242664583084101</v>
      </c>
      <c r="E1124">
        <v>-1</v>
      </c>
      <c r="F1124">
        <v>-700739.716375813</v>
      </c>
      <c r="G1124" s="1">
        <v>44652</v>
      </c>
      <c r="H1124" s="2" cm="1">
        <f t="array" ref="H1124">IF(B1124="eur",F1124*VLOOKUP(G1124,Sheet2!D:E,2,0),IF(B1124="gbp",F1124*VLOOKUP(G1124,Sheet2!A:B,2,0),0)*IF(B1124="sek",F1124*VLOOKUP(G1124,Sheet2!G:H,2,0),IF(multi_currency_swap_strat_pnl!B1124="nok",F1124*VLOOKUP(multi_currency_swap_strat_pnl!G1124,Sheet2!J:K,2,0),IF(multi_currency_swap_strat_pnl!B1124="chf",F1124*VLOOKUP(Sheet2!M:N,2,0),F1124))))</f>
        <v>0</v>
      </c>
    </row>
    <row r="1125" spans="1:8" x14ac:dyDescent="0.25">
      <c r="A1125" s="1">
        <v>44621</v>
      </c>
      <c r="B1125" t="s">
        <v>34</v>
      </c>
      <c r="C1125" t="s">
        <v>16</v>
      </c>
      <c r="D1125">
        <v>1.59246583580823</v>
      </c>
      <c r="E1125">
        <v>-1</v>
      </c>
      <c r="F1125">
        <v>-640977.16242885799</v>
      </c>
      <c r="G1125" s="1">
        <v>44652</v>
      </c>
      <c r="H1125" s="2" cm="1">
        <f t="array" ref="H1125">IF(B1125="eur",F1125*VLOOKUP(G1125,Sheet2!D:E,2,0),IF(B1125="gbp",F1125*VLOOKUP(G1125,Sheet2!A:B,2,0),0)*IF(B1125="sek",F1125*VLOOKUP(G1125,Sheet2!G:H,2,0),IF(multi_currency_swap_strat_pnl!B1125="nok",F1125*VLOOKUP(multi_currency_swap_strat_pnl!G1125,Sheet2!J:K,2,0),IF(multi_currency_swap_strat_pnl!B1125="chf",F1125*VLOOKUP(Sheet2!M:N,2,0),F1125))))</f>
        <v>0</v>
      </c>
    </row>
    <row r="1126" spans="1:8" x14ac:dyDescent="0.25">
      <c r="A1126" s="1">
        <v>44621</v>
      </c>
      <c r="B1126" t="s">
        <v>34</v>
      </c>
      <c r="C1126" t="s">
        <v>15</v>
      </c>
      <c r="D1126">
        <v>1.64918759998151</v>
      </c>
      <c r="E1126">
        <v>-1</v>
      </c>
      <c r="F1126">
        <v>-166103.60241640199</v>
      </c>
      <c r="G1126" s="1">
        <v>44652</v>
      </c>
      <c r="H1126" s="2" cm="1">
        <f t="array" ref="H1126">IF(B1126="eur",F1126*VLOOKUP(G1126,Sheet2!D:E,2,0),IF(B1126="gbp",F1126*VLOOKUP(G1126,Sheet2!A:B,2,0),0)*IF(B1126="sek",F1126*VLOOKUP(G1126,Sheet2!G:H,2,0),IF(multi_currency_swap_strat_pnl!B1126="nok",F1126*VLOOKUP(multi_currency_swap_strat_pnl!G1126,Sheet2!J:K,2,0),IF(multi_currency_swap_strat_pnl!B1126="chf",F1126*VLOOKUP(Sheet2!M:N,2,0),F1126))))</f>
        <v>0</v>
      </c>
    </row>
    <row r="1127" spans="1:8" x14ac:dyDescent="0.25">
      <c r="A1127" s="1">
        <v>44621</v>
      </c>
      <c r="B1127" t="s">
        <v>34</v>
      </c>
      <c r="C1127" t="s">
        <v>13</v>
      </c>
      <c r="D1127">
        <v>1.4962531890705699</v>
      </c>
      <c r="E1127">
        <v>1</v>
      </c>
      <c r="F1127">
        <v>382921.45383727102</v>
      </c>
      <c r="G1127" s="1">
        <v>44652</v>
      </c>
      <c r="H1127" s="2" cm="1">
        <f t="array" ref="H1127">IF(B1127="eur",F1127*VLOOKUP(G1127,Sheet2!D:E,2,0),IF(B1127="gbp",F1127*VLOOKUP(G1127,Sheet2!A:B,2,0),0)*IF(B1127="sek",F1127*VLOOKUP(G1127,Sheet2!G:H,2,0),IF(multi_currency_swap_strat_pnl!B1127="nok",F1127*VLOOKUP(multi_currency_swap_strat_pnl!G1127,Sheet2!J:K,2,0),IF(multi_currency_swap_strat_pnl!B1127="chf",F1127*VLOOKUP(Sheet2!M:N,2,0),F1127))))</f>
        <v>0</v>
      </c>
    </row>
    <row r="1128" spans="1:8" x14ac:dyDescent="0.25">
      <c r="A1128" s="1">
        <v>44621</v>
      </c>
      <c r="B1128" t="s">
        <v>34</v>
      </c>
      <c r="C1128" t="s">
        <v>26</v>
      </c>
      <c r="D1128">
        <v>1.528560693969</v>
      </c>
      <c r="E1128">
        <v>1</v>
      </c>
      <c r="F1128">
        <v>482635.27972091502</v>
      </c>
      <c r="G1128" s="1">
        <v>44652</v>
      </c>
      <c r="H1128" s="2" cm="1">
        <f t="array" ref="H1128">IF(B1128="eur",F1128*VLOOKUP(G1128,Sheet2!D:E,2,0),IF(B1128="gbp",F1128*VLOOKUP(G1128,Sheet2!A:B,2,0),0)*IF(B1128="sek",F1128*VLOOKUP(G1128,Sheet2!G:H,2,0),IF(multi_currency_swap_strat_pnl!B1128="nok",F1128*VLOOKUP(multi_currency_swap_strat_pnl!G1128,Sheet2!J:K,2,0),IF(multi_currency_swap_strat_pnl!B1128="chf",F1128*VLOOKUP(Sheet2!M:N,2,0),F1128))))</f>
        <v>0</v>
      </c>
    </row>
    <row r="1129" spans="1:8" x14ac:dyDescent="0.25">
      <c r="A1129" s="1">
        <v>44621</v>
      </c>
      <c r="B1129" t="s">
        <v>34</v>
      </c>
      <c r="C1129" t="s">
        <v>18</v>
      </c>
      <c r="D1129">
        <v>1.5602503081619701</v>
      </c>
      <c r="E1129">
        <v>1</v>
      </c>
      <c r="F1129">
        <v>580042.31766210205</v>
      </c>
      <c r="G1129" s="1">
        <v>44652</v>
      </c>
      <c r="H1129" s="2" cm="1">
        <f t="array" ref="H1129">IF(B1129="eur",F1129*VLOOKUP(G1129,Sheet2!D:E,2,0),IF(B1129="gbp",F1129*VLOOKUP(G1129,Sheet2!A:B,2,0),0)*IF(B1129="sek",F1129*VLOOKUP(G1129,Sheet2!G:H,2,0),IF(multi_currency_swap_strat_pnl!B1129="nok",F1129*VLOOKUP(multi_currency_swap_strat_pnl!G1129,Sheet2!J:K,2,0),IF(multi_currency_swap_strat_pnl!B1129="chf",F1129*VLOOKUP(Sheet2!M:N,2,0),F1129))))</f>
        <v>0</v>
      </c>
    </row>
    <row r="1130" spans="1:8" x14ac:dyDescent="0.25">
      <c r="A1130" s="1">
        <v>44621</v>
      </c>
      <c r="B1130" t="s">
        <v>35</v>
      </c>
      <c r="C1130" t="s">
        <v>12</v>
      </c>
      <c r="D1130">
        <v>1.60578505251351</v>
      </c>
      <c r="E1130">
        <v>-1</v>
      </c>
      <c r="F1130">
        <v>-409280.96008920501</v>
      </c>
      <c r="G1130" s="1">
        <v>44652</v>
      </c>
      <c r="H1130" s="2" cm="1">
        <f t="array" ref="H1130">IF(B1130="eur",F1130*VLOOKUP(G1130,Sheet2!D:E,2,0),IF(B1130="gbp",F1130*VLOOKUP(G1130,Sheet2!A:B,2,0),0)*IF(B1130="sek",F1130*VLOOKUP(G1130,Sheet2!G:H,2,0),IF(multi_currency_swap_strat_pnl!B1130="nok",F1130*VLOOKUP(multi_currency_swap_strat_pnl!G1130,Sheet2!J:K,2,0),IF(multi_currency_swap_strat_pnl!B1130="chf",F1130*VLOOKUP(Sheet2!M:N,2,0),F1130))))</f>
        <v>219673799887.92743</v>
      </c>
    </row>
    <row r="1131" spans="1:8" x14ac:dyDescent="0.25">
      <c r="A1131" s="1">
        <v>44621</v>
      </c>
      <c r="B1131" t="s">
        <v>35</v>
      </c>
      <c r="C1131" t="s">
        <v>21</v>
      </c>
      <c r="D1131">
        <v>1.0658080118359701</v>
      </c>
      <c r="E1131">
        <v>-1</v>
      </c>
      <c r="F1131">
        <v>-160429.17769845799</v>
      </c>
      <c r="G1131" s="1">
        <v>44652</v>
      </c>
      <c r="H1131" s="2" cm="1">
        <f t="array" ref="H1131">IF(B1131="eur",F1131*VLOOKUP(G1131,Sheet2!D:E,2,0),IF(B1131="gbp",F1131*VLOOKUP(G1131,Sheet2!A:B,2,0),0)*IF(B1131="sek",F1131*VLOOKUP(G1131,Sheet2!G:H,2,0),IF(multi_currency_swap_strat_pnl!B1131="nok",F1131*VLOOKUP(multi_currency_swap_strat_pnl!G1131,Sheet2!J:K,2,0),IF(multi_currency_swap_strat_pnl!B1131="chf",F1131*VLOOKUP(Sheet2!M:N,2,0),F1131))))</f>
        <v>33752185114.15427</v>
      </c>
    </row>
    <row r="1132" spans="1:8" x14ac:dyDescent="0.25">
      <c r="A1132" s="1">
        <v>44621</v>
      </c>
      <c r="B1132" t="s">
        <v>35</v>
      </c>
      <c r="C1132" t="s">
        <v>25</v>
      </c>
      <c r="D1132">
        <v>1.0324766921103501</v>
      </c>
      <c r="E1132">
        <v>-1</v>
      </c>
      <c r="F1132">
        <v>-181005.87809899601</v>
      </c>
      <c r="G1132" s="1">
        <v>44652</v>
      </c>
      <c r="H1132" s="2" cm="1">
        <f t="array" ref="H1132">IF(B1132="eur",F1132*VLOOKUP(G1132,Sheet2!D:E,2,0),IF(B1132="gbp",F1132*VLOOKUP(G1132,Sheet2!A:B,2,0),0)*IF(B1132="sek",F1132*VLOOKUP(G1132,Sheet2!G:H,2,0),IF(multi_currency_swap_strat_pnl!B1132="nok",F1132*VLOOKUP(multi_currency_swap_strat_pnl!G1132,Sheet2!J:K,2,0),IF(multi_currency_swap_strat_pnl!B1132="chf",F1132*VLOOKUP(Sheet2!M:N,2,0),F1132))))</f>
        <v>42965565936.438011</v>
      </c>
    </row>
    <row r="1133" spans="1:8" x14ac:dyDescent="0.25">
      <c r="A1133" s="1">
        <v>44621</v>
      </c>
      <c r="B1133" t="s">
        <v>35</v>
      </c>
      <c r="C1133" t="s">
        <v>13</v>
      </c>
      <c r="D1133">
        <v>1.1647138153668</v>
      </c>
      <c r="E1133">
        <v>1</v>
      </c>
      <c r="F1133">
        <v>297423.63263441902</v>
      </c>
      <c r="G1133" s="1">
        <v>44652</v>
      </c>
      <c r="H1133" s="2" cm="1">
        <f t="array" ref="H1133">IF(B1133="eur",F1133*VLOOKUP(G1133,Sheet2!D:E,2,0),IF(B1133="gbp",F1133*VLOOKUP(G1133,Sheet2!A:B,2,0),0)*IF(B1133="sek",F1133*VLOOKUP(G1133,Sheet2!G:H,2,0),IF(multi_currency_swap_strat_pnl!B1133="nok",F1133*VLOOKUP(multi_currency_swap_strat_pnl!G1133,Sheet2!J:K,2,0),IF(multi_currency_swap_strat_pnl!B1133="chf",F1133*VLOOKUP(Sheet2!M:N,2,0),F1133))))</f>
        <v>116007515740.93376</v>
      </c>
    </row>
    <row r="1134" spans="1:8" x14ac:dyDescent="0.25">
      <c r="A1134" s="1">
        <v>44621</v>
      </c>
      <c r="B1134" t="s">
        <v>35</v>
      </c>
      <c r="C1134" t="s">
        <v>26</v>
      </c>
      <c r="D1134">
        <v>1.2622010302405</v>
      </c>
      <c r="E1134">
        <v>1</v>
      </c>
      <c r="F1134">
        <v>325306.80195733602</v>
      </c>
      <c r="G1134" s="1">
        <v>44652</v>
      </c>
      <c r="H1134" s="2" cm="1">
        <f t="array" ref="H1134">IF(B1134="eur",F1134*VLOOKUP(G1134,Sheet2!D:E,2,0),IF(B1134="gbp",F1134*VLOOKUP(G1134,Sheet2!A:B,2,0),0)*IF(B1134="sek",F1134*VLOOKUP(G1134,Sheet2!G:H,2,0),IF(multi_currency_swap_strat_pnl!B1134="nok",F1134*VLOOKUP(multi_currency_swap_strat_pnl!G1134,Sheet2!J:K,2,0),IF(multi_currency_swap_strat_pnl!B1134="chf",F1134*VLOOKUP(Sheet2!M:N,2,0),F1134))))</f>
        <v>138778269495.17896</v>
      </c>
    </row>
    <row r="1135" spans="1:8" x14ac:dyDescent="0.25">
      <c r="A1135" s="1">
        <v>44621</v>
      </c>
      <c r="B1135" t="s">
        <v>35</v>
      </c>
      <c r="C1135" t="s">
        <v>18</v>
      </c>
      <c r="D1135">
        <v>1.3575770355432699</v>
      </c>
      <c r="E1135">
        <v>1</v>
      </c>
      <c r="F1135">
        <v>353317.522336689</v>
      </c>
      <c r="G1135" s="1">
        <v>44652</v>
      </c>
      <c r="H1135" s="2" cm="1">
        <f t="array" ref="H1135">IF(B1135="eur",F1135*VLOOKUP(G1135,Sheet2!D:E,2,0),IF(B1135="gbp",F1135*VLOOKUP(G1135,Sheet2!A:B,2,0),0)*IF(B1135="sek",F1135*VLOOKUP(G1135,Sheet2!G:H,2,0),IF(multi_currency_swap_strat_pnl!B1135="nok",F1135*VLOOKUP(multi_currency_swap_strat_pnl!G1135,Sheet2!J:K,2,0),IF(multi_currency_swap_strat_pnl!B1135="chf",F1135*VLOOKUP(Sheet2!M:N,2,0),F1135))))</f>
        <v>163706352363.3053</v>
      </c>
    </row>
    <row r="1136" spans="1:8" x14ac:dyDescent="0.25">
      <c r="A1136" s="1">
        <v>44621</v>
      </c>
      <c r="B1136" t="s">
        <v>36</v>
      </c>
      <c r="C1136" t="s">
        <v>12</v>
      </c>
      <c r="D1136">
        <v>-0.18909600932257001</v>
      </c>
      <c r="E1136">
        <v>-1</v>
      </c>
      <c r="F1136">
        <v>-343133.598638347</v>
      </c>
      <c r="G1136" s="1">
        <v>44652</v>
      </c>
      <c r="H1136" s="2" t="e" cm="1" vm="1">
        <f t="array" aca="1" ref="H1136" ca="1">IF(B1136="eur",F1136*VLOOKUP(G1136,Sheet2!D:E,2,0),IF(B1136="gbp",F1136*VLOOKUP(G1136,Sheet2!A:B,2,0),0)*IF(B1136="sek",F1136*VLOOKUP(G1136,Sheet2!G:H,2,0),IF(multi_currency_swap_strat_pnl!B1136="nok",F1136*VLOOKUP(multi_currency_swap_strat_pnl!G1136,Sheet2!J:K,2,0),IF(multi_currency_swap_strat_pnl!B1136="chf",F1136*VLOOKUP(Sheet2!M:N,2,0),F1136))))</f>
        <v>#VALUE!</v>
      </c>
    </row>
    <row r="1137" spans="1:8" x14ac:dyDescent="0.25">
      <c r="A1137" s="1">
        <v>44621</v>
      </c>
      <c r="B1137" t="s">
        <v>36</v>
      </c>
      <c r="C1137" t="s">
        <v>16</v>
      </c>
      <c r="D1137">
        <v>-6.6132944438258096E-2</v>
      </c>
      <c r="E1137">
        <v>-1</v>
      </c>
      <c r="F1137">
        <v>-366742.416944817</v>
      </c>
      <c r="G1137" s="1">
        <v>44652</v>
      </c>
      <c r="H1137" s="2" t="e" cm="1" vm="1">
        <f t="array" aca="1" ref="H1137" ca="1">IF(B1137="eur",F1137*VLOOKUP(G1137,Sheet2!D:E,2,0),IF(B1137="gbp",F1137*VLOOKUP(G1137,Sheet2!A:B,2,0),0)*IF(B1137="sek",F1137*VLOOKUP(G1137,Sheet2!G:H,2,0),IF(multi_currency_swap_strat_pnl!B1137="nok",F1137*VLOOKUP(multi_currency_swap_strat_pnl!G1137,Sheet2!J:K,2,0),IF(multi_currency_swap_strat_pnl!B1137="chf",F1137*VLOOKUP(Sheet2!M:N,2,0),F1137))))</f>
        <v>#VALUE!</v>
      </c>
    </row>
    <row r="1138" spans="1:8" x14ac:dyDescent="0.25">
      <c r="A1138" s="1">
        <v>44621</v>
      </c>
      <c r="B1138" t="s">
        <v>36</v>
      </c>
      <c r="C1138" t="s">
        <v>11</v>
      </c>
      <c r="D1138">
        <v>2.15442905748662E-2</v>
      </c>
      <c r="E1138">
        <v>-1</v>
      </c>
      <c r="F1138">
        <v>-352982.69281146902</v>
      </c>
      <c r="G1138" s="1">
        <v>44652</v>
      </c>
      <c r="H1138" s="2" t="e" cm="1" vm="1">
        <f t="array" aca="1" ref="H1138" ca="1">IF(B1138="eur",F1138*VLOOKUP(G1138,Sheet2!D:E,2,0),IF(B1138="gbp",F1138*VLOOKUP(G1138,Sheet2!A:B,2,0),0)*IF(B1138="sek",F1138*VLOOKUP(G1138,Sheet2!G:H,2,0),IF(multi_currency_swap_strat_pnl!B1138="nok",F1138*VLOOKUP(multi_currency_swap_strat_pnl!G1138,Sheet2!J:K,2,0),IF(multi_currency_swap_strat_pnl!B1138="chf",F1138*VLOOKUP(Sheet2!M:N,2,0),F1138))))</f>
        <v>#VALUE!</v>
      </c>
    </row>
    <row r="1139" spans="1:8" x14ac:dyDescent="0.25">
      <c r="A1139" s="1">
        <v>44621</v>
      </c>
      <c r="B1139" t="s">
        <v>36</v>
      </c>
      <c r="C1139" t="s">
        <v>23</v>
      </c>
      <c r="D1139">
        <v>0.82152816651094895</v>
      </c>
      <c r="E1139">
        <v>1</v>
      </c>
      <c r="F1139">
        <v>247084.315571908</v>
      </c>
      <c r="G1139" s="1">
        <v>44652</v>
      </c>
      <c r="H1139" s="2" t="e" cm="1" vm="1">
        <f t="array" aca="1" ref="H1139" ca="1">IF(B1139="eur",F1139*VLOOKUP(G1139,Sheet2!D:E,2,0),IF(B1139="gbp",F1139*VLOOKUP(G1139,Sheet2!A:B,2,0),0)*IF(B1139="sek",F1139*VLOOKUP(G1139,Sheet2!G:H,2,0),IF(multi_currency_swap_strat_pnl!B1139="nok",F1139*VLOOKUP(multi_currency_swap_strat_pnl!G1139,Sheet2!J:K,2,0),IF(multi_currency_swap_strat_pnl!B1139="chf",F1139*VLOOKUP(Sheet2!M:N,2,0),F1139))))</f>
        <v>#VALUE!</v>
      </c>
    </row>
    <row r="1140" spans="1:8" x14ac:dyDescent="0.25">
      <c r="A1140" s="1">
        <v>44621</v>
      </c>
      <c r="B1140" t="s">
        <v>36</v>
      </c>
      <c r="C1140" t="s">
        <v>25</v>
      </c>
      <c r="D1140">
        <v>0.839775641155459</v>
      </c>
      <c r="E1140">
        <v>1</v>
      </c>
      <c r="F1140">
        <v>256215.92365108401</v>
      </c>
      <c r="G1140" s="1">
        <v>44652</v>
      </c>
      <c r="H1140" s="2" t="e" cm="1" vm="1">
        <f t="array" aca="1" ref="H1140" ca="1">IF(B1140="eur",F1140*VLOOKUP(G1140,Sheet2!D:E,2,0),IF(B1140="gbp",F1140*VLOOKUP(G1140,Sheet2!A:B,2,0),0)*IF(B1140="sek",F1140*VLOOKUP(G1140,Sheet2!G:H,2,0),IF(multi_currency_swap_strat_pnl!B1140="nok",F1140*VLOOKUP(multi_currency_swap_strat_pnl!G1140,Sheet2!J:K,2,0),IF(multi_currency_swap_strat_pnl!B1140="chf",F1140*VLOOKUP(Sheet2!M:N,2,0),F1140))))</f>
        <v>#VALUE!</v>
      </c>
    </row>
    <row r="1141" spans="1:8" x14ac:dyDescent="0.25">
      <c r="A1141" s="1">
        <v>44621</v>
      </c>
      <c r="B1141" t="s">
        <v>36</v>
      </c>
      <c r="C1141" t="s">
        <v>21</v>
      </c>
      <c r="D1141">
        <v>0.85871191776838995</v>
      </c>
      <c r="E1141">
        <v>1</v>
      </c>
      <c r="F1141">
        <v>265211.8666903</v>
      </c>
      <c r="G1141" s="1">
        <v>44652</v>
      </c>
      <c r="H1141" s="2" t="e" cm="1" vm="1">
        <f t="array" aca="1" ref="H1141" ca="1">IF(B1141="eur",F1141*VLOOKUP(G1141,Sheet2!D:E,2,0),IF(B1141="gbp",F1141*VLOOKUP(G1141,Sheet2!A:B,2,0),0)*IF(B1141="sek",F1141*VLOOKUP(G1141,Sheet2!G:H,2,0),IF(multi_currency_swap_strat_pnl!B1141="nok",F1141*VLOOKUP(multi_currency_swap_strat_pnl!G1141,Sheet2!J:K,2,0),IF(multi_currency_swap_strat_pnl!B1141="chf",F1141*VLOOKUP(Sheet2!M:N,2,0),F1141))))</f>
        <v>#VALUE!</v>
      </c>
    </row>
    <row r="1142" spans="1:8" x14ac:dyDescent="0.25">
      <c r="A1142" s="1">
        <v>44621</v>
      </c>
      <c r="B1142" t="s">
        <v>37</v>
      </c>
      <c r="C1142" t="s">
        <v>12</v>
      </c>
      <c r="D1142">
        <v>0.83730641485453305</v>
      </c>
      <c r="E1142">
        <v>-1</v>
      </c>
      <c r="F1142">
        <v>-547190.66928772</v>
      </c>
      <c r="G1142" s="1">
        <v>44652</v>
      </c>
      <c r="H1142" s="2" cm="1">
        <f t="array" ref="H1142">IF(B1142="eur",F1142*VLOOKUP(G1142,Sheet2!D:E,2,0),IF(B1142="gbp",F1142*VLOOKUP(G1142,Sheet2!A:B,2,0),0)*IF(B1142="sek",F1142*VLOOKUP(G1142,Sheet2!G:H,2,0),IF(multi_currency_swap_strat_pnl!B1142="nok",F1142*VLOOKUP(multi_currency_swap_strat_pnl!G1142,Sheet2!J:K,2,0),IF(multi_currency_swap_strat_pnl!B1142="chf",F1142*VLOOKUP(Sheet2!M:N,2,0),F1142))))</f>
        <v>0</v>
      </c>
    </row>
    <row r="1143" spans="1:8" x14ac:dyDescent="0.25">
      <c r="A1143" s="1">
        <v>44621</v>
      </c>
      <c r="B1143" t="s">
        <v>37</v>
      </c>
      <c r="C1143" t="s">
        <v>16</v>
      </c>
      <c r="D1143">
        <v>1.0234466488196201</v>
      </c>
      <c r="E1143">
        <v>-1</v>
      </c>
      <c r="F1143">
        <v>-517681.67191419698</v>
      </c>
      <c r="G1143" s="1">
        <v>44652</v>
      </c>
      <c r="H1143" s="2" cm="1">
        <f t="array" ref="H1143">IF(B1143="eur",F1143*VLOOKUP(G1143,Sheet2!D:E,2,0),IF(B1143="gbp",F1143*VLOOKUP(G1143,Sheet2!A:B,2,0),0)*IF(B1143="sek",F1143*VLOOKUP(G1143,Sheet2!G:H,2,0),IF(multi_currency_swap_strat_pnl!B1143="nok",F1143*VLOOKUP(multi_currency_swap_strat_pnl!G1143,Sheet2!J:K,2,0),IF(multi_currency_swap_strat_pnl!B1143="chf",F1143*VLOOKUP(Sheet2!M:N,2,0),F1143))))</f>
        <v>0</v>
      </c>
    </row>
    <row r="1144" spans="1:8" x14ac:dyDescent="0.25">
      <c r="A1144" s="1">
        <v>44621</v>
      </c>
      <c r="B1144" t="s">
        <v>37</v>
      </c>
      <c r="C1144" t="s">
        <v>11</v>
      </c>
      <c r="D1144">
        <v>1.0698145281151801</v>
      </c>
      <c r="E1144">
        <v>-1</v>
      </c>
      <c r="F1144">
        <v>-478024.03749104601</v>
      </c>
      <c r="G1144" s="1">
        <v>44652</v>
      </c>
      <c r="H1144" s="2" cm="1">
        <f t="array" ref="H1144">IF(B1144="eur",F1144*VLOOKUP(G1144,Sheet2!D:E,2,0),IF(B1144="gbp",F1144*VLOOKUP(G1144,Sheet2!A:B,2,0),0)*IF(B1144="sek",F1144*VLOOKUP(G1144,Sheet2!G:H,2,0),IF(multi_currency_swap_strat_pnl!B1144="nok",F1144*VLOOKUP(multi_currency_swap_strat_pnl!G1144,Sheet2!J:K,2,0),IF(multi_currency_swap_strat_pnl!B1144="chf",F1144*VLOOKUP(Sheet2!M:N,2,0),F1144))))</f>
        <v>0</v>
      </c>
    </row>
    <row r="1145" spans="1:8" x14ac:dyDescent="0.25">
      <c r="A1145" s="1">
        <v>44621</v>
      </c>
      <c r="B1145" t="s">
        <v>37</v>
      </c>
      <c r="C1145" t="s">
        <v>13</v>
      </c>
      <c r="D1145">
        <v>1.1649962626072901</v>
      </c>
      <c r="E1145">
        <v>1</v>
      </c>
      <c r="F1145">
        <v>397453.641722192</v>
      </c>
      <c r="G1145" s="1">
        <v>44652</v>
      </c>
      <c r="H1145" s="2" cm="1">
        <f t="array" ref="H1145">IF(B1145="eur",F1145*VLOOKUP(G1145,Sheet2!D:E,2,0),IF(B1145="gbp",F1145*VLOOKUP(G1145,Sheet2!A:B,2,0),0)*IF(B1145="sek",F1145*VLOOKUP(G1145,Sheet2!G:H,2,0),IF(multi_currency_swap_strat_pnl!B1145="nok",F1145*VLOOKUP(multi_currency_swap_strat_pnl!G1145,Sheet2!J:K,2,0),IF(multi_currency_swap_strat_pnl!B1145="chf",F1145*VLOOKUP(Sheet2!M:N,2,0),F1145))))</f>
        <v>0</v>
      </c>
    </row>
    <row r="1146" spans="1:8" x14ac:dyDescent="0.25">
      <c r="A1146" s="1">
        <v>44621</v>
      </c>
      <c r="B1146" t="s">
        <v>37</v>
      </c>
      <c r="C1146" t="s">
        <v>25</v>
      </c>
      <c r="D1146">
        <v>1.5164789306705899</v>
      </c>
      <c r="E1146">
        <v>1</v>
      </c>
      <c r="F1146">
        <v>185082.339736764</v>
      </c>
      <c r="G1146" s="1">
        <v>44652</v>
      </c>
      <c r="H1146" s="2" cm="1">
        <f t="array" ref="H1146">IF(B1146="eur",F1146*VLOOKUP(G1146,Sheet2!D:E,2,0),IF(B1146="gbp",F1146*VLOOKUP(G1146,Sheet2!A:B,2,0),0)*IF(B1146="sek",F1146*VLOOKUP(G1146,Sheet2!G:H,2,0),IF(multi_currency_swap_strat_pnl!B1146="nok",F1146*VLOOKUP(multi_currency_swap_strat_pnl!G1146,Sheet2!J:K,2,0),IF(multi_currency_swap_strat_pnl!B1146="chf",F1146*VLOOKUP(Sheet2!M:N,2,0),F1146))))</f>
        <v>0</v>
      </c>
    </row>
    <row r="1147" spans="1:8" x14ac:dyDescent="0.25">
      <c r="A1147" s="1">
        <v>44621</v>
      </c>
      <c r="B1147" t="s">
        <v>37</v>
      </c>
      <c r="C1147" t="s">
        <v>21</v>
      </c>
      <c r="D1147">
        <v>1.42502332804078</v>
      </c>
      <c r="E1147">
        <v>1</v>
      </c>
      <c r="F1147">
        <v>229618.05606381601</v>
      </c>
      <c r="G1147" s="1">
        <v>44652</v>
      </c>
      <c r="H1147" s="2" cm="1">
        <f t="array" ref="H1147">IF(B1147="eur",F1147*VLOOKUP(G1147,Sheet2!D:E,2,0),IF(B1147="gbp",F1147*VLOOKUP(G1147,Sheet2!A:B,2,0),0)*IF(B1147="sek",F1147*VLOOKUP(G1147,Sheet2!G:H,2,0),IF(multi_currency_swap_strat_pnl!B1147="nok",F1147*VLOOKUP(multi_currency_swap_strat_pnl!G1147,Sheet2!J:K,2,0),IF(multi_currency_swap_strat_pnl!B1147="chf",F1147*VLOOKUP(Sheet2!M:N,2,0),F1147))))</f>
        <v>0</v>
      </c>
    </row>
    <row r="1148" spans="1:8" x14ac:dyDescent="0.25">
      <c r="A1148" s="1">
        <v>44621</v>
      </c>
      <c r="B1148" t="s">
        <v>38</v>
      </c>
      <c r="C1148" t="s">
        <v>12</v>
      </c>
      <c r="D1148">
        <v>1.78780965016426</v>
      </c>
      <c r="E1148">
        <v>-1</v>
      </c>
      <c r="F1148" s="2">
        <v>-409775.331841729</v>
      </c>
      <c r="G1148" s="1">
        <v>44652</v>
      </c>
      <c r="H1148" s="2" cm="1">
        <f t="array" ref="H1148">IF(B1148="eur",F1148*VLOOKUP(G1148,Sheet2!D:E,2,0),IF(B1148="gbp",F1148*VLOOKUP(G1148,Sheet2!A:B,2,0),0)*IF(B1148="sek",F1148*VLOOKUP(G1148,Sheet2!G:H,2,0),IF(multi_currency_swap_strat_pnl!B1148="nok",F1148*VLOOKUP(multi_currency_swap_strat_pnl!G1148,Sheet2!J:K,2,0),IF(multi_currency_swap_strat_pnl!B1148="chf",F1148*VLOOKUP(Sheet2!M:N,2,0),F1148))))</f>
        <v>0</v>
      </c>
    </row>
    <row r="1149" spans="1:8" x14ac:dyDescent="0.25">
      <c r="A1149" s="1">
        <v>44621</v>
      </c>
      <c r="B1149" t="s">
        <v>38</v>
      </c>
      <c r="C1149" t="s">
        <v>16</v>
      </c>
      <c r="D1149">
        <v>1.8059899844087599</v>
      </c>
      <c r="E1149">
        <v>-1</v>
      </c>
      <c r="F1149" s="2">
        <v>-442964.56997234002</v>
      </c>
      <c r="G1149" s="1">
        <v>44652</v>
      </c>
      <c r="H1149" s="2" cm="1">
        <f t="array" ref="H1149">IF(B1149="eur",F1149*VLOOKUP(G1149,Sheet2!D:E,2,0),IF(B1149="gbp",F1149*VLOOKUP(G1149,Sheet2!A:B,2,0),0)*IF(B1149="sek",F1149*VLOOKUP(G1149,Sheet2!G:H,2,0),IF(multi_currency_swap_strat_pnl!B1149="nok",F1149*VLOOKUP(multi_currency_swap_strat_pnl!G1149,Sheet2!J:K,2,0),IF(multi_currency_swap_strat_pnl!B1149="chf",F1149*VLOOKUP(Sheet2!M:N,2,0),F1149))))</f>
        <v>0</v>
      </c>
    </row>
    <row r="1150" spans="1:8" x14ac:dyDescent="0.25">
      <c r="A1150" s="1">
        <v>44621</v>
      </c>
      <c r="B1150" t="s">
        <v>38</v>
      </c>
      <c r="C1150" t="s">
        <v>11</v>
      </c>
      <c r="D1150">
        <v>1.78516764522843</v>
      </c>
      <c r="E1150">
        <v>-1</v>
      </c>
      <c r="F1150" s="2">
        <v>-446310.32763516199</v>
      </c>
      <c r="G1150" s="1">
        <v>44652</v>
      </c>
      <c r="H1150" s="2" cm="1">
        <f t="array" ref="H1150">IF(B1150="eur",F1150*VLOOKUP(G1150,Sheet2!D:E,2,0),IF(B1150="gbp",F1150*VLOOKUP(G1150,Sheet2!A:B,2,0),0)*IF(B1150="sek",F1150*VLOOKUP(G1150,Sheet2!G:H,2,0),IF(multi_currency_swap_strat_pnl!B1150="nok",F1150*VLOOKUP(multi_currency_swap_strat_pnl!G1150,Sheet2!J:K,2,0),IF(multi_currency_swap_strat_pnl!B1150="chf",F1150*VLOOKUP(Sheet2!M:N,2,0),F1150))))</f>
        <v>0</v>
      </c>
    </row>
    <row r="1151" spans="1:8" x14ac:dyDescent="0.25">
      <c r="A1151" s="1">
        <v>44621</v>
      </c>
      <c r="B1151" t="s">
        <v>38</v>
      </c>
      <c r="C1151" t="s">
        <v>17</v>
      </c>
      <c r="D1151">
        <v>1.74269750237781</v>
      </c>
      <c r="E1151">
        <v>1</v>
      </c>
      <c r="F1151" s="2">
        <v>332157.72401735798</v>
      </c>
      <c r="G1151" s="1">
        <v>44652</v>
      </c>
      <c r="H1151" s="2" cm="1">
        <f t="array" ref="H1151">IF(B1151="eur",F1151*VLOOKUP(G1151,Sheet2!D:E,2,0),IF(B1151="gbp",F1151*VLOOKUP(G1151,Sheet2!A:B,2,0),0)*IF(B1151="sek",F1151*VLOOKUP(G1151,Sheet2!G:H,2,0),IF(multi_currency_swap_strat_pnl!B1151="nok",F1151*VLOOKUP(multi_currency_swap_strat_pnl!G1151,Sheet2!J:K,2,0),IF(multi_currency_swap_strat_pnl!B1151="chf",F1151*VLOOKUP(Sheet2!M:N,2,0),F1151))))</f>
        <v>0</v>
      </c>
    </row>
    <row r="1152" spans="1:8" x14ac:dyDescent="0.25">
      <c r="A1152" s="1">
        <v>44621</v>
      </c>
      <c r="B1152" t="s">
        <v>38</v>
      </c>
      <c r="C1152" t="s">
        <v>21</v>
      </c>
      <c r="D1152">
        <v>1.73751831209221</v>
      </c>
      <c r="E1152">
        <v>1</v>
      </c>
      <c r="F1152" s="2">
        <v>197884.46780541199</v>
      </c>
      <c r="G1152" s="1">
        <v>44652</v>
      </c>
      <c r="H1152" s="2" cm="1">
        <f t="array" ref="H1152">IF(B1152="eur",F1152*VLOOKUP(G1152,Sheet2!D:E,2,0),IF(B1152="gbp",F1152*VLOOKUP(G1152,Sheet2!A:B,2,0),0)*IF(B1152="sek",F1152*VLOOKUP(G1152,Sheet2!G:H,2,0),IF(multi_currency_swap_strat_pnl!B1152="nok",F1152*VLOOKUP(multi_currency_swap_strat_pnl!G1152,Sheet2!J:K,2,0),IF(multi_currency_swap_strat_pnl!B1152="chf",F1152*VLOOKUP(Sheet2!M:N,2,0),F1152))))</f>
        <v>0</v>
      </c>
    </row>
    <row r="1153" spans="1:8" x14ac:dyDescent="0.25">
      <c r="A1153" s="1">
        <v>44621</v>
      </c>
      <c r="B1153" t="s">
        <v>38</v>
      </c>
      <c r="C1153" t="s">
        <v>13</v>
      </c>
      <c r="D1153">
        <v>1.7423256120992801</v>
      </c>
      <c r="E1153">
        <v>1</v>
      </c>
      <c r="F1153" s="2">
        <v>453445.52816595201</v>
      </c>
      <c r="G1153" s="1">
        <v>44652</v>
      </c>
      <c r="H1153" s="2" cm="1">
        <f t="array" ref="H1153">IF(B1153="eur",F1153*VLOOKUP(G1153,Sheet2!D:E,2,0),IF(B1153="gbp",F1153*VLOOKUP(G1153,Sheet2!A:B,2,0),0)*IF(B1153="sek",F1153*VLOOKUP(G1153,Sheet2!G:H,2,0),IF(multi_currency_swap_strat_pnl!B1153="nok",F1153*VLOOKUP(multi_currency_swap_strat_pnl!G1153,Sheet2!J:K,2,0),IF(multi_currency_swap_strat_pnl!B1153="chf",F1153*VLOOKUP(Sheet2!M:N,2,0),F1153))))</f>
        <v>0</v>
      </c>
    </row>
    <row r="1154" spans="1:8" x14ac:dyDescent="0.25">
      <c r="A1154" s="1">
        <v>44652</v>
      </c>
      <c r="B1154" t="s">
        <v>7</v>
      </c>
      <c r="C1154" t="s">
        <v>12</v>
      </c>
      <c r="D1154">
        <v>0.92814113226755901</v>
      </c>
      <c r="E1154">
        <v>-1</v>
      </c>
      <c r="F1154">
        <v>-200261.038024682</v>
      </c>
      <c r="G1154" s="1">
        <v>44683</v>
      </c>
      <c r="H1154" s="2" cm="1">
        <f t="array" ref="H1154">IF(B1154="eur",F1154*VLOOKUP(G1154,Sheet2!D:E,2,0),IF(B1154="gbp",F1154*VLOOKUP(G1154,Sheet2!A:B,2,0),0)*IF(B1154="sek",F1154*VLOOKUP(G1154,Sheet2!G:H,2,0),IF(multi_currency_swap_strat_pnl!B1154="nok",F1154*VLOOKUP(multi_currency_swap_strat_pnl!G1154,Sheet2!J:K,2,0),IF(multi_currency_swap_strat_pnl!B1154="chf",F1154*VLOOKUP(Sheet2!M:N,2,0),F1154))))</f>
        <v>-210454.32486013829</v>
      </c>
    </row>
    <row r="1155" spans="1:8" x14ac:dyDescent="0.25">
      <c r="A1155" s="1">
        <v>44652</v>
      </c>
      <c r="B1155" t="s">
        <v>7</v>
      </c>
      <c r="C1155" t="s">
        <v>16</v>
      </c>
      <c r="D1155">
        <v>1.0060477405058299</v>
      </c>
      <c r="E1155">
        <v>-1</v>
      </c>
      <c r="F1155">
        <v>-188446.265126657</v>
      </c>
      <c r="G1155" s="1">
        <v>44683</v>
      </c>
      <c r="H1155" s="2" cm="1">
        <f t="array" ref="H1155">IF(B1155="eur",F1155*VLOOKUP(G1155,Sheet2!D:E,2,0),IF(B1155="gbp",F1155*VLOOKUP(G1155,Sheet2!A:B,2,0),0)*IF(B1155="sek",F1155*VLOOKUP(G1155,Sheet2!G:H,2,0),IF(multi_currency_swap_strat_pnl!B1155="nok",F1155*VLOOKUP(multi_currency_swap_strat_pnl!G1155,Sheet2!J:K,2,0),IF(multi_currency_swap_strat_pnl!B1155="chf",F1155*VLOOKUP(Sheet2!M:N,2,0),F1155))))</f>
        <v>-198038.18002160382</v>
      </c>
    </row>
    <row r="1156" spans="1:8" x14ac:dyDescent="0.25">
      <c r="A1156" s="1">
        <v>44652</v>
      </c>
      <c r="B1156" t="s">
        <v>7</v>
      </c>
      <c r="C1156" t="s">
        <v>11</v>
      </c>
      <c r="D1156">
        <v>1.00298911542211</v>
      </c>
      <c r="E1156">
        <v>-1</v>
      </c>
      <c r="F1156">
        <v>-195103.316505864</v>
      </c>
      <c r="G1156" s="1">
        <v>44683</v>
      </c>
      <c r="H1156" s="2" cm="1">
        <f t="array" ref="H1156">IF(B1156="eur",F1156*VLOOKUP(G1156,Sheet2!D:E,2,0),IF(B1156="gbp",F1156*VLOOKUP(G1156,Sheet2!A:B,2,0),0)*IF(B1156="sek",F1156*VLOOKUP(G1156,Sheet2!G:H,2,0),IF(multi_currency_swap_strat_pnl!B1156="nok",F1156*VLOOKUP(multi_currency_swap_strat_pnl!G1156,Sheet2!J:K,2,0),IF(multi_currency_swap_strat_pnl!B1156="chf",F1156*VLOOKUP(Sheet2!M:N,2,0),F1156))))</f>
        <v>-205034.07531601246</v>
      </c>
    </row>
    <row r="1157" spans="1:8" x14ac:dyDescent="0.25">
      <c r="A1157" s="1">
        <v>44652</v>
      </c>
      <c r="B1157" t="s">
        <v>7</v>
      </c>
      <c r="C1157" t="s">
        <v>9</v>
      </c>
      <c r="D1157">
        <v>0.94530227895738095</v>
      </c>
      <c r="E1157">
        <v>1</v>
      </c>
      <c r="F1157">
        <v>236308.724686047</v>
      </c>
      <c r="G1157" s="1">
        <v>44683</v>
      </c>
      <c r="H1157" s="2" cm="1">
        <f t="array" ref="H1157">IF(B1157="eur",F1157*VLOOKUP(G1157,Sheet2!D:E,2,0),IF(B1157="gbp",F1157*VLOOKUP(G1157,Sheet2!A:B,2,0),0)*IF(B1157="sek",F1157*VLOOKUP(G1157,Sheet2!G:H,2,0),IF(multi_currency_swap_strat_pnl!B1157="nok",F1157*VLOOKUP(multi_currency_swap_strat_pnl!G1157,Sheet2!J:K,2,0),IF(multi_currency_swap_strat_pnl!B1157="chf",F1157*VLOOKUP(Sheet2!M:N,2,0),F1157))))</f>
        <v>248336.83877256679</v>
      </c>
    </row>
    <row r="1158" spans="1:8" x14ac:dyDescent="0.25">
      <c r="A1158" s="1">
        <v>44652</v>
      </c>
      <c r="B1158" t="s">
        <v>7</v>
      </c>
      <c r="C1158" t="s">
        <v>31</v>
      </c>
      <c r="D1158">
        <v>0.97159110493420697</v>
      </c>
      <c r="E1158">
        <v>1</v>
      </c>
      <c r="F1158">
        <v>222183.291893266</v>
      </c>
      <c r="G1158" s="1">
        <v>44683</v>
      </c>
      <c r="H1158" s="2" cm="1">
        <f t="array" ref="H1158">IF(B1158="eur",F1158*VLOOKUP(G1158,Sheet2!D:E,2,0),IF(B1158="gbp",F1158*VLOOKUP(G1158,Sheet2!A:B,2,0),0)*IF(B1158="sek",F1158*VLOOKUP(G1158,Sheet2!G:H,2,0),IF(multi_currency_swap_strat_pnl!B1158="nok",F1158*VLOOKUP(multi_currency_swap_strat_pnl!G1158,Sheet2!J:K,2,0),IF(multi_currency_swap_strat_pnl!B1158="chf",F1158*VLOOKUP(Sheet2!M:N,2,0),F1158))))</f>
        <v>233492.42145063324</v>
      </c>
    </row>
    <row r="1159" spans="1:8" x14ac:dyDescent="0.25">
      <c r="A1159" s="1">
        <v>44652</v>
      </c>
      <c r="B1159" t="s">
        <v>7</v>
      </c>
      <c r="C1159" t="s">
        <v>13</v>
      </c>
      <c r="D1159">
        <v>0.99763034604214595</v>
      </c>
      <c r="E1159">
        <v>1</v>
      </c>
      <c r="F1159">
        <v>208218.71482416001</v>
      </c>
      <c r="G1159" s="1">
        <v>44683</v>
      </c>
      <c r="H1159" s="2" cm="1">
        <f t="array" ref="H1159">IF(B1159="eur",F1159*VLOOKUP(G1159,Sheet2!D:E,2,0),IF(B1159="gbp",F1159*VLOOKUP(G1159,Sheet2!A:B,2,0),0)*IF(B1159="sek",F1159*VLOOKUP(G1159,Sheet2!G:H,2,0),IF(multi_currency_swap_strat_pnl!B1159="nok",F1159*VLOOKUP(multi_currency_swap_strat_pnl!G1159,Sheet2!J:K,2,0),IF(multi_currency_swap_strat_pnl!B1159="chf",F1159*VLOOKUP(Sheet2!M:N,2,0),F1159))))</f>
        <v>218817.04740870974</v>
      </c>
    </row>
    <row r="1160" spans="1:8" x14ac:dyDescent="0.25">
      <c r="A1160" s="1">
        <v>44652</v>
      </c>
      <c r="B1160" t="s">
        <v>34</v>
      </c>
      <c r="C1160" t="s">
        <v>12</v>
      </c>
      <c r="D1160">
        <v>3.04998856939415</v>
      </c>
      <c r="E1160">
        <v>-1</v>
      </c>
      <c r="F1160">
        <v>-120548.247504203</v>
      </c>
      <c r="G1160" s="1">
        <v>44683</v>
      </c>
      <c r="H1160" s="2" cm="1">
        <f t="array" ref="H1160">IF(B1160="eur",F1160*VLOOKUP(G1160,Sheet2!D:E,2,0),IF(B1160="gbp",F1160*VLOOKUP(G1160,Sheet2!A:B,2,0),0)*IF(B1160="sek",F1160*VLOOKUP(G1160,Sheet2!G:H,2,0),IF(multi_currency_swap_strat_pnl!B1160="nok",F1160*VLOOKUP(multi_currency_swap_strat_pnl!G1160,Sheet2!J:K,2,0),IF(multi_currency_swap_strat_pnl!B1160="chf",F1160*VLOOKUP(Sheet2!M:N,2,0),F1160))))</f>
        <v>0</v>
      </c>
    </row>
    <row r="1161" spans="1:8" x14ac:dyDescent="0.25">
      <c r="A1161" s="1">
        <v>44652</v>
      </c>
      <c r="B1161" t="s">
        <v>34</v>
      </c>
      <c r="C1161" t="s">
        <v>21</v>
      </c>
      <c r="D1161">
        <v>2.00945325552606</v>
      </c>
      <c r="E1161">
        <v>-1</v>
      </c>
      <c r="F1161">
        <v>-382362.721599326</v>
      </c>
      <c r="G1161" s="1">
        <v>44683</v>
      </c>
      <c r="H1161" s="2" cm="1">
        <f t="array" ref="H1161">IF(B1161="eur",F1161*VLOOKUP(G1161,Sheet2!D:E,2,0),IF(B1161="gbp",F1161*VLOOKUP(G1161,Sheet2!A:B,2,0),0)*IF(B1161="sek",F1161*VLOOKUP(G1161,Sheet2!G:H,2,0),IF(multi_currency_swap_strat_pnl!B1161="nok",F1161*VLOOKUP(multi_currency_swap_strat_pnl!G1161,Sheet2!J:K,2,0),IF(multi_currency_swap_strat_pnl!B1161="chf",F1161*VLOOKUP(Sheet2!M:N,2,0),F1161))))</f>
        <v>0</v>
      </c>
    </row>
    <row r="1162" spans="1:8" x14ac:dyDescent="0.25">
      <c r="A1162" s="1">
        <v>44652</v>
      </c>
      <c r="B1162" t="s">
        <v>34</v>
      </c>
      <c r="C1162" t="s">
        <v>25</v>
      </c>
      <c r="D1162">
        <v>1.98706030737773</v>
      </c>
      <c r="E1162">
        <v>-1</v>
      </c>
      <c r="F1162">
        <v>-382944.00359034998</v>
      </c>
      <c r="G1162" s="1">
        <v>44683</v>
      </c>
      <c r="H1162" s="2" cm="1">
        <f t="array" ref="H1162">IF(B1162="eur",F1162*VLOOKUP(G1162,Sheet2!D:E,2,0),IF(B1162="gbp",F1162*VLOOKUP(G1162,Sheet2!A:B,2,0),0)*IF(B1162="sek",F1162*VLOOKUP(G1162,Sheet2!G:H,2,0),IF(multi_currency_swap_strat_pnl!B1162="nok",F1162*VLOOKUP(multi_currency_swap_strat_pnl!G1162,Sheet2!J:K,2,0),IF(multi_currency_swap_strat_pnl!B1162="chf",F1162*VLOOKUP(Sheet2!M:N,2,0),F1162))))</f>
        <v>0</v>
      </c>
    </row>
    <row r="1163" spans="1:8" x14ac:dyDescent="0.25">
      <c r="A1163" s="1">
        <v>44652</v>
      </c>
      <c r="B1163" t="s">
        <v>34</v>
      </c>
      <c r="C1163" t="s">
        <v>31</v>
      </c>
      <c r="D1163">
        <v>2.0943422008234598</v>
      </c>
      <c r="E1163">
        <v>1</v>
      </c>
      <c r="F1163">
        <v>338662.46907031198</v>
      </c>
      <c r="G1163" s="1">
        <v>44683</v>
      </c>
      <c r="H1163" s="2" cm="1">
        <f t="array" ref="H1163">IF(B1163="eur",F1163*VLOOKUP(G1163,Sheet2!D:E,2,0),IF(B1163="gbp",F1163*VLOOKUP(G1163,Sheet2!A:B,2,0),0)*IF(B1163="sek",F1163*VLOOKUP(G1163,Sheet2!G:H,2,0),IF(multi_currency_swap_strat_pnl!B1163="nok",F1163*VLOOKUP(multi_currency_swap_strat_pnl!G1163,Sheet2!J:K,2,0),IF(multi_currency_swap_strat_pnl!B1163="chf",F1163*VLOOKUP(Sheet2!M:N,2,0),F1163))))</f>
        <v>0</v>
      </c>
    </row>
    <row r="1164" spans="1:8" x14ac:dyDescent="0.25">
      <c r="A1164" s="1">
        <v>44652</v>
      </c>
      <c r="B1164" t="s">
        <v>34</v>
      </c>
      <c r="C1164" t="s">
        <v>26</v>
      </c>
      <c r="D1164">
        <v>2.4606897788486601</v>
      </c>
      <c r="E1164">
        <v>1</v>
      </c>
      <c r="F1164">
        <v>234082.582132651</v>
      </c>
      <c r="G1164" s="1">
        <v>44683</v>
      </c>
      <c r="H1164" s="2" cm="1">
        <f t="array" ref="H1164">IF(B1164="eur",F1164*VLOOKUP(G1164,Sheet2!D:E,2,0),IF(B1164="gbp",F1164*VLOOKUP(G1164,Sheet2!A:B,2,0),0)*IF(B1164="sek",F1164*VLOOKUP(G1164,Sheet2!G:H,2,0),IF(multi_currency_swap_strat_pnl!B1164="nok",F1164*VLOOKUP(multi_currency_swap_strat_pnl!G1164,Sheet2!J:K,2,0),IF(multi_currency_swap_strat_pnl!B1164="chf",F1164*VLOOKUP(Sheet2!M:N,2,0),F1164))))</f>
        <v>0</v>
      </c>
    </row>
    <row r="1165" spans="1:8" x14ac:dyDescent="0.25">
      <c r="A1165" s="1">
        <v>44652</v>
      </c>
      <c r="B1165" t="s">
        <v>34</v>
      </c>
      <c r="C1165" t="s">
        <v>13</v>
      </c>
      <c r="D1165">
        <v>2.2236440139556999</v>
      </c>
      <c r="E1165">
        <v>1</v>
      </c>
      <c r="F1165">
        <v>297042.258849142</v>
      </c>
      <c r="G1165" s="1">
        <v>44683</v>
      </c>
      <c r="H1165" s="2" cm="1">
        <f t="array" ref="H1165">IF(B1165="eur",F1165*VLOOKUP(G1165,Sheet2!D:E,2,0),IF(B1165="gbp",F1165*VLOOKUP(G1165,Sheet2!A:B,2,0),0)*IF(B1165="sek",F1165*VLOOKUP(G1165,Sheet2!G:H,2,0),IF(multi_currency_swap_strat_pnl!B1165="nok",F1165*VLOOKUP(multi_currency_swap_strat_pnl!G1165,Sheet2!J:K,2,0),IF(multi_currency_swap_strat_pnl!B1165="chf",F1165*VLOOKUP(Sheet2!M:N,2,0),F1165))))</f>
        <v>0</v>
      </c>
    </row>
    <row r="1166" spans="1:8" x14ac:dyDescent="0.25">
      <c r="A1166" s="1">
        <v>44652</v>
      </c>
      <c r="B1166" t="s">
        <v>35</v>
      </c>
      <c r="C1166" t="s">
        <v>12</v>
      </c>
      <c r="D1166">
        <v>2.4379626501694398</v>
      </c>
      <c r="E1166">
        <v>-1</v>
      </c>
      <c r="F1166">
        <v>-97183.261713225103</v>
      </c>
      <c r="G1166" s="1">
        <v>44684</v>
      </c>
      <c r="H1166" s="2" cm="1">
        <f t="array" ref="H1166">IF(B1166="eur",F1166*VLOOKUP(G1166,Sheet2!D:E,2,0),IF(B1166="gbp",F1166*VLOOKUP(G1166,Sheet2!A:B,2,0),0)*IF(B1166="sek",F1166*VLOOKUP(G1166,Sheet2!G:H,2,0),IF(multi_currency_swap_strat_pnl!B1166="nok",F1166*VLOOKUP(multi_currency_swap_strat_pnl!G1166,Sheet2!J:K,2,0),IF(multi_currency_swap_strat_pnl!B1166="chf",F1166*VLOOKUP(Sheet2!M:N,2,0),F1166))))</f>
        <v>11794399442.897839</v>
      </c>
    </row>
    <row r="1167" spans="1:8" x14ac:dyDescent="0.25">
      <c r="A1167" s="1">
        <v>44652</v>
      </c>
      <c r="B1167" t="s">
        <v>35</v>
      </c>
      <c r="C1167" t="s">
        <v>23</v>
      </c>
      <c r="D1167">
        <v>1.4074139513745501</v>
      </c>
      <c r="E1167">
        <v>-1</v>
      </c>
      <c r="F1167">
        <v>-188073.94809348299</v>
      </c>
      <c r="G1167" s="1">
        <v>44684</v>
      </c>
      <c r="H1167" s="2" cm="1">
        <f t="array" ref="H1167">IF(B1167="eur",F1167*VLOOKUP(G1167,Sheet2!D:E,2,0),IF(B1167="gbp",F1167*VLOOKUP(G1167,Sheet2!A:B,2,0),0)*IF(B1167="sek",F1167*VLOOKUP(G1167,Sheet2!G:H,2,0),IF(multi_currency_swap_strat_pnl!B1167="nok",F1167*VLOOKUP(multi_currency_swap_strat_pnl!G1167,Sheet2!J:K,2,0),IF(multi_currency_swap_strat_pnl!B1167="chf",F1167*VLOOKUP(Sheet2!M:N,2,0),F1167))))</f>
        <v>44172316267.395905</v>
      </c>
    </row>
    <row r="1168" spans="1:8" x14ac:dyDescent="0.25">
      <c r="A1168" s="1">
        <v>44652</v>
      </c>
      <c r="B1168" t="s">
        <v>35</v>
      </c>
      <c r="C1168" t="s">
        <v>10</v>
      </c>
      <c r="D1168">
        <v>1.3757451602039501</v>
      </c>
      <c r="E1168">
        <v>-1</v>
      </c>
      <c r="F1168">
        <v>-197654.78894673201</v>
      </c>
      <c r="G1168" s="1">
        <v>44684</v>
      </c>
      <c r="H1168" s="2" cm="1">
        <f t="array" ref="H1168">IF(B1168="eur",F1168*VLOOKUP(G1168,Sheet2!D:E,2,0),IF(B1168="gbp",F1168*VLOOKUP(G1168,Sheet2!A:B,2,0),0)*IF(B1168="sek",F1168*VLOOKUP(G1168,Sheet2!G:H,2,0),IF(multi_currency_swap_strat_pnl!B1168="nok",F1168*VLOOKUP(multi_currency_swap_strat_pnl!G1168,Sheet2!J:K,2,0),IF(multi_currency_swap_strat_pnl!B1168="chf",F1168*VLOOKUP(Sheet2!M:N,2,0),F1168))))</f>
        <v>48787388593.259171</v>
      </c>
    </row>
    <row r="1169" spans="1:8" x14ac:dyDescent="0.25">
      <c r="A1169" s="1">
        <v>44652</v>
      </c>
      <c r="B1169" t="s">
        <v>35</v>
      </c>
      <c r="C1169" t="s">
        <v>13</v>
      </c>
      <c r="D1169">
        <v>1.7353658044750599</v>
      </c>
      <c r="E1169">
        <v>1</v>
      </c>
      <c r="F1169">
        <v>160401.27628053</v>
      </c>
      <c r="G1169" s="1">
        <v>44684</v>
      </c>
      <c r="H1169" s="2" cm="1">
        <f t="array" ref="H1169">IF(B1169="eur",F1169*VLOOKUP(G1169,Sheet2!D:E,2,0),IF(B1169="gbp",F1169*VLOOKUP(G1169,Sheet2!A:B,2,0),0)*IF(B1169="sek",F1169*VLOOKUP(G1169,Sheet2!G:H,2,0),IF(multi_currency_swap_strat_pnl!B1169="nok",F1169*VLOOKUP(multi_currency_swap_strat_pnl!G1169,Sheet2!J:K,2,0),IF(multi_currency_swap_strat_pnl!B1169="chf",F1169*VLOOKUP(Sheet2!M:N,2,0),F1169))))</f>
        <v>32129837507.20974</v>
      </c>
    </row>
    <row r="1170" spans="1:8" x14ac:dyDescent="0.25">
      <c r="A1170" s="1">
        <v>44652</v>
      </c>
      <c r="B1170" t="s">
        <v>35</v>
      </c>
      <c r="C1170" t="s">
        <v>26</v>
      </c>
      <c r="D1170">
        <v>1.8834097109961001</v>
      </c>
      <c r="E1170">
        <v>1</v>
      </c>
      <c r="F1170">
        <v>142565.424599002</v>
      </c>
      <c r="G1170" s="1">
        <v>44684</v>
      </c>
      <c r="H1170" s="2" cm="1">
        <f t="array" ref="H1170">IF(B1170="eur",F1170*VLOOKUP(G1170,Sheet2!D:E,2,0),IF(B1170="gbp",F1170*VLOOKUP(G1170,Sheet2!A:B,2,0),0)*IF(B1170="sek",F1170*VLOOKUP(G1170,Sheet2!G:H,2,0),IF(multi_currency_swap_strat_pnl!B1170="nok",F1170*VLOOKUP(multi_currency_swap_strat_pnl!G1170,Sheet2!J:K,2,0),IF(multi_currency_swap_strat_pnl!B1170="chf",F1170*VLOOKUP(Sheet2!M:N,2,0),F1170))))</f>
        <v>25381735483.517841</v>
      </c>
    </row>
    <row r="1171" spans="1:8" x14ac:dyDescent="0.25">
      <c r="A1171" s="1">
        <v>44652</v>
      </c>
      <c r="B1171" t="s">
        <v>35</v>
      </c>
      <c r="C1171" t="s">
        <v>18</v>
      </c>
      <c r="D1171">
        <v>2.0293241228787</v>
      </c>
      <c r="E1171">
        <v>1</v>
      </c>
      <c r="F1171">
        <v>124071.327605033</v>
      </c>
      <c r="G1171" s="1">
        <v>44684</v>
      </c>
      <c r="H1171" s="2" cm="1">
        <f t="array" ref="H1171">IF(B1171="eur",F1171*VLOOKUP(G1171,Sheet2!D:E,2,0),IF(B1171="gbp",F1171*VLOOKUP(G1171,Sheet2!A:B,2,0),0)*IF(B1171="sek",F1171*VLOOKUP(G1171,Sheet2!G:H,2,0),IF(multi_currency_swap_strat_pnl!B1171="nok",F1171*VLOOKUP(multi_currency_swap_strat_pnl!G1171,Sheet2!J:K,2,0),IF(multi_currency_swap_strat_pnl!B1171="chf",F1171*VLOOKUP(Sheet2!M:N,2,0),F1171))))</f>
        <v>19223645483.893867</v>
      </c>
    </row>
    <row r="1172" spans="1:8" x14ac:dyDescent="0.25">
      <c r="A1172" s="1">
        <v>44652</v>
      </c>
      <c r="B1172" t="s">
        <v>36</v>
      </c>
      <c r="C1172" t="s">
        <v>12</v>
      </c>
      <c r="D1172">
        <v>0.55337988078532396</v>
      </c>
      <c r="E1172">
        <v>-1</v>
      </c>
      <c r="F1172">
        <v>-145715.09403727399</v>
      </c>
      <c r="G1172" s="1">
        <v>44683</v>
      </c>
      <c r="H1172" s="2" t="e" cm="1" vm="1">
        <f t="array" aca="1" ref="H1172" ca="1">IF(B1172="eur",F1172*VLOOKUP(G1172,Sheet2!D:E,2,0),IF(B1172="gbp",F1172*VLOOKUP(G1172,Sheet2!A:B,2,0),0)*IF(B1172="sek",F1172*VLOOKUP(G1172,Sheet2!G:H,2,0),IF(multi_currency_swap_strat_pnl!B1172="nok",F1172*VLOOKUP(multi_currency_swap_strat_pnl!G1172,Sheet2!J:K,2,0),IF(multi_currency_swap_strat_pnl!B1172="chf",F1172*VLOOKUP(Sheet2!M:N,2,0),F1172))))</f>
        <v>#VALUE!</v>
      </c>
    </row>
    <row r="1173" spans="1:8" x14ac:dyDescent="0.25">
      <c r="A1173" s="1">
        <v>44652</v>
      </c>
      <c r="B1173" t="s">
        <v>36</v>
      </c>
      <c r="C1173" t="s">
        <v>16</v>
      </c>
      <c r="D1173">
        <v>0.70184367053767804</v>
      </c>
      <c r="E1173">
        <v>-1</v>
      </c>
      <c r="F1173">
        <v>-132244.557915802</v>
      </c>
      <c r="G1173" s="1">
        <v>44683</v>
      </c>
      <c r="H1173" s="2" t="e" cm="1" vm="1">
        <f t="array" aca="1" ref="H1173" ca="1">IF(B1173="eur",F1173*VLOOKUP(G1173,Sheet2!D:E,2,0),IF(B1173="gbp",F1173*VLOOKUP(G1173,Sheet2!A:B,2,0),0)*IF(B1173="sek",F1173*VLOOKUP(G1173,Sheet2!G:H,2,0),IF(multi_currency_swap_strat_pnl!B1173="nok",F1173*VLOOKUP(multi_currency_swap_strat_pnl!G1173,Sheet2!J:K,2,0),IF(multi_currency_swap_strat_pnl!B1173="chf",F1173*VLOOKUP(Sheet2!M:N,2,0),F1173))))</f>
        <v>#VALUE!</v>
      </c>
    </row>
    <row r="1174" spans="1:8" x14ac:dyDescent="0.25">
      <c r="A1174" s="1">
        <v>44652</v>
      </c>
      <c r="B1174" t="s">
        <v>36</v>
      </c>
      <c r="C1174" t="s">
        <v>11</v>
      </c>
      <c r="D1174">
        <v>0.75107946732676401</v>
      </c>
      <c r="E1174">
        <v>-1</v>
      </c>
      <c r="F1174">
        <v>-146238.90789713201</v>
      </c>
      <c r="G1174" s="1">
        <v>44683</v>
      </c>
      <c r="H1174" s="2" t="e" cm="1" vm="1">
        <f t="array" aca="1" ref="H1174" ca="1">IF(B1174="eur",F1174*VLOOKUP(G1174,Sheet2!D:E,2,0),IF(B1174="gbp",F1174*VLOOKUP(G1174,Sheet2!A:B,2,0),0)*IF(B1174="sek",F1174*VLOOKUP(G1174,Sheet2!G:H,2,0),IF(multi_currency_swap_strat_pnl!B1174="nok",F1174*VLOOKUP(multi_currency_swap_strat_pnl!G1174,Sheet2!J:K,2,0),IF(multi_currency_swap_strat_pnl!B1174="chf",F1174*VLOOKUP(Sheet2!M:N,2,0),F1174))))</f>
        <v>#VALUE!</v>
      </c>
    </row>
    <row r="1175" spans="1:8" x14ac:dyDescent="0.25">
      <c r="A1175" s="1">
        <v>44652</v>
      </c>
      <c r="B1175" t="s">
        <v>36</v>
      </c>
      <c r="C1175" t="s">
        <v>25</v>
      </c>
      <c r="D1175">
        <v>1.3562928876568201</v>
      </c>
      <c r="E1175">
        <v>1</v>
      </c>
      <c r="F1175">
        <v>312769.732551881</v>
      </c>
      <c r="G1175" s="1">
        <v>44683</v>
      </c>
      <c r="H1175" s="2" t="e" cm="1" vm="1">
        <f t="array" aca="1" ref="H1175" ca="1">IF(B1175="eur",F1175*VLOOKUP(G1175,Sheet2!D:E,2,0),IF(B1175="gbp",F1175*VLOOKUP(G1175,Sheet2!A:B,2,0),0)*IF(B1175="sek",F1175*VLOOKUP(G1175,Sheet2!G:H,2,0),IF(multi_currency_swap_strat_pnl!B1175="nok",F1175*VLOOKUP(multi_currency_swap_strat_pnl!G1175,Sheet2!J:K,2,0),IF(multi_currency_swap_strat_pnl!B1175="chf",F1175*VLOOKUP(Sheet2!M:N,2,0),F1175))))</f>
        <v>#VALUE!</v>
      </c>
    </row>
    <row r="1176" spans="1:8" x14ac:dyDescent="0.25">
      <c r="A1176" s="1">
        <v>44652</v>
      </c>
      <c r="B1176" t="s">
        <v>36</v>
      </c>
      <c r="C1176" t="s">
        <v>23</v>
      </c>
      <c r="D1176">
        <v>1.3175001434462501</v>
      </c>
      <c r="E1176">
        <v>1</v>
      </c>
      <c r="F1176">
        <v>320551.09830838401</v>
      </c>
      <c r="G1176" s="1">
        <v>44683</v>
      </c>
      <c r="H1176" s="2" t="e" cm="1" vm="1">
        <f t="array" aca="1" ref="H1176" ca="1">IF(B1176="eur",F1176*VLOOKUP(G1176,Sheet2!D:E,2,0),IF(B1176="gbp",F1176*VLOOKUP(G1176,Sheet2!A:B,2,0),0)*IF(B1176="sek",F1176*VLOOKUP(G1176,Sheet2!G:H,2,0),IF(multi_currency_swap_strat_pnl!B1176="nok",F1176*VLOOKUP(multi_currency_swap_strat_pnl!G1176,Sheet2!J:K,2,0),IF(multi_currency_swap_strat_pnl!B1176="chf",F1176*VLOOKUP(Sheet2!M:N,2,0),F1176))))</f>
        <v>#VALUE!</v>
      </c>
    </row>
    <row r="1177" spans="1:8" x14ac:dyDescent="0.25">
      <c r="A1177" s="1">
        <v>44652</v>
      </c>
      <c r="B1177" t="s">
        <v>36</v>
      </c>
      <c r="C1177" t="s">
        <v>13</v>
      </c>
      <c r="D1177">
        <v>0.84787499653737597</v>
      </c>
      <c r="E1177">
        <v>1</v>
      </c>
      <c r="F1177">
        <v>176117.20793417</v>
      </c>
      <c r="G1177" s="1">
        <v>44683</v>
      </c>
      <c r="H1177" s="2" t="e" cm="1" vm="1">
        <f t="array" aca="1" ref="H1177" ca="1">IF(B1177="eur",F1177*VLOOKUP(G1177,Sheet2!D:E,2,0),IF(B1177="gbp",F1177*VLOOKUP(G1177,Sheet2!A:B,2,0),0)*IF(B1177="sek",F1177*VLOOKUP(G1177,Sheet2!G:H,2,0),IF(multi_currency_swap_strat_pnl!B1177="nok",F1177*VLOOKUP(multi_currency_swap_strat_pnl!G1177,Sheet2!J:K,2,0),IF(multi_currency_swap_strat_pnl!B1177="chf",F1177*VLOOKUP(Sheet2!M:N,2,0),F1177))))</f>
        <v>#VALUE!</v>
      </c>
    </row>
    <row r="1178" spans="1:8" x14ac:dyDescent="0.25">
      <c r="A1178" s="1">
        <v>44652</v>
      </c>
      <c r="B1178" t="s">
        <v>37</v>
      </c>
      <c r="C1178" t="s">
        <v>12</v>
      </c>
      <c r="D1178">
        <v>2.01426700808981</v>
      </c>
      <c r="E1178">
        <v>-1</v>
      </c>
      <c r="F1178">
        <v>-211144.009211973</v>
      </c>
      <c r="G1178" s="1">
        <v>44683</v>
      </c>
      <c r="H1178" s="2" cm="1">
        <f t="array" ref="H1178">IF(B1178="eur",F1178*VLOOKUP(G1178,Sheet2!D:E,2,0),IF(B1178="gbp",F1178*VLOOKUP(G1178,Sheet2!A:B,2,0),0)*IF(B1178="sek",F1178*VLOOKUP(G1178,Sheet2!G:H,2,0),IF(multi_currency_swap_strat_pnl!B1178="nok",F1178*VLOOKUP(multi_currency_swap_strat_pnl!G1178,Sheet2!J:K,2,0),IF(multi_currency_swap_strat_pnl!B1178="chf",F1178*VLOOKUP(Sheet2!M:N,2,0),F1178))))</f>
        <v>0</v>
      </c>
    </row>
    <row r="1179" spans="1:8" x14ac:dyDescent="0.25">
      <c r="A1179" s="1">
        <v>44652</v>
      </c>
      <c r="B1179" t="s">
        <v>37</v>
      </c>
      <c r="C1179" t="s">
        <v>16</v>
      </c>
      <c r="D1179">
        <v>2.0997795240879999</v>
      </c>
      <c r="E1179">
        <v>-1</v>
      </c>
      <c r="F1179">
        <v>-194590.34162369001</v>
      </c>
      <c r="G1179" s="1">
        <v>44683</v>
      </c>
      <c r="H1179" s="2" cm="1">
        <f t="array" ref="H1179">IF(B1179="eur",F1179*VLOOKUP(G1179,Sheet2!D:E,2,0),IF(B1179="gbp",F1179*VLOOKUP(G1179,Sheet2!A:B,2,0),0)*IF(B1179="sek",F1179*VLOOKUP(G1179,Sheet2!G:H,2,0),IF(multi_currency_swap_strat_pnl!B1179="nok",F1179*VLOOKUP(multi_currency_swap_strat_pnl!G1179,Sheet2!J:K,2,0),IF(multi_currency_swap_strat_pnl!B1179="chf",F1179*VLOOKUP(Sheet2!M:N,2,0),F1179))))</f>
        <v>0</v>
      </c>
    </row>
    <row r="1180" spans="1:8" x14ac:dyDescent="0.25">
      <c r="A1180" s="1">
        <v>44652</v>
      </c>
      <c r="B1180" t="s">
        <v>37</v>
      </c>
      <c r="C1180" t="s">
        <v>11</v>
      </c>
      <c r="D1180">
        <v>2.04766945792379</v>
      </c>
      <c r="E1180">
        <v>-1</v>
      </c>
      <c r="F1180">
        <v>-214588.10965024101</v>
      </c>
      <c r="G1180" s="1">
        <v>44683</v>
      </c>
      <c r="H1180" s="2" cm="1">
        <f t="array" ref="H1180">IF(B1180="eur",F1180*VLOOKUP(G1180,Sheet2!D:E,2,0),IF(B1180="gbp",F1180*VLOOKUP(G1180,Sheet2!A:B,2,0),0)*IF(B1180="sek",F1180*VLOOKUP(G1180,Sheet2!G:H,2,0),IF(multi_currency_swap_strat_pnl!B1180="nok",F1180*VLOOKUP(multi_currency_swap_strat_pnl!G1180,Sheet2!J:K,2,0),IF(multi_currency_swap_strat_pnl!B1180="chf",F1180*VLOOKUP(Sheet2!M:N,2,0),F1180))))</f>
        <v>0</v>
      </c>
    </row>
    <row r="1181" spans="1:8" x14ac:dyDescent="0.25">
      <c r="A1181" s="1">
        <v>44652</v>
      </c>
      <c r="B1181" t="s">
        <v>37</v>
      </c>
      <c r="C1181" t="s">
        <v>32</v>
      </c>
      <c r="D1181">
        <v>1.9099066891315399</v>
      </c>
      <c r="E1181">
        <v>1</v>
      </c>
      <c r="F1181">
        <v>243648.54759568701</v>
      </c>
      <c r="G1181" s="1">
        <v>44683</v>
      </c>
      <c r="H1181" s="2" cm="1">
        <f t="array" ref="H1181">IF(B1181="eur",F1181*VLOOKUP(G1181,Sheet2!D:E,2,0),IF(B1181="gbp",F1181*VLOOKUP(G1181,Sheet2!A:B,2,0),0)*IF(B1181="sek",F1181*VLOOKUP(G1181,Sheet2!G:H,2,0),IF(multi_currency_swap_strat_pnl!B1181="nok",F1181*VLOOKUP(multi_currency_swap_strat_pnl!G1181,Sheet2!J:K,2,0),IF(multi_currency_swap_strat_pnl!B1181="chf",F1181*VLOOKUP(Sheet2!M:N,2,0),F1181))))</f>
        <v>0</v>
      </c>
    </row>
    <row r="1182" spans="1:8" x14ac:dyDescent="0.25">
      <c r="A1182" s="1">
        <v>44652</v>
      </c>
      <c r="B1182" t="s">
        <v>37</v>
      </c>
      <c r="C1182" t="s">
        <v>13</v>
      </c>
      <c r="D1182">
        <v>1.93943112964913</v>
      </c>
      <c r="E1182">
        <v>1</v>
      </c>
      <c r="F1182">
        <v>256181.97156629001</v>
      </c>
      <c r="G1182" s="1">
        <v>44683</v>
      </c>
      <c r="H1182" s="2" cm="1">
        <f t="array" ref="H1182">IF(B1182="eur",F1182*VLOOKUP(G1182,Sheet2!D:E,2,0),IF(B1182="gbp",F1182*VLOOKUP(G1182,Sheet2!A:B,2,0),0)*IF(B1182="sek",F1182*VLOOKUP(G1182,Sheet2!G:H,2,0),IF(multi_currency_swap_strat_pnl!B1182="nok",F1182*VLOOKUP(multi_currency_swap_strat_pnl!G1182,Sheet2!J:K,2,0),IF(multi_currency_swap_strat_pnl!B1182="chf",F1182*VLOOKUP(Sheet2!M:N,2,0),F1182))))</f>
        <v>0</v>
      </c>
    </row>
    <row r="1183" spans="1:8" x14ac:dyDescent="0.25">
      <c r="A1183" s="1">
        <v>44652</v>
      </c>
      <c r="B1183" t="s">
        <v>37</v>
      </c>
      <c r="C1183" t="s">
        <v>17</v>
      </c>
      <c r="D1183">
        <v>1.751791324095</v>
      </c>
      <c r="E1183">
        <v>1</v>
      </c>
      <c r="F1183">
        <v>294859.825317827</v>
      </c>
      <c r="G1183" s="1">
        <v>44683</v>
      </c>
      <c r="H1183" s="2" cm="1">
        <f t="array" ref="H1183">IF(B1183="eur",F1183*VLOOKUP(G1183,Sheet2!D:E,2,0),IF(B1183="gbp",F1183*VLOOKUP(G1183,Sheet2!A:B,2,0),0)*IF(B1183="sek",F1183*VLOOKUP(G1183,Sheet2!G:H,2,0),IF(multi_currency_swap_strat_pnl!B1183="nok",F1183*VLOOKUP(multi_currency_swap_strat_pnl!G1183,Sheet2!J:K,2,0),IF(multi_currency_swap_strat_pnl!B1183="chf",F1183*VLOOKUP(Sheet2!M:N,2,0),F1183))))</f>
        <v>0</v>
      </c>
    </row>
    <row r="1184" spans="1:8" x14ac:dyDescent="0.25">
      <c r="A1184" s="1">
        <v>44652</v>
      </c>
      <c r="B1184" t="s">
        <v>38</v>
      </c>
      <c r="C1184" t="s">
        <v>12</v>
      </c>
      <c r="D1184">
        <v>2.68208917165189</v>
      </c>
      <c r="E1184">
        <v>-1</v>
      </c>
      <c r="F1184" s="2">
        <v>14470.839921733201</v>
      </c>
      <c r="G1184" s="1">
        <v>44683</v>
      </c>
      <c r="H1184" s="2" cm="1">
        <f t="array" ref="H1184">IF(B1184="eur",F1184*VLOOKUP(G1184,Sheet2!D:E,2,0),IF(B1184="gbp",F1184*VLOOKUP(G1184,Sheet2!A:B,2,0),0)*IF(B1184="sek",F1184*VLOOKUP(G1184,Sheet2!G:H,2,0),IF(multi_currency_swap_strat_pnl!B1184="nok",F1184*VLOOKUP(multi_currency_swap_strat_pnl!G1184,Sheet2!J:K,2,0),IF(multi_currency_swap_strat_pnl!B1184="chf",F1184*VLOOKUP(Sheet2!M:N,2,0),F1184))))</f>
        <v>0</v>
      </c>
    </row>
    <row r="1185" spans="1:8" x14ac:dyDescent="0.25">
      <c r="A1185" s="1">
        <v>44652</v>
      </c>
      <c r="B1185" t="s">
        <v>38</v>
      </c>
      <c r="C1185" t="s">
        <v>16</v>
      </c>
      <c r="D1185">
        <v>2.7335822676355699</v>
      </c>
      <c r="E1185">
        <v>-1</v>
      </c>
      <c r="F1185" s="2">
        <v>14870.8850997354</v>
      </c>
      <c r="G1185" s="1">
        <v>44683</v>
      </c>
      <c r="H1185" s="2" cm="1">
        <f t="array" ref="H1185">IF(B1185="eur",F1185*VLOOKUP(G1185,Sheet2!D:E,2,0),IF(B1185="gbp",F1185*VLOOKUP(G1185,Sheet2!A:B,2,0),0)*IF(B1185="sek",F1185*VLOOKUP(G1185,Sheet2!G:H,2,0),IF(multi_currency_swap_strat_pnl!B1185="nok",F1185*VLOOKUP(multi_currency_swap_strat_pnl!G1185,Sheet2!J:K,2,0),IF(multi_currency_swap_strat_pnl!B1185="chf",F1185*VLOOKUP(Sheet2!M:N,2,0),F1185))))</f>
        <v>0</v>
      </c>
    </row>
    <row r="1186" spans="1:8" x14ac:dyDescent="0.25">
      <c r="A1186" s="1">
        <v>44652</v>
      </c>
      <c r="B1186" t="s">
        <v>38</v>
      </c>
      <c r="C1186" t="s">
        <v>11</v>
      </c>
      <c r="D1186">
        <v>2.70189262700432</v>
      </c>
      <c r="E1186">
        <v>-1</v>
      </c>
      <c r="F1186" s="2">
        <v>7639.0396213170598</v>
      </c>
      <c r="G1186" s="1">
        <v>44683</v>
      </c>
      <c r="H1186" s="2" cm="1">
        <f t="array" ref="H1186">IF(B1186="eur",F1186*VLOOKUP(G1186,Sheet2!D:E,2,0),IF(B1186="gbp",F1186*VLOOKUP(G1186,Sheet2!A:B,2,0),0)*IF(B1186="sek",F1186*VLOOKUP(G1186,Sheet2!G:H,2,0),IF(multi_currency_swap_strat_pnl!B1186="nok",F1186*VLOOKUP(multi_currency_swap_strat_pnl!G1186,Sheet2!J:K,2,0),IF(multi_currency_swap_strat_pnl!B1186="chf",F1186*VLOOKUP(Sheet2!M:N,2,0),F1186))))</f>
        <v>0</v>
      </c>
    </row>
    <row r="1187" spans="1:8" x14ac:dyDescent="0.25">
      <c r="A1187" s="1">
        <v>44652</v>
      </c>
      <c r="B1187" t="s">
        <v>38</v>
      </c>
      <c r="C1187" t="s">
        <v>29</v>
      </c>
      <c r="D1187">
        <v>2.3546298529698899</v>
      </c>
      <c r="E1187">
        <v>1</v>
      </c>
      <c r="F1187" s="2">
        <v>148157.152492797</v>
      </c>
      <c r="G1187" s="1">
        <v>44683</v>
      </c>
      <c r="H1187" s="2" cm="1">
        <f t="array" ref="H1187">IF(B1187="eur",F1187*VLOOKUP(G1187,Sheet2!D:E,2,0),IF(B1187="gbp",F1187*VLOOKUP(G1187,Sheet2!A:B,2,0),0)*IF(B1187="sek",F1187*VLOOKUP(G1187,Sheet2!G:H,2,0),IF(multi_currency_swap_strat_pnl!B1187="nok",F1187*VLOOKUP(multi_currency_swap_strat_pnl!G1187,Sheet2!J:K,2,0),IF(multi_currency_swap_strat_pnl!B1187="chf",F1187*VLOOKUP(Sheet2!M:N,2,0),F1187))))</f>
        <v>0</v>
      </c>
    </row>
    <row r="1188" spans="1:8" x14ac:dyDescent="0.25">
      <c r="A1188" s="1">
        <v>44652</v>
      </c>
      <c r="B1188" t="s">
        <v>38</v>
      </c>
      <c r="C1188" t="s">
        <v>13</v>
      </c>
      <c r="D1188">
        <v>2.63684319368762</v>
      </c>
      <c r="E1188">
        <v>1</v>
      </c>
      <c r="F1188" s="2">
        <v>7032.5582927841497</v>
      </c>
      <c r="G1188" s="1">
        <v>44683</v>
      </c>
      <c r="H1188" s="2" cm="1">
        <f t="array" ref="H1188">IF(B1188="eur",F1188*VLOOKUP(G1188,Sheet2!D:E,2,0),IF(B1188="gbp",F1188*VLOOKUP(G1188,Sheet2!A:B,2,0),0)*IF(B1188="sek",F1188*VLOOKUP(G1188,Sheet2!G:H,2,0),IF(multi_currency_swap_strat_pnl!B1188="nok",F1188*VLOOKUP(multi_currency_swap_strat_pnl!G1188,Sheet2!J:K,2,0),IF(multi_currency_swap_strat_pnl!B1188="chf",F1188*VLOOKUP(Sheet2!M:N,2,0),F1188))))</f>
        <v>0</v>
      </c>
    </row>
    <row r="1189" spans="1:8" x14ac:dyDescent="0.25">
      <c r="A1189" s="1">
        <v>44652</v>
      </c>
      <c r="B1189" t="s">
        <v>38</v>
      </c>
      <c r="C1189" t="s">
        <v>17</v>
      </c>
      <c r="D1189">
        <v>2.3902834870720899</v>
      </c>
      <c r="E1189">
        <v>1</v>
      </c>
      <c r="F1189" s="2">
        <v>119322.346923661</v>
      </c>
      <c r="G1189" s="1">
        <v>44683</v>
      </c>
      <c r="H1189" s="2" cm="1">
        <f t="array" ref="H1189">IF(B1189="eur",F1189*VLOOKUP(G1189,Sheet2!D:E,2,0),IF(B1189="gbp",F1189*VLOOKUP(G1189,Sheet2!A:B,2,0),0)*IF(B1189="sek",F1189*VLOOKUP(G1189,Sheet2!G:H,2,0),IF(multi_currency_swap_strat_pnl!B1189="nok",F1189*VLOOKUP(multi_currency_swap_strat_pnl!G1189,Sheet2!J:K,2,0),IF(multi_currency_swap_strat_pnl!B1189="chf",F1189*VLOOKUP(Sheet2!M:N,2,0),F1189))))</f>
        <v>0</v>
      </c>
    </row>
    <row r="1190" spans="1:8" x14ac:dyDescent="0.25">
      <c r="A1190" s="1">
        <v>44683</v>
      </c>
      <c r="B1190" t="s">
        <v>7</v>
      </c>
      <c r="C1190" t="s">
        <v>12</v>
      </c>
      <c r="D1190">
        <v>1.3774057535342601</v>
      </c>
      <c r="E1190">
        <v>-1</v>
      </c>
      <c r="F1190">
        <v>-51424.736199696199</v>
      </c>
      <c r="G1190" s="1">
        <v>44713</v>
      </c>
      <c r="H1190" s="2" cm="1">
        <f t="array" ref="H1190">IF(B1190="eur",F1190*VLOOKUP(G1190,Sheet2!D:E,2,0),IF(B1190="gbp",F1190*VLOOKUP(G1190,Sheet2!A:B,2,0),0)*IF(B1190="sek",F1190*VLOOKUP(G1190,Sheet2!G:H,2,0),IF(multi_currency_swap_strat_pnl!B1190="nok",F1190*VLOOKUP(multi_currency_swap_strat_pnl!G1190,Sheet2!J:K,2,0),IF(multi_currency_swap_strat_pnl!B1190="chf",F1190*VLOOKUP(Sheet2!M:N,2,0),F1190))))</f>
        <v>-54710.776842856787</v>
      </c>
    </row>
    <row r="1191" spans="1:8" x14ac:dyDescent="0.25">
      <c r="A1191" s="1">
        <v>44683</v>
      </c>
      <c r="B1191" t="s">
        <v>7</v>
      </c>
      <c r="C1191" t="s">
        <v>16</v>
      </c>
      <c r="D1191">
        <v>1.4049390178772401</v>
      </c>
      <c r="E1191">
        <v>-1</v>
      </c>
      <c r="F1191">
        <v>-52235.0659322801</v>
      </c>
      <c r="G1191" s="1">
        <v>44713</v>
      </c>
      <c r="H1191" s="2" cm="1">
        <f t="array" ref="H1191">IF(B1191="eur",F1191*VLOOKUP(G1191,Sheet2!D:E,2,0),IF(B1191="gbp",F1191*VLOOKUP(G1191,Sheet2!A:B,2,0),0)*IF(B1191="sek",F1191*VLOOKUP(G1191,Sheet2!G:H,2,0),IF(multi_currency_swap_strat_pnl!B1191="nok",F1191*VLOOKUP(multi_currency_swap_strat_pnl!G1191,Sheet2!J:K,2,0),IF(multi_currency_swap_strat_pnl!B1191="chf",F1191*VLOOKUP(Sheet2!M:N,2,0),F1191))))</f>
        <v>-55572.886645352803</v>
      </c>
    </row>
    <row r="1192" spans="1:8" x14ac:dyDescent="0.25">
      <c r="A1192" s="1">
        <v>44683</v>
      </c>
      <c r="B1192" t="s">
        <v>7</v>
      </c>
      <c r="C1192" t="s">
        <v>23</v>
      </c>
      <c r="D1192">
        <v>1.9553549929592799</v>
      </c>
      <c r="E1192">
        <v>-1</v>
      </c>
      <c r="F1192">
        <v>-65551.937774469698</v>
      </c>
      <c r="G1192" s="1">
        <v>44713</v>
      </c>
      <c r="H1192" s="2" cm="1">
        <f t="array" ref="H1192">IF(B1192="eur",F1192*VLOOKUP(G1192,Sheet2!D:E,2,0),IF(B1192="gbp",F1192*VLOOKUP(G1192,Sheet2!A:B,2,0),0)*IF(B1192="sek",F1192*VLOOKUP(G1192,Sheet2!G:H,2,0),IF(multi_currency_swap_strat_pnl!B1192="nok",F1192*VLOOKUP(multi_currency_swap_strat_pnl!G1192,Sheet2!J:K,2,0),IF(multi_currency_swap_strat_pnl!B1192="chf",F1192*VLOOKUP(Sheet2!M:N,2,0),F1192))))</f>
        <v>-69740.706598258315</v>
      </c>
    </row>
    <row r="1193" spans="1:8" x14ac:dyDescent="0.25">
      <c r="A1193" s="1">
        <v>44683</v>
      </c>
      <c r="B1193" t="s">
        <v>7</v>
      </c>
      <c r="C1193" t="s">
        <v>30</v>
      </c>
      <c r="D1193">
        <v>1.421284828558</v>
      </c>
      <c r="E1193">
        <v>1</v>
      </c>
      <c r="F1193">
        <v>76768.690789323504</v>
      </c>
      <c r="G1193" s="1">
        <v>44713</v>
      </c>
      <c r="H1193" s="2" cm="1">
        <f t="array" ref="H1193">IF(B1193="eur",F1193*VLOOKUP(G1193,Sheet2!D:E,2,0),IF(B1193="gbp",F1193*VLOOKUP(G1193,Sheet2!A:B,2,0),0)*IF(B1193="sek",F1193*VLOOKUP(G1193,Sheet2!G:H,2,0),IF(multi_currency_swap_strat_pnl!B1193="nok",F1193*VLOOKUP(multi_currency_swap_strat_pnl!G1193,Sheet2!J:K,2,0),IF(multi_currency_swap_strat_pnl!B1193="chf",F1193*VLOOKUP(Sheet2!M:N,2,0),F1193))))</f>
        <v>81674.210130761276</v>
      </c>
    </row>
    <row r="1194" spans="1:8" x14ac:dyDescent="0.25">
      <c r="A1194" s="1">
        <v>44683</v>
      </c>
      <c r="B1194" t="s">
        <v>7</v>
      </c>
      <c r="C1194" t="s">
        <v>26</v>
      </c>
      <c r="D1194">
        <v>1.42268090106152</v>
      </c>
      <c r="E1194">
        <v>1</v>
      </c>
      <c r="F1194">
        <v>62161.920778881999</v>
      </c>
      <c r="G1194" s="1">
        <v>44713</v>
      </c>
      <c r="H1194" s="2" cm="1">
        <f t="array" ref="H1194">IF(B1194="eur",F1194*VLOOKUP(G1194,Sheet2!D:E,2,0),IF(B1194="gbp",F1194*VLOOKUP(G1194,Sheet2!A:B,2,0),0)*IF(B1194="sek",F1194*VLOOKUP(G1194,Sheet2!G:H,2,0),IF(multi_currency_swap_strat_pnl!B1194="nok",F1194*VLOOKUP(multi_currency_swap_strat_pnl!G1194,Sheet2!J:K,2,0),IF(multi_currency_swap_strat_pnl!B1194="chf",F1194*VLOOKUP(Sheet2!M:N,2,0),F1194))))</f>
        <v>66134.067516652562</v>
      </c>
    </row>
    <row r="1195" spans="1:8" x14ac:dyDescent="0.25">
      <c r="A1195" s="1">
        <v>44683</v>
      </c>
      <c r="B1195" t="s">
        <v>7</v>
      </c>
      <c r="C1195" t="s">
        <v>18</v>
      </c>
      <c r="D1195">
        <v>1.43295099590333</v>
      </c>
      <c r="E1195">
        <v>1</v>
      </c>
      <c r="F1195">
        <v>53206.106568110699</v>
      </c>
      <c r="G1195" s="1">
        <v>44713</v>
      </c>
      <c r="H1195" s="2" cm="1">
        <f t="array" ref="H1195">IF(B1195="eur",F1195*VLOOKUP(G1195,Sheet2!D:E,2,0),IF(B1195="gbp",F1195*VLOOKUP(G1195,Sheet2!A:B,2,0),0)*IF(B1195="sek",F1195*VLOOKUP(G1195,Sheet2!G:H,2,0),IF(multi_currency_swap_strat_pnl!B1195="nok",F1195*VLOOKUP(multi_currency_swap_strat_pnl!G1195,Sheet2!J:K,2,0),IF(multi_currency_swap_strat_pnl!B1195="chf",F1195*VLOOKUP(Sheet2!M:N,2,0),F1195))))</f>
        <v>56605.976777812975</v>
      </c>
    </row>
    <row r="1196" spans="1:8" x14ac:dyDescent="0.25">
      <c r="A1196" s="1">
        <v>44683</v>
      </c>
      <c r="B1196" t="s">
        <v>34</v>
      </c>
      <c r="C1196" t="s">
        <v>12</v>
      </c>
      <c r="D1196">
        <v>3.29493729136433</v>
      </c>
      <c r="E1196">
        <v>-1</v>
      </c>
      <c r="F1196">
        <v>122315.01448902101</v>
      </c>
      <c r="G1196" s="1">
        <v>44713</v>
      </c>
      <c r="H1196" s="2" cm="1">
        <f t="array" ref="H1196">IF(B1196="eur",F1196*VLOOKUP(G1196,Sheet2!D:E,2,0),IF(B1196="gbp",F1196*VLOOKUP(G1196,Sheet2!A:B,2,0),0)*IF(B1196="sek",F1196*VLOOKUP(G1196,Sheet2!G:H,2,0),IF(multi_currency_swap_strat_pnl!B1196="nok",F1196*VLOOKUP(multi_currency_swap_strat_pnl!G1196,Sheet2!J:K,2,0),IF(multi_currency_swap_strat_pnl!B1196="chf",F1196*VLOOKUP(Sheet2!M:N,2,0),F1196))))</f>
        <v>0</v>
      </c>
    </row>
    <row r="1197" spans="1:8" x14ac:dyDescent="0.25">
      <c r="A1197" s="1">
        <v>44683</v>
      </c>
      <c r="B1197" t="s">
        <v>34</v>
      </c>
      <c r="C1197" t="s">
        <v>21</v>
      </c>
      <c r="D1197">
        <v>2.77800000906959</v>
      </c>
      <c r="E1197">
        <v>-1</v>
      </c>
      <c r="F1197">
        <v>-37384.536205311102</v>
      </c>
      <c r="G1197" s="1">
        <v>44713</v>
      </c>
      <c r="H1197" s="2" cm="1">
        <f t="array" ref="H1197">IF(B1197="eur",F1197*VLOOKUP(G1197,Sheet2!D:E,2,0),IF(B1197="gbp",F1197*VLOOKUP(G1197,Sheet2!A:B,2,0),0)*IF(B1197="sek",F1197*VLOOKUP(G1197,Sheet2!G:H,2,0),IF(multi_currency_swap_strat_pnl!B1197="nok",F1197*VLOOKUP(multi_currency_swap_strat_pnl!G1197,Sheet2!J:K,2,0),IF(multi_currency_swap_strat_pnl!B1197="chf",F1197*VLOOKUP(Sheet2!M:N,2,0),F1197))))</f>
        <v>0</v>
      </c>
    </row>
    <row r="1198" spans="1:8" x14ac:dyDescent="0.25">
      <c r="A1198" s="1">
        <v>44683</v>
      </c>
      <c r="B1198" t="s">
        <v>34</v>
      </c>
      <c r="C1198" t="s">
        <v>25</v>
      </c>
      <c r="D1198">
        <v>2.7550287831848701</v>
      </c>
      <c r="E1198">
        <v>-1</v>
      </c>
      <c r="F1198">
        <v>-22420.2344311128</v>
      </c>
      <c r="G1198" s="1">
        <v>44713</v>
      </c>
      <c r="H1198" s="2" cm="1">
        <f t="array" ref="H1198">IF(B1198="eur",F1198*VLOOKUP(G1198,Sheet2!D:E,2,0),IF(B1198="gbp",F1198*VLOOKUP(G1198,Sheet2!A:B,2,0),0)*IF(B1198="sek",F1198*VLOOKUP(G1198,Sheet2!G:H,2,0),IF(multi_currency_swap_strat_pnl!B1198="nok",F1198*VLOOKUP(multi_currency_swap_strat_pnl!G1198,Sheet2!J:K,2,0),IF(multi_currency_swap_strat_pnl!B1198="chf",F1198*VLOOKUP(Sheet2!M:N,2,0),F1198))))</f>
        <v>0</v>
      </c>
    </row>
    <row r="1199" spans="1:8" x14ac:dyDescent="0.25">
      <c r="A1199" s="1">
        <v>44683</v>
      </c>
      <c r="B1199" t="s">
        <v>34</v>
      </c>
      <c r="C1199" t="s">
        <v>18</v>
      </c>
      <c r="D1199">
        <v>3.0191901847599101</v>
      </c>
      <c r="E1199">
        <v>1</v>
      </c>
      <c r="F1199">
        <v>-140844.55512620299</v>
      </c>
      <c r="G1199" s="1">
        <v>44713</v>
      </c>
      <c r="H1199" s="2" cm="1">
        <f t="array" ref="H1199">IF(B1199="eur",F1199*VLOOKUP(G1199,Sheet2!D:E,2,0),IF(B1199="gbp",F1199*VLOOKUP(G1199,Sheet2!A:B,2,0),0)*IF(B1199="sek",F1199*VLOOKUP(G1199,Sheet2!G:H,2,0),IF(multi_currency_swap_strat_pnl!B1199="nok",F1199*VLOOKUP(multi_currency_swap_strat_pnl!G1199,Sheet2!J:K,2,0),IF(multi_currency_swap_strat_pnl!B1199="chf",F1199*VLOOKUP(Sheet2!M:N,2,0),F1199))))</f>
        <v>0</v>
      </c>
    </row>
    <row r="1200" spans="1:8" x14ac:dyDescent="0.25">
      <c r="A1200" s="1">
        <v>44683</v>
      </c>
      <c r="B1200" t="s">
        <v>34</v>
      </c>
      <c r="C1200" t="s">
        <v>26</v>
      </c>
      <c r="D1200">
        <v>2.91040282124855</v>
      </c>
      <c r="E1200">
        <v>1</v>
      </c>
      <c r="F1200">
        <v>-113454.801676901</v>
      </c>
      <c r="G1200" s="1">
        <v>44713</v>
      </c>
      <c r="H1200" s="2" cm="1">
        <f t="array" ref="H1200">IF(B1200="eur",F1200*VLOOKUP(G1200,Sheet2!D:E,2,0),IF(B1200="gbp",F1200*VLOOKUP(G1200,Sheet2!A:B,2,0),0)*IF(B1200="sek",F1200*VLOOKUP(G1200,Sheet2!G:H,2,0),IF(multi_currency_swap_strat_pnl!B1200="nok",F1200*VLOOKUP(multi_currency_swap_strat_pnl!G1200,Sheet2!J:K,2,0),IF(multi_currency_swap_strat_pnl!B1200="chf",F1200*VLOOKUP(Sheet2!M:N,2,0),F1200))))</f>
        <v>0</v>
      </c>
    </row>
    <row r="1201" spans="1:8" x14ac:dyDescent="0.25">
      <c r="A1201" s="1">
        <v>44683</v>
      </c>
      <c r="B1201" t="s">
        <v>34</v>
      </c>
      <c r="C1201" t="s">
        <v>13</v>
      </c>
      <c r="D1201">
        <v>2.7991384560027401</v>
      </c>
      <c r="E1201">
        <v>1</v>
      </c>
      <c r="F1201">
        <v>-85408.404949499105</v>
      </c>
      <c r="G1201" s="1">
        <v>44713</v>
      </c>
      <c r="H1201" s="2" cm="1">
        <f t="array" ref="H1201">IF(B1201="eur",F1201*VLOOKUP(G1201,Sheet2!D:E,2,0),IF(B1201="gbp",F1201*VLOOKUP(G1201,Sheet2!A:B,2,0),0)*IF(B1201="sek",F1201*VLOOKUP(G1201,Sheet2!G:H,2,0),IF(multi_currency_swap_strat_pnl!B1201="nok",F1201*VLOOKUP(multi_currency_swap_strat_pnl!G1201,Sheet2!J:K,2,0),IF(multi_currency_swap_strat_pnl!B1201="chf",F1201*VLOOKUP(Sheet2!M:N,2,0),F1201))))</f>
        <v>0</v>
      </c>
    </row>
    <row r="1202" spans="1:8" x14ac:dyDescent="0.25">
      <c r="A1202" s="1">
        <v>44683</v>
      </c>
      <c r="B1202" t="s">
        <v>36</v>
      </c>
      <c r="C1202" t="s">
        <v>12</v>
      </c>
      <c r="D1202">
        <v>0.86635480325358205</v>
      </c>
      <c r="E1202">
        <v>-1</v>
      </c>
      <c r="F1202">
        <v>-19676.266578766499</v>
      </c>
      <c r="G1202" s="1">
        <v>44713</v>
      </c>
      <c r="H1202" s="2" t="e" cm="1" vm="1">
        <f t="array" aca="1" ref="H1202" ca="1">IF(B1202="eur",F1202*VLOOKUP(G1202,Sheet2!D:E,2,0),IF(B1202="gbp",F1202*VLOOKUP(G1202,Sheet2!A:B,2,0),0)*IF(B1202="sek",F1202*VLOOKUP(G1202,Sheet2!G:H,2,0),IF(multi_currency_swap_strat_pnl!B1202="nok",F1202*VLOOKUP(multi_currency_swap_strat_pnl!G1202,Sheet2!J:K,2,0),IF(multi_currency_swap_strat_pnl!B1202="chf",F1202*VLOOKUP(Sheet2!M:N,2,0),F1202))))</f>
        <v>#VALUE!</v>
      </c>
    </row>
    <row r="1203" spans="1:8" x14ac:dyDescent="0.25">
      <c r="A1203" s="1">
        <v>44683</v>
      </c>
      <c r="B1203" t="s">
        <v>36</v>
      </c>
      <c r="C1203" t="s">
        <v>17</v>
      </c>
      <c r="D1203">
        <v>1.5668808789622599</v>
      </c>
      <c r="E1203">
        <v>-1</v>
      </c>
      <c r="F1203">
        <v>-73713.111198991493</v>
      </c>
      <c r="G1203" s="1">
        <v>44713</v>
      </c>
      <c r="H1203" s="2" t="e" cm="1" vm="1">
        <f t="array" aca="1" ref="H1203" ca="1">IF(B1203="eur",F1203*VLOOKUP(G1203,Sheet2!D:E,2,0),IF(B1203="gbp",F1203*VLOOKUP(G1203,Sheet2!A:B,2,0),0)*IF(B1203="sek",F1203*VLOOKUP(G1203,Sheet2!G:H,2,0),IF(multi_currency_swap_strat_pnl!B1203="nok",F1203*VLOOKUP(multi_currency_swap_strat_pnl!G1203,Sheet2!J:K,2,0),IF(multi_currency_swap_strat_pnl!B1203="chf",F1203*VLOOKUP(Sheet2!M:N,2,0),F1203))))</f>
        <v>#VALUE!</v>
      </c>
    </row>
    <row r="1204" spans="1:8" x14ac:dyDescent="0.25">
      <c r="A1204" s="1">
        <v>44683</v>
      </c>
      <c r="B1204" t="s">
        <v>36</v>
      </c>
      <c r="C1204" t="s">
        <v>29</v>
      </c>
      <c r="D1204">
        <v>1.6579474098617699</v>
      </c>
      <c r="E1204">
        <v>-1</v>
      </c>
      <c r="F1204">
        <v>-66184.635194639006</v>
      </c>
      <c r="G1204" s="1">
        <v>44713</v>
      </c>
      <c r="H1204" s="2" t="e" cm="1" vm="1">
        <f t="array" aca="1" ref="H1204" ca="1">IF(B1204="eur",F1204*VLOOKUP(G1204,Sheet2!D:E,2,0),IF(B1204="gbp",F1204*VLOOKUP(G1204,Sheet2!A:B,2,0),0)*IF(B1204="sek",F1204*VLOOKUP(G1204,Sheet2!G:H,2,0),IF(multi_currency_swap_strat_pnl!B1204="nok",F1204*VLOOKUP(multi_currency_swap_strat_pnl!G1204,Sheet2!J:K,2,0),IF(multi_currency_swap_strat_pnl!B1204="chf",F1204*VLOOKUP(Sheet2!M:N,2,0),F1204))))</f>
        <v>#VALUE!</v>
      </c>
    </row>
    <row r="1205" spans="1:8" x14ac:dyDescent="0.25">
      <c r="A1205" s="1">
        <v>44683</v>
      </c>
      <c r="B1205" t="s">
        <v>36</v>
      </c>
      <c r="C1205" t="s">
        <v>21</v>
      </c>
      <c r="D1205">
        <v>2.0093157904582899</v>
      </c>
      <c r="E1205">
        <v>1</v>
      </c>
      <c r="F1205">
        <v>71292.854441124204</v>
      </c>
      <c r="G1205" s="1">
        <v>44713</v>
      </c>
      <c r="H1205" s="2" t="e" cm="1" vm="1">
        <f t="array" aca="1" ref="H1205" ca="1">IF(B1205="eur",F1205*VLOOKUP(G1205,Sheet2!D:E,2,0),IF(B1205="gbp",F1205*VLOOKUP(G1205,Sheet2!A:B,2,0),0)*IF(B1205="sek",F1205*VLOOKUP(G1205,Sheet2!G:H,2,0),IF(multi_currency_swap_strat_pnl!B1205="nok",F1205*VLOOKUP(multi_currency_swap_strat_pnl!G1205,Sheet2!J:K,2,0),IF(multi_currency_swap_strat_pnl!B1205="chf",F1205*VLOOKUP(Sheet2!M:N,2,0),F1205))))</f>
        <v>#VALUE!</v>
      </c>
    </row>
    <row r="1206" spans="1:8" x14ac:dyDescent="0.25">
      <c r="A1206" s="1">
        <v>44683</v>
      </c>
      <c r="B1206" t="s">
        <v>36</v>
      </c>
      <c r="C1206" t="s">
        <v>26</v>
      </c>
      <c r="D1206">
        <v>1.14837919192378</v>
      </c>
      <c r="E1206">
        <v>1</v>
      </c>
      <c r="F1206">
        <v>43139.543942143697</v>
      </c>
      <c r="G1206" s="1">
        <v>44713</v>
      </c>
      <c r="H1206" s="2" t="e" cm="1" vm="1">
        <f t="array" aca="1" ref="H1206" ca="1">IF(B1206="eur",F1206*VLOOKUP(G1206,Sheet2!D:E,2,0),IF(B1206="gbp",F1206*VLOOKUP(G1206,Sheet2!A:B,2,0),0)*IF(B1206="sek",F1206*VLOOKUP(G1206,Sheet2!G:H,2,0),IF(multi_currency_swap_strat_pnl!B1206="nok",F1206*VLOOKUP(multi_currency_swap_strat_pnl!G1206,Sheet2!J:K,2,0),IF(multi_currency_swap_strat_pnl!B1206="chf",F1206*VLOOKUP(Sheet2!M:N,2,0),F1206))))</f>
        <v>#VALUE!</v>
      </c>
    </row>
    <row r="1207" spans="1:8" x14ac:dyDescent="0.25">
      <c r="A1207" s="1">
        <v>44683</v>
      </c>
      <c r="B1207" t="s">
        <v>36</v>
      </c>
      <c r="C1207" t="s">
        <v>18</v>
      </c>
      <c r="D1207">
        <v>1.0865899724269299</v>
      </c>
      <c r="E1207">
        <v>1</v>
      </c>
      <c r="F1207">
        <v>23174.748796794502</v>
      </c>
      <c r="G1207" s="1">
        <v>44713</v>
      </c>
      <c r="H1207" s="2" t="e" cm="1" vm="1">
        <f t="array" aca="1" ref="H1207" ca="1">IF(B1207="eur",F1207*VLOOKUP(G1207,Sheet2!D:E,2,0),IF(B1207="gbp",F1207*VLOOKUP(G1207,Sheet2!A:B,2,0),0)*IF(B1207="sek",F1207*VLOOKUP(G1207,Sheet2!G:H,2,0),IF(multi_currency_swap_strat_pnl!B1207="nok",F1207*VLOOKUP(multi_currency_swap_strat_pnl!G1207,Sheet2!J:K,2,0),IF(multi_currency_swap_strat_pnl!B1207="chf",F1207*VLOOKUP(Sheet2!M:N,2,0),F1207))))</f>
        <v>#VALUE!</v>
      </c>
    </row>
    <row r="1208" spans="1:8" x14ac:dyDescent="0.25">
      <c r="A1208" s="1">
        <v>44683</v>
      </c>
      <c r="B1208" t="s">
        <v>37</v>
      </c>
      <c r="C1208" t="s">
        <v>12</v>
      </c>
      <c r="D1208">
        <v>2.5001794497284902</v>
      </c>
      <c r="E1208">
        <v>-1</v>
      </c>
      <c r="F1208">
        <v>-34831.639819190503</v>
      </c>
      <c r="G1208" s="1">
        <v>44713</v>
      </c>
      <c r="H1208" s="2" cm="1">
        <f t="array" ref="H1208">IF(B1208="eur",F1208*VLOOKUP(G1208,Sheet2!D:E,2,0),IF(B1208="gbp",F1208*VLOOKUP(G1208,Sheet2!A:B,2,0),0)*IF(B1208="sek",F1208*VLOOKUP(G1208,Sheet2!G:H,2,0),IF(multi_currency_swap_strat_pnl!B1208="nok",F1208*VLOOKUP(multi_currency_swap_strat_pnl!G1208,Sheet2!J:K,2,0),IF(multi_currency_swap_strat_pnl!B1208="chf",F1208*VLOOKUP(Sheet2!M:N,2,0),F1208))))</f>
        <v>0</v>
      </c>
    </row>
    <row r="1209" spans="1:8" x14ac:dyDescent="0.25">
      <c r="A1209" s="1">
        <v>44683</v>
      </c>
      <c r="B1209" t="s">
        <v>37</v>
      </c>
      <c r="C1209" t="s">
        <v>16</v>
      </c>
      <c r="D1209">
        <v>2.51574515460777</v>
      </c>
      <c r="E1209">
        <v>-1</v>
      </c>
      <c r="F1209">
        <v>-51239.418875418298</v>
      </c>
      <c r="G1209" s="1">
        <v>44713</v>
      </c>
      <c r="H1209" s="2" cm="1">
        <f t="array" ref="H1209">IF(B1209="eur",F1209*VLOOKUP(G1209,Sheet2!D:E,2,0),IF(B1209="gbp",F1209*VLOOKUP(G1209,Sheet2!A:B,2,0),0)*IF(B1209="sek",F1209*VLOOKUP(G1209,Sheet2!G:H,2,0),IF(multi_currency_swap_strat_pnl!B1209="nok",F1209*VLOOKUP(multi_currency_swap_strat_pnl!G1209,Sheet2!J:K,2,0),IF(multi_currency_swap_strat_pnl!B1209="chf",F1209*VLOOKUP(Sheet2!M:N,2,0),F1209))))</f>
        <v>0</v>
      </c>
    </row>
    <row r="1210" spans="1:8" x14ac:dyDescent="0.25">
      <c r="A1210" s="1">
        <v>44683</v>
      </c>
      <c r="B1210" t="s">
        <v>37</v>
      </c>
      <c r="C1210" t="s">
        <v>11</v>
      </c>
      <c r="D1210">
        <v>2.49248868061966</v>
      </c>
      <c r="E1210">
        <v>-1</v>
      </c>
      <c r="F1210">
        <v>-19071.256725354498</v>
      </c>
      <c r="G1210" s="1">
        <v>44713</v>
      </c>
      <c r="H1210" s="2" cm="1">
        <f t="array" ref="H1210">IF(B1210="eur",F1210*VLOOKUP(G1210,Sheet2!D:E,2,0),IF(B1210="gbp",F1210*VLOOKUP(G1210,Sheet2!A:B,2,0),0)*IF(B1210="sek",F1210*VLOOKUP(G1210,Sheet2!G:H,2,0),IF(multi_currency_swap_strat_pnl!B1210="nok",F1210*VLOOKUP(multi_currency_swap_strat_pnl!G1210,Sheet2!J:K,2,0),IF(multi_currency_swap_strat_pnl!B1210="chf",F1210*VLOOKUP(Sheet2!M:N,2,0),F1210))))</f>
        <v>0</v>
      </c>
    </row>
    <row r="1211" spans="1:8" x14ac:dyDescent="0.25">
      <c r="A1211" s="1">
        <v>44683</v>
      </c>
      <c r="B1211" t="s">
        <v>37</v>
      </c>
      <c r="C1211" t="s">
        <v>30</v>
      </c>
      <c r="D1211">
        <v>2.4568632840354798</v>
      </c>
      <c r="E1211">
        <v>1</v>
      </c>
      <c r="F1211">
        <v>27111.122436194801</v>
      </c>
      <c r="G1211" s="1">
        <v>44713</v>
      </c>
      <c r="H1211" s="2" cm="1">
        <f t="array" ref="H1211">IF(B1211="eur",F1211*VLOOKUP(G1211,Sheet2!D:E,2,0),IF(B1211="gbp",F1211*VLOOKUP(G1211,Sheet2!A:B,2,0),0)*IF(B1211="sek",F1211*VLOOKUP(G1211,Sheet2!G:H,2,0),IF(multi_currency_swap_strat_pnl!B1211="nok",F1211*VLOOKUP(multi_currency_swap_strat_pnl!G1211,Sheet2!J:K,2,0),IF(multi_currency_swap_strat_pnl!B1211="chf",F1211*VLOOKUP(Sheet2!M:N,2,0),F1211))))</f>
        <v>0</v>
      </c>
    </row>
    <row r="1212" spans="1:8" x14ac:dyDescent="0.25">
      <c r="A1212" s="1">
        <v>44683</v>
      </c>
      <c r="B1212" t="s">
        <v>37</v>
      </c>
      <c r="C1212" t="s">
        <v>26</v>
      </c>
      <c r="D1212">
        <v>2.4884956585127598</v>
      </c>
      <c r="E1212">
        <v>1</v>
      </c>
      <c r="F1212">
        <v>10561.664302672199</v>
      </c>
      <c r="G1212" s="1">
        <v>44713</v>
      </c>
      <c r="H1212" s="2" cm="1">
        <f t="array" ref="H1212">IF(B1212="eur",F1212*VLOOKUP(G1212,Sheet2!D:E,2,0),IF(B1212="gbp",F1212*VLOOKUP(G1212,Sheet2!A:B,2,0),0)*IF(B1212="sek",F1212*VLOOKUP(G1212,Sheet2!G:H,2,0),IF(multi_currency_swap_strat_pnl!B1212="nok",F1212*VLOOKUP(multi_currency_swap_strat_pnl!G1212,Sheet2!J:K,2,0),IF(multi_currency_swap_strat_pnl!B1212="chf",F1212*VLOOKUP(Sheet2!M:N,2,0),F1212))))</f>
        <v>0</v>
      </c>
    </row>
    <row r="1213" spans="1:8" x14ac:dyDescent="0.25">
      <c r="A1213" s="1">
        <v>44683</v>
      </c>
      <c r="B1213" t="s">
        <v>37</v>
      </c>
      <c r="C1213" t="s">
        <v>18</v>
      </c>
      <c r="D1213">
        <v>2.5317562686175998</v>
      </c>
      <c r="E1213">
        <v>1</v>
      </c>
      <c r="F1213">
        <v>68384.889495022493</v>
      </c>
      <c r="G1213" s="1">
        <v>44713</v>
      </c>
      <c r="H1213" s="2" cm="1">
        <f t="array" ref="H1213">IF(B1213="eur",F1213*VLOOKUP(G1213,Sheet2!D:E,2,0),IF(B1213="gbp",F1213*VLOOKUP(G1213,Sheet2!A:B,2,0),0)*IF(B1213="sek",F1213*VLOOKUP(G1213,Sheet2!G:H,2,0),IF(multi_currency_swap_strat_pnl!B1213="nok",F1213*VLOOKUP(multi_currency_swap_strat_pnl!G1213,Sheet2!J:K,2,0),IF(multi_currency_swap_strat_pnl!B1213="chf",F1213*VLOOKUP(Sheet2!M:N,2,0),F1213))))</f>
        <v>0</v>
      </c>
    </row>
    <row r="1214" spans="1:8" x14ac:dyDescent="0.25">
      <c r="A1214" s="1">
        <v>44683</v>
      </c>
      <c r="B1214" t="s">
        <v>38</v>
      </c>
      <c r="C1214" t="s">
        <v>12</v>
      </c>
      <c r="D1214">
        <v>2.71992090050946</v>
      </c>
      <c r="E1214">
        <v>-1</v>
      </c>
      <c r="F1214" s="2">
        <v>60256.216710536901</v>
      </c>
      <c r="G1214" s="1">
        <v>44713</v>
      </c>
      <c r="H1214" s="2" cm="1">
        <f t="array" ref="H1214">IF(B1214="eur",F1214*VLOOKUP(G1214,Sheet2!D:E,2,0),IF(B1214="gbp",F1214*VLOOKUP(G1214,Sheet2!A:B,2,0),0)*IF(B1214="sek",F1214*VLOOKUP(G1214,Sheet2!G:H,2,0),IF(multi_currency_swap_strat_pnl!B1214="nok",F1214*VLOOKUP(multi_currency_swap_strat_pnl!G1214,Sheet2!J:K,2,0),IF(multi_currency_swap_strat_pnl!B1214="chf",F1214*VLOOKUP(Sheet2!M:N,2,0),F1214))))</f>
        <v>0</v>
      </c>
    </row>
    <row r="1215" spans="1:8" x14ac:dyDescent="0.25">
      <c r="A1215" s="1">
        <v>44683</v>
      </c>
      <c r="B1215" t="s">
        <v>38</v>
      </c>
      <c r="C1215" t="s">
        <v>16</v>
      </c>
      <c r="D1215">
        <v>2.73938415667575</v>
      </c>
      <c r="E1215">
        <v>-1</v>
      </c>
      <c r="F1215" s="2">
        <v>51768.786332957199</v>
      </c>
      <c r="G1215" s="1">
        <v>44713</v>
      </c>
      <c r="H1215" s="2" cm="1">
        <f t="array" ref="H1215">IF(B1215="eur",F1215*VLOOKUP(G1215,Sheet2!D:E,2,0),IF(B1215="gbp",F1215*VLOOKUP(G1215,Sheet2!A:B,2,0),0)*IF(B1215="sek",F1215*VLOOKUP(G1215,Sheet2!G:H,2,0),IF(multi_currency_swap_strat_pnl!B1215="nok",F1215*VLOOKUP(multi_currency_swap_strat_pnl!G1215,Sheet2!J:K,2,0),IF(multi_currency_swap_strat_pnl!B1215="chf",F1215*VLOOKUP(Sheet2!M:N,2,0),F1215))))</f>
        <v>0</v>
      </c>
    </row>
    <row r="1216" spans="1:8" x14ac:dyDescent="0.25">
      <c r="A1216" s="1">
        <v>44683</v>
      </c>
      <c r="B1216" t="s">
        <v>38</v>
      </c>
      <c r="C1216" t="s">
        <v>11</v>
      </c>
      <c r="D1216">
        <v>2.7073264771761498</v>
      </c>
      <c r="E1216">
        <v>-1</v>
      </c>
      <c r="F1216" s="2">
        <v>42851.530271193304</v>
      </c>
      <c r="G1216" s="1">
        <v>44713</v>
      </c>
      <c r="H1216" s="2" cm="1">
        <f t="array" ref="H1216">IF(B1216="eur",F1216*VLOOKUP(G1216,Sheet2!D:E,2,0),IF(B1216="gbp",F1216*VLOOKUP(G1216,Sheet2!A:B,2,0),0)*IF(B1216="sek",F1216*VLOOKUP(G1216,Sheet2!G:H,2,0),IF(multi_currency_swap_strat_pnl!B1216="nok",F1216*VLOOKUP(multi_currency_swap_strat_pnl!G1216,Sheet2!J:K,2,0),IF(multi_currency_swap_strat_pnl!B1216="chf",F1216*VLOOKUP(Sheet2!M:N,2,0),F1216))))</f>
        <v>0</v>
      </c>
    </row>
    <row r="1217" spans="1:8" x14ac:dyDescent="0.25">
      <c r="A1217" s="1">
        <v>44683</v>
      </c>
      <c r="B1217" t="s">
        <v>38</v>
      </c>
      <c r="C1217" t="s">
        <v>25</v>
      </c>
      <c r="D1217">
        <v>2.6089572697353098</v>
      </c>
      <c r="E1217">
        <v>1</v>
      </c>
      <c r="F1217" s="2">
        <v>-2269.073733143</v>
      </c>
      <c r="G1217" s="1">
        <v>44713</v>
      </c>
      <c r="H1217" s="2" cm="1">
        <f t="array" ref="H1217">IF(B1217="eur",F1217*VLOOKUP(G1217,Sheet2!D:E,2,0),IF(B1217="gbp",F1217*VLOOKUP(G1217,Sheet2!A:B,2,0),0)*IF(B1217="sek",F1217*VLOOKUP(G1217,Sheet2!G:H,2,0),IF(multi_currency_swap_strat_pnl!B1217="nok",F1217*VLOOKUP(multi_currency_swap_strat_pnl!G1217,Sheet2!J:K,2,0),IF(multi_currency_swap_strat_pnl!B1217="chf",F1217*VLOOKUP(Sheet2!M:N,2,0),F1217))))</f>
        <v>0</v>
      </c>
    </row>
    <row r="1218" spans="1:8" x14ac:dyDescent="0.25">
      <c r="A1218" s="1">
        <v>44683</v>
      </c>
      <c r="B1218" t="s">
        <v>38</v>
      </c>
      <c r="C1218" t="s">
        <v>21</v>
      </c>
      <c r="D1218">
        <v>2.55646132418113</v>
      </c>
      <c r="E1218">
        <v>1</v>
      </c>
      <c r="F1218" s="2">
        <v>-13522.325891312599</v>
      </c>
      <c r="G1218" s="1">
        <v>44713</v>
      </c>
      <c r="H1218" s="2" cm="1">
        <f t="array" ref="H1218">IF(B1218="eur",F1218*VLOOKUP(G1218,Sheet2!D:E,2,0),IF(B1218="gbp",F1218*VLOOKUP(G1218,Sheet2!A:B,2,0),0)*IF(B1218="sek",F1218*VLOOKUP(G1218,Sheet2!G:H,2,0),IF(multi_currency_swap_strat_pnl!B1218="nok",F1218*VLOOKUP(multi_currency_swap_strat_pnl!G1218,Sheet2!J:K,2,0),IF(multi_currency_swap_strat_pnl!B1218="chf",F1218*VLOOKUP(Sheet2!M:N,2,0),F1218))))</f>
        <v>0</v>
      </c>
    </row>
    <row r="1219" spans="1:8" x14ac:dyDescent="0.25">
      <c r="A1219" s="1">
        <v>44683</v>
      </c>
      <c r="B1219" t="s">
        <v>38</v>
      </c>
      <c r="C1219" t="s">
        <v>13</v>
      </c>
      <c r="D1219">
        <v>2.6408818160720999</v>
      </c>
      <c r="E1219">
        <v>1</v>
      </c>
      <c r="F1219" s="2">
        <v>-24461.675014337601</v>
      </c>
      <c r="G1219" s="1">
        <v>44713</v>
      </c>
      <c r="H1219" s="2" cm="1">
        <f t="array" ref="H1219">IF(B1219="eur",F1219*VLOOKUP(G1219,Sheet2!D:E,2,0),IF(B1219="gbp",F1219*VLOOKUP(G1219,Sheet2!A:B,2,0),0)*IF(B1219="sek",F1219*VLOOKUP(G1219,Sheet2!G:H,2,0),IF(multi_currency_swap_strat_pnl!B1219="nok",F1219*VLOOKUP(multi_currency_swap_strat_pnl!G1219,Sheet2!J:K,2,0),IF(multi_currency_swap_strat_pnl!B1219="chf",F1219*VLOOKUP(Sheet2!M:N,2,0),F1219))))</f>
        <v>0</v>
      </c>
    </row>
    <row r="1220" spans="1:8" x14ac:dyDescent="0.25">
      <c r="A1220" s="1">
        <v>44684</v>
      </c>
      <c r="B1220" t="s">
        <v>35</v>
      </c>
      <c r="C1220" t="s">
        <v>12</v>
      </c>
      <c r="D1220">
        <v>2.6393761796841999</v>
      </c>
      <c r="E1220">
        <v>-1</v>
      </c>
      <c r="F1220">
        <v>-83462.357592255896</v>
      </c>
      <c r="G1220" s="1">
        <v>44713</v>
      </c>
      <c r="H1220" s="2" cm="1">
        <f t="array" ref="H1220">IF(B1220="eur",F1220*VLOOKUP(G1220,Sheet2!D:E,2,0),IF(B1220="gbp",F1220*VLOOKUP(G1220,Sheet2!A:B,2,0),0)*IF(B1220="sek",F1220*VLOOKUP(G1220,Sheet2!G:H,2,0),IF(multi_currency_swap_strat_pnl!B1220="nok",F1220*VLOOKUP(multi_currency_swap_strat_pnl!G1220,Sheet2!J:K,2,0),IF(multi_currency_swap_strat_pnl!B1220="chf",F1220*VLOOKUP(Sheet2!M:N,2,0),F1220))))</f>
        <v>8686558523.1674232</v>
      </c>
    </row>
    <row r="1221" spans="1:8" x14ac:dyDescent="0.25">
      <c r="A1221" s="1">
        <v>44684</v>
      </c>
      <c r="B1221" t="s">
        <v>35</v>
      </c>
      <c r="C1221" t="s">
        <v>21</v>
      </c>
      <c r="D1221">
        <v>1.82886372942316</v>
      </c>
      <c r="E1221">
        <v>-1</v>
      </c>
      <c r="F1221">
        <v>-137159.559475841</v>
      </c>
      <c r="G1221" s="1">
        <v>44713</v>
      </c>
      <c r="H1221" s="2" cm="1">
        <f t="array" ref="H1221">IF(B1221="eur",F1221*VLOOKUP(G1221,Sheet2!D:E,2,0),IF(B1221="gbp",F1221*VLOOKUP(G1221,Sheet2!A:B,2,0),0)*IF(B1221="sek",F1221*VLOOKUP(G1221,Sheet2!G:H,2,0),IF(multi_currency_swap_strat_pnl!B1221="nok",F1221*VLOOKUP(multi_currency_swap_strat_pnl!G1221,Sheet2!J:K,2,0),IF(multi_currency_swap_strat_pnl!B1221="chf",F1221*VLOOKUP(Sheet2!M:N,2,0),F1221))))</f>
        <v>23459492710.241634</v>
      </c>
    </row>
    <row r="1222" spans="1:8" x14ac:dyDescent="0.25">
      <c r="A1222" s="1">
        <v>44684</v>
      </c>
      <c r="B1222" t="s">
        <v>35</v>
      </c>
      <c r="C1222" t="s">
        <v>25</v>
      </c>
      <c r="D1222">
        <v>1.8071292799618299</v>
      </c>
      <c r="E1222">
        <v>-1</v>
      </c>
      <c r="F1222">
        <v>-117011.366217117</v>
      </c>
      <c r="G1222" s="1">
        <v>44713</v>
      </c>
      <c r="H1222" s="2" cm="1">
        <f t="array" ref="H1222">IF(B1222="eur",F1222*VLOOKUP(G1222,Sheet2!D:E,2,0),IF(B1222="gbp",F1222*VLOOKUP(G1222,Sheet2!A:B,2,0),0)*IF(B1222="sek",F1222*VLOOKUP(G1222,Sheet2!G:H,2,0),IF(multi_currency_swap_strat_pnl!B1222="nok",F1222*VLOOKUP(multi_currency_swap_strat_pnl!G1222,Sheet2!J:K,2,0),IF(multi_currency_swap_strat_pnl!B1222="chf",F1222*VLOOKUP(Sheet2!M:N,2,0),F1222))))</f>
        <v>17073499800.52335</v>
      </c>
    </row>
    <row r="1223" spans="1:8" x14ac:dyDescent="0.25">
      <c r="A1223" s="1">
        <v>44684</v>
      </c>
      <c r="B1223" t="s">
        <v>35</v>
      </c>
      <c r="C1223" t="s">
        <v>30</v>
      </c>
      <c r="D1223">
        <v>2.0707283792067099</v>
      </c>
      <c r="E1223">
        <v>1</v>
      </c>
      <c r="F1223">
        <v>125144.859985242</v>
      </c>
      <c r="G1223" s="1">
        <v>44713</v>
      </c>
      <c r="H1223" s="2" cm="1">
        <f t="array" ref="H1223">IF(B1223="eur",F1223*VLOOKUP(G1223,Sheet2!D:E,2,0),IF(B1223="gbp",F1223*VLOOKUP(G1223,Sheet2!A:B,2,0),0)*IF(B1223="sek",F1223*VLOOKUP(G1223,Sheet2!G:H,2,0),IF(multi_currency_swap_strat_pnl!B1223="nok",F1223*VLOOKUP(multi_currency_swap_strat_pnl!G1223,Sheet2!J:K,2,0),IF(multi_currency_swap_strat_pnl!B1223="chf",F1223*VLOOKUP(Sheet2!M:N,2,0),F1223))))</f>
        <v>19529561267.965103</v>
      </c>
    </row>
    <row r="1224" spans="1:8" x14ac:dyDescent="0.25">
      <c r="A1224" s="1">
        <v>44684</v>
      </c>
      <c r="B1224" t="s">
        <v>35</v>
      </c>
      <c r="C1224" t="s">
        <v>26</v>
      </c>
      <c r="D1224">
        <v>2.1440683755126599</v>
      </c>
      <c r="E1224">
        <v>1</v>
      </c>
      <c r="F1224">
        <v>125595.758313561</v>
      </c>
      <c r="G1224" s="1">
        <v>44713</v>
      </c>
      <c r="H1224" s="2" cm="1">
        <f t="array" ref="H1224">IF(B1224="eur",F1224*VLOOKUP(G1224,Sheet2!D:E,2,0),IF(B1224="gbp",F1224*VLOOKUP(G1224,Sheet2!A:B,2,0),0)*IF(B1224="sek",F1224*VLOOKUP(G1224,Sheet2!G:H,2,0),IF(multi_currency_swap_strat_pnl!B1224="nok",F1224*VLOOKUP(multi_currency_swap_strat_pnl!G1224,Sheet2!J:K,2,0),IF(multi_currency_swap_strat_pnl!B1224="chf",F1224*VLOOKUP(Sheet2!M:N,2,0),F1224))))</f>
        <v>19670545249.428963</v>
      </c>
    </row>
    <row r="1225" spans="1:8" x14ac:dyDescent="0.25">
      <c r="A1225" s="1">
        <v>44684</v>
      </c>
      <c r="B1225" t="s">
        <v>35</v>
      </c>
      <c r="C1225" t="s">
        <v>18</v>
      </c>
      <c r="D1225">
        <v>2.2464175240006599</v>
      </c>
      <c r="E1225">
        <v>1</v>
      </c>
      <c r="F1225">
        <v>129483.196074181</v>
      </c>
      <c r="G1225" s="1">
        <v>44713</v>
      </c>
      <c r="H1225" s="2" cm="1">
        <f t="array" ref="H1225">IF(B1225="eur",F1225*VLOOKUP(G1225,Sheet2!D:E,2,0),IF(B1225="gbp",F1225*VLOOKUP(G1225,Sheet2!A:B,2,0),0)*IF(B1225="sek",F1225*VLOOKUP(G1225,Sheet2!G:H,2,0),IF(multi_currency_swap_strat_pnl!B1225="nok",F1225*VLOOKUP(multi_currency_swap_strat_pnl!G1225,Sheet2!J:K,2,0),IF(multi_currency_swap_strat_pnl!B1225="chf",F1225*VLOOKUP(Sheet2!M:N,2,0),F1225))))</f>
        <v>20907074887.784252</v>
      </c>
    </row>
    <row r="1226" spans="1:8" x14ac:dyDescent="0.25">
      <c r="A1226" s="1">
        <v>44713</v>
      </c>
      <c r="B1226" t="s">
        <v>7</v>
      </c>
      <c r="C1226" t="s">
        <v>12</v>
      </c>
      <c r="D1226">
        <v>1.50711475724208</v>
      </c>
      <c r="E1226">
        <v>-1</v>
      </c>
      <c r="F1226">
        <v>42228.926869159499</v>
      </c>
      <c r="G1226" s="1">
        <v>44743</v>
      </c>
      <c r="H1226" s="2" cm="1">
        <f t="array" ref="H1226">IF(B1226="eur",F1226*VLOOKUP(G1226,Sheet2!D:E,2,0),IF(B1226="gbp",F1226*VLOOKUP(G1226,Sheet2!A:B,2,0),0)*IF(B1226="sek",F1226*VLOOKUP(G1226,Sheet2!G:H,2,0),IF(multi_currency_swap_strat_pnl!B1226="nok",F1226*VLOOKUP(multi_currency_swap_strat_pnl!G1226,Sheet2!J:K,2,0),IF(multi_currency_swap_strat_pnl!B1226="chf",F1226*VLOOKUP(Sheet2!M:N,2,0),F1226))))</f>
        <v>43977.204441542708</v>
      </c>
    </row>
    <row r="1227" spans="1:8" x14ac:dyDescent="0.25">
      <c r="A1227" s="1">
        <v>44713</v>
      </c>
      <c r="B1227" t="s">
        <v>7</v>
      </c>
      <c r="C1227" t="s">
        <v>8</v>
      </c>
      <c r="D1227">
        <v>1.96518037302745</v>
      </c>
      <c r="E1227">
        <v>-1</v>
      </c>
      <c r="F1227">
        <v>-131353.11451963999</v>
      </c>
      <c r="G1227" s="1">
        <v>44743</v>
      </c>
      <c r="H1227" s="2" cm="1">
        <f t="array" ref="H1227">IF(B1227="eur",F1227*VLOOKUP(G1227,Sheet2!D:E,2,0),IF(B1227="gbp",F1227*VLOOKUP(G1227,Sheet2!A:B,2,0),0)*IF(B1227="sek",F1227*VLOOKUP(G1227,Sheet2!G:H,2,0),IF(multi_currency_swap_strat_pnl!B1227="nok",F1227*VLOOKUP(multi_currency_swap_strat_pnl!G1227,Sheet2!J:K,2,0),IF(multi_currency_swap_strat_pnl!B1227="chf",F1227*VLOOKUP(Sheet2!M:N,2,0),F1227))))</f>
        <v>-136791.1334607531</v>
      </c>
    </row>
    <row r="1228" spans="1:8" x14ac:dyDescent="0.25">
      <c r="A1228" s="1">
        <v>44713</v>
      </c>
      <c r="B1228" t="s">
        <v>7</v>
      </c>
      <c r="C1228" t="s">
        <v>10</v>
      </c>
      <c r="D1228">
        <v>2.0302639349074401</v>
      </c>
      <c r="E1228">
        <v>-1</v>
      </c>
      <c r="F1228">
        <v>-135858.87347616701</v>
      </c>
      <c r="G1228" s="1">
        <v>44743</v>
      </c>
      <c r="H1228" s="2" cm="1">
        <f t="array" ref="H1228">IF(B1228="eur",F1228*VLOOKUP(G1228,Sheet2!D:E,2,0),IF(B1228="gbp",F1228*VLOOKUP(G1228,Sheet2!A:B,2,0),0)*IF(B1228="sek",F1228*VLOOKUP(G1228,Sheet2!G:H,2,0),IF(multi_currency_swap_strat_pnl!B1228="nok",F1228*VLOOKUP(multi_currency_swap_strat_pnl!G1228,Sheet2!J:K,2,0),IF(multi_currency_swap_strat_pnl!B1228="chf",F1228*VLOOKUP(Sheet2!M:N,2,0),F1228))))</f>
        <v>-141483.43083808033</v>
      </c>
    </row>
    <row r="1229" spans="1:8" x14ac:dyDescent="0.25">
      <c r="A1229" s="1">
        <v>44713</v>
      </c>
      <c r="B1229" t="s">
        <v>7</v>
      </c>
      <c r="C1229" t="s">
        <v>30</v>
      </c>
      <c r="D1229">
        <v>1.5762949968372699</v>
      </c>
      <c r="E1229">
        <v>1</v>
      </c>
      <c r="F1229">
        <v>40573.765098210897</v>
      </c>
      <c r="G1229" s="1">
        <v>44743</v>
      </c>
      <c r="H1229" s="2" cm="1">
        <f t="array" ref="H1229">IF(B1229="eur",F1229*VLOOKUP(G1229,Sheet2!D:E,2,0),IF(B1229="gbp",F1229*VLOOKUP(G1229,Sheet2!A:B,2,0),0)*IF(B1229="sek",F1229*VLOOKUP(G1229,Sheet2!G:H,2,0),IF(multi_currency_swap_strat_pnl!B1229="nok",F1229*VLOOKUP(multi_currency_swap_strat_pnl!G1229,Sheet2!J:K,2,0),IF(multi_currency_swap_strat_pnl!B1229="chf",F1229*VLOOKUP(Sheet2!M:N,2,0),F1229))))</f>
        <v>42253.518973276834</v>
      </c>
    </row>
    <row r="1230" spans="1:8" x14ac:dyDescent="0.25">
      <c r="A1230" s="1">
        <v>44713</v>
      </c>
      <c r="B1230" t="s">
        <v>7</v>
      </c>
      <c r="C1230" t="s">
        <v>26</v>
      </c>
      <c r="D1230">
        <v>1.54595382964184</v>
      </c>
      <c r="E1230">
        <v>1</v>
      </c>
      <c r="F1230">
        <v>7469.4905250968204</v>
      </c>
      <c r="G1230" s="1">
        <v>44743</v>
      </c>
      <c r="H1230" s="2" cm="1">
        <f t="array" ref="H1230">IF(B1230="eur",F1230*VLOOKUP(G1230,Sheet2!D:E,2,0),IF(B1230="gbp",F1230*VLOOKUP(G1230,Sheet2!A:B,2,0),0)*IF(B1230="sek",F1230*VLOOKUP(G1230,Sheet2!G:H,2,0),IF(multi_currency_swap_strat_pnl!B1230="nok",F1230*VLOOKUP(multi_currency_swap_strat_pnl!G1230,Sheet2!J:K,2,0),IF(multi_currency_swap_strat_pnl!B1230="chf",F1230*VLOOKUP(Sheet2!M:N,2,0),F1230))))</f>
        <v>7778.7274328358299</v>
      </c>
    </row>
    <row r="1231" spans="1:8" x14ac:dyDescent="0.25">
      <c r="A1231" s="1">
        <v>44713</v>
      </c>
      <c r="B1231" t="s">
        <v>7</v>
      </c>
      <c r="C1231" t="s">
        <v>18</v>
      </c>
      <c r="D1231">
        <v>1.53516729237689</v>
      </c>
      <c r="E1231">
        <v>1</v>
      </c>
      <c r="F1231">
        <v>-22311.827788917901</v>
      </c>
      <c r="G1231" s="1">
        <v>44743</v>
      </c>
      <c r="H1231" s="2" cm="1">
        <f t="array" ref="H1231">IF(B1231="eur",F1231*VLOOKUP(G1231,Sheet2!D:E,2,0),IF(B1231="gbp",F1231*VLOOKUP(G1231,Sheet2!A:B,2,0),0)*IF(B1231="sek",F1231*VLOOKUP(G1231,Sheet2!G:H,2,0),IF(multi_currency_swap_strat_pnl!B1231="nok",F1231*VLOOKUP(multi_currency_swap_strat_pnl!G1231,Sheet2!J:K,2,0),IF(multi_currency_swap_strat_pnl!B1231="chf",F1231*VLOOKUP(Sheet2!M:N,2,0),F1231))))</f>
        <v>-23235.537459379106</v>
      </c>
    </row>
    <row r="1232" spans="1:8" x14ac:dyDescent="0.25">
      <c r="A1232" s="1">
        <v>44713</v>
      </c>
      <c r="B1232" t="s">
        <v>34</v>
      </c>
      <c r="C1232" t="s">
        <v>21</v>
      </c>
      <c r="D1232">
        <v>2.8618264217832499</v>
      </c>
      <c r="E1232">
        <v>-1</v>
      </c>
      <c r="F1232">
        <v>-16196.2387551344</v>
      </c>
      <c r="G1232" s="1">
        <v>44743</v>
      </c>
      <c r="H1232" s="2" cm="1">
        <f t="array" ref="H1232">IF(B1232="eur",F1232*VLOOKUP(G1232,Sheet2!D:E,2,0),IF(B1232="gbp",F1232*VLOOKUP(G1232,Sheet2!A:B,2,0),0)*IF(B1232="sek",F1232*VLOOKUP(G1232,Sheet2!G:H,2,0),IF(multi_currency_swap_strat_pnl!B1232="nok",F1232*VLOOKUP(multi_currency_swap_strat_pnl!G1232,Sheet2!J:K,2,0),IF(multi_currency_swap_strat_pnl!B1232="chf",F1232*VLOOKUP(Sheet2!M:N,2,0),F1232))))</f>
        <v>0</v>
      </c>
    </row>
    <row r="1233" spans="1:8" x14ac:dyDescent="0.25">
      <c r="A1233" s="1">
        <v>44713</v>
      </c>
      <c r="B1233" t="s">
        <v>34</v>
      </c>
      <c r="C1233" t="s">
        <v>25</v>
      </c>
      <c r="D1233">
        <v>2.8068089841082702</v>
      </c>
      <c r="E1233">
        <v>-1</v>
      </c>
      <c r="F1233">
        <v>-15726.3429102318</v>
      </c>
      <c r="G1233" s="1">
        <v>44743</v>
      </c>
      <c r="H1233" s="2" cm="1">
        <f t="array" ref="H1233">IF(B1233="eur",F1233*VLOOKUP(G1233,Sheet2!D:E,2,0),IF(B1233="gbp",F1233*VLOOKUP(G1233,Sheet2!A:B,2,0),0)*IF(B1233="sek",F1233*VLOOKUP(G1233,Sheet2!G:H,2,0),IF(multi_currency_swap_strat_pnl!B1233="nok",F1233*VLOOKUP(multi_currency_swap_strat_pnl!G1233,Sheet2!J:K,2,0),IF(multi_currency_swap_strat_pnl!B1233="chf",F1233*VLOOKUP(Sheet2!M:N,2,0),F1233))))</f>
        <v>0</v>
      </c>
    </row>
    <row r="1234" spans="1:8" x14ac:dyDescent="0.25">
      <c r="A1234" s="1">
        <v>44713</v>
      </c>
      <c r="B1234" t="s">
        <v>34</v>
      </c>
      <c r="C1234" t="s">
        <v>22</v>
      </c>
      <c r="D1234">
        <v>2.7681746293770599</v>
      </c>
      <c r="E1234">
        <v>-1</v>
      </c>
      <c r="F1234">
        <v>-11988.9964056716</v>
      </c>
      <c r="G1234" s="1">
        <v>44743</v>
      </c>
      <c r="H1234" s="2" cm="1">
        <f t="array" ref="H1234">IF(B1234="eur",F1234*VLOOKUP(G1234,Sheet2!D:E,2,0),IF(B1234="gbp",F1234*VLOOKUP(G1234,Sheet2!A:B,2,0),0)*IF(B1234="sek",F1234*VLOOKUP(G1234,Sheet2!G:H,2,0),IF(multi_currency_swap_strat_pnl!B1234="nok",F1234*VLOOKUP(multi_currency_swap_strat_pnl!G1234,Sheet2!J:K,2,0),IF(multi_currency_swap_strat_pnl!B1234="chf",F1234*VLOOKUP(Sheet2!M:N,2,0),F1234))))</f>
        <v>0</v>
      </c>
    </row>
    <row r="1235" spans="1:8" x14ac:dyDescent="0.25">
      <c r="A1235" s="1">
        <v>44713</v>
      </c>
      <c r="B1235" t="s">
        <v>34</v>
      </c>
      <c r="C1235" t="s">
        <v>18</v>
      </c>
      <c r="D1235">
        <v>2.7202296406005302</v>
      </c>
      <c r="E1235">
        <v>1</v>
      </c>
      <c r="F1235">
        <v>-192182.137542679</v>
      </c>
      <c r="G1235" s="1">
        <v>44743</v>
      </c>
      <c r="H1235" s="2" cm="1">
        <f t="array" ref="H1235">IF(B1235="eur",F1235*VLOOKUP(G1235,Sheet2!D:E,2,0),IF(B1235="gbp",F1235*VLOOKUP(G1235,Sheet2!A:B,2,0),0)*IF(B1235="sek",F1235*VLOOKUP(G1235,Sheet2!G:H,2,0),IF(multi_currency_swap_strat_pnl!B1235="nok",F1235*VLOOKUP(multi_currency_swap_strat_pnl!G1235,Sheet2!J:K,2,0),IF(multi_currency_swap_strat_pnl!B1235="chf",F1235*VLOOKUP(Sheet2!M:N,2,0),F1235))))</f>
        <v>0</v>
      </c>
    </row>
    <row r="1236" spans="1:8" x14ac:dyDescent="0.25">
      <c r="A1236" s="1">
        <v>44713</v>
      </c>
      <c r="B1236" t="s">
        <v>34</v>
      </c>
      <c r="C1236" t="s">
        <v>16</v>
      </c>
      <c r="D1236">
        <v>2.8755581946150599</v>
      </c>
      <c r="E1236">
        <v>1</v>
      </c>
      <c r="F1236">
        <v>-155234.87466394799</v>
      </c>
      <c r="G1236" s="1">
        <v>44743</v>
      </c>
      <c r="H1236" s="2" cm="1">
        <f t="array" ref="H1236">IF(B1236="eur",F1236*VLOOKUP(G1236,Sheet2!D:E,2,0),IF(B1236="gbp",F1236*VLOOKUP(G1236,Sheet2!A:B,2,0),0)*IF(B1236="sek",F1236*VLOOKUP(G1236,Sheet2!G:H,2,0),IF(multi_currency_swap_strat_pnl!B1236="nok",F1236*VLOOKUP(multi_currency_swap_strat_pnl!G1236,Sheet2!J:K,2,0),IF(multi_currency_swap_strat_pnl!B1236="chf",F1236*VLOOKUP(Sheet2!M:N,2,0),F1236))))</f>
        <v>0</v>
      </c>
    </row>
    <row r="1237" spans="1:8" x14ac:dyDescent="0.25">
      <c r="A1237" s="1">
        <v>44713</v>
      </c>
      <c r="B1237" t="s">
        <v>34</v>
      </c>
      <c r="C1237" t="s">
        <v>12</v>
      </c>
      <c r="D1237">
        <v>3.02491930264266</v>
      </c>
      <c r="E1237">
        <v>1</v>
      </c>
      <c r="F1237">
        <v>-117523.55916751899</v>
      </c>
      <c r="G1237" s="1">
        <v>44743</v>
      </c>
      <c r="H1237" s="2" cm="1">
        <f t="array" ref="H1237">IF(B1237="eur",F1237*VLOOKUP(G1237,Sheet2!D:E,2,0),IF(B1237="gbp",F1237*VLOOKUP(G1237,Sheet2!A:B,2,0),0)*IF(B1237="sek",F1237*VLOOKUP(G1237,Sheet2!G:H,2,0),IF(multi_currency_swap_strat_pnl!B1237="nok",F1237*VLOOKUP(multi_currency_swap_strat_pnl!G1237,Sheet2!J:K,2,0),IF(multi_currency_swap_strat_pnl!B1237="chf",F1237*VLOOKUP(Sheet2!M:N,2,0),F1237))))</f>
        <v>0</v>
      </c>
    </row>
    <row r="1238" spans="1:8" x14ac:dyDescent="0.25">
      <c r="A1238" s="1">
        <v>44713</v>
      </c>
      <c r="B1238" t="s">
        <v>35</v>
      </c>
      <c r="C1238" t="s">
        <v>21</v>
      </c>
      <c r="D1238">
        <v>2.11393855689751</v>
      </c>
      <c r="E1238">
        <v>-1</v>
      </c>
      <c r="F1238">
        <v>-57714.516652022503</v>
      </c>
      <c r="G1238" s="1">
        <v>44743</v>
      </c>
      <c r="H1238" s="2" cm="1">
        <f t="array" ref="H1238">IF(B1238="eur",F1238*VLOOKUP(G1238,Sheet2!D:E,2,0),IF(B1238="gbp",F1238*VLOOKUP(G1238,Sheet2!A:B,2,0),0)*IF(B1238="sek",F1238*VLOOKUP(G1238,Sheet2!G:H,2,0),IF(multi_currency_swap_strat_pnl!B1238="nok",F1238*VLOOKUP(multi_currency_swap_strat_pnl!G1238,Sheet2!J:K,2,0),IF(multi_currency_swap_strat_pnl!B1238="chf",F1238*VLOOKUP(Sheet2!M:N,2,0),F1238))))</f>
        <v>4028802690.4594765</v>
      </c>
    </row>
    <row r="1239" spans="1:8" x14ac:dyDescent="0.25">
      <c r="A1239" s="1">
        <v>44713</v>
      </c>
      <c r="B1239" t="s">
        <v>35</v>
      </c>
      <c r="C1239" t="s">
        <v>25</v>
      </c>
      <c r="D1239">
        <v>2.04725294804578</v>
      </c>
      <c r="E1239">
        <v>-1</v>
      </c>
      <c r="F1239">
        <v>-29780.073853444599</v>
      </c>
      <c r="G1239" s="1">
        <v>44743</v>
      </c>
      <c r="H1239" s="2" cm="1">
        <f t="array" ref="H1239">IF(B1239="eur",F1239*VLOOKUP(G1239,Sheet2!D:E,2,0),IF(B1239="gbp",F1239*VLOOKUP(G1239,Sheet2!A:B,2,0),0)*IF(B1239="sek",F1239*VLOOKUP(G1239,Sheet2!G:H,2,0),IF(multi_currency_swap_strat_pnl!B1239="nok",F1239*VLOOKUP(multi_currency_swap_strat_pnl!G1239,Sheet2!J:K,2,0),IF(multi_currency_swap_strat_pnl!B1239="chf",F1239*VLOOKUP(Sheet2!M:N,2,0),F1239))))</f>
        <v>1072648460.0477455</v>
      </c>
    </row>
    <row r="1240" spans="1:8" x14ac:dyDescent="0.25">
      <c r="A1240" s="1">
        <v>44713</v>
      </c>
      <c r="B1240" t="s">
        <v>35</v>
      </c>
      <c r="C1240" t="s">
        <v>22</v>
      </c>
      <c r="D1240">
        <v>2.0179482931624699</v>
      </c>
      <c r="E1240">
        <v>-1</v>
      </c>
      <c r="F1240">
        <v>-24729.062686762001</v>
      </c>
      <c r="G1240" s="1">
        <v>44743</v>
      </c>
      <c r="H1240" s="2" cm="1">
        <f t="array" ref="H1240">IF(B1240="eur",F1240*VLOOKUP(G1240,Sheet2!D:E,2,0),IF(B1240="gbp",F1240*VLOOKUP(G1240,Sheet2!A:B,2,0),0)*IF(B1240="sek",F1240*VLOOKUP(G1240,Sheet2!G:H,2,0),IF(multi_currency_swap_strat_pnl!B1240="nok",F1240*VLOOKUP(multi_currency_swap_strat_pnl!G1240,Sheet2!J:K,2,0),IF(multi_currency_swap_strat_pnl!B1240="chf",F1240*VLOOKUP(Sheet2!M:N,2,0),F1240))))</f>
        <v>739641351.78194082</v>
      </c>
    </row>
    <row r="1241" spans="1:8" x14ac:dyDescent="0.25">
      <c r="A1241" s="1">
        <v>44713</v>
      </c>
      <c r="B1241" t="s">
        <v>35</v>
      </c>
      <c r="C1241" t="s">
        <v>13</v>
      </c>
      <c r="D1241">
        <v>2.2653046137903901</v>
      </c>
      <c r="E1241">
        <v>1</v>
      </c>
      <c r="F1241">
        <v>-17472.133543827898</v>
      </c>
      <c r="G1241" s="1">
        <v>44743</v>
      </c>
      <c r="H1241" s="2" cm="1">
        <f t="array" ref="H1241">IF(B1241="eur",F1241*VLOOKUP(G1241,Sheet2!D:E,2,0),IF(B1241="gbp",F1241*VLOOKUP(G1241,Sheet2!A:B,2,0),0)*IF(B1241="sek",F1241*VLOOKUP(G1241,Sheet2!G:H,2,0),IF(multi_currency_swap_strat_pnl!B1241="nok",F1241*VLOOKUP(multi_currency_swap_strat_pnl!G1241,Sheet2!J:K,2,0),IF(multi_currency_swap_strat_pnl!B1241="chf",F1241*VLOOKUP(Sheet2!M:N,2,0),F1241))))</f>
        <v>369230657.46847409</v>
      </c>
    </row>
    <row r="1242" spans="1:8" x14ac:dyDescent="0.25">
      <c r="A1242" s="1">
        <v>44713</v>
      </c>
      <c r="B1242" t="s">
        <v>35</v>
      </c>
      <c r="C1242" t="s">
        <v>26</v>
      </c>
      <c r="D1242">
        <v>2.3734648270033398</v>
      </c>
      <c r="E1242">
        <v>1</v>
      </c>
      <c r="F1242">
        <v>-50431.274019820899</v>
      </c>
      <c r="G1242" s="1">
        <v>44743</v>
      </c>
      <c r="H1242" s="2" cm="1">
        <f t="array" ref="H1242">IF(B1242="eur",F1242*VLOOKUP(G1242,Sheet2!D:E,2,0),IF(B1242="gbp",F1242*VLOOKUP(G1242,Sheet2!A:B,2,0),0)*IF(B1242="sek",F1242*VLOOKUP(G1242,Sheet2!G:H,2,0),IF(multi_currency_swap_strat_pnl!B1242="nok",F1242*VLOOKUP(multi_currency_swap_strat_pnl!G1242,Sheet2!J:K,2,0),IF(multi_currency_swap_strat_pnl!B1242="chf",F1242*VLOOKUP(Sheet2!M:N,2,0),F1242))))</f>
        <v>3076137556.4077063</v>
      </c>
    </row>
    <row r="1243" spans="1:8" x14ac:dyDescent="0.25">
      <c r="A1243" s="1">
        <v>44713</v>
      </c>
      <c r="B1243" t="s">
        <v>35</v>
      </c>
      <c r="C1243" t="s">
        <v>18</v>
      </c>
      <c r="D1243">
        <v>2.4795139842999299</v>
      </c>
      <c r="E1243">
        <v>1</v>
      </c>
      <c r="F1243">
        <v>-82795.682774505694</v>
      </c>
      <c r="G1243" s="1">
        <v>44743</v>
      </c>
      <c r="H1243" s="2" cm="1">
        <f t="array" ref="H1243">IF(B1243="eur",F1243*VLOOKUP(G1243,Sheet2!D:E,2,0),IF(B1243="gbp",F1243*VLOOKUP(G1243,Sheet2!A:B,2,0),0)*IF(B1243="sek",F1243*VLOOKUP(G1243,Sheet2!G:H,2,0),IF(multi_currency_swap_strat_pnl!B1243="nok",F1243*VLOOKUP(multi_currency_swap_strat_pnl!G1243,Sheet2!J:K,2,0),IF(multi_currency_swap_strat_pnl!B1243="chf",F1243*VLOOKUP(Sheet2!M:N,2,0),F1243))))</f>
        <v>8291273791.633812</v>
      </c>
    </row>
    <row r="1244" spans="1:8" x14ac:dyDescent="0.25">
      <c r="A1244" s="1">
        <v>44713</v>
      </c>
      <c r="B1244" t="s">
        <v>36</v>
      </c>
      <c r="C1244" t="s">
        <v>12</v>
      </c>
      <c r="D1244">
        <v>0.93061362366349998</v>
      </c>
      <c r="E1244">
        <v>-1</v>
      </c>
      <c r="F1244">
        <v>42630.9229369573</v>
      </c>
      <c r="G1244" s="1">
        <v>44743</v>
      </c>
      <c r="H1244" s="2" t="e" cm="1" vm="1">
        <f t="array" aca="1" ref="H1244" ca="1">IF(B1244="eur",F1244*VLOOKUP(G1244,Sheet2!D:E,2,0),IF(B1244="gbp",F1244*VLOOKUP(G1244,Sheet2!A:B,2,0),0)*IF(B1244="sek",F1244*VLOOKUP(G1244,Sheet2!G:H,2,0),IF(multi_currency_swap_strat_pnl!B1244="nok",F1244*VLOOKUP(multi_currency_swap_strat_pnl!G1244,Sheet2!J:K,2,0),IF(multi_currency_swap_strat_pnl!B1244="chf",F1244*VLOOKUP(Sheet2!M:N,2,0),F1244))))</f>
        <v>#VALUE!</v>
      </c>
    </row>
    <row r="1245" spans="1:8" x14ac:dyDescent="0.25">
      <c r="A1245" s="1">
        <v>44713</v>
      </c>
      <c r="B1245" t="s">
        <v>36</v>
      </c>
      <c r="C1245" t="s">
        <v>13</v>
      </c>
      <c r="D1245">
        <v>1.3553716067189501</v>
      </c>
      <c r="E1245">
        <v>-1</v>
      </c>
      <c r="F1245">
        <v>82755.721599721393</v>
      </c>
      <c r="G1245" s="1">
        <v>44743</v>
      </c>
      <c r="H1245" s="2" t="e" cm="1" vm="1">
        <f t="array" aca="1" ref="H1245" ca="1">IF(B1245="eur",F1245*VLOOKUP(G1245,Sheet2!D:E,2,0),IF(B1245="gbp",F1245*VLOOKUP(G1245,Sheet2!A:B,2,0),0)*IF(B1245="sek",F1245*VLOOKUP(G1245,Sheet2!G:H,2,0),IF(multi_currency_swap_strat_pnl!B1245="nok",F1245*VLOOKUP(multi_currency_swap_strat_pnl!G1245,Sheet2!J:K,2,0),IF(multi_currency_swap_strat_pnl!B1245="chf",F1245*VLOOKUP(Sheet2!M:N,2,0),F1245))))</f>
        <v>#VALUE!</v>
      </c>
    </row>
    <row r="1246" spans="1:8" x14ac:dyDescent="0.25">
      <c r="A1246" s="1">
        <v>44713</v>
      </c>
      <c r="B1246" t="s">
        <v>36</v>
      </c>
      <c r="C1246" t="s">
        <v>31</v>
      </c>
      <c r="D1246">
        <v>1.4616438605841799</v>
      </c>
      <c r="E1246">
        <v>-1</v>
      </c>
      <c r="F1246">
        <v>28297.818034169301</v>
      </c>
      <c r="G1246" s="1">
        <v>44743</v>
      </c>
      <c r="H1246" s="2" t="e" cm="1" vm="1">
        <f t="array" aca="1" ref="H1246" ca="1">IF(B1246="eur",F1246*VLOOKUP(G1246,Sheet2!D:E,2,0),IF(B1246="gbp",F1246*VLOOKUP(G1246,Sheet2!A:B,2,0),0)*IF(B1246="sek",F1246*VLOOKUP(G1246,Sheet2!G:H,2,0),IF(multi_currency_swap_strat_pnl!B1246="nok",F1246*VLOOKUP(multi_currency_swap_strat_pnl!G1246,Sheet2!J:K,2,0),IF(multi_currency_swap_strat_pnl!B1246="chf",F1246*VLOOKUP(Sheet2!M:N,2,0),F1246))))</f>
        <v>#VALUE!</v>
      </c>
    </row>
    <row r="1247" spans="1:8" x14ac:dyDescent="0.25">
      <c r="A1247" s="1">
        <v>44713</v>
      </c>
      <c r="B1247" t="s">
        <v>36</v>
      </c>
      <c r="C1247" t="s">
        <v>22</v>
      </c>
      <c r="D1247">
        <v>2.0591454637661002</v>
      </c>
      <c r="E1247">
        <v>1</v>
      </c>
      <c r="F1247">
        <v>93437.567324624804</v>
      </c>
      <c r="G1247" s="1">
        <v>44743</v>
      </c>
      <c r="H1247" s="2" t="e" cm="1" vm="1">
        <f t="array" aca="1" ref="H1247" ca="1">IF(B1247="eur",F1247*VLOOKUP(G1247,Sheet2!D:E,2,0),IF(B1247="gbp",F1247*VLOOKUP(G1247,Sheet2!A:B,2,0),0)*IF(B1247="sek",F1247*VLOOKUP(G1247,Sheet2!G:H,2,0),IF(multi_currency_swap_strat_pnl!B1247="nok",F1247*VLOOKUP(multi_currency_swap_strat_pnl!G1247,Sheet2!J:K,2,0),IF(multi_currency_swap_strat_pnl!B1247="chf",F1247*VLOOKUP(Sheet2!M:N,2,0),F1247))))</f>
        <v>#VALUE!</v>
      </c>
    </row>
    <row r="1248" spans="1:8" x14ac:dyDescent="0.25">
      <c r="A1248" s="1">
        <v>44713</v>
      </c>
      <c r="B1248" t="s">
        <v>36</v>
      </c>
      <c r="C1248" t="s">
        <v>10</v>
      </c>
      <c r="D1248">
        <v>2.0098789358246401</v>
      </c>
      <c r="E1248">
        <v>1</v>
      </c>
      <c r="F1248">
        <v>113098.39628943799</v>
      </c>
      <c r="G1248" s="1">
        <v>44743</v>
      </c>
      <c r="H1248" s="2" t="e" cm="1" vm="1">
        <f t="array" aca="1" ref="H1248" ca="1">IF(B1248="eur",F1248*VLOOKUP(G1248,Sheet2!D:E,2,0),IF(B1248="gbp",F1248*VLOOKUP(G1248,Sheet2!A:B,2,0),0)*IF(B1248="sek",F1248*VLOOKUP(G1248,Sheet2!G:H,2,0),IF(multi_currency_swap_strat_pnl!B1248="nok",F1248*VLOOKUP(multi_currency_swap_strat_pnl!G1248,Sheet2!J:K,2,0),IF(multi_currency_swap_strat_pnl!B1248="chf",F1248*VLOOKUP(Sheet2!M:N,2,0),F1248))))</f>
        <v>#VALUE!</v>
      </c>
    </row>
    <row r="1249" spans="1:8" x14ac:dyDescent="0.25">
      <c r="A1249" s="1">
        <v>44713</v>
      </c>
      <c r="B1249" t="s">
        <v>36</v>
      </c>
      <c r="C1249" t="s">
        <v>23</v>
      </c>
      <c r="D1249">
        <v>2.0436577493219499</v>
      </c>
      <c r="E1249">
        <v>1</v>
      </c>
      <c r="F1249">
        <v>118382.25771873401</v>
      </c>
      <c r="G1249" s="1">
        <v>44743</v>
      </c>
      <c r="H1249" s="2" t="e" cm="1" vm="1">
        <f t="array" aca="1" ref="H1249" ca="1">IF(B1249="eur",F1249*VLOOKUP(G1249,Sheet2!D:E,2,0),IF(B1249="gbp",F1249*VLOOKUP(G1249,Sheet2!A:B,2,0),0)*IF(B1249="sek",F1249*VLOOKUP(G1249,Sheet2!G:H,2,0),IF(multi_currency_swap_strat_pnl!B1249="nok",F1249*VLOOKUP(multi_currency_swap_strat_pnl!G1249,Sheet2!J:K,2,0),IF(multi_currency_swap_strat_pnl!B1249="chf",F1249*VLOOKUP(Sheet2!M:N,2,0),F1249))))</f>
        <v>#VALUE!</v>
      </c>
    </row>
    <row r="1250" spans="1:8" x14ac:dyDescent="0.25">
      <c r="A1250" s="1">
        <v>44713</v>
      </c>
      <c r="B1250" t="s">
        <v>37</v>
      </c>
      <c r="C1250" t="s">
        <v>12</v>
      </c>
      <c r="D1250">
        <v>2.6145499481073</v>
      </c>
      <c r="E1250">
        <v>-1</v>
      </c>
      <c r="F1250">
        <v>6737.5387640267099</v>
      </c>
      <c r="G1250" s="1">
        <v>44743</v>
      </c>
      <c r="H1250" s="2" cm="1">
        <f t="array" ref="H1250">IF(B1250="eur",F1250*VLOOKUP(G1250,Sheet2!D:E,2,0),IF(B1250="gbp",F1250*VLOOKUP(G1250,Sheet2!A:B,2,0),0)*IF(B1250="sek",F1250*VLOOKUP(G1250,Sheet2!G:H,2,0),IF(multi_currency_swap_strat_pnl!B1250="nok",F1250*VLOOKUP(multi_currency_swap_strat_pnl!G1250,Sheet2!J:K,2,0),IF(multi_currency_swap_strat_pnl!B1250="chf",F1250*VLOOKUP(Sheet2!M:N,2,0),F1250))))</f>
        <v>0</v>
      </c>
    </row>
    <row r="1251" spans="1:8" x14ac:dyDescent="0.25">
      <c r="A1251" s="1">
        <v>44713</v>
      </c>
      <c r="B1251" t="s">
        <v>37</v>
      </c>
      <c r="C1251" t="s">
        <v>23</v>
      </c>
      <c r="D1251">
        <v>2.7131438199512399</v>
      </c>
      <c r="E1251">
        <v>-1</v>
      </c>
      <c r="F1251">
        <v>16437.524492762299</v>
      </c>
      <c r="G1251" s="1">
        <v>44743</v>
      </c>
      <c r="H1251" s="2" cm="1">
        <f t="array" ref="H1251">IF(B1251="eur",F1251*VLOOKUP(G1251,Sheet2!D:E,2,0),IF(B1251="gbp",F1251*VLOOKUP(G1251,Sheet2!A:B,2,0),0)*IF(B1251="sek",F1251*VLOOKUP(G1251,Sheet2!G:H,2,0),IF(multi_currency_swap_strat_pnl!B1251="nok",F1251*VLOOKUP(multi_currency_swap_strat_pnl!G1251,Sheet2!J:K,2,0),IF(multi_currency_swap_strat_pnl!B1251="chf",F1251*VLOOKUP(Sheet2!M:N,2,0),F1251))))</f>
        <v>0</v>
      </c>
    </row>
    <row r="1252" spans="1:8" x14ac:dyDescent="0.25">
      <c r="A1252" s="1">
        <v>44713</v>
      </c>
      <c r="B1252" t="s">
        <v>37</v>
      </c>
      <c r="C1252" t="s">
        <v>15</v>
      </c>
      <c r="D1252">
        <v>2.7718200255879899</v>
      </c>
      <c r="E1252">
        <v>-1</v>
      </c>
      <c r="F1252">
        <v>52188.698960699599</v>
      </c>
      <c r="G1252" s="1">
        <v>44743</v>
      </c>
      <c r="H1252" s="2" cm="1">
        <f t="array" ref="H1252">IF(B1252="eur",F1252*VLOOKUP(G1252,Sheet2!D:E,2,0),IF(B1252="gbp",F1252*VLOOKUP(G1252,Sheet2!A:B,2,0),0)*IF(B1252="sek",F1252*VLOOKUP(G1252,Sheet2!G:H,2,0),IF(multi_currency_swap_strat_pnl!B1252="nok",F1252*VLOOKUP(multi_currency_swap_strat_pnl!G1252,Sheet2!J:K,2,0),IF(multi_currency_swap_strat_pnl!B1252="chf",F1252*VLOOKUP(Sheet2!M:N,2,0),F1252))))</f>
        <v>0</v>
      </c>
    </row>
    <row r="1253" spans="1:8" x14ac:dyDescent="0.25">
      <c r="A1253" s="1">
        <v>44713</v>
      </c>
      <c r="B1253" t="s">
        <v>37</v>
      </c>
      <c r="C1253" t="s">
        <v>21</v>
      </c>
      <c r="D1253">
        <v>2.4209947756389498</v>
      </c>
      <c r="E1253">
        <v>1</v>
      </c>
      <c r="F1253">
        <v>-248443.43380683599</v>
      </c>
      <c r="G1253" s="1">
        <v>44743</v>
      </c>
      <c r="H1253" s="2" cm="1">
        <f t="array" ref="H1253">IF(B1253="eur",F1253*VLOOKUP(G1253,Sheet2!D:E,2,0),IF(B1253="gbp",F1253*VLOOKUP(G1253,Sheet2!A:B,2,0),0)*IF(B1253="sek",F1253*VLOOKUP(G1253,Sheet2!G:H,2,0),IF(multi_currency_swap_strat_pnl!B1253="nok",F1253*VLOOKUP(multi_currency_swap_strat_pnl!G1253,Sheet2!J:K,2,0),IF(multi_currency_swap_strat_pnl!B1253="chf",F1253*VLOOKUP(Sheet2!M:N,2,0),F1253))))</f>
        <v>0</v>
      </c>
    </row>
    <row r="1254" spans="1:8" x14ac:dyDescent="0.25">
      <c r="A1254" s="1">
        <v>44713</v>
      </c>
      <c r="B1254" t="s">
        <v>37</v>
      </c>
      <c r="C1254" t="s">
        <v>13</v>
      </c>
      <c r="D1254">
        <v>2.3206891788823101</v>
      </c>
      <c r="E1254">
        <v>1</v>
      </c>
      <c r="F1254">
        <v>132578.01278695901</v>
      </c>
      <c r="G1254" s="1">
        <v>44743</v>
      </c>
      <c r="H1254" s="2" cm="1">
        <f t="array" ref="H1254">IF(B1254="eur",F1254*VLOOKUP(G1254,Sheet2!D:E,2,0),IF(B1254="gbp",F1254*VLOOKUP(G1254,Sheet2!A:B,2,0),0)*IF(B1254="sek",F1254*VLOOKUP(G1254,Sheet2!G:H,2,0),IF(multi_currency_swap_strat_pnl!B1254="nok",F1254*VLOOKUP(multi_currency_swap_strat_pnl!G1254,Sheet2!J:K,2,0),IF(multi_currency_swap_strat_pnl!B1254="chf",F1254*VLOOKUP(Sheet2!M:N,2,0),F1254))))</f>
        <v>0</v>
      </c>
    </row>
    <row r="1255" spans="1:8" x14ac:dyDescent="0.25">
      <c r="A1255" s="1">
        <v>44713</v>
      </c>
      <c r="B1255" t="s">
        <v>37</v>
      </c>
      <c r="C1255" t="s">
        <v>8</v>
      </c>
      <c r="D1255">
        <v>2.2550393030454101</v>
      </c>
      <c r="E1255">
        <v>1</v>
      </c>
      <c r="F1255">
        <v>206142.94777443001</v>
      </c>
      <c r="G1255" s="1">
        <v>44743</v>
      </c>
      <c r="H1255" s="2" cm="1">
        <f t="array" ref="H1255">IF(B1255="eur",F1255*VLOOKUP(G1255,Sheet2!D:E,2,0),IF(B1255="gbp",F1255*VLOOKUP(G1255,Sheet2!A:B,2,0),0)*IF(B1255="sek",F1255*VLOOKUP(G1255,Sheet2!G:H,2,0),IF(multi_currency_swap_strat_pnl!B1255="nok",F1255*VLOOKUP(multi_currency_swap_strat_pnl!G1255,Sheet2!J:K,2,0),IF(multi_currency_swap_strat_pnl!B1255="chf",F1255*VLOOKUP(Sheet2!M:N,2,0),F1255))))</f>
        <v>0</v>
      </c>
    </row>
    <row r="1256" spans="1:8" x14ac:dyDescent="0.25">
      <c r="A1256" s="1">
        <v>44713</v>
      </c>
      <c r="B1256" t="s">
        <v>38</v>
      </c>
      <c r="C1256" t="s">
        <v>12</v>
      </c>
      <c r="D1256">
        <v>2.6322845304241298</v>
      </c>
      <c r="E1256">
        <v>-1</v>
      </c>
      <c r="F1256" s="2">
        <v>-139060.85679035299</v>
      </c>
      <c r="G1256" s="1">
        <v>44743</v>
      </c>
      <c r="H1256" s="2" cm="1">
        <f t="array" ref="H1256">IF(B1256="eur",F1256*VLOOKUP(G1256,Sheet2!D:E,2,0),IF(B1256="gbp",F1256*VLOOKUP(G1256,Sheet2!A:B,2,0),0)*IF(B1256="sek",F1256*VLOOKUP(G1256,Sheet2!G:H,2,0),IF(multi_currency_swap_strat_pnl!B1256="nok",F1256*VLOOKUP(multi_currency_swap_strat_pnl!G1256,Sheet2!J:K,2,0),IF(multi_currency_swap_strat_pnl!B1256="chf",F1256*VLOOKUP(Sheet2!M:N,2,0),F1256))))</f>
        <v>0</v>
      </c>
    </row>
    <row r="1257" spans="1:8" x14ac:dyDescent="0.25">
      <c r="A1257" s="1">
        <v>44713</v>
      </c>
      <c r="B1257" t="s">
        <v>38</v>
      </c>
      <c r="C1257" t="s">
        <v>16</v>
      </c>
      <c r="D1257">
        <v>2.6544312757328701</v>
      </c>
      <c r="E1257">
        <v>-1</v>
      </c>
      <c r="F1257" s="2">
        <v>-105215.66083390699</v>
      </c>
      <c r="G1257" s="1">
        <v>44743</v>
      </c>
      <c r="H1257" s="2" cm="1">
        <f t="array" ref="H1257">IF(B1257="eur",F1257*VLOOKUP(G1257,Sheet2!D:E,2,0),IF(B1257="gbp",F1257*VLOOKUP(G1257,Sheet2!A:B,2,0),0)*IF(B1257="sek",F1257*VLOOKUP(G1257,Sheet2!G:H,2,0),IF(multi_currency_swap_strat_pnl!B1257="nok",F1257*VLOOKUP(multi_currency_swap_strat_pnl!G1257,Sheet2!J:K,2,0),IF(multi_currency_swap_strat_pnl!B1257="chf",F1257*VLOOKUP(Sheet2!M:N,2,0),F1257))))</f>
        <v>0</v>
      </c>
    </row>
    <row r="1258" spans="1:8" x14ac:dyDescent="0.25">
      <c r="A1258" s="1">
        <v>44713</v>
      </c>
      <c r="B1258" t="s">
        <v>38</v>
      </c>
      <c r="C1258" t="s">
        <v>11</v>
      </c>
      <c r="D1258">
        <v>2.63170938076538</v>
      </c>
      <c r="E1258">
        <v>-1</v>
      </c>
      <c r="F1258" s="2">
        <v>-80519.0203402474</v>
      </c>
      <c r="G1258" s="1">
        <v>44743</v>
      </c>
      <c r="H1258" s="2" cm="1">
        <f t="array" ref="H1258">IF(B1258="eur",F1258*VLOOKUP(G1258,Sheet2!D:E,2,0),IF(B1258="gbp",F1258*VLOOKUP(G1258,Sheet2!A:B,2,0),0)*IF(B1258="sek",F1258*VLOOKUP(G1258,Sheet2!G:H,2,0),IF(multi_currency_swap_strat_pnl!B1258="nok",F1258*VLOOKUP(multi_currency_swap_strat_pnl!G1258,Sheet2!J:K,2,0),IF(multi_currency_swap_strat_pnl!B1258="chf",F1258*VLOOKUP(Sheet2!M:N,2,0),F1258))))</f>
        <v>0</v>
      </c>
    </row>
    <row r="1259" spans="1:8" x14ac:dyDescent="0.25">
      <c r="A1259" s="1">
        <v>44713</v>
      </c>
      <c r="B1259" t="s">
        <v>38</v>
      </c>
      <c r="C1259" t="s">
        <v>31</v>
      </c>
      <c r="D1259">
        <v>2.57339612175035</v>
      </c>
      <c r="E1259">
        <v>1</v>
      </c>
      <c r="F1259" s="2">
        <v>27146.009047850501</v>
      </c>
      <c r="G1259" s="1">
        <v>44743</v>
      </c>
      <c r="H1259" s="2" cm="1">
        <f t="array" ref="H1259">IF(B1259="eur",F1259*VLOOKUP(G1259,Sheet2!D:E,2,0),IF(B1259="gbp",F1259*VLOOKUP(G1259,Sheet2!A:B,2,0),0)*IF(B1259="sek",F1259*VLOOKUP(G1259,Sheet2!G:H,2,0),IF(multi_currency_swap_strat_pnl!B1259="nok",F1259*VLOOKUP(multi_currency_swap_strat_pnl!G1259,Sheet2!J:K,2,0),IF(multi_currency_swap_strat_pnl!B1259="chf",F1259*VLOOKUP(Sheet2!M:N,2,0),F1259))))</f>
        <v>0</v>
      </c>
    </row>
    <row r="1260" spans="1:8" x14ac:dyDescent="0.25">
      <c r="A1260" s="1">
        <v>44713</v>
      </c>
      <c r="B1260" t="s">
        <v>38</v>
      </c>
      <c r="C1260" t="s">
        <v>13</v>
      </c>
      <c r="D1260">
        <v>2.5842396093077502</v>
      </c>
      <c r="E1260">
        <v>1</v>
      </c>
      <c r="F1260" s="2">
        <v>29579.2920003365</v>
      </c>
      <c r="G1260" s="1">
        <v>44743</v>
      </c>
      <c r="H1260" s="2" cm="1">
        <f t="array" ref="H1260">IF(B1260="eur",F1260*VLOOKUP(G1260,Sheet2!D:E,2,0),IF(B1260="gbp",F1260*VLOOKUP(G1260,Sheet2!A:B,2,0),0)*IF(B1260="sek",F1260*VLOOKUP(G1260,Sheet2!G:H,2,0),IF(multi_currency_swap_strat_pnl!B1260="nok",F1260*VLOOKUP(multi_currency_swap_strat_pnl!G1260,Sheet2!J:K,2,0),IF(multi_currency_swap_strat_pnl!B1260="chf",F1260*VLOOKUP(Sheet2!M:N,2,0),F1260))))</f>
        <v>0</v>
      </c>
    </row>
    <row r="1261" spans="1:8" x14ac:dyDescent="0.25">
      <c r="A1261" s="1">
        <v>44713</v>
      </c>
      <c r="B1261" t="s">
        <v>38</v>
      </c>
      <c r="C1261" t="s">
        <v>21</v>
      </c>
      <c r="D1261">
        <v>2.5153520745190101</v>
      </c>
      <c r="E1261">
        <v>1</v>
      </c>
      <c r="F1261" s="2">
        <v>185468.186740262</v>
      </c>
      <c r="G1261" s="1">
        <v>44743</v>
      </c>
      <c r="H1261" s="2" cm="1">
        <f t="array" ref="H1261">IF(B1261="eur",F1261*VLOOKUP(G1261,Sheet2!D:E,2,0),IF(B1261="gbp",F1261*VLOOKUP(G1261,Sheet2!A:B,2,0),0)*IF(B1261="sek",F1261*VLOOKUP(G1261,Sheet2!G:H,2,0),IF(multi_currency_swap_strat_pnl!B1261="nok",F1261*VLOOKUP(multi_currency_swap_strat_pnl!G1261,Sheet2!J:K,2,0),IF(multi_currency_swap_strat_pnl!B1261="chf",F1261*VLOOKUP(Sheet2!M:N,2,0),F1261))))</f>
        <v>0</v>
      </c>
    </row>
    <row r="1262" spans="1:8" x14ac:dyDescent="0.25">
      <c r="A1262" s="1">
        <v>44743</v>
      </c>
      <c r="B1262" t="s">
        <v>7</v>
      </c>
      <c r="C1262" t="s">
        <v>12</v>
      </c>
      <c r="D1262">
        <v>1.4513821995121901</v>
      </c>
      <c r="E1262">
        <v>-1</v>
      </c>
      <c r="F1262">
        <v>230032.871759423</v>
      </c>
      <c r="G1262" s="1">
        <v>44774</v>
      </c>
      <c r="H1262" s="2" cm="1">
        <f t="array" ref="H1262">IF(B1262="eur",F1262*VLOOKUP(G1262,Sheet2!D:E,2,0),IF(B1262="gbp",F1262*VLOOKUP(G1262,Sheet2!A:B,2,0),0)*IF(B1262="sek",F1262*VLOOKUP(G1262,Sheet2!G:H,2,0),IF(multi_currency_swap_strat_pnl!B1262="nok",F1262*VLOOKUP(multi_currency_swap_strat_pnl!G1262,Sheet2!J:K,2,0),IF(multi_currency_swap_strat_pnl!B1262="chf",F1262*VLOOKUP(Sheet2!M:N,2,0),F1262))))</f>
        <v>236335.77244563121</v>
      </c>
    </row>
    <row r="1263" spans="1:8" x14ac:dyDescent="0.25">
      <c r="A1263" s="1">
        <v>44743</v>
      </c>
      <c r="B1263" t="s">
        <v>7</v>
      </c>
      <c r="C1263" t="s">
        <v>9</v>
      </c>
      <c r="D1263">
        <v>1.87533137829096</v>
      </c>
      <c r="E1263">
        <v>-1</v>
      </c>
      <c r="F1263">
        <v>282387.628800879</v>
      </c>
      <c r="G1263" s="1">
        <v>44774</v>
      </c>
      <c r="H1263" s="2" cm="1">
        <f t="array" ref="H1263">IF(B1263="eur",F1263*VLOOKUP(G1263,Sheet2!D:E,2,0),IF(B1263="gbp",F1263*VLOOKUP(G1263,Sheet2!A:B,2,0),0)*IF(B1263="sek",F1263*VLOOKUP(G1263,Sheet2!G:H,2,0),IF(multi_currency_swap_strat_pnl!B1263="nok",F1263*VLOOKUP(multi_currency_swap_strat_pnl!G1263,Sheet2!J:K,2,0),IF(multi_currency_swap_strat_pnl!B1263="chf",F1263*VLOOKUP(Sheet2!M:N,2,0),F1263))))</f>
        <v>290125.04983002308</v>
      </c>
    </row>
    <row r="1264" spans="1:8" x14ac:dyDescent="0.25">
      <c r="A1264" s="1">
        <v>44743</v>
      </c>
      <c r="B1264" t="s">
        <v>7</v>
      </c>
      <c r="C1264" t="s">
        <v>31</v>
      </c>
      <c r="D1264">
        <v>1.75941632876364</v>
      </c>
      <c r="E1264">
        <v>-1</v>
      </c>
      <c r="F1264">
        <v>269027.82507758797</v>
      </c>
      <c r="G1264" s="1">
        <v>44774</v>
      </c>
      <c r="H1264" s="2" cm="1">
        <f t="array" ref="H1264">IF(B1264="eur",F1264*VLOOKUP(G1264,Sheet2!D:E,2,0),IF(B1264="gbp",F1264*VLOOKUP(G1264,Sheet2!A:B,2,0),0)*IF(B1264="sek",F1264*VLOOKUP(G1264,Sheet2!G:H,2,0),IF(multi_currency_swap_strat_pnl!B1264="nok",F1264*VLOOKUP(multi_currency_swap_strat_pnl!G1264,Sheet2!J:K,2,0),IF(multi_currency_swap_strat_pnl!B1264="chf",F1264*VLOOKUP(Sheet2!M:N,2,0),F1264))))</f>
        <v>276399.18748471391</v>
      </c>
    </row>
    <row r="1265" spans="1:8" x14ac:dyDescent="0.25">
      <c r="A1265" s="1">
        <v>44743</v>
      </c>
      <c r="B1265" t="s">
        <v>7</v>
      </c>
      <c r="C1265" t="s">
        <v>17</v>
      </c>
      <c r="D1265">
        <v>1.9563566881093</v>
      </c>
      <c r="E1265">
        <v>1</v>
      </c>
      <c r="F1265">
        <v>-254887.74258645799</v>
      </c>
      <c r="G1265" s="1">
        <v>44774</v>
      </c>
      <c r="H1265" s="2" cm="1">
        <f t="array" ref="H1265">IF(B1265="eur",F1265*VLOOKUP(G1265,Sheet2!D:E,2,0),IF(B1265="gbp",F1265*VLOOKUP(G1265,Sheet2!A:B,2,0),0)*IF(B1265="sek",F1265*VLOOKUP(G1265,Sheet2!G:H,2,0),IF(multi_currency_swap_strat_pnl!B1265="nok",F1265*VLOOKUP(multi_currency_swap_strat_pnl!G1265,Sheet2!J:K,2,0),IF(multi_currency_swap_strat_pnl!B1265="chf",F1265*VLOOKUP(Sheet2!M:N,2,0),F1265))))</f>
        <v>-261871.66673332694</v>
      </c>
    </row>
    <row r="1266" spans="1:8" x14ac:dyDescent="0.25">
      <c r="A1266" s="1">
        <v>44743</v>
      </c>
      <c r="B1266" t="s">
        <v>7</v>
      </c>
      <c r="C1266" t="s">
        <v>26</v>
      </c>
      <c r="D1266">
        <v>1.5670246760965101</v>
      </c>
      <c r="E1266">
        <v>1</v>
      </c>
      <c r="F1266">
        <v>-249282.13971429301</v>
      </c>
      <c r="G1266" s="1">
        <v>44774</v>
      </c>
      <c r="H1266" s="2" cm="1">
        <f t="array" ref="H1266">IF(B1266="eur",F1266*VLOOKUP(G1266,Sheet2!D:E,2,0),IF(B1266="gbp",F1266*VLOOKUP(G1266,Sheet2!A:B,2,0),0)*IF(B1266="sek",F1266*VLOOKUP(G1266,Sheet2!G:H,2,0),IF(multi_currency_swap_strat_pnl!B1266="nok",F1266*VLOOKUP(multi_currency_swap_strat_pnl!G1266,Sheet2!J:K,2,0),IF(multi_currency_swap_strat_pnl!B1266="chf",F1266*VLOOKUP(Sheet2!M:N,2,0),F1266))))</f>
        <v>-256112.47034246466</v>
      </c>
    </row>
    <row r="1267" spans="1:8" x14ac:dyDescent="0.25">
      <c r="A1267" s="1">
        <v>44743</v>
      </c>
      <c r="B1267" t="s">
        <v>7</v>
      </c>
      <c r="C1267" t="s">
        <v>18</v>
      </c>
      <c r="D1267">
        <v>1.48967603466862</v>
      </c>
      <c r="E1267">
        <v>1</v>
      </c>
      <c r="F1267">
        <v>-243239.93316803899</v>
      </c>
      <c r="G1267" s="1">
        <v>44774</v>
      </c>
      <c r="H1267" s="2" cm="1">
        <f t="array" ref="H1267">IF(B1267="eur",F1267*VLOOKUP(G1267,Sheet2!D:E,2,0),IF(B1267="gbp",F1267*VLOOKUP(G1267,Sheet2!A:B,2,0),0)*IF(B1267="sek",F1267*VLOOKUP(G1267,Sheet2!G:H,2,0),IF(multi_currency_swap_strat_pnl!B1267="nok",F1267*VLOOKUP(multi_currency_swap_strat_pnl!G1267,Sheet2!J:K,2,0),IF(multi_currency_swap_strat_pnl!B1267="chf",F1267*VLOOKUP(Sheet2!M:N,2,0),F1267))))</f>
        <v>-249904.70733684328</v>
      </c>
    </row>
    <row r="1268" spans="1:8" x14ac:dyDescent="0.25">
      <c r="A1268" s="1">
        <v>44743</v>
      </c>
      <c r="B1268" t="s">
        <v>34</v>
      </c>
      <c r="C1268" t="s">
        <v>13</v>
      </c>
      <c r="D1268">
        <v>2.4912704843387998</v>
      </c>
      <c r="E1268">
        <v>-1</v>
      </c>
      <c r="F1268">
        <v>241359.78025217401</v>
      </c>
      <c r="G1268" s="1">
        <v>44774</v>
      </c>
      <c r="H1268" s="2" cm="1">
        <f t="array" ref="H1268">IF(B1268="eur",F1268*VLOOKUP(G1268,Sheet2!D:E,2,0),IF(B1268="gbp",F1268*VLOOKUP(G1268,Sheet2!A:B,2,0),0)*IF(B1268="sek",F1268*VLOOKUP(G1268,Sheet2!G:H,2,0),IF(multi_currency_swap_strat_pnl!B1268="nok",F1268*VLOOKUP(multi_currency_swap_strat_pnl!G1268,Sheet2!J:K,2,0),IF(multi_currency_swap_strat_pnl!B1268="chf",F1268*VLOOKUP(Sheet2!M:N,2,0),F1268))))</f>
        <v>0</v>
      </c>
    </row>
    <row r="1269" spans="1:8" x14ac:dyDescent="0.25">
      <c r="A1269" s="1">
        <v>44743</v>
      </c>
      <c r="B1269" t="s">
        <v>34</v>
      </c>
      <c r="C1269" t="s">
        <v>31</v>
      </c>
      <c r="D1269">
        <v>2.56603538915118</v>
      </c>
      <c r="E1269">
        <v>-1</v>
      </c>
      <c r="F1269">
        <v>271480.98114598001</v>
      </c>
      <c r="G1269" s="1">
        <v>44774</v>
      </c>
      <c r="H1269" s="2" cm="1">
        <f t="array" ref="H1269">IF(B1269="eur",F1269*VLOOKUP(G1269,Sheet2!D:E,2,0),IF(B1269="gbp",F1269*VLOOKUP(G1269,Sheet2!A:B,2,0),0)*IF(B1269="sek",F1269*VLOOKUP(G1269,Sheet2!G:H,2,0),IF(multi_currency_swap_strat_pnl!B1269="nok",F1269*VLOOKUP(multi_currency_swap_strat_pnl!G1269,Sheet2!J:K,2,0),IF(multi_currency_swap_strat_pnl!B1269="chf",F1269*VLOOKUP(Sheet2!M:N,2,0),F1269))))</f>
        <v>0</v>
      </c>
    </row>
    <row r="1270" spans="1:8" x14ac:dyDescent="0.25">
      <c r="A1270" s="1">
        <v>44743</v>
      </c>
      <c r="B1270" t="s">
        <v>34</v>
      </c>
      <c r="C1270" t="s">
        <v>9</v>
      </c>
      <c r="D1270">
        <v>2.6428036227346801</v>
      </c>
      <c r="E1270">
        <v>-1</v>
      </c>
      <c r="F1270">
        <v>302359.12804987002</v>
      </c>
      <c r="G1270" s="1">
        <v>44774</v>
      </c>
      <c r="H1270" s="2" cm="1">
        <f t="array" ref="H1270">IF(B1270="eur",F1270*VLOOKUP(G1270,Sheet2!D:E,2,0),IF(B1270="gbp",F1270*VLOOKUP(G1270,Sheet2!A:B,2,0),0)*IF(B1270="sek",F1270*VLOOKUP(G1270,Sheet2!G:H,2,0),IF(multi_currency_swap_strat_pnl!B1270="nok",F1270*VLOOKUP(multi_currency_swap_strat_pnl!G1270,Sheet2!J:K,2,0),IF(multi_currency_swap_strat_pnl!B1270="chf",F1270*VLOOKUP(Sheet2!M:N,2,0),F1270))))</f>
        <v>0</v>
      </c>
    </row>
    <row r="1271" spans="1:8" x14ac:dyDescent="0.25">
      <c r="A1271" s="1">
        <v>44743</v>
      </c>
      <c r="B1271" t="s">
        <v>34</v>
      </c>
      <c r="C1271" t="s">
        <v>18</v>
      </c>
      <c r="D1271">
        <v>2.3125769176809401</v>
      </c>
      <c r="E1271">
        <v>1</v>
      </c>
      <c r="F1271">
        <v>-71523.095393871903</v>
      </c>
      <c r="G1271" s="1">
        <v>44774</v>
      </c>
      <c r="H1271" s="2" cm="1">
        <f t="array" ref="H1271">IF(B1271="eur",F1271*VLOOKUP(G1271,Sheet2!D:E,2,0),IF(B1271="gbp",F1271*VLOOKUP(G1271,Sheet2!A:B,2,0),0)*IF(B1271="sek",F1271*VLOOKUP(G1271,Sheet2!G:H,2,0),IF(multi_currency_swap_strat_pnl!B1271="nok",F1271*VLOOKUP(multi_currency_swap_strat_pnl!G1271,Sheet2!J:K,2,0),IF(multi_currency_swap_strat_pnl!B1271="chf",F1271*VLOOKUP(Sheet2!M:N,2,0),F1271))))</f>
        <v>0</v>
      </c>
    </row>
    <row r="1272" spans="1:8" x14ac:dyDescent="0.25">
      <c r="A1272" s="1">
        <v>44743</v>
      </c>
      <c r="B1272" t="s">
        <v>34</v>
      </c>
      <c r="C1272" t="s">
        <v>16</v>
      </c>
      <c r="D1272">
        <v>2.52504720765788</v>
      </c>
      <c r="E1272">
        <v>1</v>
      </c>
      <c r="F1272">
        <v>-47794.325673697</v>
      </c>
      <c r="G1272" s="1">
        <v>44774</v>
      </c>
      <c r="H1272" s="2" cm="1">
        <f t="array" ref="H1272">IF(B1272="eur",F1272*VLOOKUP(G1272,Sheet2!D:E,2,0),IF(B1272="gbp",F1272*VLOOKUP(G1272,Sheet2!A:B,2,0),0)*IF(B1272="sek",F1272*VLOOKUP(G1272,Sheet2!G:H,2,0),IF(multi_currency_swap_strat_pnl!B1272="nok",F1272*VLOOKUP(multi_currency_swap_strat_pnl!G1272,Sheet2!J:K,2,0),IF(multi_currency_swap_strat_pnl!B1272="chf",F1272*VLOOKUP(Sheet2!M:N,2,0),F1272))))</f>
        <v>0</v>
      </c>
    </row>
    <row r="1273" spans="1:8" x14ac:dyDescent="0.25">
      <c r="A1273" s="1">
        <v>44743</v>
      </c>
      <c r="B1273" t="s">
        <v>34</v>
      </c>
      <c r="C1273" t="s">
        <v>12</v>
      </c>
      <c r="D1273">
        <v>2.7311223782474299</v>
      </c>
      <c r="E1273">
        <v>1</v>
      </c>
      <c r="F1273">
        <v>-24008.1084302132</v>
      </c>
      <c r="G1273" s="1">
        <v>44774</v>
      </c>
      <c r="H1273" s="2" cm="1">
        <f t="array" ref="H1273">IF(B1273="eur",F1273*VLOOKUP(G1273,Sheet2!D:E,2,0),IF(B1273="gbp",F1273*VLOOKUP(G1273,Sheet2!A:B,2,0),0)*IF(B1273="sek",F1273*VLOOKUP(G1273,Sheet2!G:H,2,0),IF(multi_currency_swap_strat_pnl!B1273="nok",F1273*VLOOKUP(multi_currency_swap_strat_pnl!G1273,Sheet2!J:K,2,0),IF(multi_currency_swap_strat_pnl!B1273="chf",F1273*VLOOKUP(Sheet2!M:N,2,0),F1273))))</f>
        <v>0</v>
      </c>
    </row>
    <row r="1274" spans="1:8" x14ac:dyDescent="0.25">
      <c r="A1274" s="1">
        <v>44743</v>
      </c>
      <c r="B1274" t="s">
        <v>35</v>
      </c>
      <c r="C1274" t="s">
        <v>21</v>
      </c>
      <c r="D1274">
        <v>2.2519013843516</v>
      </c>
      <c r="E1274">
        <v>-1</v>
      </c>
      <c r="F1274">
        <v>158671.48055087999</v>
      </c>
      <c r="G1274" s="1">
        <v>44774</v>
      </c>
      <c r="H1274" s="2" cm="1">
        <f t="array" ref="H1274">IF(B1274="eur",F1274*VLOOKUP(G1274,Sheet2!D:E,2,0),IF(B1274="gbp",F1274*VLOOKUP(G1274,Sheet2!A:B,2,0),0)*IF(B1274="sek",F1274*VLOOKUP(G1274,Sheet2!G:H,2,0),IF(multi_currency_swap_strat_pnl!B1274="nok",F1274*VLOOKUP(multi_currency_swap_strat_pnl!G1274,Sheet2!J:K,2,0),IF(multi_currency_swap_strat_pnl!B1274="chf",F1274*VLOOKUP(Sheet2!M:N,2,0),F1274))))</f>
        <v>30909359381.353714</v>
      </c>
    </row>
    <row r="1275" spans="1:8" x14ac:dyDescent="0.25">
      <c r="A1275" s="1">
        <v>44743</v>
      </c>
      <c r="B1275" t="s">
        <v>35</v>
      </c>
      <c r="C1275" t="s">
        <v>25</v>
      </c>
      <c r="D1275">
        <v>2.1177093170912502</v>
      </c>
      <c r="E1275">
        <v>-1</v>
      </c>
      <c r="F1275">
        <v>126521.979670167</v>
      </c>
      <c r="G1275" s="1">
        <v>44774</v>
      </c>
      <c r="H1275" s="2" cm="1">
        <f t="array" ref="H1275">IF(B1275="eur",F1275*VLOOKUP(G1275,Sheet2!D:E,2,0),IF(B1275="gbp",F1275*VLOOKUP(G1275,Sheet2!A:B,2,0),0)*IF(B1275="sek",F1275*VLOOKUP(G1275,Sheet2!G:H,2,0),IF(multi_currency_swap_strat_pnl!B1275="nok",F1275*VLOOKUP(multi_currency_swap_strat_pnl!G1275,Sheet2!J:K,2,0),IF(multi_currency_swap_strat_pnl!B1275="chf",F1275*VLOOKUP(Sheet2!M:N,2,0),F1275))))</f>
        <v>19652789981.698311</v>
      </c>
    </row>
    <row r="1276" spans="1:8" x14ac:dyDescent="0.25">
      <c r="A1276" s="1">
        <v>44743</v>
      </c>
      <c r="B1276" t="s">
        <v>35</v>
      </c>
      <c r="C1276" t="s">
        <v>22</v>
      </c>
      <c r="D1276">
        <v>2.0751255144989802</v>
      </c>
      <c r="E1276">
        <v>-1</v>
      </c>
      <c r="F1276">
        <v>127342.757774846</v>
      </c>
      <c r="G1276" s="1">
        <v>44774</v>
      </c>
      <c r="H1276" s="2" cm="1">
        <f t="array" ref="H1276">IF(B1276="eur",F1276*VLOOKUP(G1276,Sheet2!D:E,2,0),IF(B1276="gbp",F1276*VLOOKUP(G1276,Sheet2!A:B,2,0),0)*IF(B1276="sek",F1276*VLOOKUP(G1276,Sheet2!G:H,2,0),IF(multi_currency_swap_strat_pnl!B1276="nok",F1276*VLOOKUP(multi_currency_swap_strat_pnl!G1276,Sheet2!J:K,2,0),IF(multi_currency_swap_strat_pnl!B1276="chf",F1276*VLOOKUP(Sheet2!M:N,2,0),F1276))))</f>
        <v>19908601678.672096</v>
      </c>
    </row>
    <row r="1277" spans="1:8" x14ac:dyDescent="0.25">
      <c r="A1277" s="1">
        <v>44743</v>
      </c>
      <c r="B1277" t="s">
        <v>35</v>
      </c>
      <c r="C1277" t="s">
        <v>11</v>
      </c>
      <c r="D1277">
        <v>2.3812593700889999</v>
      </c>
      <c r="E1277">
        <v>1</v>
      </c>
      <c r="F1277">
        <v>-84398.315084084796</v>
      </c>
      <c r="G1277" s="1">
        <v>44774</v>
      </c>
      <c r="H1277" s="2" cm="1">
        <f t="array" ref="H1277">IF(B1277="eur",F1277*VLOOKUP(G1277,Sheet2!D:E,2,0),IF(B1277="gbp",F1277*VLOOKUP(G1277,Sheet2!A:B,2,0),0)*IF(B1277="sek",F1277*VLOOKUP(G1277,Sheet2!G:H,2,0),IF(multi_currency_swap_strat_pnl!B1277="nok",F1277*VLOOKUP(multi_currency_swap_strat_pnl!G1277,Sheet2!J:K,2,0),IF(multi_currency_swap_strat_pnl!B1277="chf",F1277*VLOOKUP(Sheet2!M:N,2,0),F1277))))</f>
        <v>8744999900.6551456</v>
      </c>
    </row>
    <row r="1278" spans="1:8" x14ac:dyDescent="0.25">
      <c r="A1278" s="1">
        <v>44743</v>
      </c>
      <c r="B1278" t="s">
        <v>35</v>
      </c>
      <c r="C1278" t="s">
        <v>16</v>
      </c>
      <c r="D1278">
        <v>2.4573761954670799</v>
      </c>
      <c r="E1278">
        <v>1</v>
      </c>
      <c r="F1278">
        <v>-59406.608271696998</v>
      </c>
      <c r="G1278" s="1">
        <v>44774</v>
      </c>
      <c r="H1278" s="2" cm="1">
        <f t="array" ref="H1278">IF(B1278="eur",F1278*VLOOKUP(G1278,Sheet2!D:E,2,0),IF(B1278="gbp",F1278*VLOOKUP(G1278,Sheet2!A:B,2,0),0)*IF(B1278="sek",F1278*VLOOKUP(G1278,Sheet2!G:H,2,0),IF(multi_currency_swap_strat_pnl!B1278="nok",F1278*VLOOKUP(multi_currency_swap_strat_pnl!G1278,Sheet2!J:K,2,0),IF(multi_currency_swap_strat_pnl!B1278="chf",F1278*VLOOKUP(Sheet2!M:N,2,0),F1278))))</f>
        <v>4332731447.0620375</v>
      </c>
    </row>
    <row r="1279" spans="1:8" x14ac:dyDescent="0.25">
      <c r="A1279" s="1">
        <v>44743</v>
      </c>
      <c r="B1279" t="s">
        <v>35</v>
      </c>
      <c r="C1279" t="s">
        <v>12</v>
      </c>
      <c r="D1279">
        <v>2.6146139199824501</v>
      </c>
      <c r="E1279">
        <v>1</v>
      </c>
      <c r="F1279">
        <v>-19738.276527965802</v>
      </c>
      <c r="G1279" s="1">
        <v>44774</v>
      </c>
      <c r="H1279" s="2" cm="1">
        <f t="array" ref="H1279">IF(B1279="eur",F1279*VLOOKUP(G1279,Sheet2!D:E,2,0),IF(B1279="gbp",F1279*VLOOKUP(G1279,Sheet2!A:B,2,0),0)*IF(B1279="sek",F1279*VLOOKUP(G1279,Sheet2!G:H,2,0),IF(multi_currency_swap_strat_pnl!B1279="nok",F1279*VLOOKUP(multi_currency_swap_strat_pnl!G1279,Sheet2!J:K,2,0),IF(multi_currency_swap_strat_pnl!B1279="chf",F1279*VLOOKUP(Sheet2!M:N,2,0),F1279))))</f>
        <v>478311380.17349094</v>
      </c>
    </row>
    <row r="1280" spans="1:8" x14ac:dyDescent="0.25">
      <c r="A1280" s="1">
        <v>44743</v>
      </c>
      <c r="B1280" t="s">
        <v>36</v>
      </c>
      <c r="C1280" t="s">
        <v>9</v>
      </c>
      <c r="D1280">
        <v>1.6618993147927501</v>
      </c>
      <c r="E1280">
        <v>-1</v>
      </c>
      <c r="F1280">
        <v>254646.944090648</v>
      </c>
      <c r="G1280" s="1">
        <v>44775</v>
      </c>
      <c r="H1280" s="2" t="e" cm="1" vm="1">
        <f t="array" aca="1" ref="H1280" ca="1">IF(B1280="eur",F1280*VLOOKUP(G1280,Sheet2!D:E,2,0),IF(B1280="gbp",F1280*VLOOKUP(G1280,Sheet2!A:B,2,0),0)*IF(B1280="sek",F1280*VLOOKUP(G1280,Sheet2!G:H,2,0),IF(multi_currency_swap_strat_pnl!B1280="nok",F1280*VLOOKUP(multi_currency_swap_strat_pnl!G1280,Sheet2!J:K,2,0),IF(multi_currency_swap_strat_pnl!B1280="chf",F1280*VLOOKUP(Sheet2!M:N,2,0),F1280))))</f>
        <v>#VALUE!</v>
      </c>
    </row>
    <row r="1281" spans="1:8" x14ac:dyDescent="0.25">
      <c r="A1281" s="1">
        <v>44743</v>
      </c>
      <c r="B1281" t="s">
        <v>36</v>
      </c>
      <c r="C1281" t="s">
        <v>31</v>
      </c>
      <c r="D1281">
        <v>1.4362070900428501</v>
      </c>
      <c r="E1281">
        <v>-1</v>
      </c>
      <c r="F1281">
        <v>204583.975138935</v>
      </c>
      <c r="G1281" s="1">
        <v>44775</v>
      </c>
      <c r="H1281" s="2" t="e" cm="1" vm="1">
        <f t="array" aca="1" ref="H1281" ca="1">IF(B1281="eur",F1281*VLOOKUP(G1281,Sheet2!D:E,2,0),IF(B1281="gbp",F1281*VLOOKUP(G1281,Sheet2!A:B,2,0),0)*IF(B1281="sek",F1281*VLOOKUP(G1281,Sheet2!G:H,2,0),IF(multi_currency_swap_strat_pnl!B1281="nok",F1281*VLOOKUP(multi_currency_swap_strat_pnl!G1281,Sheet2!J:K,2,0),IF(multi_currency_swap_strat_pnl!B1281="chf",F1281*VLOOKUP(Sheet2!M:N,2,0),F1281))))</f>
        <v>#VALUE!</v>
      </c>
    </row>
    <row r="1282" spans="1:8" x14ac:dyDescent="0.25">
      <c r="A1282" s="1">
        <v>44743</v>
      </c>
      <c r="B1282" t="s">
        <v>36</v>
      </c>
      <c r="C1282" t="s">
        <v>28</v>
      </c>
      <c r="D1282">
        <v>1.75453221157078</v>
      </c>
      <c r="E1282">
        <v>-1</v>
      </c>
      <c r="F1282">
        <v>243240.42152893601</v>
      </c>
      <c r="G1282" s="1">
        <v>44775</v>
      </c>
      <c r="H1282" s="2" t="e" cm="1" vm="1">
        <f t="array" aca="1" ref="H1282" ca="1">IF(B1282="eur",F1282*VLOOKUP(G1282,Sheet2!D:E,2,0),IF(B1282="gbp",F1282*VLOOKUP(G1282,Sheet2!A:B,2,0),0)*IF(B1282="sek",F1282*VLOOKUP(G1282,Sheet2!G:H,2,0),IF(multi_currency_swap_strat_pnl!B1282="nok",F1282*VLOOKUP(multi_currency_swap_strat_pnl!G1282,Sheet2!J:K,2,0),IF(multi_currency_swap_strat_pnl!B1282="chf",F1282*VLOOKUP(Sheet2!M:N,2,0),F1282))))</f>
        <v>#VALUE!</v>
      </c>
    </row>
    <row r="1283" spans="1:8" x14ac:dyDescent="0.25">
      <c r="A1283" s="1">
        <v>44743</v>
      </c>
      <c r="B1283" t="s">
        <v>36</v>
      </c>
      <c r="C1283" t="s">
        <v>25</v>
      </c>
      <c r="D1283">
        <v>2.2762078226075402</v>
      </c>
      <c r="E1283">
        <v>1</v>
      </c>
      <c r="F1283">
        <v>-268264.96782093198</v>
      </c>
      <c r="G1283" s="1">
        <v>44775</v>
      </c>
      <c r="H1283" s="2" t="e" cm="1" vm="1">
        <f t="array" aca="1" ref="H1283" ca="1">IF(B1283="eur",F1283*VLOOKUP(G1283,Sheet2!D:E,2,0),IF(B1283="gbp",F1283*VLOOKUP(G1283,Sheet2!A:B,2,0),0)*IF(B1283="sek",F1283*VLOOKUP(G1283,Sheet2!G:H,2,0),IF(multi_currency_swap_strat_pnl!B1283="nok",F1283*VLOOKUP(multi_currency_swap_strat_pnl!G1283,Sheet2!J:K,2,0),IF(multi_currency_swap_strat_pnl!B1283="chf",F1283*VLOOKUP(Sheet2!M:N,2,0),F1283))))</f>
        <v>#VALUE!</v>
      </c>
    </row>
    <row r="1284" spans="1:8" x14ac:dyDescent="0.25">
      <c r="A1284" s="1">
        <v>44743</v>
      </c>
      <c r="B1284" t="s">
        <v>36</v>
      </c>
      <c r="C1284" t="s">
        <v>18</v>
      </c>
      <c r="D1284">
        <v>0.92713947910177097</v>
      </c>
      <c r="E1284">
        <v>1</v>
      </c>
      <c r="F1284">
        <v>-78859.680462371296</v>
      </c>
      <c r="G1284" s="1">
        <v>44775</v>
      </c>
      <c r="H1284" s="2" t="e" cm="1" vm="1">
        <f t="array" aca="1" ref="H1284" ca="1">IF(B1284="eur",F1284*VLOOKUP(G1284,Sheet2!D:E,2,0),IF(B1284="gbp",F1284*VLOOKUP(G1284,Sheet2!A:B,2,0),0)*IF(B1284="sek",F1284*VLOOKUP(G1284,Sheet2!G:H,2,0),IF(multi_currency_swap_strat_pnl!B1284="nok",F1284*VLOOKUP(multi_currency_swap_strat_pnl!G1284,Sheet2!J:K,2,0),IF(multi_currency_swap_strat_pnl!B1284="chf",F1284*VLOOKUP(Sheet2!M:N,2,0),F1284))))</f>
        <v>#VALUE!</v>
      </c>
    </row>
    <row r="1285" spans="1:8" x14ac:dyDescent="0.25">
      <c r="A1285" s="1">
        <v>44743</v>
      </c>
      <c r="B1285" t="s">
        <v>36</v>
      </c>
      <c r="C1285" t="s">
        <v>21</v>
      </c>
      <c r="D1285">
        <v>2.2646723544687402</v>
      </c>
      <c r="E1285">
        <v>1</v>
      </c>
      <c r="F1285">
        <v>-245272.36716923301</v>
      </c>
      <c r="G1285" s="1">
        <v>44775</v>
      </c>
      <c r="H1285" s="2" t="e" cm="1" vm="1">
        <f t="array" aca="1" ref="H1285" ca="1">IF(B1285="eur",F1285*VLOOKUP(G1285,Sheet2!D:E,2,0),IF(B1285="gbp",F1285*VLOOKUP(G1285,Sheet2!A:B,2,0),0)*IF(B1285="sek",F1285*VLOOKUP(G1285,Sheet2!G:H,2,0),IF(multi_currency_swap_strat_pnl!B1285="nok",F1285*VLOOKUP(multi_currency_swap_strat_pnl!G1285,Sheet2!J:K,2,0),IF(multi_currency_swap_strat_pnl!B1285="chf",F1285*VLOOKUP(Sheet2!M:N,2,0),F1285))))</f>
        <v>#VALUE!</v>
      </c>
    </row>
    <row r="1286" spans="1:8" x14ac:dyDescent="0.25">
      <c r="A1286" s="1">
        <v>44743</v>
      </c>
      <c r="B1286" t="s">
        <v>37</v>
      </c>
      <c r="C1286" t="s">
        <v>12</v>
      </c>
      <c r="D1286">
        <v>2.6191658000463098</v>
      </c>
      <c r="E1286">
        <v>-1</v>
      </c>
      <c r="F1286">
        <v>108218.603137203</v>
      </c>
      <c r="G1286" s="1">
        <v>44774</v>
      </c>
      <c r="H1286" s="2" cm="1">
        <f t="array" ref="H1286">IF(B1286="eur",F1286*VLOOKUP(G1286,Sheet2!D:E,2,0),IF(B1286="gbp",F1286*VLOOKUP(G1286,Sheet2!A:B,2,0),0)*IF(B1286="sek",F1286*VLOOKUP(G1286,Sheet2!G:H,2,0),IF(multi_currency_swap_strat_pnl!B1286="nok",F1286*VLOOKUP(multi_currency_swap_strat_pnl!G1286,Sheet2!J:K,2,0),IF(multi_currency_swap_strat_pnl!B1286="chf",F1286*VLOOKUP(Sheet2!M:N,2,0),F1286))))</f>
        <v>0</v>
      </c>
    </row>
    <row r="1287" spans="1:8" x14ac:dyDescent="0.25">
      <c r="A1287" s="1">
        <v>44743</v>
      </c>
      <c r="B1287" t="s">
        <v>37</v>
      </c>
      <c r="C1287" t="s">
        <v>15</v>
      </c>
      <c r="D1287">
        <v>2.67730820752625</v>
      </c>
      <c r="E1287">
        <v>-1</v>
      </c>
      <c r="F1287">
        <v>280780.49706663098</v>
      </c>
      <c r="G1287" s="1">
        <v>44774</v>
      </c>
      <c r="H1287" s="2" cm="1">
        <f t="array" ref="H1287">IF(B1287="eur",F1287*VLOOKUP(G1287,Sheet2!D:E,2,0),IF(B1287="gbp",F1287*VLOOKUP(G1287,Sheet2!A:B,2,0),0)*IF(B1287="sek",F1287*VLOOKUP(G1287,Sheet2!G:H,2,0),IF(multi_currency_swap_strat_pnl!B1287="nok",F1287*VLOOKUP(multi_currency_swap_strat_pnl!G1287,Sheet2!J:K,2,0),IF(multi_currency_swap_strat_pnl!B1287="chf",F1287*VLOOKUP(Sheet2!M:N,2,0),F1287))))</f>
        <v>0</v>
      </c>
    </row>
    <row r="1288" spans="1:8" x14ac:dyDescent="0.25">
      <c r="A1288" s="1">
        <v>44743</v>
      </c>
      <c r="B1288" t="s">
        <v>37</v>
      </c>
      <c r="C1288" t="s">
        <v>13</v>
      </c>
      <c r="D1288">
        <v>2.59362558208788</v>
      </c>
      <c r="E1288">
        <v>-1</v>
      </c>
      <c r="F1288">
        <v>176114.07014916599</v>
      </c>
      <c r="G1288" s="1">
        <v>44774</v>
      </c>
      <c r="H1288" s="2" cm="1">
        <f t="array" ref="H1288">IF(B1288="eur",F1288*VLOOKUP(G1288,Sheet2!D:E,2,0),IF(B1288="gbp",F1288*VLOOKUP(G1288,Sheet2!A:B,2,0),0)*IF(B1288="sek",F1288*VLOOKUP(G1288,Sheet2!G:H,2,0),IF(multi_currency_swap_strat_pnl!B1288="nok",F1288*VLOOKUP(multi_currency_swap_strat_pnl!G1288,Sheet2!J:K,2,0),IF(multi_currency_swap_strat_pnl!B1288="chf",F1288*VLOOKUP(Sheet2!M:N,2,0),F1288))))</f>
        <v>0</v>
      </c>
    </row>
    <row r="1289" spans="1:8" x14ac:dyDescent="0.25">
      <c r="A1289" s="1">
        <v>44743</v>
      </c>
      <c r="B1289" t="s">
        <v>37</v>
      </c>
      <c r="C1289" t="s">
        <v>22</v>
      </c>
      <c r="D1289">
        <v>2.4059911584778102</v>
      </c>
      <c r="E1289">
        <v>1</v>
      </c>
      <c r="F1289">
        <v>-132569.53361436701</v>
      </c>
      <c r="G1289" s="1">
        <v>44774</v>
      </c>
      <c r="H1289" s="2" cm="1">
        <f t="array" ref="H1289">IF(B1289="eur",F1289*VLOOKUP(G1289,Sheet2!D:E,2,0),IF(B1289="gbp",F1289*VLOOKUP(G1289,Sheet2!A:B,2,0),0)*IF(B1289="sek",F1289*VLOOKUP(G1289,Sheet2!G:H,2,0),IF(multi_currency_swap_strat_pnl!B1289="nok",F1289*VLOOKUP(multi_currency_swap_strat_pnl!G1289,Sheet2!J:K,2,0),IF(multi_currency_swap_strat_pnl!B1289="chf",F1289*VLOOKUP(Sheet2!M:N,2,0),F1289))))</f>
        <v>0</v>
      </c>
    </row>
    <row r="1290" spans="1:8" x14ac:dyDescent="0.25">
      <c r="A1290" s="1">
        <v>44743</v>
      </c>
      <c r="B1290" t="s">
        <v>37</v>
      </c>
      <c r="C1290" t="s">
        <v>25</v>
      </c>
      <c r="D1290">
        <v>2.27122637102386</v>
      </c>
      <c r="E1290">
        <v>1</v>
      </c>
      <c r="F1290">
        <v>-65826.359792613599</v>
      </c>
      <c r="G1290" s="1">
        <v>44774</v>
      </c>
      <c r="H1290" s="2" cm="1">
        <f t="array" ref="H1290">IF(B1290="eur",F1290*VLOOKUP(G1290,Sheet2!D:E,2,0),IF(B1290="gbp",F1290*VLOOKUP(G1290,Sheet2!A:B,2,0),0)*IF(B1290="sek",F1290*VLOOKUP(G1290,Sheet2!G:H,2,0),IF(multi_currency_swap_strat_pnl!B1290="nok",F1290*VLOOKUP(multi_currency_swap_strat_pnl!G1290,Sheet2!J:K,2,0),IF(multi_currency_swap_strat_pnl!B1290="chf",F1290*VLOOKUP(Sheet2!M:N,2,0),F1290))))</f>
        <v>0</v>
      </c>
    </row>
    <row r="1291" spans="1:8" x14ac:dyDescent="0.25">
      <c r="A1291" s="1">
        <v>44743</v>
      </c>
      <c r="B1291" t="s">
        <v>37</v>
      </c>
      <c r="C1291" t="s">
        <v>21</v>
      </c>
      <c r="D1291">
        <v>1.85429425142727</v>
      </c>
      <c r="E1291">
        <v>1</v>
      </c>
      <c r="F1291">
        <v>141552.84363250301</v>
      </c>
      <c r="G1291" s="1">
        <v>44774</v>
      </c>
      <c r="H1291" s="2" cm="1">
        <f t="array" ref="H1291">IF(B1291="eur",F1291*VLOOKUP(G1291,Sheet2!D:E,2,0),IF(B1291="gbp",F1291*VLOOKUP(G1291,Sheet2!A:B,2,0),0)*IF(B1291="sek",F1291*VLOOKUP(G1291,Sheet2!G:H,2,0),IF(multi_currency_swap_strat_pnl!B1291="nok",F1291*VLOOKUP(multi_currency_swap_strat_pnl!G1291,Sheet2!J:K,2,0),IF(multi_currency_swap_strat_pnl!B1291="chf",F1291*VLOOKUP(Sheet2!M:N,2,0),F1291))))</f>
        <v>0</v>
      </c>
    </row>
    <row r="1292" spans="1:8" x14ac:dyDescent="0.25">
      <c r="A1292" s="1">
        <v>44743</v>
      </c>
      <c r="B1292" t="s">
        <v>38</v>
      </c>
      <c r="C1292" t="s">
        <v>21</v>
      </c>
      <c r="D1292">
        <v>2.8960645761517498</v>
      </c>
      <c r="E1292">
        <v>-1</v>
      </c>
      <c r="F1292" s="2">
        <v>159473.54136294601</v>
      </c>
      <c r="G1292" s="1">
        <v>44774</v>
      </c>
      <c r="H1292" s="2" cm="1">
        <f t="array" ref="H1292">IF(B1292="eur",F1292*VLOOKUP(G1292,Sheet2!D:E,2,0),IF(B1292="gbp",F1292*VLOOKUP(G1292,Sheet2!A:B,2,0),0)*IF(B1292="sek",F1292*VLOOKUP(G1292,Sheet2!G:H,2,0),IF(multi_currency_swap_strat_pnl!B1292="nok",F1292*VLOOKUP(multi_currency_swap_strat_pnl!G1292,Sheet2!J:K,2,0),IF(multi_currency_swap_strat_pnl!B1292="chf",F1292*VLOOKUP(Sheet2!M:N,2,0),F1292))))</f>
        <v>0</v>
      </c>
    </row>
    <row r="1293" spans="1:8" x14ac:dyDescent="0.25">
      <c r="A1293" s="1">
        <v>44743</v>
      </c>
      <c r="B1293" t="s">
        <v>38</v>
      </c>
      <c r="C1293" t="s">
        <v>17</v>
      </c>
      <c r="D1293">
        <v>2.6846432218715499</v>
      </c>
      <c r="E1293">
        <v>-1</v>
      </c>
      <c r="F1293" s="2">
        <v>111134.073275025</v>
      </c>
      <c r="G1293" s="1">
        <v>44774</v>
      </c>
      <c r="H1293" s="2" cm="1">
        <f t="array" ref="H1293">IF(B1293="eur",F1293*VLOOKUP(G1293,Sheet2!D:E,2,0),IF(B1293="gbp",F1293*VLOOKUP(G1293,Sheet2!A:B,2,0),0)*IF(B1293="sek",F1293*VLOOKUP(G1293,Sheet2!G:H,2,0),IF(multi_currency_swap_strat_pnl!B1293="nok",F1293*VLOOKUP(multi_currency_swap_strat_pnl!G1293,Sheet2!J:K,2,0),IF(multi_currency_swap_strat_pnl!B1293="chf",F1293*VLOOKUP(Sheet2!M:N,2,0),F1293))))</f>
        <v>0</v>
      </c>
    </row>
    <row r="1294" spans="1:8" x14ac:dyDescent="0.25">
      <c r="A1294" s="1">
        <v>44743</v>
      </c>
      <c r="B1294" t="s">
        <v>38</v>
      </c>
      <c r="C1294" t="s">
        <v>25</v>
      </c>
      <c r="D1294">
        <v>2.8375805654822699</v>
      </c>
      <c r="E1294">
        <v>-1</v>
      </c>
      <c r="F1294" s="2">
        <v>152359.14009112399</v>
      </c>
      <c r="G1294" s="1">
        <v>44774</v>
      </c>
      <c r="H1294" s="2" cm="1">
        <f t="array" ref="H1294">IF(B1294="eur",F1294*VLOOKUP(G1294,Sheet2!D:E,2,0),IF(B1294="gbp",F1294*VLOOKUP(G1294,Sheet2!A:B,2,0),0)*IF(B1294="sek",F1294*VLOOKUP(G1294,Sheet2!G:H,2,0),IF(multi_currency_swap_strat_pnl!B1294="nok",F1294*VLOOKUP(multi_currency_swap_strat_pnl!G1294,Sheet2!J:K,2,0),IF(multi_currency_swap_strat_pnl!B1294="chf",F1294*VLOOKUP(Sheet2!M:N,2,0),F1294))))</f>
        <v>0</v>
      </c>
    </row>
    <row r="1295" spans="1:8" x14ac:dyDescent="0.25">
      <c r="A1295" s="1">
        <v>44743</v>
      </c>
      <c r="B1295" t="s">
        <v>38</v>
      </c>
      <c r="C1295" t="s">
        <v>18</v>
      </c>
      <c r="D1295">
        <v>2.8096761565790098</v>
      </c>
      <c r="E1295">
        <v>1</v>
      </c>
      <c r="F1295" s="2">
        <v>-174650.12747542799</v>
      </c>
      <c r="G1295" s="1">
        <v>44774</v>
      </c>
      <c r="H1295" s="2" cm="1">
        <f t="array" ref="H1295">IF(B1295="eur",F1295*VLOOKUP(G1295,Sheet2!D:E,2,0),IF(B1295="gbp",F1295*VLOOKUP(G1295,Sheet2!A:B,2,0),0)*IF(B1295="sek",F1295*VLOOKUP(G1295,Sheet2!G:H,2,0),IF(multi_currency_swap_strat_pnl!B1295="nok",F1295*VLOOKUP(multi_currency_swap_strat_pnl!G1295,Sheet2!J:K,2,0),IF(multi_currency_swap_strat_pnl!B1295="chf",F1295*VLOOKUP(Sheet2!M:N,2,0),F1295))))</f>
        <v>0</v>
      </c>
    </row>
    <row r="1296" spans="1:8" x14ac:dyDescent="0.25">
      <c r="A1296" s="1">
        <v>44743</v>
      </c>
      <c r="B1296" t="s">
        <v>38</v>
      </c>
      <c r="C1296" t="s">
        <v>26</v>
      </c>
      <c r="D1296">
        <v>2.7200057212015198</v>
      </c>
      <c r="E1296">
        <v>1</v>
      </c>
      <c r="F1296" s="2">
        <v>-157810.97007678199</v>
      </c>
      <c r="G1296" s="1">
        <v>44774</v>
      </c>
      <c r="H1296" s="2" cm="1">
        <f t="array" ref="H1296">IF(B1296="eur",F1296*VLOOKUP(G1296,Sheet2!D:E,2,0),IF(B1296="gbp",F1296*VLOOKUP(G1296,Sheet2!A:B,2,0),0)*IF(B1296="sek",F1296*VLOOKUP(G1296,Sheet2!G:H,2,0),IF(multi_currency_swap_strat_pnl!B1296="nok",F1296*VLOOKUP(multi_currency_swap_strat_pnl!G1296,Sheet2!J:K,2,0),IF(multi_currency_swap_strat_pnl!B1296="chf",F1296*VLOOKUP(Sheet2!M:N,2,0),F1296))))</f>
        <v>0</v>
      </c>
    </row>
    <row r="1297" spans="1:8" x14ac:dyDescent="0.25">
      <c r="A1297" s="1">
        <v>44743</v>
      </c>
      <c r="B1297" t="s">
        <v>38</v>
      </c>
      <c r="C1297" t="s">
        <v>13</v>
      </c>
      <c r="D1297">
        <v>2.62797885388217</v>
      </c>
      <c r="E1297">
        <v>1</v>
      </c>
      <c r="F1297" s="2">
        <v>-140294.30700735701</v>
      </c>
      <c r="G1297" s="1">
        <v>44774</v>
      </c>
      <c r="H1297" s="2" cm="1">
        <f t="array" ref="H1297">IF(B1297="eur",F1297*VLOOKUP(G1297,Sheet2!D:E,2,0),IF(B1297="gbp",F1297*VLOOKUP(G1297,Sheet2!A:B,2,0),0)*IF(B1297="sek",F1297*VLOOKUP(G1297,Sheet2!G:H,2,0),IF(multi_currency_swap_strat_pnl!B1297="nok",F1297*VLOOKUP(multi_currency_swap_strat_pnl!G1297,Sheet2!J:K,2,0),IF(multi_currency_swap_strat_pnl!B1297="chf",F1297*VLOOKUP(Sheet2!M:N,2,0),F1297))))</f>
        <v>0</v>
      </c>
    </row>
    <row r="1298" spans="1:8" x14ac:dyDescent="0.25">
      <c r="A1298" s="1">
        <v>44774</v>
      </c>
      <c r="B1298" t="s">
        <v>7</v>
      </c>
      <c r="C1298" t="s">
        <v>9</v>
      </c>
      <c r="D1298">
        <v>1.32620097031134</v>
      </c>
      <c r="E1298">
        <v>-1</v>
      </c>
      <c r="F1298">
        <v>-354543.05056894902</v>
      </c>
      <c r="G1298" s="1">
        <v>44805</v>
      </c>
      <c r="H1298" s="2" cm="1">
        <f t="array" ref="H1298">IF(B1298="eur",F1298*VLOOKUP(G1298,Sheet2!D:E,2,0),IF(B1298="gbp",F1298*VLOOKUP(G1298,Sheet2!A:B,2,0),0)*IF(B1298="sek",F1298*VLOOKUP(G1298,Sheet2!G:H,2,0),IF(multi_currency_swap_strat_pnl!B1298="nok",F1298*VLOOKUP(multi_currency_swap_strat_pnl!G1298,Sheet2!J:K,2,0),IF(multi_currency_swap_strat_pnl!B1298="chf",F1298*VLOOKUP(Sheet2!M:N,2,0),F1298))))</f>
        <v>-352309.42935036466</v>
      </c>
    </row>
    <row r="1299" spans="1:8" x14ac:dyDescent="0.25">
      <c r="A1299" s="1">
        <v>44774</v>
      </c>
      <c r="B1299" t="s">
        <v>7</v>
      </c>
      <c r="C1299" t="s">
        <v>8</v>
      </c>
      <c r="D1299">
        <v>1.6926640594778299</v>
      </c>
      <c r="E1299">
        <v>-1</v>
      </c>
      <c r="F1299">
        <v>-308339.21092543303</v>
      </c>
      <c r="G1299" s="1">
        <v>44805</v>
      </c>
      <c r="H1299" s="2" cm="1">
        <f t="array" ref="H1299">IF(B1299="eur",F1299*VLOOKUP(G1299,Sheet2!D:E,2,0),IF(B1299="gbp",F1299*VLOOKUP(G1299,Sheet2!A:B,2,0),0)*IF(B1299="sek",F1299*VLOOKUP(G1299,Sheet2!G:H,2,0),IF(multi_currency_swap_strat_pnl!B1299="nok",F1299*VLOOKUP(multi_currency_swap_strat_pnl!G1299,Sheet2!J:K,2,0),IF(multi_currency_swap_strat_pnl!B1299="chf",F1299*VLOOKUP(Sheet2!M:N,2,0),F1299))))</f>
        <v>-306396.67389660282</v>
      </c>
    </row>
    <row r="1300" spans="1:8" x14ac:dyDescent="0.25">
      <c r="A1300" s="1">
        <v>44774</v>
      </c>
      <c r="B1300" t="s">
        <v>7</v>
      </c>
      <c r="C1300" t="s">
        <v>31</v>
      </c>
      <c r="D1300">
        <v>1.23497573076918</v>
      </c>
      <c r="E1300">
        <v>-1</v>
      </c>
      <c r="F1300">
        <v>-384804.753643048</v>
      </c>
      <c r="G1300" s="1">
        <v>44805</v>
      </c>
      <c r="H1300" s="2" cm="1">
        <f t="array" ref="H1300">IF(B1300="eur",F1300*VLOOKUP(G1300,Sheet2!D:E,2,0),IF(B1300="gbp",F1300*VLOOKUP(G1300,Sheet2!A:B,2,0),0)*IF(B1300="sek",F1300*VLOOKUP(G1300,Sheet2!G:H,2,0),IF(multi_currency_swap_strat_pnl!B1300="nok",F1300*VLOOKUP(multi_currency_swap_strat_pnl!G1300,Sheet2!J:K,2,0),IF(multi_currency_swap_strat_pnl!B1300="chf",F1300*VLOOKUP(Sheet2!M:N,2,0),F1300))))</f>
        <v>-382380.4836950968</v>
      </c>
    </row>
    <row r="1301" spans="1:8" x14ac:dyDescent="0.25">
      <c r="A1301" s="1">
        <v>44774</v>
      </c>
      <c r="B1301" t="s">
        <v>7</v>
      </c>
      <c r="C1301" t="s">
        <v>12</v>
      </c>
      <c r="D1301">
        <v>0.99600179375560005</v>
      </c>
      <c r="E1301">
        <v>1</v>
      </c>
      <c r="F1301">
        <v>579533.34230733197</v>
      </c>
      <c r="G1301" s="1">
        <v>44805</v>
      </c>
      <c r="H1301" s="2" cm="1">
        <f t="array" ref="H1301">IF(B1301="eur",F1301*VLOOKUP(G1301,Sheet2!D:E,2,0),IF(B1301="gbp",F1301*VLOOKUP(G1301,Sheet2!A:B,2,0),0)*IF(B1301="sek",F1301*VLOOKUP(G1301,Sheet2!G:H,2,0),IF(multi_currency_swap_strat_pnl!B1301="nok",F1301*VLOOKUP(multi_currency_swap_strat_pnl!G1301,Sheet2!J:K,2,0),IF(multi_currency_swap_strat_pnl!B1301="chf",F1301*VLOOKUP(Sheet2!M:N,2,0),F1301))))</f>
        <v>575882.28225079575</v>
      </c>
    </row>
    <row r="1302" spans="1:8" x14ac:dyDescent="0.25">
      <c r="A1302" s="1">
        <v>44774</v>
      </c>
      <c r="B1302" t="s">
        <v>7</v>
      </c>
      <c r="C1302" t="s">
        <v>16</v>
      </c>
      <c r="D1302">
        <v>1.00027717306023</v>
      </c>
      <c r="E1302">
        <v>1</v>
      </c>
      <c r="F1302">
        <v>526485.572772315</v>
      </c>
      <c r="G1302" s="1">
        <v>44805</v>
      </c>
      <c r="H1302" s="2" cm="1">
        <f t="array" ref="H1302">IF(B1302="eur",F1302*VLOOKUP(G1302,Sheet2!D:E,2,0),IF(B1302="gbp",F1302*VLOOKUP(G1302,Sheet2!A:B,2,0),0)*IF(B1302="sek",F1302*VLOOKUP(G1302,Sheet2!G:H,2,0),IF(multi_currency_swap_strat_pnl!B1302="nok",F1302*VLOOKUP(multi_currency_swap_strat_pnl!G1302,Sheet2!J:K,2,0),IF(multi_currency_swap_strat_pnl!B1302="chf",F1302*VLOOKUP(Sheet2!M:N,2,0),F1302))))</f>
        <v>523168.71366384946</v>
      </c>
    </row>
    <row r="1303" spans="1:8" x14ac:dyDescent="0.25">
      <c r="A1303" s="1">
        <v>44774</v>
      </c>
      <c r="B1303" t="s">
        <v>7</v>
      </c>
      <c r="C1303" t="s">
        <v>18</v>
      </c>
      <c r="D1303">
        <v>1.00460822337505</v>
      </c>
      <c r="E1303">
        <v>1</v>
      </c>
      <c r="F1303">
        <v>471989.25130616699</v>
      </c>
      <c r="G1303" s="1">
        <v>44805</v>
      </c>
      <c r="H1303" s="2" cm="1">
        <f t="array" ref="H1303">IF(B1303="eur",F1303*VLOOKUP(G1303,Sheet2!D:E,2,0),IF(B1303="gbp",F1303*VLOOKUP(G1303,Sheet2!A:B,2,0),0)*IF(B1303="sek",F1303*VLOOKUP(G1303,Sheet2!G:H,2,0),IF(multi_currency_swap_strat_pnl!B1303="nok",F1303*VLOOKUP(multi_currency_swap_strat_pnl!G1303,Sheet2!J:K,2,0),IF(multi_currency_swap_strat_pnl!B1303="chf",F1303*VLOOKUP(Sheet2!M:N,2,0),F1303))))</f>
        <v>469015.71902293817</v>
      </c>
    </row>
    <row r="1304" spans="1:8" x14ac:dyDescent="0.25">
      <c r="A1304" s="1">
        <v>44774</v>
      </c>
      <c r="B1304" t="s">
        <v>34</v>
      </c>
      <c r="C1304" t="s">
        <v>21</v>
      </c>
      <c r="D1304">
        <v>2.53217404544327</v>
      </c>
      <c r="E1304">
        <v>-1</v>
      </c>
      <c r="F1304">
        <v>-252568.74107403299</v>
      </c>
      <c r="G1304" s="1">
        <v>44805</v>
      </c>
      <c r="H1304" s="2" cm="1">
        <f t="array" ref="H1304">IF(B1304="eur",F1304*VLOOKUP(G1304,Sheet2!D:E,2,0),IF(B1304="gbp",F1304*VLOOKUP(G1304,Sheet2!A:B,2,0),0)*IF(B1304="sek",F1304*VLOOKUP(G1304,Sheet2!G:H,2,0),IF(multi_currency_swap_strat_pnl!B1304="nok",F1304*VLOOKUP(multi_currency_swap_strat_pnl!G1304,Sheet2!J:K,2,0),IF(multi_currency_swap_strat_pnl!B1304="chf",F1304*VLOOKUP(Sheet2!M:N,2,0),F1304))))</f>
        <v>0</v>
      </c>
    </row>
    <row r="1305" spans="1:8" x14ac:dyDescent="0.25">
      <c r="A1305" s="1">
        <v>44774</v>
      </c>
      <c r="B1305" t="s">
        <v>34</v>
      </c>
      <c r="C1305" t="s">
        <v>17</v>
      </c>
      <c r="D1305">
        <v>2.1656907047637999</v>
      </c>
      <c r="E1305">
        <v>-1</v>
      </c>
      <c r="F1305">
        <v>-345653.58898269403</v>
      </c>
      <c r="G1305" s="1">
        <v>44805</v>
      </c>
      <c r="H1305" s="2" cm="1">
        <f t="array" ref="H1305">IF(B1305="eur",F1305*VLOOKUP(G1305,Sheet2!D:E,2,0),IF(B1305="gbp",F1305*VLOOKUP(G1305,Sheet2!A:B,2,0),0)*IF(B1305="sek",F1305*VLOOKUP(G1305,Sheet2!G:H,2,0),IF(multi_currency_swap_strat_pnl!B1305="nok",F1305*VLOOKUP(multi_currency_swap_strat_pnl!G1305,Sheet2!J:K,2,0),IF(multi_currency_swap_strat_pnl!B1305="chf",F1305*VLOOKUP(Sheet2!M:N,2,0),F1305))))</f>
        <v>0</v>
      </c>
    </row>
    <row r="1306" spans="1:8" x14ac:dyDescent="0.25">
      <c r="A1306" s="1">
        <v>44774</v>
      </c>
      <c r="B1306" t="s">
        <v>34</v>
      </c>
      <c r="C1306" t="s">
        <v>25</v>
      </c>
      <c r="D1306">
        <v>2.45846212292289</v>
      </c>
      <c r="E1306">
        <v>-1</v>
      </c>
      <c r="F1306">
        <v>-265861.034798451</v>
      </c>
      <c r="G1306" s="1">
        <v>44805</v>
      </c>
      <c r="H1306" s="2" cm="1">
        <f t="array" ref="H1306">IF(B1306="eur",F1306*VLOOKUP(G1306,Sheet2!D:E,2,0),IF(B1306="gbp",F1306*VLOOKUP(G1306,Sheet2!A:B,2,0),0)*IF(B1306="sek",F1306*VLOOKUP(G1306,Sheet2!G:H,2,0),IF(multi_currency_swap_strat_pnl!B1306="nok",F1306*VLOOKUP(multi_currency_swap_strat_pnl!G1306,Sheet2!J:K,2,0),IF(multi_currency_swap_strat_pnl!B1306="chf",F1306*VLOOKUP(Sheet2!M:N,2,0),F1306))))</f>
        <v>0</v>
      </c>
    </row>
    <row r="1307" spans="1:8" x14ac:dyDescent="0.25">
      <c r="A1307" s="1">
        <v>44774</v>
      </c>
      <c r="B1307" t="s">
        <v>34</v>
      </c>
      <c r="C1307" t="s">
        <v>11</v>
      </c>
      <c r="D1307">
        <v>2.2633623089228601</v>
      </c>
      <c r="E1307">
        <v>1</v>
      </c>
      <c r="F1307">
        <v>450089.37615405099</v>
      </c>
      <c r="G1307" s="1">
        <v>44805</v>
      </c>
      <c r="H1307" s="2" cm="1">
        <f t="array" ref="H1307">IF(B1307="eur",F1307*VLOOKUP(G1307,Sheet2!D:E,2,0),IF(B1307="gbp",F1307*VLOOKUP(G1307,Sheet2!A:B,2,0),0)*IF(B1307="sek",F1307*VLOOKUP(G1307,Sheet2!G:H,2,0),IF(multi_currency_swap_strat_pnl!B1307="nok",F1307*VLOOKUP(multi_currency_swap_strat_pnl!G1307,Sheet2!J:K,2,0),IF(multi_currency_swap_strat_pnl!B1307="chf",F1307*VLOOKUP(Sheet2!M:N,2,0),F1307))))</f>
        <v>0</v>
      </c>
    </row>
    <row r="1308" spans="1:8" x14ac:dyDescent="0.25">
      <c r="A1308" s="1">
        <v>44774</v>
      </c>
      <c r="B1308" t="s">
        <v>34</v>
      </c>
      <c r="C1308" t="s">
        <v>16</v>
      </c>
      <c r="D1308">
        <v>2.3933710148687801</v>
      </c>
      <c r="E1308">
        <v>1</v>
      </c>
      <c r="F1308">
        <v>451409.304799687</v>
      </c>
      <c r="G1308" s="1">
        <v>44805</v>
      </c>
      <c r="H1308" s="2" cm="1">
        <f t="array" ref="H1308">IF(B1308="eur",F1308*VLOOKUP(G1308,Sheet2!D:E,2,0),IF(B1308="gbp",F1308*VLOOKUP(G1308,Sheet2!A:B,2,0),0)*IF(B1308="sek",F1308*VLOOKUP(G1308,Sheet2!G:H,2,0),IF(multi_currency_swap_strat_pnl!B1308="nok",F1308*VLOOKUP(multi_currency_swap_strat_pnl!G1308,Sheet2!J:K,2,0),IF(multi_currency_swap_strat_pnl!B1308="chf",F1308*VLOOKUP(Sheet2!M:N,2,0),F1308))))</f>
        <v>0</v>
      </c>
    </row>
    <row r="1309" spans="1:8" x14ac:dyDescent="0.25">
      <c r="A1309" s="1">
        <v>44774</v>
      </c>
      <c r="B1309" t="s">
        <v>34</v>
      </c>
      <c r="C1309" t="s">
        <v>12</v>
      </c>
      <c r="D1309">
        <v>2.63937052962343</v>
      </c>
      <c r="E1309">
        <v>1</v>
      </c>
      <c r="F1309">
        <v>453065.23442989698</v>
      </c>
      <c r="G1309" s="1">
        <v>44805</v>
      </c>
      <c r="H1309" s="2" cm="1">
        <f t="array" ref="H1309">IF(B1309="eur",F1309*VLOOKUP(G1309,Sheet2!D:E,2,0),IF(B1309="gbp",F1309*VLOOKUP(G1309,Sheet2!A:B,2,0),0)*IF(B1309="sek",F1309*VLOOKUP(G1309,Sheet2!G:H,2,0),IF(multi_currency_swap_strat_pnl!B1309="nok",F1309*VLOOKUP(multi_currency_swap_strat_pnl!G1309,Sheet2!J:K,2,0),IF(multi_currency_swap_strat_pnl!B1309="chf",F1309*VLOOKUP(Sheet2!M:N,2,0),F1309))))</f>
        <v>0</v>
      </c>
    </row>
    <row r="1310" spans="1:8" x14ac:dyDescent="0.25">
      <c r="A1310" s="1">
        <v>44774</v>
      </c>
      <c r="B1310" t="s">
        <v>35</v>
      </c>
      <c r="C1310" t="s">
        <v>21</v>
      </c>
      <c r="D1310">
        <v>1.94686986685073</v>
      </c>
      <c r="E1310">
        <v>-1</v>
      </c>
      <c r="F1310">
        <v>-399228.00558215001</v>
      </c>
      <c r="G1310" s="1">
        <v>44805</v>
      </c>
      <c r="H1310" s="2" cm="1">
        <f t="array" ref="H1310">IF(B1310="eur",F1310*VLOOKUP(G1310,Sheet2!D:E,2,0),IF(B1310="gbp",F1310*VLOOKUP(G1310,Sheet2!A:B,2,0),0)*IF(B1310="sek",F1310*VLOOKUP(G1310,Sheet2!G:H,2,0),IF(multi_currency_swap_strat_pnl!B1310="nok",F1310*VLOOKUP(multi_currency_swap_strat_pnl!G1310,Sheet2!J:K,2,0),IF(multi_currency_swap_strat_pnl!B1310="chf",F1310*VLOOKUP(Sheet2!M:N,2,0),F1310))))</f>
        <v>183832352708.76614</v>
      </c>
    </row>
    <row r="1311" spans="1:8" x14ac:dyDescent="0.25">
      <c r="A1311" s="1">
        <v>44774</v>
      </c>
      <c r="B1311" t="s">
        <v>35</v>
      </c>
      <c r="C1311" t="s">
        <v>25</v>
      </c>
      <c r="D1311">
        <v>1.87349057399735</v>
      </c>
      <c r="E1311">
        <v>-1</v>
      </c>
      <c r="F1311">
        <v>-414320.66238536203</v>
      </c>
      <c r="G1311" s="1">
        <v>44805</v>
      </c>
      <c r="H1311" s="2" cm="1">
        <f t="array" ref="H1311">IF(B1311="eur",F1311*VLOOKUP(G1311,Sheet2!D:E,2,0),IF(B1311="gbp",F1311*VLOOKUP(G1311,Sheet2!A:B,2,0),0)*IF(B1311="sek",F1311*VLOOKUP(G1311,Sheet2!G:H,2,0),IF(multi_currency_swap_strat_pnl!B1311="nok",F1311*VLOOKUP(multi_currency_swap_strat_pnl!G1311,Sheet2!J:K,2,0),IF(multi_currency_swap_strat_pnl!B1311="chf",F1311*VLOOKUP(Sheet2!M:N,2,0),F1311))))</f>
        <v>197994502449.71204</v>
      </c>
    </row>
    <row r="1312" spans="1:8" x14ac:dyDescent="0.25">
      <c r="A1312" s="1">
        <v>44774</v>
      </c>
      <c r="B1312" t="s">
        <v>35</v>
      </c>
      <c r="C1312" t="s">
        <v>22</v>
      </c>
      <c r="D1312">
        <v>1.8274473943431999</v>
      </c>
      <c r="E1312">
        <v>-1</v>
      </c>
      <c r="F1312">
        <v>-420406.68655145302</v>
      </c>
      <c r="G1312" s="1">
        <v>44805</v>
      </c>
      <c r="H1312" s="2" cm="1">
        <f t="array" ref="H1312">IF(B1312="eur",F1312*VLOOKUP(G1312,Sheet2!D:E,2,0),IF(B1312="gbp",F1312*VLOOKUP(G1312,Sheet2!A:B,2,0),0)*IF(B1312="sek",F1312*VLOOKUP(G1312,Sheet2!G:H,2,0),IF(multi_currency_swap_strat_pnl!B1312="nok",F1312*VLOOKUP(multi_currency_swap_strat_pnl!G1312,Sheet2!J:K,2,0),IF(multi_currency_swap_strat_pnl!B1312="chf",F1312*VLOOKUP(Sheet2!M:N,2,0),F1312))))</f>
        <v>203853971470.87781</v>
      </c>
    </row>
    <row r="1313" spans="1:8" x14ac:dyDescent="0.25">
      <c r="A1313" s="1">
        <v>44774</v>
      </c>
      <c r="B1313" t="s">
        <v>35</v>
      </c>
      <c r="C1313" t="s">
        <v>18</v>
      </c>
      <c r="D1313">
        <v>2.0666876412253901</v>
      </c>
      <c r="E1313">
        <v>1</v>
      </c>
      <c r="F1313">
        <v>701776.29983305605</v>
      </c>
      <c r="G1313" s="1">
        <v>44805</v>
      </c>
      <c r="H1313" s="2" cm="1">
        <f t="array" ref="H1313">IF(B1313="eur",F1313*VLOOKUP(G1313,Sheet2!D:E,2,0),IF(B1313="gbp",F1313*VLOOKUP(G1313,Sheet2!A:B,2,0),0)*IF(B1313="sek",F1313*VLOOKUP(G1313,Sheet2!G:H,2,0),IF(multi_currency_swap_strat_pnl!B1313="nok",F1313*VLOOKUP(multi_currency_swap_strat_pnl!G1313,Sheet2!J:K,2,0),IF(multi_currency_swap_strat_pnl!B1313="chf",F1313*VLOOKUP(Sheet2!M:N,2,0),F1313))))</f>
        <v>568037937173.50684</v>
      </c>
    </row>
    <row r="1314" spans="1:8" x14ac:dyDescent="0.25">
      <c r="A1314" s="1">
        <v>44774</v>
      </c>
      <c r="B1314" t="s">
        <v>35</v>
      </c>
      <c r="C1314" t="s">
        <v>16</v>
      </c>
      <c r="D1314">
        <v>2.3073750577472798</v>
      </c>
      <c r="E1314">
        <v>1</v>
      </c>
      <c r="F1314">
        <v>769954.60680941097</v>
      </c>
      <c r="G1314" s="1">
        <v>44805</v>
      </c>
      <c r="H1314" s="2" cm="1">
        <f t="array" ref="H1314">IF(B1314="eur",F1314*VLOOKUP(G1314,Sheet2!D:E,2,0),IF(B1314="gbp",F1314*VLOOKUP(G1314,Sheet2!A:B,2,0),0)*IF(B1314="sek",F1314*VLOOKUP(G1314,Sheet2!G:H,2,0),IF(multi_currency_swap_strat_pnl!B1314="nok",F1314*VLOOKUP(multi_currency_swap_strat_pnl!G1314,Sheet2!J:K,2,0),IF(multi_currency_swap_strat_pnl!B1314="chf",F1314*VLOOKUP(Sheet2!M:N,2,0),F1314))))</f>
        <v>683770233357.34973</v>
      </c>
    </row>
    <row r="1315" spans="1:8" x14ac:dyDescent="0.25">
      <c r="A1315" s="1">
        <v>44774</v>
      </c>
      <c r="B1315" t="s">
        <v>35</v>
      </c>
      <c r="C1315" t="s">
        <v>12</v>
      </c>
      <c r="D1315">
        <v>2.5425446377315901</v>
      </c>
      <c r="E1315">
        <v>1</v>
      </c>
      <c r="F1315">
        <v>833113.11953895399</v>
      </c>
      <c r="G1315" s="1">
        <v>44805</v>
      </c>
      <c r="H1315" s="2" cm="1">
        <f t="array" ref="H1315">IF(B1315="eur",F1315*VLOOKUP(G1315,Sheet2!D:E,2,0),IF(B1315="gbp",F1315*VLOOKUP(G1315,Sheet2!A:B,2,0),0)*IF(B1315="sek",F1315*VLOOKUP(G1315,Sheet2!G:H,2,0),IF(multi_currency_swap_strat_pnl!B1315="nok",F1315*VLOOKUP(multi_currency_swap_strat_pnl!G1315,Sheet2!J:K,2,0),IF(multi_currency_swap_strat_pnl!B1315="chf",F1315*VLOOKUP(Sheet2!M:N,2,0),F1315))))</f>
        <v>800548953837.93945</v>
      </c>
    </row>
    <row r="1316" spans="1:8" x14ac:dyDescent="0.25">
      <c r="A1316" s="1">
        <v>44774</v>
      </c>
      <c r="B1316" t="s">
        <v>37</v>
      </c>
      <c r="C1316" t="s">
        <v>13</v>
      </c>
      <c r="D1316">
        <v>2.24837169317439</v>
      </c>
      <c r="E1316">
        <v>-1</v>
      </c>
      <c r="F1316">
        <v>-289767.76511843601</v>
      </c>
      <c r="G1316" s="1">
        <v>44805</v>
      </c>
      <c r="H1316" s="2" cm="1">
        <f t="array" ref="H1316">IF(B1316="eur",F1316*VLOOKUP(G1316,Sheet2!D:E,2,0),IF(B1316="gbp",F1316*VLOOKUP(G1316,Sheet2!A:B,2,0),0)*IF(B1316="sek",F1316*VLOOKUP(G1316,Sheet2!G:H,2,0),IF(multi_currency_swap_strat_pnl!B1316="nok",F1316*VLOOKUP(multi_currency_swap_strat_pnl!G1316,Sheet2!J:K,2,0),IF(multi_currency_swap_strat_pnl!B1316="chf",F1316*VLOOKUP(Sheet2!M:N,2,0),F1316))))</f>
        <v>0</v>
      </c>
    </row>
    <row r="1317" spans="1:8" x14ac:dyDescent="0.25">
      <c r="A1317" s="1">
        <v>44774</v>
      </c>
      <c r="B1317" t="s">
        <v>37</v>
      </c>
      <c r="C1317" t="s">
        <v>17</v>
      </c>
      <c r="D1317">
        <v>2.0953348330761701</v>
      </c>
      <c r="E1317">
        <v>-1</v>
      </c>
      <c r="F1317">
        <v>-270426.07173518202</v>
      </c>
      <c r="G1317" s="1">
        <v>44805</v>
      </c>
      <c r="H1317" s="2" cm="1">
        <f t="array" ref="H1317">IF(B1317="eur",F1317*VLOOKUP(G1317,Sheet2!D:E,2,0),IF(B1317="gbp",F1317*VLOOKUP(G1317,Sheet2!A:B,2,0),0)*IF(B1317="sek",F1317*VLOOKUP(G1317,Sheet2!G:H,2,0),IF(multi_currency_swap_strat_pnl!B1317="nok",F1317*VLOOKUP(multi_currency_swap_strat_pnl!G1317,Sheet2!J:K,2,0),IF(multi_currency_swap_strat_pnl!B1317="chf",F1317*VLOOKUP(Sheet2!M:N,2,0),F1317))))</f>
        <v>0</v>
      </c>
    </row>
    <row r="1318" spans="1:8" x14ac:dyDescent="0.25">
      <c r="A1318" s="1">
        <v>44774</v>
      </c>
      <c r="B1318" t="s">
        <v>37</v>
      </c>
      <c r="C1318" t="s">
        <v>29</v>
      </c>
      <c r="D1318">
        <v>2.1063982466962101</v>
      </c>
      <c r="E1318">
        <v>-1</v>
      </c>
      <c r="F1318">
        <v>-257431.51675291001</v>
      </c>
      <c r="G1318" s="1">
        <v>44805</v>
      </c>
      <c r="H1318" s="2" cm="1">
        <f t="array" ref="H1318">IF(B1318="eur",F1318*VLOOKUP(G1318,Sheet2!D:E,2,0),IF(B1318="gbp",F1318*VLOOKUP(G1318,Sheet2!A:B,2,0),0)*IF(B1318="sek",F1318*VLOOKUP(G1318,Sheet2!G:H,2,0),IF(multi_currency_swap_strat_pnl!B1318="nok",F1318*VLOOKUP(multi_currency_swap_strat_pnl!G1318,Sheet2!J:K,2,0),IF(multi_currency_swap_strat_pnl!B1318="chf",F1318*VLOOKUP(Sheet2!M:N,2,0),F1318))))</f>
        <v>0</v>
      </c>
    </row>
    <row r="1319" spans="1:8" x14ac:dyDescent="0.25">
      <c r="A1319" s="1">
        <v>44774</v>
      </c>
      <c r="B1319" t="s">
        <v>37</v>
      </c>
      <c r="C1319" t="s">
        <v>16</v>
      </c>
      <c r="D1319">
        <v>2.2800376796946802</v>
      </c>
      <c r="E1319">
        <v>1</v>
      </c>
      <c r="F1319">
        <v>460700.22778783302</v>
      </c>
      <c r="G1319" s="1">
        <v>44805</v>
      </c>
      <c r="H1319" s="2" cm="1">
        <f t="array" ref="H1319">IF(B1319="eur",F1319*VLOOKUP(G1319,Sheet2!D:E,2,0),IF(B1319="gbp",F1319*VLOOKUP(G1319,Sheet2!A:B,2,0),0)*IF(B1319="sek",F1319*VLOOKUP(G1319,Sheet2!G:H,2,0),IF(multi_currency_swap_strat_pnl!B1319="nok",F1319*VLOOKUP(multi_currency_swap_strat_pnl!G1319,Sheet2!J:K,2,0),IF(multi_currency_swap_strat_pnl!B1319="chf",F1319*VLOOKUP(Sheet2!M:N,2,0),F1319))))</f>
        <v>0</v>
      </c>
    </row>
    <row r="1320" spans="1:8" x14ac:dyDescent="0.25">
      <c r="A1320" s="1">
        <v>44774</v>
      </c>
      <c r="B1320" t="s">
        <v>37</v>
      </c>
      <c r="C1320" t="s">
        <v>18</v>
      </c>
      <c r="D1320">
        <v>2.1657073016604</v>
      </c>
      <c r="E1320">
        <v>1</v>
      </c>
      <c r="F1320">
        <v>440044.02922678698</v>
      </c>
      <c r="G1320" s="1">
        <v>44805</v>
      </c>
      <c r="H1320" s="2" cm="1">
        <f t="array" ref="H1320">IF(B1320="eur",F1320*VLOOKUP(G1320,Sheet2!D:E,2,0),IF(B1320="gbp",F1320*VLOOKUP(G1320,Sheet2!A:B,2,0),0)*IF(B1320="sek",F1320*VLOOKUP(G1320,Sheet2!G:H,2,0),IF(multi_currency_swap_strat_pnl!B1320="nok",F1320*VLOOKUP(multi_currency_swap_strat_pnl!G1320,Sheet2!J:K,2,0),IF(multi_currency_swap_strat_pnl!B1320="chf",F1320*VLOOKUP(Sheet2!M:N,2,0),F1320))))</f>
        <v>0</v>
      </c>
    </row>
    <row r="1321" spans="1:8" x14ac:dyDescent="0.25">
      <c r="A1321" s="1">
        <v>44774</v>
      </c>
      <c r="B1321" t="s">
        <v>37</v>
      </c>
      <c r="C1321" t="s">
        <v>9</v>
      </c>
      <c r="D1321">
        <v>2.0568084784155398</v>
      </c>
      <c r="E1321">
        <v>1</v>
      </c>
      <c r="F1321">
        <v>306444.42566838698</v>
      </c>
      <c r="G1321" s="1">
        <v>44805</v>
      </c>
      <c r="H1321" s="2" cm="1">
        <f t="array" ref="H1321">IF(B1321="eur",F1321*VLOOKUP(G1321,Sheet2!D:E,2,0),IF(B1321="gbp",F1321*VLOOKUP(G1321,Sheet2!A:B,2,0),0)*IF(B1321="sek",F1321*VLOOKUP(G1321,Sheet2!G:H,2,0),IF(multi_currency_swap_strat_pnl!B1321="nok",F1321*VLOOKUP(multi_currency_swap_strat_pnl!G1321,Sheet2!J:K,2,0),IF(multi_currency_swap_strat_pnl!B1321="chf",F1321*VLOOKUP(Sheet2!M:N,2,0),F1321))))</f>
        <v>0</v>
      </c>
    </row>
    <row r="1322" spans="1:8" x14ac:dyDescent="0.25">
      <c r="A1322" s="1">
        <v>44774</v>
      </c>
      <c r="B1322" t="s">
        <v>38</v>
      </c>
      <c r="C1322" t="s">
        <v>17</v>
      </c>
      <c r="D1322">
        <v>2.4807999863882699</v>
      </c>
      <c r="E1322">
        <v>-1</v>
      </c>
      <c r="F1322" s="2">
        <v>-247459.08144667</v>
      </c>
      <c r="G1322" s="1">
        <v>44805</v>
      </c>
      <c r="H1322" s="2" cm="1">
        <f t="array" ref="H1322">IF(B1322="eur",F1322*VLOOKUP(G1322,Sheet2!D:E,2,0),IF(B1322="gbp",F1322*VLOOKUP(G1322,Sheet2!A:B,2,0),0)*IF(B1322="sek",F1322*VLOOKUP(G1322,Sheet2!G:H,2,0),IF(multi_currency_swap_strat_pnl!B1322="nok",F1322*VLOOKUP(multi_currency_swap_strat_pnl!G1322,Sheet2!J:K,2,0),IF(multi_currency_swap_strat_pnl!B1322="chf",F1322*VLOOKUP(Sheet2!M:N,2,0),F1322))))</f>
        <v>0</v>
      </c>
    </row>
    <row r="1323" spans="1:8" x14ac:dyDescent="0.25">
      <c r="A1323" s="1">
        <v>44774</v>
      </c>
      <c r="B1323" t="s">
        <v>38</v>
      </c>
      <c r="C1323" t="s">
        <v>21</v>
      </c>
      <c r="D1323">
        <v>2.5846196969775699</v>
      </c>
      <c r="E1323">
        <v>-1</v>
      </c>
      <c r="F1323" s="2">
        <v>-186430.91779262299</v>
      </c>
      <c r="G1323" s="1">
        <v>44805</v>
      </c>
      <c r="H1323" s="2" cm="1">
        <f t="array" ref="H1323">IF(B1323="eur",F1323*VLOOKUP(G1323,Sheet2!D:E,2,0),IF(B1323="gbp",F1323*VLOOKUP(G1323,Sheet2!A:B,2,0),0)*IF(B1323="sek",F1323*VLOOKUP(G1323,Sheet2!G:H,2,0),IF(multi_currency_swap_strat_pnl!B1323="nok",F1323*VLOOKUP(multi_currency_swap_strat_pnl!G1323,Sheet2!J:K,2,0),IF(multi_currency_swap_strat_pnl!B1323="chf",F1323*VLOOKUP(Sheet2!M:N,2,0),F1323))))</f>
        <v>0</v>
      </c>
    </row>
    <row r="1324" spans="1:8" x14ac:dyDescent="0.25">
      <c r="A1324" s="1">
        <v>44774</v>
      </c>
      <c r="B1324" t="s">
        <v>38</v>
      </c>
      <c r="C1324" t="s">
        <v>25</v>
      </c>
      <c r="D1324">
        <v>2.5396989174188001</v>
      </c>
      <c r="E1324">
        <v>-1</v>
      </c>
      <c r="F1324" s="2">
        <v>-214858.15356809701</v>
      </c>
      <c r="G1324" s="1">
        <v>44805</v>
      </c>
      <c r="H1324" s="2" cm="1">
        <f t="array" ref="H1324">IF(B1324="eur",F1324*VLOOKUP(G1324,Sheet2!D:E,2,0),IF(B1324="gbp",F1324*VLOOKUP(G1324,Sheet2!A:B,2,0),0)*IF(B1324="sek",F1324*VLOOKUP(G1324,Sheet2!G:H,2,0),IF(multi_currency_swap_strat_pnl!B1324="nok",F1324*VLOOKUP(multi_currency_swap_strat_pnl!G1324,Sheet2!J:K,2,0),IF(multi_currency_swap_strat_pnl!B1324="chf",F1324*VLOOKUP(Sheet2!M:N,2,0),F1324))))</f>
        <v>0</v>
      </c>
    </row>
    <row r="1325" spans="1:8" x14ac:dyDescent="0.25">
      <c r="A1325" s="1">
        <v>44774</v>
      </c>
      <c r="B1325" t="s">
        <v>38</v>
      </c>
      <c r="C1325" t="s">
        <v>30</v>
      </c>
      <c r="D1325">
        <v>2.34626660589434</v>
      </c>
      <c r="E1325">
        <v>1</v>
      </c>
      <c r="F1325" s="2">
        <v>356263.08794503601</v>
      </c>
      <c r="G1325" s="1">
        <v>44805</v>
      </c>
      <c r="H1325" s="2" cm="1">
        <f t="array" ref="H1325">IF(B1325="eur",F1325*VLOOKUP(G1325,Sheet2!D:E,2,0),IF(B1325="gbp",F1325*VLOOKUP(G1325,Sheet2!A:B,2,0),0)*IF(B1325="sek",F1325*VLOOKUP(G1325,Sheet2!G:H,2,0),IF(multi_currency_swap_strat_pnl!B1325="nok",F1325*VLOOKUP(multi_currency_swap_strat_pnl!G1325,Sheet2!J:K,2,0),IF(multi_currency_swap_strat_pnl!B1325="chf",F1325*VLOOKUP(Sheet2!M:N,2,0),F1325))))</f>
        <v>0</v>
      </c>
    </row>
    <row r="1326" spans="1:8" x14ac:dyDescent="0.25">
      <c r="A1326" s="1">
        <v>44774</v>
      </c>
      <c r="B1326" t="s">
        <v>38</v>
      </c>
      <c r="C1326" t="s">
        <v>26</v>
      </c>
      <c r="D1326">
        <v>2.3870432000087498</v>
      </c>
      <c r="E1326">
        <v>1</v>
      </c>
      <c r="F1326" s="2">
        <v>386147.81292509299</v>
      </c>
      <c r="G1326" s="1">
        <v>44805</v>
      </c>
      <c r="H1326" s="2" cm="1">
        <f t="array" ref="H1326">IF(B1326="eur",F1326*VLOOKUP(G1326,Sheet2!D:E,2,0),IF(B1326="gbp",F1326*VLOOKUP(G1326,Sheet2!A:B,2,0),0)*IF(B1326="sek",F1326*VLOOKUP(G1326,Sheet2!G:H,2,0),IF(multi_currency_swap_strat_pnl!B1326="nok",F1326*VLOOKUP(multi_currency_swap_strat_pnl!G1326,Sheet2!J:K,2,0),IF(multi_currency_swap_strat_pnl!B1326="chf",F1326*VLOOKUP(Sheet2!M:N,2,0),F1326))))</f>
        <v>0</v>
      </c>
    </row>
    <row r="1327" spans="1:8" x14ac:dyDescent="0.25">
      <c r="A1327" s="1">
        <v>44774</v>
      </c>
      <c r="B1327" t="s">
        <v>38</v>
      </c>
      <c r="C1327" t="s">
        <v>18</v>
      </c>
      <c r="D1327">
        <v>2.43385060322252</v>
      </c>
      <c r="E1327">
        <v>1</v>
      </c>
      <c r="F1327" s="2">
        <v>433790.44659238501</v>
      </c>
      <c r="G1327" s="1">
        <v>44805</v>
      </c>
      <c r="H1327" s="2" cm="1">
        <f t="array" ref="H1327">IF(B1327="eur",F1327*VLOOKUP(G1327,Sheet2!D:E,2,0),IF(B1327="gbp",F1327*VLOOKUP(G1327,Sheet2!A:B,2,0),0)*IF(B1327="sek",F1327*VLOOKUP(G1327,Sheet2!G:H,2,0),IF(multi_currency_swap_strat_pnl!B1327="nok",F1327*VLOOKUP(multi_currency_swap_strat_pnl!G1327,Sheet2!J:K,2,0),IF(multi_currency_swap_strat_pnl!B1327="chf",F1327*VLOOKUP(Sheet2!M:N,2,0),F1327))))</f>
        <v>0</v>
      </c>
    </row>
    <row r="1328" spans="1:8" x14ac:dyDescent="0.25">
      <c r="A1328" s="1">
        <v>44775</v>
      </c>
      <c r="B1328" t="s">
        <v>36</v>
      </c>
      <c r="C1328" t="s">
        <v>9</v>
      </c>
      <c r="D1328">
        <v>1.1750798039566199</v>
      </c>
      <c r="E1328">
        <v>-1</v>
      </c>
      <c r="F1328">
        <v>-242127.82771181001</v>
      </c>
      <c r="G1328" s="1">
        <v>44805</v>
      </c>
      <c r="H1328" s="2" t="e" cm="1" vm="1">
        <f t="array" aca="1" ref="H1328" ca="1">IF(B1328="eur",F1328*VLOOKUP(G1328,Sheet2!D:E,2,0),IF(B1328="gbp",F1328*VLOOKUP(G1328,Sheet2!A:B,2,0),0)*IF(B1328="sek",F1328*VLOOKUP(G1328,Sheet2!G:H,2,0),IF(multi_currency_swap_strat_pnl!B1328="nok",F1328*VLOOKUP(multi_currency_swap_strat_pnl!G1328,Sheet2!J:K,2,0),IF(multi_currency_swap_strat_pnl!B1328="chf",F1328*VLOOKUP(Sheet2!M:N,2,0),F1328))))</f>
        <v>#VALUE!</v>
      </c>
    </row>
    <row r="1329" spans="1:8" x14ac:dyDescent="0.25">
      <c r="A1329" s="1">
        <v>44775</v>
      </c>
      <c r="B1329" t="s">
        <v>36</v>
      </c>
      <c r="C1329" t="s">
        <v>28</v>
      </c>
      <c r="D1329">
        <v>1.28891085944508</v>
      </c>
      <c r="E1329">
        <v>-1</v>
      </c>
      <c r="F1329">
        <v>-239885.573313309</v>
      </c>
      <c r="G1329" s="1">
        <v>44805</v>
      </c>
      <c r="H1329" s="2" t="e" cm="1" vm="1">
        <f t="array" aca="1" ref="H1329" ca="1">IF(B1329="eur",F1329*VLOOKUP(G1329,Sheet2!D:E,2,0),IF(B1329="gbp",F1329*VLOOKUP(G1329,Sheet2!A:B,2,0),0)*IF(B1329="sek",F1329*VLOOKUP(G1329,Sheet2!G:H,2,0),IF(multi_currency_swap_strat_pnl!B1329="nok",F1329*VLOOKUP(multi_currency_swap_strat_pnl!G1329,Sheet2!J:K,2,0),IF(multi_currency_swap_strat_pnl!B1329="chf",F1329*VLOOKUP(Sheet2!M:N,2,0),F1329))))</f>
        <v>#VALUE!</v>
      </c>
    </row>
    <row r="1330" spans="1:8" x14ac:dyDescent="0.25">
      <c r="A1330" s="1">
        <v>44775</v>
      </c>
      <c r="B1330" t="s">
        <v>36</v>
      </c>
      <c r="C1330" t="s">
        <v>17</v>
      </c>
      <c r="D1330">
        <v>1.4036153969679599</v>
      </c>
      <c r="E1330">
        <v>-1</v>
      </c>
      <c r="F1330">
        <v>-238105.72863283599</v>
      </c>
      <c r="G1330" s="1">
        <v>44805</v>
      </c>
      <c r="H1330" s="2" t="e" cm="1" vm="1">
        <f t="array" aca="1" ref="H1330" ca="1">IF(B1330="eur",F1330*VLOOKUP(G1330,Sheet2!D:E,2,0),IF(B1330="gbp",F1330*VLOOKUP(G1330,Sheet2!A:B,2,0),0)*IF(B1330="sek",F1330*VLOOKUP(G1330,Sheet2!G:H,2,0),IF(multi_currency_swap_strat_pnl!B1330="nok",F1330*VLOOKUP(multi_currency_swap_strat_pnl!G1330,Sheet2!J:K,2,0),IF(multi_currency_swap_strat_pnl!B1330="chf",F1330*VLOOKUP(Sheet2!M:N,2,0),F1330))))</f>
        <v>#VALUE!</v>
      </c>
    </row>
    <row r="1331" spans="1:8" x14ac:dyDescent="0.25">
      <c r="A1331" s="1">
        <v>44775</v>
      </c>
      <c r="B1331" t="s">
        <v>36</v>
      </c>
      <c r="C1331" t="s">
        <v>18</v>
      </c>
      <c r="D1331">
        <v>0.737636235124428</v>
      </c>
      <c r="E1331">
        <v>1</v>
      </c>
      <c r="F1331">
        <v>298154.03909538698</v>
      </c>
      <c r="G1331" s="1">
        <v>44805</v>
      </c>
      <c r="H1331" s="2" t="e" cm="1" vm="1">
        <f t="array" aca="1" ref="H1331" ca="1">IF(B1331="eur",F1331*VLOOKUP(G1331,Sheet2!D:E,2,0),IF(B1331="gbp",F1331*VLOOKUP(G1331,Sheet2!A:B,2,0),0)*IF(B1331="sek",F1331*VLOOKUP(G1331,Sheet2!G:H,2,0),IF(multi_currency_swap_strat_pnl!B1331="nok",F1331*VLOOKUP(multi_currency_swap_strat_pnl!G1331,Sheet2!J:K,2,0),IF(multi_currency_swap_strat_pnl!B1331="chf",F1331*VLOOKUP(Sheet2!M:N,2,0),F1331))))</f>
        <v>#VALUE!</v>
      </c>
    </row>
    <row r="1332" spans="1:8" x14ac:dyDescent="0.25">
      <c r="A1332" s="1">
        <v>44775</v>
      </c>
      <c r="B1332" t="s">
        <v>36</v>
      </c>
      <c r="C1332" t="s">
        <v>16</v>
      </c>
      <c r="D1332">
        <v>0.68627563417828397</v>
      </c>
      <c r="E1332">
        <v>1</v>
      </c>
      <c r="F1332">
        <v>335526.82049855101</v>
      </c>
      <c r="G1332" s="1">
        <v>44805</v>
      </c>
      <c r="H1332" s="2" t="e" cm="1" vm="1">
        <f t="array" aca="1" ref="H1332" ca="1">IF(B1332="eur",F1332*VLOOKUP(G1332,Sheet2!D:E,2,0),IF(B1332="gbp",F1332*VLOOKUP(G1332,Sheet2!A:B,2,0),0)*IF(B1332="sek",F1332*VLOOKUP(G1332,Sheet2!G:H,2,0),IF(multi_currency_swap_strat_pnl!B1332="nok",F1332*VLOOKUP(multi_currency_swap_strat_pnl!G1332,Sheet2!J:K,2,0),IF(multi_currency_swap_strat_pnl!B1332="chf",F1332*VLOOKUP(Sheet2!M:N,2,0),F1332))))</f>
        <v>#VALUE!</v>
      </c>
    </row>
    <row r="1333" spans="1:8" x14ac:dyDescent="0.25">
      <c r="A1333" s="1">
        <v>44775</v>
      </c>
      <c r="B1333" t="s">
        <v>36</v>
      </c>
      <c r="C1333" t="s">
        <v>12</v>
      </c>
      <c r="D1333">
        <v>0.63515750918359604</v>
      </c>
      <c r="E1333">
        <v>1</v>
      </c>
      <c r="F1333">
        <v>372565.85312318098</v>
      </c>
      <c r="G1333" s="1">
        <v>44805</v>
      </c>
      <c r="H1333" s="2" t="e" cm="1" vm="1">
        <f t="array" aca="1" ref="H1333" ca="1">IF(B1333="eur",F1333*VLOOKUP(G1333,Sheet2!D:E,2,0),IF(B1333="gbp",F1333*VLOOKUP(G1333,Sheet2!A:B,2,0),0)*IF(B1333="sek",F1333*VLOOKUP(G1333,Sheet2!G:H,2,0),IF(multi_currency_swap_strat_pnl!B1333="nok",F1333*VLOOKUP(multi_currency_swap_strat_pnl!G1333,Sheet2!J:K,2,0),IF(multi_currency_swap_strat_pnl!B1333="chf",F1333*VLOOKUP(Sheet2!M:N,2,0),F1333))))</f>
        <v>#VALUE!</v>
      </c>
    </row>
    <row r="1334" spans="1:8" x14ac:dyDescent="0.25">
      <c r="A1334" s="1">
        <v>44805</v>
      </c>
      <c r="B1334" t="s">
        <v>7</v>
      </c>
      <c r="C1334" t="s">
        <v>21</v>
      </c>
      <c r="D1334">
        <v>2.5697222448626502</v>
      </c>
      <c r="E1334">
        <v>-1</v>
      </c>
      <c r="F1334">
        <v>-180762.88569524401</v>
      </c>
      <c r="G1334" s="1">
        <v>44837</v>
      </c>
      <c r="H1334" s="2" cm="1">
        <f t="array" ref="H1334">IF(B1334="eur",F1334*VLOOKUP(G1334,Sheet2!D:E,2,0),IF(B1334="gbp",F1334*VLOOKUP(G1334,Sheet2!A:B,2,0),0)*IF(B1334="sek",F1334*VLOOKUP(G1334,Sheet2!G:H,2,0),IF(multi_currency_swap_strat_pnl!B1334="nok",F1334*VLOOKUP(multi_currency_swap_strat_pnl!G1334,Sheet2!J:K,2,0),IF(multi_currency_swap_strat_pnl!B1334="chf",F1334*VLOOKUP(Sheet2!M:N,2,0),F1334))))</f>
        <v>-177292.23828989532</v>
      </c>
    </row>
    <row r="1335" spans="1:8" x14ac:dyDescent="0.25">
      <c r="A1335" s="1">
        <v>44805</v>
      </c>
      <c r="B1335" t="s">
        <v>7</v>
      </c>
      <c r="C1335" t="s">
        <v>25</v>
      </c>
      <c r="D1335">
        <v>2.4985498865422899</v>
      </c>
      <c r="E1335">
        <v>-1</v>
      </c>
      <c r="F1335">
        <v>-192586.10052825999</v>
      </c>
      <c r="G1335" s="1">
        <v>44837</v>
      </c>
      <c r="H1335" s="2" cm="1">
        <f t="array" ref="H1335">IF(B1335="eur",F1335*VLOOKUP(G1335,Sheet2!D:E,2,0),IF(B1335="gbp",F1335*VLOOKUP(G1335,Sheet2!A:B,2,0),0)*IF(B1335="sek",F1335*VLOOKUP(G1335,Sheet2!G:H,2,0),IF(multi_currency_swap_strat_pnl!B1335="nok",F1335*VLOOKUP(multi_currency_swap_strat_pnl!G1335,Sheet2!J:K,2,0),IF(multi_currency_swap_strat_pnl!B1335="chf",F1335*VLOOKUP(Sheet2!M:N,2,0),F1335))))</f>
        <v>-188888.44739811739</v>
      </c>
    </row>
    <row r="1336" spans="1:8" x14ac:dyDescent="0.25">
      <c r="A1336" s="1">
        <v>44805</v>
      </c>
      <c r="B1336" t="s">
        <v>7</v>
      </c>
      <c r="C1336" t="s">
        <v>22</v>
      </c>
      <c r="D1336">
        <v>2.43758797725725</v>
      </c>
      <c r="E1336">
        <v>-1</v>
      </c>
      <c r="F1336">
        <v>-204042.69268621301</v>
      </c>
      <c r="G1336" s="1">
        <v>44837</v>
      </c>
      <c r="H1336" s="2" cm="1">
        <f t="array" ref="H1336">IF(B1336="eur",F1336*VLOOKUP(G1336,Sheet2!D:E,2,0),IF(B1336="gbp",F1336*VLOOKUP(G1336,Sheet2!A:B,2,0),0)*IF(B1336="sek",F1336*VLOOKUP(G1336,Sheet2!G:H,2,0),IF(multi_currency_swap_strat_pnl!B1336="nok",F1336*VLOOKUP(multi_currency_swap_strat_pnl!G1336,Sheet2!J:K,2,0),IF(multi_currency_swap_strat_pnl!B1336="chf",F1336*VLOOKUP(Sheet2!M:N,2,0),F1336))))</f>
        <v>-200125.07298663771</v>
      </c>
    </row>
    <row r="1337" spans="1:8" x14ac:dyDescent="0.25">
      <c r="A1337" s="1">
        <v>44805</v>
      </c>
      <c r="B1337" t="s">
        <v>7</v>
      </c>
      <c r="C1337" t="s">
        <v>18</v>
      </c>
      <c r="D1337">
        <v>1.93688964484128</v>
      </c>
      <c r="E1337">
        <v>1</v>
      </c>
      <c r="F1337">
        <v>252934.86104665499</v>
      </c>
      <c r="G1337" s="1">
        <v>44837</v>
      </c>
      <c r="H1337" s="2" cm="1">
        <f t="array" ref="H1337">IF(B1337="eur",F1337*VLOOKUP(G1337,Sheet2!D:E,2,0),IF(B1337="gbp",F1337*VLOOKUP(G1337,Sheet2!A:B,2,0),0)*IF(B1337="sek",F1337*VLOOKUP(G1337,Sheet2!G:H,2,0),IF(multi_currency_swap_strat_pnl!B1337="nok",F1337*VLOOKUP(multi_currency_swap_strat_pnl!G1337,Sheet2!J:K,2,0),IF(multi_currency_swap_strat_pnl!B1337="chf",F1337*VLOOKUP(Sheet2!M:N,2,0),F1337))))</f>
        <v>248078.51171455922</v>
      </c>
    </row>
    <row r="1338" spans="1:8" x14ac:dyDescent="0.25">
      <c r="A1338" s="1">
        <v>44805</v>
      </c>
      <c r="B1338" t="s">
        <v>7</v>
      </c>
      <c r="C1338" t="s">
        <v>16</v>
      </c>
      <c r="D1338">
        <v>2.0391001686311698</v>
      </c>
      <c r="E1338">
        <v>1</v>
      </c>
      <c r="F1338">
        <v>255668.95670435301</v>
      </c>
      <c r="G1338" s="1">
        <v>44837</v>
      </c>
      <c r="H1338" s="2" cm="1">
        <f t="array" ref="H1338">IF(B1338="eur",F1338*VLOOKUP(G1338,Sheet2!D:E,2,0),IF(B1338="gbp",F1338*VLOOKUP(G1338,Sheet2!A:B,2,0),0)*IF(B1338="sek",F1338*VLOOKUP(G1338,Sheet2!G:H,2,0),IF(multi_currency_swap_strat_pnl!B1338="nok",F1338*VLOOKUP(multi_currency_swap_strat_pnl!G1338,Sheet2!J:K,2,0),IF(multi_currency_swap_strat_pnl!B1338="chf",F1338*VLOOKUP(Sheet2!M:N,2,0),F1338))))</f>
        <v>250760.11273562943</v>
      </c>
    </row>
    <row r="1339" spans="1:8" x14ac:dyDescent="0.25">
      <c r="A1339" s="1">
        <v>44805</v>
      </c>
      <c r="B1339" t="s">
        <v>7</v>
      </c>
      <c r="C1339" t="s">
        <v>12</v>
      </c>
      <c r="D1339">
        <v>2.1386879127225802</v>
      </c>
      <c r="E1339">
        <v>1</v>
      </c>
      <c r="F1339">
        <v>258262.92176469599</v>
      </c>
      <c r="G1339" s="1">
        <v>44837</v>
      </c>
      <c r="H1339" s="2" cm="1">
        <f t="array" ref="H1339">IF(B1339="eur",F1339*VLOOKUP(G1339,Sheet2!D:E,2,0),IF(B1339="gbp",F1339*VLOOKUP(G1339,Sheet2!A:B,2,0),0)*IF(B1339="sek",F1339*VLOOKUP(G1339,Sheet2!G:H,2,0),IF(multi_currency_swap_strat_pnl!B1339="nok",F1339*VLOOKUP(multi_currency_swap_strat_pnl!G1339,Sheet2!J:K,2,0),IF(multi_currency_swap_strat_pnl!B1339="chf",F1339*VLOOKUP(Sheet2!M:N,2,0),F1339))))</f>
        <v>253304.27366681382</v>
      </c>
    </row>
    <row r="1340" spans="1:8" x14ac:dyDescent="0.25">
      <c r="A1340" s="1">
        <v>44805</v>
      </c>
      <c r="B1340" t="s">
        <v>34</v>
      </c>
      <c r="C1340" t="s">
        <v>21</v>
      </c>
      <c r="D1340">
        <v>3.0453765348693298</v>
      </c>
      <c r="E1340">
        <v>-1</v>
      </c>
      <c r="F1340">
        <v>-38092.688677649297</v>
      </c>
      <c r="G1340" s="1">
        <v>44837</v>
      </c>
      <c r="H1340" s="2" cm="1">
        <f t="array" ref="H1340">IF(B1340="eur",F1340*VLOOKUP(G1340,Sheet2!D:E,2,0),IF(B1340="gbp",F1340*VLOOKUP(G1340,Sheet2!A:B,2,0),0)*IF(B1340="sek",F1340*VLOOKUP(G1340,Sheet2!G:H,2,0),IF(multi_currency_swap_strat_pnl!B1340="nok",F1340*VLOOKUP(multi_currency_swap_strat_pnl!G1340,Sheet2!J:K,2,0),IF(multi_currency_swap_strat_pnl!B1340="chf",F1340*VLOOKUP(Sheet2!M:N,2,0),F1340))))</f>
        <v>0</v>
      </c>
    </row>
    <row r="1341" spans="1:8" x14ac:dyDescent="0.25">
      <c r="A1341" s="1">
        <v>44805</v>
      </c>
      <c r="B1341" t="s">
        <v>34</v>
      </c>
      <c r="C1341" t="s">
        <v>25</v>
      </c>
      <c r="D1341">
        <v>2.99664638049684</v>
      </c>
      <c r="E1341">
        <v>-1</v>
      </c>
      <c r="F1341">
        <v>-48938.169098855702</v>
      </c>
      <c r="G1341" s="1">
        <v>44837</v>
      </c>
      <c r="H1341" s="2" cm="1">
        <f t="array" ref="H1341">IF(B1341="eur",F1341*VLOOKUP(G1341,Sheet2!D:E,2,0),IF(B1341="gbp",F1341*VLOOKUP(G1341,Sheet2!A:B,2,0),0)*IF(B1341="sek",F1341*VLOOKUP(G1341,Sheet2!G:H,2,0),IF(multi_currency_swap_strat_pnl!B1341="nok",F1341*VLOOKUP(multi_currency_swap_strat_pnl!G1341,Sheet2!J:K,2,0),IF(multi_currency_swap_strat_pnl!B1341="chf",F1341*VLOOKUP(Sheet2!M:N,2,0),F1341))))</f>
        <v>0</v>
      </c>
    </row>
    <row r="1342" spans="1:8" x14ac:dyDescent="0.25">
      <c r="A1342" s="1">
        <v>44805</v>
      </c>
      <c r="B1342" t="s">
        <v>34</v>
      </c>
      <c r="C1342" t="s">
        <v>22</v>
      </c>
      <c r="D1342">
        <v>2.9612104527118701</v>
      </c>
      <c r="E1342">
        <v>-1</v>
      </c>
      <c r="F1342">
        <v>-55816.3841874352</v>
      </c>
      <c r="G1342" s="1">
        <v>44837</v>
      </c>
      <c r="H1342" s="2" cm="1">
        <f t="array" ref="H1342">IF(B1342="eur",F1342*VLOOKUP(G1342,Sheet2!D:E,2,0),IF(B1342="gbp",F1342*VLOOKUP(G1342,Sheet2!A:B,2,0),0)*IF(B1342="sek",F1342*VLOOKUP(G1342,Sheet2!G:H,2,0),IF(multi_currency_swap_strat_pnl!B1342="nok",F1342*VLOOKUP(multi_currency_swap_strat_pnl!G1342,Sheet2!J:K,2,0),IF(multi_currency_swap_strat_pnl!B1342="chf",F1342*VLOOKUP(Sheet2!M:N,2,0),F1342))))</f>
        <v>0</v>
      </c>
    </row>
    <row r="1343" spans="1:8" x14ac:dyDescent="0.25">
      <c r="A1343" s="1">
        <v>44805</v>
      </c>
      <c r="B1343" t="s">
        <v>34</v>
      </c>
      <c r="C1343" t="s">
        <v>11</v>
      </c>
      <c r="D1343">
        <v>3.13550665072527</v>
      </c>
      <c r="E1343">
        <v>1</v>
      </c>
      <c r="F1343">
        <v>243134.69953410499</v>
      </c>
      <c r="G1343" s="1">
        <v>44837</v>
      </c>
      <c r="H1343" s="2" cm="1">
        <f t="array" ref="H1343">IF(B1343="eur",F1343*VLOOKUP(G1343,Sheet2!D:E,2,0),IF(B1343="gbp",F1343*VLOOKUP(G1343,Sheet2!A:B,2,0),0)*IF(B1343="sek",F1343*VLOOKUP(G1343,Sheet2!G:H,2,0),IF(multi_currency_swap_strat_pnl!B1343="nok",F1343*VLOOKUP(multi_currency_swap_strat_pnl!G1343,Sheet2!J:K,2,0),IF(multi_currency_swap_strat_pnl!B1343="chf",F1343*VLOOKUP(Sheet2!M:N,2,0),F1343))))</f>
        <v>0</v>
      </c>
    </row>
    <row r="1344" spans="1:8" x14ac:dyDescent="0.25">
      <c r="A1344" s="1">
        <v>44805</v>
      </c>
      <c r="B1344" t="s">
        <v>34</v>
      </c>
      <c r="C1344" t="s">
        <v>16</v>
      </c>
      <c r="D1344">
        <v>3.2602826463472598</v>
      </c>
      <c r="E1344">
        <v>1</v>
      </c>
      <c r="F1344">
        <v>262011.39668904399</v>
      </c>
      <c r="G1344" s="1">
        <v>44837</v>
      </c>
      <c r="H1344" s="2" cm="1">
        <f t="array" ref="H1344">IF(B1344="eur",F1344*VLOOKUP(G1344,Sheet2!D:E,2,0),IF(B1344="gbp",F1344*VLOOKUP(G1344,Sheet2!A:B,2,0),0)*IF(B1344="sek",F1344*VLOOKUP(G1344,Sheet2!G:H,2,0),IF(multi_currency_swap_strat_pnl!B1344="nok",F1344*VLOOKUP(multi_currency_swap_strat_pnl!G1344,Sheet2!J:K,2,0),IF(multi_currency_swap_strat_pnl!B1344="chf",F1344*VLOOKUP(Sheet2!M:N,2,0),F1344))))</f>
        <v>0</v>
      </c>
    </row>
    <row r="1345" spans="1:8" x14ac:dyDescent="0.25">
      <c r="A1345" s="1">
        <v>44805</v>
      </c>
      <c r="B1345" t="s">
        <v>34</v>
      </c>
      <c r="C1345" t="s">
        <v>12</v>
      </c>
      <c r="D1345">
        <v>3.4984917240502398</v>
      </c>
      <c r="E1345">
        <v>1</v>
      </c>
      <c r="F1345">
        <v>280098.32073325798</v>
      </c>
      <c r="G1345" s="1">
        <v>44837</v>
      </c>
      <c r="H1345" s="2" cm="1">
        <f t="array" ref="H1345">IF(B1345="eur",F1345*VLOOKUP(G1345,Sheet2!D:E,2,0),IF(B1345="gbp",F1345*VLOOKUP(G1345,Sheet2!A:B,2,0),0)*IF(B1345="sek",F1345*VLOOKUP(G1345,Sheet2!G:H,2,0),IF(multi_currency_swap_strat_pnl!B1345="nok",F1345*VLOOKUP(multi_currency_swap_strat_pnl!G1345,Sheet2!J:K,2,0),IF(multi_currency_swap_strat_pnl!B1345="chf",F1345*VLOOKUP(Sheet2!M:N,2,0),F1345))))</f>
        <v>0</v>
      </c>
    </row>
    <row r="1346" spans="1:8" x14ac:dyDescent="0.25">
      <c r="A1346" s="1">
        <v>44805</v>
      </c>
      <c r="B1346" t="s">
        <v>35</v>
      </c>
      <c r="C1346" t="s">
        <v>21</v>
      </c>
      <c r="D1346">
        <v>2.75252118458888</v>
      </c>
      <c r="E1346">
        <v>-1</v>
      </c>
      <c r="F1346">
        <v>-407363.71207155997</v>
      </c>
      <c r="G1346" s="1">
        <v>44837</v>
      </c>
      <c r="H1346" s="2" cm="1">
        <f t="array" ref="H1346">IF(B1346="eur",F1346*VLOOKUP(G1346,Sheet2!D:E,2,0),IF(B1346="gbp",F1346*VLOOKUP(G1346,Sheet2!A:B,2,0),0)*IF(B1346="sek",F1346*VLOOKUP(G1346,Sheet2!G:H,2,0),IF(multi_currency_swap_strat_pnl!B1346="nok",F1346*VLOOKUP(multi_currency_swap_strat_pnl!G1346,Sheet2!J:K,2,0),IF(multi_currency_swap_strat_pnl!B1346="chf",F1346*VLOOKUP(Sheet2!M:N,2,0),F1346))))</f>
        <v>187119800655.98398</v>
      </c>
    </row>
    <row r="1347" spans="1:8" x14ac:dyDescent="0.25">
      <c r="A1347" s="1">
        <v>44805</v>
      </c>
      <c r="B1347" t="s">
        <v>35</v>
      </c>
      <c r="C1347" t="s">
        <v>25</v>
      </c>
      <c r="D1347">
        <v>2.7082273225928701</v>
      </c>
      <c r="E1347">
        <v>-1</v>
      </c>
      <c r="F1347">
        <v>-416962.34138078598</v>
      </c>
      <c r="G1347" s="1">
        <v>44837</v>
      </c>
      <c r="H1347" s="2" cm="1">
        <f t="array" ref="H1347">IF(B1347="eur",F1347*VLOOKUP(G1347,Sheet2!D:E,2,0),IF(B1347="gbp",F1347*VLOOKUP(G1347,Sheet2!A:B,2,0),0)*IF(B1347="sek",F1347*VLOOKUP(G1347,Sheet2!G:H,2,0),IF(multi_currency_swap_strat_pnl!B1347="nok",F1347*VLOOKUP(multi_currency_swap_strat_pnl!G1347,Sheet2!J:K,2,0),IF(multi_currency_swap_strat_pnl!B1347="chf",F1347*VLOOKUP(Sheet2!M:N,2,0),F1347))))</f>
        <v>196041823140.70282</v>
      </c>
    </row>
    <row r="1348" spans="1:8" x14ac:dyDescent="0.25">
      <c r="A1348" s="1">
        <v>44805</v>
      </c>
      <c r="B1348" t="s">
        <v>35</v>
      </c>
      <c r="C1348" t="s">
        <v>23</v>
      </c>
      <c r="D1348">
        <v>2.6649168206407299</v>
      </c>
      <c r="E1348">
        <v>-1</v>
      </c>
      <c r="F1348">
        <v>-426437.41100771801</v>
      </c>
      <c r="G1348" s="1">
        <v>44837</v>
      </c>
      <c r="H1348" s="2" cm="1">
        <f t="array" ref="H1348">IF(B1348="eur",F1348*VLOOKUP(G1348,Sheet2!D:E,2,0),IF(B1348="gbp",F1348*VLOOKUP(G1348,Sheet2!A:B,2,0),0)*IF(B1348="sek",F1348*VLOOKUP(G1348,Sheet2!G:H,2,0),IF(multi_currency_swap_strat_pnl!B1348="nok",F1348*VLOOKUP(multi_currency_swap_strat_pnl!G1348,Sheet2!J:K,2,0),IF(multi_currency_swap_strat_pnl!B1348="chf",F1348*VLOOKUP(Sheet2!M:N,2,0),F1348))))</f>
        <v>205052780745.65417</v>
      </c>
    </row>
    <row r="1349" spans="1:8" x14ac:dyDescent="0.25">
      <c r="A1349" s="1">
        <v>44805</v>
      </c>
      <c r="B1349" t="s">
        <v>35</v>
      </c>
      <c r="C1349" t="s">
        <v>16</v>
      </c>
      <c r="D1349">
        <v>3.8049765289992399</v>
      </c>
      <c r="E1349">
        <v>1</v>
      </c>
      <c r="F1349">
        <v>730634.908421878</v>
      </c>
      <c r="G1349" s="1">
        <v>44837</v>
      </c>
      <c r="H1349" s="2" cm="1">
        <f t="array" ref="H1349">IF(B1349="eur",F1349*VLOOKUP(G1349,Sheet2!D:E,2,0),IF(B1349="gbp",F1349*VLOOKUP(G1349,Sheet2!A:B,2,0),0)*IF(B1349="sek",F1349*VLOOKUP(G1349,Sheet2!G:H,2,0),IF(multi_currency_swap_strat_pnl!B1349="nok",F1349*VLOOKUP(multi_currency_swap_strat_pnl!G1349,Sheet2!J:K,2,0),IF(multi_currency_swap_strat_pnl!B1349="chf",F1349*VLOOKUP(Sheet2!M:N,2,0),F1349))))</f>
        <v>601943741740.67883</v>
      </c>
    </row>
    <row r="1350" spans="1:8" x14ac:dyDescent="0.25">
      <c r="A1350" s="1">
        <v>44805</v>
      </c>
      <c r="B1350" t="s">
        <v>35</v>
      </c>
      <c r="C1350" t="s">
        <v>26</v>
      </c>
      <c r="D1350">
        <v>3.1807511209260402</v>
      </c>
      <c r="E1350">
        <v>1</v>
      </c>
      <c r="F1350">
        <v>823603.70320250397</v>
      </c>
      <c r="G1350" s="1">
        <v>44837</v>
      </c>
      <c r="H1350" s="2" cm="1">
        <f t="array" ref="H1350">IF(B1350="eur",F1350*VLOOKUP(G1350,Sheet2!D:E,2,0),IF(B1350="gbp",F1350*VLOOKUP(G1350,Sheet2!A:B,2,0),0)*IF(B1350="sek",F1350*VLOOKUP(G1350,Sheet2!G:H,2,0),IF(multi_currency_swap_strat_pnl!B1350="nok",F1350*VLOOKUP(multi_currency_swap_strat_pnl!G1350,Sheet2!J:K,2,0),IF(multi_currency_swap_strat_pnl!B1350="chf",F1350*VLOOKUP(Sheet2!M:N,2,0),F1350))))</f>
        <v>764877082375.8031</v>
      </c>
    </row>
    <row r="1351" spans="1:8" x14ac:dyDescent="0.25">
      <c r="A1351" s="1">
        <v>44805</v>
      </c>
      <c r="B1351" t="s">
        <v>35</v>
      </c>
      <c r="C1351" t="s">
        <v>18</v>
      </c>
      <c r="D1351">
        <v>3.4222470472824802</v>
      </c>
      <c r="E1351">
        <v>1</v>
      </c>
      <c r="F1351">
        <v>812802.52343933797</v>
      </c>
      <c r="G1351" s="1">
        <v>44837</v>
      </c>
      <c r="H1351" s="2" cm="1">
        <f t="array" ref="H1351">IF(B1351="eur",F1351*VLOOKUP(G1351,Sheet2!D:E,2,0),IF(B1351="gbp",F1351*VLOOKUP(G1351,Sheet2!A:B,2,0),0)*IF(B1351="sek",F1351*VLOOKUP(G1351,Sheet2!G:H,2,0),IF(multi_currency_swap_strat_pnl!B1351="nok",F1351*VLOOKUP(multi_currency_swap_strat_pnl!G1351,Sheet2!J:K,2,0),IF(multi_currency_swap_strat_pnl!B1351="chf",F1351*VLOOKUP(Sheet2!M:N,2,0),F1351))))</f>
        <v>744946619522.50928</v>
      </c>
    </row>
    <row r="1352" spans="1:8" x14ac:dyDescent="0.25">
      <c r="A1352" s="1">
        <v>44805</v>
      </c>
      <c r="B1352" t="s">
        <v>36</v>
      </c>
      <c r="C1352" t="s">
        <v>18</v>
      </c>
      <c r="D1352">
        <v>1.3533906822230599</v>
      </c>
      <c r="E1352">
        <v>-1</v>
      </c>
      <c r="F1352">
        <v>-65874.378470793701</v>
      </c>
      <c r="G1352" s="1">
        <v>44837</v>
      </c>
      <c r="H1352" s="2" t="e" cm="1" vm="1">
        <f t="array" aca="1" ref="H1352" ca="1">IF(B1352="eur",F1352*VLOOKUP(G1352,Sheet2!D:E,2,0),IF(B1352="gbp",F1352*VLOOKUP(G1352,Sheet2!A:B,2,0),0)*IF(B1352="sek",F1352*VLOOKUP(G1352,Sheet2!G:H,2,0),IF(multi_currency_swap_strat_pnl!B1352="nok",F1352*VLOOKUP(multi_currency_swap_strat_pnl!G1352,Sheet2!J:K,2,0),IF(multi_currency_swap_strat_pnl!B1352="chf",F1352*VLOOKUP(Sheet2!M:N,2,0),F1352))))</f>
        <v>#VALUE!</v>
      </c>
    </row>
    <row r="1353" spans="1:8" x14ac:dyDescent="0.25">
      <c r="A1353" s="1">
        <v>44805</v>
      </c>
      <c r="B1353" t="s">
        <v>36</v>
      </c>
      <c r="C1353" t="s">
        <v>17</v>
      </c>
      <c r="D1353">
        <v>1.89846752785697</v>
      </c>
      <c r="E1353">
        <v>-1</v>
      </c>
      <c r="F1353">
        <v>-92829.776955491499</v>
      </c>
      <c r="G1353" s="1">
        <v>44837</v>
      </c>
      <c r="H1353" s="2" t="e" cm="1" vm="1">
        <f t="array" aca="1" ref="H1353" ca="1">IF(B1353="eur",F1353*VLOOKUP(G1353,Sheet2!D:E,2,0),IF(B1353="gbp",F1353*VLOOKUP(G1353,Sheet2!A:B,2,0),0)*IF(B1353="sek",F1353*VLOOKUP(G1353,Sheet2!G:H,2,0),IF(multi_currency_swap_strat_pnl!B1353="nok",F1353*VLOOKUP(multi_currency_swap_strat_pnl!G1353,Sheet2!J:K,2,0),IF(multi_currency_swap_strat_pnl!B1353="chf",F1353*VLOOKUP(Sheet2!M:N,2,0),F1353))))</f>
        <v>#VALUE!</v>
      </c>
    </row>
    <row r="1354" spans="1:8" x14ac:dyDescent="0.25">
      <c r="A1354" s="1">
        <v>44805</v>
      </c>
      <c r="B1354" t="s">
        <v>36</v>
      </c>
      <c r="C1354" t="s">
        <v>29</v>
      </c>
      <c r="D1354">
        <v>1.99273181403929</v>
      </c>
      <c r="E1354">
        <v>-1</v>
      </c>
      <c r="F1354">
        <v>-68960.145819810001</v>
      </c>
      <c r="G1354" s="1">
        <v>44837</v>
      </c>
      <c r="H1354" s="2" t="e" cm="1" vm="1">
        <f t="array" aca="1" ref="H1354" ca="1">IF(B1354="eur",F1354*VLOOKUP(G1354,Sheet2!D:E,2,0),IF(B1354="gbp",F1354*VLOOKUP(G1354,Sheet2!A:B,2,0),0)*IF(B1354="sek",F1354*VLOOKUP(G1354,Sheet2!G:H,2,0),IF(multi_currency_swap_strat_pnl!B1354="nok",F1354*VLOOKUP(multi_currency_swap_strat_pnl!G1354,Sheet2!J:K,2,0),IF(multi_currency_swap_strat_pnl!B1354="chf",F1354*VLOOKUP(Sheet2!M:N,2,0),F1354))))</f>
        <v>#VALUE!</v>
      </c>
    </row>
    <row r="1355" spans="1:8" x14ac:dyDescent="0.25">
      <c r="A1355" s="1">
        <v>44805</v>
      </c>
      <c r="B1355" t="s">
        <v>36</v>
      </c>
      <c r="C1355" t="s">
        <v>23</v>
      </c>
      <c r="D1355">
        <v>2.24166432750518</v>
      </c>
      <c r="E1355">
        <v>1</v>
      </c>
      <c r="F1355">
        <v>18510.006580909801</v>
      </c>
      <c r="G1355" s="1">
        <v>44837</v>
      </c>
      <c r="H1355" s="2" t="e" cm="1" vm="1">
        <f t="array" aca="1" ref="H1355" ca="1">IF(B1355="eur",F1355*VLOOKUP(G1355,Sheet2!D:E,2,0),IF(B1355="gbp",F1355*VLOOKUP(G1355,Sheet2!A:B,2,0),0)*IF(B1355="sek",F1355*VLOOKUP(G1355,Sheet2!G:H,2,0),IF(multi_currency_swap_strat_pnl!B1355="nok",F1355*VLOOKUP(multi_currency_swap_strat_pnl!G1355,Sheet2!J:K,2,0),IF(multi_currency_swap_strat_pnl!B1355="chf",F1355*VLOOKUP(Sheet2!M:N,2,0),F1355))))</f>
        <v>#VALUE!</v>
      </c>
    </row>
    <row r="1356" spans="1:8" x14ac:dyDescent="0.25">
      <c r="A1356" s="1">
        <v>44805</v>
      </c>
      <c r="B1356" t="s">
        <v>36</v>
      </c>
      <c r="C1356" t="s">
        <v>16</v>
      </c>
      <c r="D1356">
        <v>1.3577264994718901</v>
      </c>
      <c r="E1356">
        <v>1</v>
      </c>
      <c r="F1356">
        <v>20492.156861932501</v>
      </c>
      <c r="G1356" s="1">
        <v>44837</v>
      </c>
      <c r="H1356" s="2" t="e" cm="1" vm="1">
        <f t="array" aca="1" ref="H1356" ca="1">IF(B1356="eur",F1356*VLOOKUP(G1356,Sheet2!D:E,2,0),IF(B1356="gbp",F1356*VLOOKUP(G1356,Sheet2!A:B,2,0),0)*IF(B1356="sek",F1356*VLOOKUP(G1356,Sheet2!G:H,2,0),IF(multi_currency_swap_strat_pnl!B1356="nok",F1356*VLOOKUP(multi_currency_swap_strat_pnl!G1356,Sheet2!J:K,2,0),IF(multi_currency_swap_strat_pnl!B1356="chf",F1356*VLOOKUP(Sheet2!M:N,2,0),F1356))))</f>
        <v>#VALUE!</v>
      </c>
    </row>
    <row r="1357" spans="1:8" x14ac:dyDescent="0.25">
      <c r="A1357" s="1">
        <v>44805</v>
      </c>
      <c r="B1357" t="s">
        <v>36</v>
      </c>
      <c r="C1357" t="s">
        <v>12</v>
      </c>
      <c r="D1357">
        <v>1.3624581893043599</v>
      </c>
      <c r="E1357">
        <v>1</v>
      </c>
      <c r="F1357">
        <v>-24330.389944373299</v>
      </c>
      <c r="G1357" s="1">
        <v>44837</v>
      </c>
      <c r="H1357" s="2" t="e" cm="1" vm="1">
        <f t="array" aca="1" ref="H1357" ca="1">IF(B1357="eur",F1357*VLOOKUP(G1357,Sheet2!D:E,2,0),IF(B1357="gbp",F1357*VLOOKUP(G1357,Sheet2!A:B,2,0),0)*IF(B1357="sek",F1357*VLOOKUP(G1357,Sheet2!G:H,2,0),IF(multi_currency_swap_strat_pnl!B1357="nok",F1357*VLOOKUP(multi_currency_swap_strat_pnl!G1357,Sheet2!J:K,2,0),IF(multi_currency_swap_strat_pnl!B1357="chf",F1357*VLOOKUP(Sheet2!M:N,2,0),F1357))))</f>
        <v>#VALUE!</v>
      </c>
    </row>
    <row r="1358" spans="1:8" x14ac:dyDescent="0.25">
      <c r="A1358" s="1">
        <v>44805</v>
      </c>
      <c r="B1358" t="s">
        <v>37</v>
      </c>
      <c r="C1358" t="s">
        <v>21</v>
      </c>
      <c r="D1358">
        <v>2.6232727251293602</v>
      </c>
      <c r="E1358">
        <v>-1</v>
      </c>
      <c r="F1358">
        <v>-27899.635968226401</v>
      </c>
      <c r="G1358" s="1">
        <v>44837</v>
      </c>
      <c r="H1358" s="2" cm="1">
        <f t="array" ref="H1358">IF(B1358="eur",F1358*VLOOKUP(G1358,Sheet2!D:E,2,0),IF(B1358="gbp",F1358*VLOOKUP(G1358,Sheet2!A:B,2,0),0)*IF(B1358="sek",F1358*VLOOKUP(G1358,Sheet2!G:H,2,0),IF(multi_currency_swap_strat_pnl!B1358="nok",F1358*VLOOKUP(multi_currency_swap_strat_pnl!G1358,Sheet2!J:K,2,0),IF(multi_currency_swap_strat_pnl!B1358="chf",F1358*VLOOKUP(Sheet2!M:N,2,0),F1358))))</f>
        <v>0</v>
      </c>
    </row>
    <row r="1359" spans="1:8" x14ac:dyDescent="0.25">
      <c r="A1359" s="1">
        <v>44805</v>
      </c>
      <c r="B1359" t="s">
        <v>37</v>
      </c>
      <c r="C1359" t="s">
        <v>25</v>
      </c>
      <c r="D1359">
        <v>2.6057566742775</v>
      </c>
      <c r="E1359">
        <v>-1</v>
      </c>
      <c r="F1359">
        <v>-40035.6115445221</v>
      </c>
      <c r="G1359" s="1">
        <v>44837</v>
      </c>
      <c r="H1359" s="2" cm="1">
        <f t="array" ref="H1359">IF(B1359="eur",F1359*VLOOKUP(G1359,Sheet2!D:E,2,0),IF(B1359="gbp",F1359*VLOOKUP(G1359,Sheet2!A:B,2,0),0)*IF(B1359="sek",F1359*VLOOKUP(G1359,Sheet2!G:H,2,0),IF(multi_currency_swap_strat_pnl!B1359="nok",F1359*VLOOKUP(multi_currency_swap_strat_pnl!G1359,Sheet2!J:K,2,0),IF(multi_currency_swap_strat_pnl!B1359="chf",F1359*VLOOKUP(Sheet2!M:N,2,0),F1359))))</f>
        <v>0</v>
      </c>
    </row>
    <row r="1360" spans="1:8" x14ac:dyDescent="0.25">
      <c r="A1360" s="1">
        <v>44805</v>
      </c>
      <c r="B1360" t="s">
        <v>37</v>
      </c>
      <c r="C1360" t="s">
        <v>22</v>
      </c>
      <c r="D1360">
        <v>2.6044272101286201</v>
      </c>
      <c r="E1360">
        <v>-1</v>
      </c>
      <c r="F1360">
        <v>-49624.6009795149</v>
      </c>
      <c r="G1360" s="1">
        <v>44837</v>
      </c>
      <c r="H1360" s="2" cm="1">
        <f t="array" ref="H1360">IF(B1360="eur",F1360*VLOOKUP(G1360,Sheet2!D:E,2,0),IF(B1360="gbp",F1360*VLOOKUP(G1360,Sheet2!A:B,2,0),0)*IF(B1360="sek",F1360*VLOOKUP(G1360,Sheet2!G:H,2,0),IF(multi_currency_swap_strat_pnl!B1360="nok",F1360*VLOOKUP(multi_currency_swap_strat_pnl!G1360,Sheet2!J:K,2,0),IF(multi_currency_swap_strat_pnl!B1360="chf",F1360*VLOOKUP(Sheet2!M:N,2,0),F1360))))</f>
        <v>0</v>
      </c>
    </row>
    <row r="1361" spans="1:8" x14ac:dyDescent="0.25">
      <c r="A1361" s="1">
        <v>44805</v>
      </c>
      <c r="B1361" t="s">
        <v>37</v>
      </c>
      <c r="C1361" t="s">
        <v>30</v>
      </c>
      <c r="D1361">
        <v>2.8329730382572902</v>
      </c>
      <c r="E1361">
        <v>1</v>
      </c>
      <c r="F1361">
        <v>89161.6560341679</v>
      </c>
      <c r="G1361" s="1">
        <v>44837</v>
      </c>
      <c r="H1361" s="2" cm="1">
        <f t="array" ref="H1361">IF(B1361="eur",F1361*VLOOKUP(G1361,Sheet2!D:E,2,0),IF(B1361="gbp",F1361*VLOOKUP(G1361,Sheet2!A:B,2,0),0)*IF(B1361="sek",F1361*VLOOKUP(G1361,Sheet2!G:H,2,0),IF(multi_currency_swap_strat_pnl!B1361="nok",F1361*VLOOKUP(multi_currency_swap_strat_pnl!G1361,Sheet2!J:K,2,0),IF(multi_currency_swap_strat_pnl!B1361="chf",F1361*VLOOKUP(Sheet2!M:N,2,0),F1361))))</f>
        <v>0</v>
      </c>
    </row>
    <row r="1362" spans="1:8" x14ac:dyDescent="0.25">
      <c r="A1362" s="1">
        <v>44805</v>
      </c>
      <c r="B1362" t="s">
        <v>37</v>
      </c>
      <c r="C1362" t="s">
        <v>26</v>
      </c>
      <c r="D1362">
        <v>2.9174318920200202</v>
      </c>
      <c r="E1362">
        <v>1</v>
      </c>
      <c r="F1362">
        <v>67711.970150079404</v>
      </c>
      <c r="G1362" s="1">
        <v>44837</v>
      </c>
      <c r="H1362" s="2" cm="1">
        <f t="array" ref="H1362">IF(B1362="eur",F1362*VLOOKUP(G1362,Sheet2!D:E,2,0),IF(B1362="gbp",F1362*VLOOKUP(G1362,Sheet2!A:B,2,0),0)*IF(B1362="sek",F1362*VLOOKUP(G1362,Sheet2!G:H,2,0),IF(multi_currency_swap_strat_pnl!B1362="nok",F1362*VLOOKUP(multi_currency_swap_strat_pnl!G1362,Sheet2!J:K,2,0),IF(multi_currency_swap_strat_pnl!B1362="chf",F1362*VLOOKUP(Sheet2!M:N,2,0),F1362))))</f>
        <v>0</v>
      </c>
    </row>
    <row r="1363" spans="1:8" x14ac:dyDescent="0.25">
      <c r="A1363" s="1">
        <v>44805</v>
      </c>
      <c r="B1363" t="s">
        <v>37</v>
      </c>
      <c r="C1363" t="s">
        <v>18</v>
      </c>
      <c r="D1363">
        <v>3.0218015644390901</v>
      </c>
      <c r="E1363">
        <v>1</v>
      </c>
      <c r="F1363">
        <v>123369.00154658</v>
      </c>
      <c r="G1363" s="1">
        <v>44837</v>
      </c>
      <c r="H1363" s="2" cm="1">
        <f t="array" ref="H1363">IF(B1363="eur",F1363*VLOOKUP(G1363,Sheet2!D:E,2,0),IF(B1363="gbp",F1363*VLOOKUP(G1363,Sheet2!A:B,2,0),0)*IF(B1363="sek",F1363*VLOOKUP(G1363,Sheet2!G:H,2,0),IF(multi_currency_swap_strat_pnl!B1363="nok",F1363*VLOOKUP(multi_currency_swap_strat_pnl!G1363,Sheet2!J:K,2,0),IF(multi_currency_swap_strat_pnl!B1363="chf",F1363*VLOOKUP(Sheet2!M:N,2,0),F1363))))</f>
        <v>0</v>
      </c>
    </row>
    <row r="1364" spans="1:8" x14ac:dyDescent="0.25">
      <c r="A1364" s="1">
        <v>44805</v>
      </c>
      <c r="B1364" t="s">
        <v>38</v>
      </c>
      <c r="C1364" t="s">
        <v>8</v>
      </c>
      <c r="D1364">
        <v>3.1551803585947198</v>
      </c>
      <c r="E1364">
        <v>-1</v>
      </c>
      <c r="F1364" s="2">
        <v>-6091.4105027292098</v>
      </c>
      <c r="G1364" s="1">
        <v>44837</v>
      </c>
      <c r="H1364" s="2" cm="1">
        <f t="array" ref="H1364">IF(B1364="eur",F1364*VLOOKUP(G1364,Sheet2!D:E,2,0),IF(B1364="gbp",F1364*VLOOKUP(G1364,Sheet2!A:B,2,0),0)*IF(B1364="sek",F1364*VLOOKUP(G1364,Sheet2!G:H,2,0),IF(multi_currency_swap_strat_pnl!B1364="nok",F1364*VLOOKUP(multi_currency_swap_strat_pnl!G1364,Sheet2!J:K,2,0),IF(multi_currency_swap_strat_pnl!B1364="chf",F1364*VLOOKUP(Sheet2!M:N,2,0),F1364))))</f>
        <v>0</v>
      </c>
    </row>
    <row r="1365" spans="1:8" x14ac:dyDescent="0.25">
      <c r="A1365" s="1">
        <v>44805</v>
      </c>
      <c r="B1365" t="s">
        <v>38</v>
      </c>
      <c r="C1365" t="s">
        <v>17</v>
      </c>
      <c r="D1365">
        <v>2.9881355380452499</v>
      </c>
      <c r="E1365">
        <v>-1</v>
      </c>
      <c r="F1365" s="2">
        <v>7286.2761379293097</v>
      </c>
      <c r="G1365" s="1">
        <v>44837</v>
      </c>
      <c r="H1365" s="2" cm="1">
        <f t="array" ref="H1365">IF(B1365="eur",F1365*VLOOKUP(G1365,Sheet2!D:E,2,0),IF(B1365="gbp",F1365*VLOOKUP(G1365,Sheet2!A:B,2,0),0)*IF(B1365="sek",F1365*VLOOKUP(G1365,Sheet2!G:H,2,0),IF(multi_currency_swap_strat_pnl!B1365="nok",F1365*VLOOKUP(multi_currency_swap_strat_pnl!G1365,Sheet2!J:K,2,0),IF(multi_currency_swap_strat_pnl!B1365="chf",F1365*VLOOKUP(Sheet2!M:N,2,0),F1365))))</f>
        <v>0</v>
      </c>
    </row>
    <row r="1366" spans="1:8" x14ac:dyDescent="0.25">
      <c r="A1366" s="1">
        <v>44805</v>
      </c>
      <c r="B1366" t="s">
        <v>38</v>
      </c>
      <c r="C1366" t="s">
        <v>20</v>
      </c>
      <c r="D1366">
        <v>2.9692844079984799</v>
      </c>
      <c r="E1366">
        <v>-1</v>
      </c>
      <c r="F1366" s="2">
        <v>-54700.4060812432</v>
      </c>
      <c r="G1366" s="1">
        <v>44837</v>
      </c>
      <c r="H1366" s="2" cm="1">
        <f t="array" ref="H1366">IF(B1366="eur",F1366*VLOOKUP(G1366,Sheet2!D:E,2,0),IF(B1366="gbp",F1366*VLOOKUP(G1366,Sheet2!A:B,2,0),0)*IF(B1366="sek",F1366*VLOOKUP(G1366,Sheet2!G:H,2,0),IF(multi_currency_swap_strat_pnl!B1366="nok",F1366*VLOOKUP(multi_currency_swap_strat_pnl!G1366,Sheet2!J:K,2,0),IF(multi_currency_swap_strat_pnl!B1366="chf",F1366*VLOOKUP(Sheet2!M:N,2,0),F1366))))</f>
        <v>0</v>
      </c>
    </row>
    <row r="1367" spans="1:8" x14ac:dyDescent="0.25">
      <c r="A1367" s="1">
        <v>44805</v>
      </c>
      <c r="B1367" t="s">
        <v>38</v>
      </c>
      <c r="C1367" t="s">
        <v>13</v>
      </c>
      <c r="D1367">
        <v>2.9901762562844998</v>
      </c>
      <c r="E1367">
        <v>1</v>
      </c>
      <c r="F1367" s="2">
        <v>-6772.7044940810702</v>
      </c>
      <c r="G1367" s="1">
        <v>44837</v>
      </c>
      <c r="H1367" s="2" cm="1">
        <f t="array" ref="H1367">IF(B1367="eur",F1367*VLOOKUP(G1367,Sheet2!D:E,2,0),IF(B1367="gbp",F1367*VLOOKUP(G1367,Sheet2!A:B,2,0),0)*IF(B1367="sek",F1367*VLOOKUP(G1367,Sheet2!G:H,2,0),IF(multi_currency_swap_strat_pnl!B1367="nok",F1367*VLOOKUP(multi_currency_swap_strat_pnl!G1367,Sheet2!J:K,2,0),IF(multi_currency_swap_strat_pnl!B1367="chf",F1367*VLOOKUP(Sheet2!M:N,2,0),F1367))))</f>
        <v>0</v>
      </c>
    </row>
    <row r="1368" spans="1:8" x14ac:dyDescent="0.25">
      <c r="A1368" s="1">
        <v>44805</v>
      </c>
      <c r="B1368" t="s">
        <v>38</v>
      </c>
      <c r="C1368" t="s">
        <v>26</v>
      </c>
      <c r="D1368">
        <v>3.1352933274616999</v>
      </c>
      <c r="E1368">
        <v>1</v>
      </c>
      <c r="F1368" s="2">
        <v>-59094.808850745198</v>
      </c>
      <c r="G1368" s="1">
        <v>44837</v>
      </c>
      <c r="H1368" s="2" cm="1">
        <f t="array" ref="H1368">IF(B1368="eur",F1368*VLOOKUP(G1368,Sheet2!D:E,2,0),IF(B1368="gbp",F1368*VLOOKUP(G1368,Sheet2!A:B,2,0),0)*IF(B1368="sek",F1368*VLOOKUP(G1368,Sheet2!G:H,2,0),IF(multi_currency_swap_strat_pnl!B1368="nok",F1368*VLOOKUP(multi_currency_swap_strat_pnl!G1368,Sheet2!J:K,2,0),IF(multi_currency_swap_strat_pnl!B1368="chf",F1368*VLOOKUP(Sheet2!M:N,2,0),F1368))))</f>
        <v>0</v>
      </c>
    </row>
    <row r="1369" spans="1:8" x14ac:dyDescent="0.25">
      <c r="A1369" s="1">
        <v>44805</v>
      </c>
      <c r="B1369" t="s">
        <v>38</v>
      </c>
      <c r="C1369" t="s">
        <v>18</v>
      </c>
      <c r="D1369">
        <v>3.2766076065807002</v>
      </c>
      <c r="E1369">
        <v>1</v>
      </c>
      <c r="F1369" s="2">
        <v>-109992.58780306501</v>
      </c>
      <c r="G1369" s="1">
        <v>44837</v>
      </c>
      <c r="H1369" s="2" cm="1">
        <f t="array" ref="H1369">IF(B1369="eur",F1369*VLOOKUP(G1369,Sheet2!D:E,2,0),IF(B1369="gbp",F1369*VLOOKUP(G1369,Sheet2!A:B,2,0),0)*IF(B1369="sek",F1369*VLOOKUP(G1369,Sheet2!G:H,2,0),IF(multi_currency_swap_strat_pnl!B1369="nok",F1369*VLOOKUP(multi_currency_swap_strat_pnl!G1369,Sheet2!J:K,2,0),IF(multi_currency_swap_strat_pnl!B1369="chf",F1369*VLOOKUP(Sheet2!M:N,2,0),F1369))))</f>
        <v>0</v>
      </c>
    </row>
    <row r="1370" spans="1:8" x14ac:dyDescent="0.25">
      <c r="A1370" s="1">
        <v>44837</v>
      </c>
      <c r="B1370" t="s">
        <v>7</v>
      </c>
      <c r="C1370" t="s">
        <v>13</v>
      </c>
      <c r="D1370">
        <v>2.5559841523373001</v>
      </c>
      <c r="E1370">
        <v>-1</v>
      </c>
      <c r="F1370">
        <v>-24946.8873975762</v>
      </c>
      <c r="G1370" s="1">
        <v>44866</v>
      </c>
      <c r="H1370" s="2" cm="1">
        <f t="array" ref="H1370">IF(B1370="eur",F1370*VLOOKUP(G1370,Sheet2!D:E,2,0),IF(B1370="gbp",F1370*VLOOKUP(G1370,Sheet2!A:B,2,0),0)*IF(B1370="sek",F1370*VLOOKUP(G1370,Sheet2!G:H,2,0),IF(multi_currency_swap_strat_pnl!B1370="nok",F1370*VLOOKUP(multi_currency_swap_strat_pnl!G1370,Sheet2!J:K,2,0),IF(multi_currency_swap_strat_pnl!B1370="chf",F1370*VLOOKUP(Sheet2!M:N,2,0),F1370))))</f>
        <v>-24652.514126284801</v>
      </c>
    </row>
    <row r="1371" spans="1:8" x14ac:dyDescent="0.25">
      <c r="A1371" s="1">
        <v>44837</v>
      </c>
      <c r="B1371" t="s">
        <v>7</v>
      </c>
      <c r="C1371" t="s">
        <v>21</v>
      </c>
      <c r="D1371">
        <v>2.93940286243856</v>
      </c>
      <c r="E1371">
        <v>-1</v>
      </c>
      <c r="F1371">
        <v>-74447.615311592497</v>
      </c>
      <c r="G1371" s="1">
        <v>44866</v>
      </c>
      <c r="H1371" s="2" cm="1">
        <f t="array" ref="H1371">IF(B1371="eur",F1371*VLOOKUP(G1371,Sheet2!D:E,2,0),IF(B1371="gbp",F1371*VLOOKUP(G1371,Sheet2!A:B,2,0),0)*IF(B1371="sek",F1371*VLOOKUP(G1371,Sheet2!G:H,2,0),IF(multi_currency_swap_strat_pnl!B1371="nok",F1371*VLOOKUP(multi_currency_swap_strat_pnl!G1371,Sheet2!J:K,2,0),IF(multi_currency_swap_strat_pnl!B1371="chf",F1371*VLOOKUP(Sheet2!M:N,2,0),F1371))))</f>
        <v>-73569.133450915702</v>
      </c>
    </row>
    <row r="1372" spans="1:8" x14ac:dyDescent="0.25">
      <c r="A1372" s="1">
        <v>44837</v>
      </c>
      <c r="B1372" t="s">
        <v>7</v>
      </c>
      <c r="C1372" t="s">
        <v>31</v>
      </c>
      <c r="D1372">
        <v>2.5824753568482799</v>
      </c>
      <c r="E1372">
        <v>-1</v>
      </c>
      <c r="F1372">
        <v>-19797.447816697699</v>
      </c>
      <c r="G1372" s="1">
        <v>44866</v>
      </c>
      <c r="H1372" s="2" cm="1">
        <f t="array" ref="H1372">IF(B1372="eur",F1372*VLOOKUP(G1372,Sheet2!D:E,2,0),IF(B1372="gbp",F1372*VLOOKUP(G1372,Sheet2!A:B,2,0),0)*IF(B1372="sek",F1372*VLOOKUP(G1372,Sheet2!G:H,2,0),IF(multi_currency_swap_strat_pnl!B1372="nok",F1372*VLOOKUP(multi_currency_swap_strat_pnl!G1372,Sheet2!J:K,2,0),IF(multi_currency_swap_strat_pnl!B1372="chf",F1372*VLOOKUP(Sheet2!M:N,2,0),F1372))))</f>
        <v>-19563.837932460665</v>
      </c>
    </row>
    <row r="1373" spans="1:8" x14ac:dyDescent="0.25">
      <c r="A1373" s="1">
        <v>44837</v>
      </c>
      <c r="B1373" t="s">
        <v>7</v>
      </c>
      <c r="C1373" t="s">
        <v>18</v>
      </c>
      <c r="D1373">
        <v>2.42971830107984</v>
      </c>
      <c r="E1373">
        <v>1</v>
      </c>
      <c r="F1373">
        <v>95154.550230287699</v>
      </c>
      <c r="G1373" s="1">
        <v>44866</v>
      </c>
      <c r="H1373" s="2" cm="1">
        <f t="array" ref="H1373">IF(B1373="eur",F1373*VLOOKUP(G1373,Sheet2!D:E,2,0),IF(B1373="gbp",F1373*VLOOKUP(G1373,Sheet2!A:B,2,0),0)*IF(B1373="sek",F1373*VLOOKUP(G1373,Sheet2!G:H,2,0),IF(multi_currency_swap_strat_pnl!B1373="nok",F1373*VLOOKUP(multi_currency_swap_strat_pnl!G1373,Sheet2!J:K,2,0),IF(multi_currency_swap_strat_pnl!B1373="chf",F1373*VLOOKUP(Sheet2!M:N,2,0),F1373))))</f>
        <v>94031.726537570299</v>
      </c>
    </row>
    <row r="1374" spans="1:8" x14ac:dyDescent="0.25">
      <c r="A1374" s="1">
        <v>44837</v>
      </c>
      <c r="B1374" t="s">
        <v>7</v>
      </c>
      <c r="C1374" t="s">
        <v>16</v>
      </c>
      <c r="D1374">
        <v>2.53347269086506</v>
      </c>
      <c r="E1374">
        <v>1</v>
      </c>
      <c r="F1374">
        <v>86900.502382938299</v>
      </c>
      <c r="G1374" s="1">
        <v>44866</v>
      </c>
      <c r="H1374" s="2" cm="1">
        <f t="array" ref="H1374">IF(B1374="eur",F1374*VLOOKUP(G1374,Sheet2!D:E,2,0),IF(B1374="gbp",F1374*VLOOKUP(G1374,Sheet2!A:B,2,0),0)*IF(B1374="sek",F1374*VLOOKUP(G1374,Sheet2!G:H,2,0),IF(multi_currency_swap_strat_pnl!B1374="nok",F1374*VLOOKUP(multi_currency_swap_strat_pnl!G1374,Sheet2!J:K,2,0),IF(multi_currency_swap_strat_pnl!B1374="chf",F1374*VLOOKUP(Sheet2!M:N,2,0),F1374))))</f>
        <v>85875.076454819631</v>
      </c>
    </row>
    <row r="1375" spans="1:8" x14ac:dyDescent="0.25">
      <c r="A1375" s="1">
        <v>44837</v>
      </c>
      <c r="B1375" t="s">
        <v>7</v>
      </c>
      <c r="C1375" t="s">
        <v>12</v>
      </c>
      <c r="D1375">
        <v>2.6344414131821599</v>
      </c>
      <c r="E1375">
        <v>1</v>
      </c>
      <c r="F1375">
        <v>79027.059207292303</v>
      </c>
      <c r="G1375" s="1">
        <v>44866</v>
      </c>
      <c r="H1375" s="2" cm="1">
        <f t="array" ref="H1375">IF(B1375="eur",F1375*VLOOKUP(G1375,Sheet2!D:E,2,0),IF(B1375="gbp",F1375*VLOOKUP(G1375,Sheet2!A:B,2,0),0)*IF(B1375="sek",F1375*VLOOKUP(G1375,Sheet2!G:H,2,0),IF(multi_currency_swap_strat_pnl!B1375="nok",F1375*VLOOKUP(multi_currency_swap_strat_pnl!G1375,Sheet2!J:K,2,0),IF(multi_currency_swap_strat_pnl!B1375="chf",F1375*VLOOKUP(Sheet2!M:N,2,0),F1375))))</f>
        <v>78094.539908646257</v>
      </c>
    </row>
    <row r="1376" spans="1:8" x14ac:dyDescent="0.25">
      <c r="A1376" s="1">
        <v>44837</v>
      </c>
      <c r="B1376" t="s">
        <v>34</v>
      </c>
      <c r="C1376" t="s">
        <v>21</v>
      </c>
      <c r="D1376">
        <v>3.1261270428876999</v>
      </c>
      <c r="E1376">
        <v>-1</v>
      </c>
      <c r="F1376">
        <v>-241624.64675269401</v>
      </c>
      <c r="G1376" s="1">
        <v>44866</v>
      </c>
      <c r="H1376" s="2" cm="1">
        <f t="array" ref="H1376">IF(B1376="eur",F1376*VLOOKUP(G1376,Sheet2!D:E,2,0),IF(B1376="gbp",F1376*VLOOKUP(G1376,Sheet2!A:B,2,0),0)*IF(B1376="sek",F1376*VLOOKUP(G1376,Sheet2!G:H,2,0),IF(multi_currency_swap_strat_pnl!B1376="nok",F1376*VLOOKUP(multi_currency_swap_strat_pnl!G1376,Sheet2!J:K,2,0),IF(multi_currency_swap_strat_pnl!B1376="chf",F1376*VLOOKUP(Sheet2!M:N,2,0),F1376))))</f>
        <v>0</v>
      </c>
    </row>
    <row r="1377" spans="1:8" x14ac:dyDescent="0.25">
      <c r="A1377" s="1">
        <v>44837</v>
      </c>
      <c r="B1377" t="s">
        <v>34</v>
      </c>
      <c r="C1377" t="s">
        <v>25</v>
      </c>
      <c r="D1377">
        <v>3.0986319068552701</v>
      </c>
      <c r="E1377">
        <v>-1</v>
      </c>
      <c r="F1377">
        <v>-231856.84761456901</v>
      </c>
      <c r="G1377" s="1">
        <v>44866</v>
      </c>
      <c r="H1377" s="2" cm="1">
        <f t="array" ref="H1377">IF(B1377="eur",F1377*VLOOKUP(G1377,Sheet2!D:E,2,0),IF(B1377="gbp",F1377*VLOOKUP(G1377,Sheet2!A:B,2,0),0)*IF(B1377="sek",F1377*VLOOKUP(G1377,Sheet2!G:H,2,0),IF(multi_currency_swap_strat_pnl!B1377="nok",F1377*VLOOKUP(multi_currency_swap_strat_pnl!G1377,Sheet2!J:K,2,0),IF(multi_currency_swap_strat_pnl!B1377="chf",F1377*VLOOKUP(Sheet2!M:N,2,0),F1377))))</f>
        <v>0</v>
      </c>
    </row>
    <row r="1378" spans="1:8" x14ac:dyDescent="0.25">
      <c r="A1378" s="1">
        <v>44837</v>
      </c>
      <c r="B1378" t="s">
        <v>34</v>
      </c>
      <c r="C1378" t="s">
        <v>23</v>
      </c>
      <c r="D1378">
        <v>3.0718355433031901</v>
      </c>
      <c r="E1378">
        <v>-1</v>
      </c>
      <c r="F1378">
        <v>-222944.99636112899</v>
      </c>
      <c r="G1378" s="1">
        <v>44866</v>
      </c>
      <c r="H1378" s="2" cm="1">
        <f t="array" ref="H1378">IF(B1378="eur",F1378*VLOOKUP(G1378,Sheet2!D:E,2,0),IF(B1378="gbp",F1378*VLOOKUP(G1378,Sheet2!A:B,2,0),0)*IF(B1378="sek",F1378*VLOOKUP(G1378,Sheet2!G:H,2,0),IF(multi_currency_swap_strat_pnl!B1378="nok",F1378*VLOOKUP(multi_currency_swap_strat_pnl!G1378,Sheet2!J:K,2,0),IF(multi_currency_swap_strat_pnl!B1378="chf",F1378*VLOOKUP(Sheet2!M:N,2,0),F1378))))</f>
        <v>0</v>
      </c>
    </row>
    <row r="1379" spans="1:8" x14ac:dyDescent="0.25">
      <c r="A1379" s="1">
        <v>44837</v>
      </c>
      <c r="B1379" t="s">
        <v>34</v>
      </c>
      <c r="C1379" t="s">
        <v>11</v>
      </c>
      <c r="D1379">
        <v>3.5902475450609002</v>
      </c>
      <c r="E1379">
        <v>1</v>
      </c>
      <c r="F1379">
        <v>196767.26564654501</v>
      </c>
      <c r="G1379" s="1">
        <v>44866</v>
      </c>
      <c r="H1379" s="2" cm="1">
        <f t="array" ref="H1379">IF(B1379="eur",F1379*VLOOKUP(G1379,Sheet2!D:E,2,0),IF(B1379="gbp",F1379*VLOOKUP(G1379,Sheet2!A:B,2,0),0)*IF(B1379="sek",F1379*VLOOKUP(G1379,Sheet2!G:H,2,0),IF(multi_currency_swap_strat_pnl!B1379="nok",F1379*VLOOKUP(multi_currency_swap_strat_pnl!G1379,Sheet2!J:K,2,0),IF(multi_currency_swap_strat_pnl!B1379="chf",F1379*VLOOKUP(Sheet2!M:N,2,0),F1379))))</f>
        <v>0</v>
      </c>
    </row>
    <row r="1380" spans="1:8" x14ac:dyDescent="0.25">
      <c r="A1380" s="1">
        <v>44837</v>
      </c>
      <c r="B1380" t="s">
        <v>34</v>
      </c>
      <c r="C1380" t="s">
        <v>16</v>
      </c>
      <c r="D1380">
        <v>3.7460362075716001</v>
      </c>
      <c r="E1380">
        <v>1</v>
      </c>
      <c r="F1380">
        <v>209452.306942439</v>
      </c>
      <c r="G1380" s="1">
        <v>44866</v>
      </c>
      <c r="H1380" s="2" cm="1">
        <f t="array" ref="H1380">IF(B1380="eur",F1380*VLOOKUP(G1380,Sheet2!D:E,2,0),IF(B1380="gbp",F1380*VLOOKUP(G1380,Sheet2!A:B,2,0),0)*IF(B1380="sek",F1380*VLOOKUP(G1380,Sheet2!G:H,2,0),IF(multi_currency_swap_strat_pnl!B1380="nok",F1380*VLOOKUP(multi_currency_swap_strat_pnl!G1380,Sheet2!J:K,2,0),IF(multi_currency_swap_strat_pnl!B1380="chf",F1380*VLOOKUP(Sheet2!M:N,2,0),F1380))))</f>
        <v>0</v>
      </c>
    </row>
    <row r="1381" spans="1:8" x14ac:dyDescent="0.25">
      <c r="A1381" s="1">
        <v>44837</v>
      </c>
      <c r="B1381" t="s">
        <v>34</v>
      </c>
      <c r="C1381" t="s">
        <v>12</v>
      </c>
      <c r="D1381">
        <v>4.0130744561556604</v>
      </c>
      <c r="E1381">
        <v>1</v>
      </c>
      <c r="F1381">
        <v>240763.78617503899</v>
      </c>
      <c r="G1381" s="1">
        <v>44866</v>
      </c>
      <c r="H1381" s="2" cm="1">
        <f t="array" ref="H1381">IF(B1381="eur",F1381*VLOOKUP(G1381,Sheet2!D:E,2,0),IF(B1381="gbp",F1381*VLOOKUP(G1381,Sheet2!A:B,2,0),0)*IF(B1381="sek",F1381*VLOOKUP(G1381,Sheet2!G:H,2,0),IF(multi_currency_swap_strat_pnl!B1381="nok",F1381*VLOOKUP(multi_currency_swap_strat_pnl!G1381,Sheet2!J:K,2,0),IF(multi_currency_swap_strat_pnl!B1381="chf",F1381*VLOOKUP(Sheet2!M:N,2,0),F1381))))</f>
        <v>0</v>
      </c>
    </row>
    <row r="1382" spans="1:8" x14ac:dyDescent="0.25">
      <c r="A1382" s="1">
        <v>44837</v>
      </c>
      <c r="B1382" t="s">
        <v>35</v>
      </c>
      <c r="C1382" t="s">
        <v>21</v>
      </c>
      <c r="D1382">
        <v>3.5715932579186598</v>
      </c>
      <c r="E1382">
        <v>-1</v>
      </c>
      <c r="F1382">
        <v>152220.42632448001</v>
      </c>
      <c r="G1382" s="1">
        <v>44866</v>
      </c>
      <c r="H1382" s="2" cm="1">
        <f t="array" ref="H1382">IF(B1382="eur",F1382*VLOOKUP(G1382,Sheet2!D:E,2,0),IF(B1382="gbp",F1382*VLOOKUP(G1382,Sheet2!A:B,2,0),0)*IF(B1382="sek",F1382*VLOOKUP(G1382,Sheet2!G:H,2,0),IF(multi_currency_swap_strat_pnl!B1382="nok",F1382*VLOOKUP(multi_currency_swap_strat_pnl!G1382,Sheet2!J:K,2,0),IF(multi_currency_swap_strat_pnl!B1382="chf",F1382*VLOOKUP(Sheet2!M:N,2,0),F1382))))</f>
        <v>26614277437.500847</v>
      </c>
    </row>
    <row r="1383" spans="1:8" x14ac:dyDescent="0.25">
      <c r="A1383" s="1">
        <v>44837</v>
      </c>
      <c r="B1383" t="s">
        <v>35</v>
      </c>
      <c r="C1383" t="s">
        <v>25</v>
      </c>
      <c r="D1383">
        <v>3.5453280458119298</v>
      </c>
      <c r="E1383">
        <v>-1</v>
      </c>
      <c r="F1383">
        <v>160305.993293904</v>
      </c>
      <c r="G1383" s="1">
        <v>44866</v>
      </c>
      <c r="H1383" s="2" cm="1">
        <f t="array" ref="H1383">IF(B1383="eur",F1383*VLOOKUP(G1383,Sheet2!D:E,2,0),IF(B1383="gbp",F1383*VLOOKUP(G1383,Sheet2!A:B,2,0),0)*IF(B1383="sek",F1383*VLOOKUP(G1383,Sheet2!G:H,2,0),IF(multi_currency_swap_strat_pnl!B1383="nok",F1383*VLOOKUP(multi_currency_swap_strat_pnl!G1383,Sheet2!J:K,2,0),IF(multi_currency_swap_strat_pnl!B1383="chf",F1383*VLOOKUP(Sheet2!M:N,2,0),F1383))))</f>
        <v>29516735992.756653</v>
      </c>
    </row>
    <row r="1384" spans="1:8" x14ac:dyDescent="0.25">
      <c r="A1384" s="1">
        <v>44837</v>
      </c>
      <c r="B1384" t="s">
        <v>35</v>
      </c>
      <c r="C1384" t="s">
        <v>23</v>
      </c>
      <c r="D1384">
        <v>3.5198344321181798</v>
      </c>
      <c r="E1384">
        <v>-1</v>
      </c>
      <c r="F1384">
        <v>167781.73230769901</v>
      </c>
      <c r="G1384" s="1">
        <v>44866</v>
      </c>
      <c r="H1384" s="2" cm="1">
        <f t="array" ref="H1384">IF(B1384="eur",F1384*VLOOKUP(G1384,Sheet2!D:E,2,0),IF(B1384="gbp",F1384*VLOOKUP(G1384,Sheet2!A:B,2,0),0)*IF(B1384="sek",F1384*VLOOKUP(G1384,Sheet2!G:H,2,0),IF(multi_currency_swap_strat_pnl!B1384="nok",F1384*VLOOKUP(multi_currency_swap_strat_pnl!G1384,Sheet2!J:K,2,0),IF(multi_currency_swap_strat_pnl!B1384="chf",F1384*VLOOKUP(Sheet2!M:N,2,0),F1384))))</f>
        <v>32333905157.02359</v>
      </c>
    </row>
    <row r="1385" spans="1:8" x14ac:dyDescent="0.25">
      <c r="A1385" s="1">
        <v>44837</v>
      </c>
      <c r="B1385" t="s">
        <v>35</v>
      </c>
      <c r="C1385" t="s">
        <v>32</v>
      </c>
      <c r="D1385">
        <v>4.1678377218318303</v>
      </c>
      <c r="E1385">
        <v>1</v>
      </c>
      <c r="F1385">
        <v>-245691.766526219</v>
      </c>
      <c r="G1385" s="1">
        <v>44866</v>
      </c>
      <c r="H1385" s="2" cm="1">
        <f t="array" ref="H1385">IF(B1385="eur",F1385*VLOOKUP(G1385,Sheet2!D:E,2,0),IF(B1385="gbp",F1385*VLOOKUP(G1385,Sheet2!A:B,2,0),0)*IF(B1385="sek",F1385*VLOOKUP(G1385,Sheet2!G:H,2,0),IF(multi_currency_swap_strat_pnl!B1385="nok",F1385*VLOOKUP(multi_currency_swap_strat_pnl!G1385,Sheet2!J:K,2,0),IF(multi_currency_swap_strat_pnl!B1385="chf",F1385*VLOOKUP(Sheet2!M:N,2,0),F1385))))</f>
        <v>69334600537.795944</v>
      </c>
    </row>
    <row r="1386" spans="1:8" x14ac:dyDescent="0.25">
      <c r="A1386" s="1">
        <v>44837</v>
      </c>
      <c r="B1386" t="s">
        <v>35</v>
      </c>
      <c r="C1386" t="s">
        <v>13</v>
      </c>
      <c r="D1386">
        <v>4.5604758835347701</v>
      </c>
      <c r="E1386">
        <v>1</v>
      </c>
      <c r="F1386">
        <v>-300496.572780166</v>
      </c>
      <c r="G1386" s="1">
        <v>44866</v>
      </c>
      <c r="H1386" s="2" cm="1">
        <f t="array" ref="H1386">IF(B1386="eur",F1386*VLOOKUP(G1386,Sheet2!D:E,2,0),IF(B1386="gbp",F1386*VLOOKUP(G1386,Sheet2!A:B,2,0),0)*IF(B1386="sek",F1386*VLOOKUP(G1386,Sheet2!G:H,2,0),IF(multi_currency_swap_strat_pnl!B1386="nok",F1386*VLOOKUP(multi_currency_swap_strat_pnl!G1386,Sheet2!J:K,2,0),IF(multi_currency_swap_strat_pnl!B1386="chf",F1386*VLOOKUP(Sheet2!M:N,2,0),F1386))))</f>
        <v>103716501324.16576</v>
      </c>
    </row>
    <row r="1387" spans="1:8" x14ac:dyDescent="0.25">
      <c r="A1387" s="1">
        <v>44837</v>
      </c>
      <c r="B1387" t="s">
        <v>35</v>
      </c>
      <c r="C1387" t="s">
        <v>17</v>
      </c>
      <c r="D1387">
        <v>3.71140618398428</v>
      </c>
      <c r="E1387">
        <v>1</v>
      </c>
      <c r="F1387">
        <v>-152068.21480259299</v>
      </c>
      <c r="G1387" s="1">
        <v>44866</v>
      </c>
      <c r="H1387" s="2" cm="1">
        <f t="array" ref="H1387">IF(B1387="eur",F1387*VLOOKUP(G1387,Sheet2!D:E,2,0),IF(B1387="gbp",F1387*VLOOKUP(G1387,Sheet2!A:B,2,0),0)*IF(B1387="sek",F1387*VLOOKUP(G1387,Sheet2!G:H,2,0),IF(multi_currency_swap_strat_pnl!B1387="nok",F1387*VLOOKUP(multi_currency_swap_strat_pnl!G1387,Sheet2!J:K,2,0),IF(multi_currency_swap_strat_pnl!B1387="chf",F1387*VLOOKUP(Sheet2!M:N,2,0),F1387))))</f>
        <v>26561078607.500153</v>
      </c>
    </row>
    <row r="1388" spans="1:8" x14ac:dyDescent="0.25">
      <c r="A1388" s="1">
        <v>44837</v>
      </c>
      <c r="B1388" t="s">
        <v>36</v>
      </c>
      <c r="C1388" t="s">
        <v>12</v>
      </c>
      <c r="D1388">
        <v>1.3954613704068599</v>
      </c>
      <c r="E1388">
        <v>-1</v>
      </c>
      <c r="F1388">
        <v>1467.67314423068</v>
      </c>
      <c r="G1388" s="1">
        <v>44866</v>
      </c>
      <c r="H1388" s="2" t="e" cm="1" vm="1">
        <f t="array" aca="1" ref="H1388" ca="1">IF(B1388="eur",F1388*VLOOKUP(G1388,Sheet2!D:E,2,0),IF(B1388="gbp",F1388*VLOOKUP(G1388,Sheet2!A:B,2,0),0)*IF(B1388="sek",F1388*VLOOKUP(G1388,Sheet2!G:H,2,0),IF(multi_currency_swap_strat_pnl!B1388="nok",F1388*VLOOKUP(multi_currency_swap_strat_pnl!G1388,Sheet2!J:K,2,0),IF(multi_currency_swap_strat_pnl!B1388="chf",F1388*VLOOKUP(Sheet2!M:N,2,0),F1388))))</f>
        <v>#VALUE!</v>
      </c>
    </row>
    <row r="1389" spans="1:8" x14ac:dyDescent="0.25">
      <c r="A1389" s="1">
        <v>44837</v>
      </c>
      <c r="B1389" t="s">
        <v>36</v>
      </c>
      <c r="C1389" t="s">
        <v>16</v>
      </c>
      <c r="D1389">
        <v>1.4420480483920799</v>
      </c>
      <c r="E1389">
        <v>-1</v>
      </c>
      <c r="F1389">
        <v>-49185.977238971602</v>
      </c>
      <c r="G1389" s="1">
        <v>44866</v>
      </c>
      <c r="H1389" s="2" t="e" cm="1" vm="1">
        <f t="array" aca="1" ref="H1389" ca="1">IF(B1389="eur",F1389*VLOOKUP(G1389,Sheet2!D:E,2,0),IF(B1389="gbp",F1389*VLOOKUP(G1389,Sheet2!A:B,2,0),0)*IF(B1389="sek",F1389*VLOOKUP(G1389,Sheet2!G:H,2,0),IF(multi_currency_swap_strat_pnl!B1389="nok",F1389*VLOOKUP(multi_currency_swap_strat_pnl!G1389,Sheet2!J:K,2,0),IF(multi_currency_swap_strat_pnl!B1389="chf",F1389*VLOOKUP(Sheet2!M:N,2,0),F1389))))</f>
        <v>#VALUE!</v>
      </c>
    </row>
    <row r="1390" spans="1:8" x14ac:dyDescent="0.25">
      <c r="A1390" s="1">
        <v>44837</v>
      </c>
      <c r="B1390" t="s">
        <v>36</v>
      </c>
      <c r="C1390" t="s">
        <v>11</v>
      </c>
      <c r="D1390">
        <v>1.5145406436764199</v>
      </c>
      <c r="E1390">
        <v>-1</v>
      </c>
      <c r="F1390">
        <v>-68053.412763534798</v>
      </c>
      <c r="G1390" s="1">
        <v>44866</v>
      </c>
      <c r="H1390" s="2" t="e" cm="1" vm="1">
        <f t="array" aca="1" ref="H1390" ca="1">IF(B1390="eur",F1390*VLOOKUP(G1390,Sheet2!D:E,2,0),IF(B1390="gbp",F1390*VLOOKUP(G1390,Sheet2!A:B,2,0),0)*IF(B1390="sek",F1390*VLOOKUP(G1390,Sheet2!G:H,2,0),IF(multi_currency_swap_strat_pnl!B1390="nok",F1390*VLOOKUP(multi_currency_swap_strat_pnl!G1390,Sheet2!J:K,2,0),IF(multi_currency_swap_strat_pnl!B1390="chf",F1390*VLOOKUP(Sheet2!M:N,2,0),F1390))))</f>
        <v>#VALUE!</v>
      </c>
    </row>
    <row r="1391" spans="1:8" x14ac:dyDescent="0.25">
      <c r="A1391" s="1">
        <v>44837</v>
      </c>
      <c r="B1391" t="s">
        <v>36</v>
      </c>
      <c r="C1391" t="s">
        <v>18</v>
      </c>
      <c r="D1391">
        <v>1.4894687168559899</v>
      </c>
      <c r="E1391">
        <v>1</v>
      </c>
      <c r="F1391">
        <v>100487.017035073</v>
      </c>
      <c r="G1391" s="1">
        <v>44866</v>
      </c>
      <c r="H1391" s="2" t="e" cm="1" vm="1">
        <f t="array" aca="1" ref="H1391" ca="1">IF(B1391="eur",F1391*VLOOKUP(G1391,Sheet2!D:E,2,0),IF(B1391="gbp",F1391*VLOOKUP(G1391,Sheet2!A:B,2,0),0)*IF(B1391="sek",F1391*VLOOKUP(G1391,Sheet2!G:H,2,0),IF(multi_currency_swap_strat_pnl!B1391="nok",F1391*VLOOKUP(multi_currency_swap_strat_pnl!G1391,Sheet2!J:K,2,0),IF(multi_currency_swap_strat_pnl!B1391="chf",F1391*VLOOKUP(Sheet2!M:N,2,0),F1391))))</f>
        <v>#VALUE!</v>
      </c>
    </row>
    <row r="1392" spans="1:8" x14ac:dyDescent="0.25">
      <c r="A1392" s="1">
        <v>44837</v>
      </c>
      <c r="B1392" t="s">
        <v>36</v>
      </c>
      <c r="C1392" t="s">
        <v>10</v>
      </c>
      <c r="D1392">
        <v>2.2629631958730299</v>
      </c>
      <c r="E1392">
        <v>1</v>
      </c>
      <c r="F1392">
        <v>62043.460943267797</v>
      </c>
      <c r="G1392" s="1">
        <v>44866</v>
      </c>
      <c r="H1392" s="2" t="e" cm="1" vm="1">
        <f t="array" aca="1" ref="H1392" ca="1">IF(B1392="eur",F1392*VLOOKUP(G1392,Sheet2!D:E,2,0),IF(B1392="gbp",F1392*VLOOKUP(G1392,Sheet2!A:B,2,0),0)*IF(B1392="sek",F1392*VLOOKUP(G1392,Sheet2!G:H,2,0),IF(multi_currency_swap_strat_pnl!B1392="nok",F1392*VLOOKUP(multi_currency_swap_strat_pnl!G1392,Sheet2!J:K,2,0),IF(multi_currency_swap_strat_pnl!B1392="chf",F1392*VLOOKUP(Sheet2!M:N,2,0),F1392))))</f>
        <v>#VALUE!</v>
      </c>
    </row>
    <row r="1393" spans="1:8" x14ac:dyDescent="0.25">
      <c r="A1393" s="1">
        <v>44837</v>
      </c>
      <c r="B1393" t="s">
        <v>36</v>
      </c>
      <c r="C1393" t="s">
        <v>23</v>
      </c>
      <c r="D1393">
        <v>2.2818581277658798</v>
      </c>
      <c r="E1393">
        <v>1</v>
      </c>
      <c r="F1393">
        <v>52997.523320297201</v>
      </c>
      <c r="G1393" s="1">
        <v>44866</v>
      </c>
      <c r="H1393" s="2" t="e" cm="1" vm="1">
        <f t="array" aca="1" ref="H1393" ca="1">IF(B1393="eur",F1393*VLOOKUP(G1393,Sheet2!D:E,2,0),IF(B1393="gbp",F1393*VLOOKUP(G1393,Sheet2!A:B,2,0),0)*IF(B1393="sek",F1393*VLOOKUP(G1393,Sheet2!G:H,2,0),IF(multi_currency_swap_strat_pnl!B1393="nok",F1393*VLOOKUP(multi_currency_swap_strat_pnl!G1393,Sheet2!J:K,2,0),IF(multi_currency_swap_strat_pnl!B1393="chf",F1393*VLOOKUP(Sheet2!M:N,2,0),F1393))))</f>
        <v>#VALUE!</v>
      </c>
    </row>
    <row r="1394" spans="1:8" x14ac:dyDescent="0.25">
      <c r="A1394" s="1">
        <v>44837</v>
      </c>
      <c r="B1394" t="s">
        <v>37</v>
      </c>
      <c r="C1394" t="s">
        <v>9</v>
      </c>
      <c r="D1394">
        <v>2.9360525364461201</v>
      </c>
      <c r="E1394">
        <v>-1</v>
      </c>
      <c r="F1394">
        <v>5635.0455088418603</v>
      </c>
      <c r="G1394" s="1">
        <v>44866</v>
      </c>
      <c r="H1394" s="2" cm="1">
        <f t="array" ref="H1394">IF(B1394="eur",F1394*VLOOKUP(G1394,Sheet2!D:E,2,0),IF(B1394="gbp",F1394*VLOOKUP(G1394,Sheet2!A:B,2,0),0)*IF(B1394="sek",F1394*VLOOKUP(G1394,Sheet2!G:H,2,0),IF(multi_currency_swap_strat_pnl!B1394="nok",F1394*VLOOKUP(multi_currency_swap_strat_pnl!G1394,Sheet2!J:K,2,0),IF(multi_currency_swap_strat_pnl!B1394="chf",F1394*VLOOKUP(Sheet2!M:N,2,0),F1394))))</f>
        <v>0</v>
      </c>
    </row>
    <row r="1395" spans="1:8" x14ac:dyDescent="0.25">
      <c r="A1395" s="1">
        <v>44837</v>
      </c>
      <c r="B1395" t="s">
        <v>37</v>
      </c>
      <c r="C1395" t="s">
        <v>28</v>
      </c>
      <c r="D1395">
        <v>2.8671473700874399</v>
      </c>
      <c r="E1395">
        <v>-1</v>
      </c>
      <c r="F1395">
        <v>-29750.3584934135</v>
      </c>
      <c r="G1395" s="1">
        <v>44866</v>
      </c>
      <c r="H1395" s="2" cm="1">
        <f t="array" ref="H1395">IF(B1395="eur",F1395*VLOOKUP(G1395,Sheet2!D:E,2,0),IF(B1395="gbp",F1395*VLOOKUP(G1395,Sheet2!A:B,2,0),0)*IF(B1395="sek",F1395*VLOOKUP(G1395,Sheet2!G:H,2,0),IF(multi_currency_swap_strat_pnl!B1395="nok",F1395*VLOOKUP(multi_currency_swap_strat_pnl!G1395,Sheet2!J:K,2,0),IF(multi_currency_swap_strat_pnl!B1395="chf",F1395*VLOOKUP(Sheet2!M:N,2,0),F1395))))</f>
        <v>0</v>
      </c>
    </row>
    <row r="1396" spans="1:8" x14ac:dyDescent="0.25">
      <c r="A1396" s="1">
        <v>44837</v>
      </c>
      <c r="B1396" t="s">
        <v>37</v>
      </c>
      <c r="C1396" t="s">
        <v>21</v>
      </c>
      <c r="D1396">
        <v>2.67819790338674</v>
      </c>
      <c r="E1396">
        <v>-1</v>
      </c>
      <c r="F1396">
        <v>-50906.352272109798</v>
      </c>
      <c r="G1396" s="1">
        <v>44866</v>
      </c>
      <c r="H1396" s="2" cm="1">
        <f t="array" ref="H1396">IF(B1396="eur",F1396*VLOOKUP(G1396,Sheet2!D:E,2,0),IF(B1396="gbp",F1396*VLOOKUP(G1396,Sheet2!A:B,2,0),0)*IF(B1396="sek",F1396*VLOOKUP(G1396,Sheet2!G:H,2,0),IF(multi_currency_swap_strat_pnl!B1396="nok",F1396*VLOOKUP(multi_currency_swap_strat_pnl!G1396,Sheet2!J:K,2,0),IF(multi_currency_swap_strat_pnl!B1396="chf",F1396*VLOOKUP(Sheet2!M:N,2,0),F1396))))</f>
        <v>0</v>
      </c>
    </row>
    <row r="1397" spans="1:8" x14ac:dyDescent="0.25">
      <c r="A1397" s="1">
        <v>44837</v>
      </c>
      <c r="B1397" t="s">
        <v>37</v>
      </c>
      <c r="C1397" t="s">
        <v>11</v>
      </c>
      <c r="D1397">
        <v>3.12987894611451</v>
      </c>
      <c r="E1397">
        <v>1</v>
      </c>
      <c r="F1397">
        <v>-9517.0162013720201</v>
      </c>
      <c r="G1397" s="1">
        <v>44866</v>
      </c>
      <c r="H1397" s="2" cm="1">
        <f t="array" ref="H1397">IF(B1397="eur",F1397*VLOOKUP(G1397,Sheet2!D:E,2,0),IF(B1397="gbp",F1397*VLOOKUP(G1397,Sheet2!A:B,2,0),0)*IF(B1397="sek",F1397*VLOOKUP(G1397,Sheet2!G:H,2,0),IF(multi_currency_swap_strat_pnl!B1397="nok",F1397*VLOOKUP(multi_currency_swap_strat_pnl!G1397,Sheet2!J:K,2,0),IF(multi_currency_swap_strat_pnl!B1397="chf",F1397*VLOOKUP(Sheet2!M:N,2,0),F1397))))</f>
        <v>0</v>
      </c>
    </row>
    <row r="1398" spans="1:8" x14ac:dyDescent="0.25">
      <c r="A1398" s="1">
        <v>44837</v>
      </c>
      <c r="B1398" t="s">
        <v>37</v>
      </c>
      <c r="C1398" t="s">
        <v>26</v>
      </c>
      <c r="D1398">
        <v>3.0313385394682002</v>
      </c>
      <c r="E1398">
        <v>1</v>
      </c>
      <c r="F1398">
        <v>2044.59006647006</v>
      </c>
      <c r="G1398" s="1">
        <v>44866</v>
      </c>
      <c r="H1398" s="2" cm="1">
        <f t="array" ref="H1398">IF(B1398="eur",F1398*VLOOKUP(G1398,Sheet2!D:E,2,0),IF(B1398="gbp",F1398*VLOOKUP(G1398,Sheet2!A:B,2,0),0)*IF(B1398="sek",F1398*VLOOKUP(G1398,Sheet2!G:H,2,0),IF(multi_currency_swap_strat_pnl!B1398="nok",F1398*VLOOKUP(multi_currency_swap_strat_pnl!G1398,Sheet2!J:K,2,0),IF(multi_currency_swap_strat_pnl!B1398="chf",F1398*VLOOKUP(Sheet2!M:N,2,0),F1398))))</f>
        <v>0</v>
      </c>
    </row>
    <row r="1399" spans="1:8" x14ac:dyDescent="0.25">
      <c r="A1399" s="1">
        <v>44837</v>
      </c>
      <c r="B1399" t="s">
        <v>37</v>
      </c>
      <c r="C1399" t="s">
        <v>13</v>
      </c>
      <c r="D1399">
        <v>2.79232739145912</v>
      </c>
      <c r="E1399">
        <v>1</v>
      </c>
      <c r="F1399">
        <v>86392.022359656999</v>
      </c>
      <c r="G1399" s="1">
        <v>44866</v>
      </c>
      <c r="H1399" s="2" cm="1">
        <f t="array" ref="H1399">IF(B1399="eur",F1399*VLOOKUP(G1399,Sheet2!D:E,2,0),IF(B1399="gbp",F1399*VLOOKUP(G1399,Sheet2!A:B,2,0),0)*IF(B1399="sek",F1399*VLOOKUP(G1399,Sheet2!G:H,2,0),IF(multi_currency_swap_strat_pnl!B1399="nok",F1399*VLOOKUP(multi_currency_swap_strat_pnl!G1399,Sheet2!J:K,2,0),IF(multi_currency_swap_strat_pnl!B1399="chf",F1399*VLOOKUP(Sheet2!M:N,2,0),F1399))))</f>
        <v>0</v>
      </c>
    </row>
    <row r="1400" spans="1:8" x14ac:dyDescent="0.25">
      <c r="A1400" s="1">
        <v>44837</v>
      </c>
      <c r="B1400" t="s">
        <v>38</v>
      </c>
      <c r="C1400" t="s">
        <v>21</v>
      </c>
      <c r="D1400">
        <v>3.7545617921839902</v>
      </c>
      <c r="E1400">
        <v>-1</v>
      </c>
      <c r="F1400" s="2">
        <v>264729.556645946</v>
      </c>
      <c r="G1400" s="1">
        <v>44866</v>
      </c>
      <c r="H1400" s="2" cm="1">
        <f t="array" ref="H1400">IF(B1400="eur",F1400*VLOOKUP(G1400,Sheet2!D:E,2,0),IF(B1400="gbp",F1400*VLOOKUP(G1400,Sheet2!A:B,2,0),0)*IF(B1400="sek",F1400*VLOOKUP(G1400,Sheet2!G:H,2,0),IF(multi_currency_swap_strat_pnl!B1400="nok",F1400*VLOOKUP(multi_currency_swap_strat_pnl!G1400,Sheet2!J:K,2,0),IF(multi_currency_swap_strat_pnl!B1400="chf",F1400*VLOOKUP(Sheet2!M:N,2,0),F1400))))</f>
        <v>0</v>
      </c>
    </row>
    <row r="1401" spans="1:8" x14ac:dyDescent="0.25">
      <c r="A1401" s="1">
        <v>44837</v>
      </c>
      <c r="B1401" t="s">
        <v>38</v>
      </c>
      <c r="C1401" t="s">
        <v>25</v>
      </c>
      <c r="D1401">
        <v>3.1598497876054599</v>
      </c>
      <c r="E1401">
        <v>-1</v>
      </c>
      <c r="F1401" s="2">
        <v>26402.522576068401</v>
      </c>
      <c r="G1401" s="1">
        <v>44866</v>
      </c>
      <c r="H1401" s="2" cm="1">
        <f t="array" ref="H1401">IF(B1401="eur",F1401*VLOOKUP(G1401,Sheet2!D:E,2,0),IF(B1401="gbp",F1401*VLOOKUP(G1401,Sheet2!A:B,2,0),0)*IF(B1401="sek",F1401*VLOOKUP(G1401,Sheet2!G:H,2,0),IF(multi_currency_swap_strat_pnl!B1401="nok",F1401*VLOOKUP(multi_currency_swap_strat_pnl!G1401,Sheet2!J:K,2,0),IF(multi_currency_swap_strat_pnl!B1401="chf",F1401*VLOOKUP(Sheet2!M:N,2,0),F1401))))</f>
        <v>0</v>
      </c>
    </row>
    <row r="1402" spans="1:8" x14ac:dyDescent="0.25">
      <c r="A1402" s="1">
        <v>44837</v>
      </c>
      <c r="B1402" t="s">
        <v>38</v>
      </c>
      <c r="C1402" t="s">
        <v>22</v>
      </c>
      <c r="D1402">
        <v>3.1641815486721598</v>
      </c>
      <c r="E1402">
        <v>-1</v>
      </c>
      <c r="F1402" s="2">
        <v>-22793.655537836901</v>
      </c>
      <c r="G1402" s="1">
        <v>44866</v>
      </c>
      <c r="H1402" s="2" cm="1">
        <f t="array" ref="H1402">IF(B1402="eur",F1402*VLOOKUP(G1402,Sheet2!D:E,2,0),IF(B1402="gbp",F1402*VLOOKUP(G1402,Sheet2!A:B,2,0),0)*IF(B1402="sek",F1402*VLOOKUP(G1402,Sheet2!G:H,2,0),IF(multi_currency_swap_strat_pnl!B1402="nok",F1402*VLOOKUP(multi_currency_swap_strat_pnl!G1402,Sheet2!J:K,2,0),IF(multi_currency_swap_strat_pnl!B1402="chf",F1402*VLOOKUP(Sheet2!M:N,2,0),F1402))))</f>
        <v>0</v>
      </c>
    </row>
    <row r="1403" spans="1:8" x14ac:dyDescent="0.25">
      <c r="A1403" s="1">
        <v>44837</v>
      </c>
      <c r="B1403" t="s">
        <v>38</v>
      </c>
      <c r="C1403" t="s">
        <v>24</v>
      </c>
      <c r="D1403">
        <v>2.9608113726907899</v>
      </c>
      <c r="E1403">
        <v>1</v>
      </c>
      <c r="F1403" s="2">
        <v>133010.12816138499</v>
      </c>
      <c r="G1403" s="1">
        <v>44866</v>
      </c>
      <c r="H1403" s="2" cm="1">
        <f t="array" ref="H1403">IF(B1403="eur",F1403*VLOOKUP(G1403,Sheet2!D:E,2,0),IF(B1403="gbp",F1403*VLOOKUP(G1403,Sheet2!A:B,2,0),0)*IF(B1403="sek",F1403*VLOOKUP(G1403,Sheet2!G:H,2,0),IF(multi_currency_swap_strat_pnl!B1403="nok",F1403*VLOOKUP(multi_currency_swap_strat_pnl!G1403,Sheet2!J:K,2,0),IF(multi_currency_swap_strat_pnl!B1403="chf",F1403*VLOOKUP(Sheet2!M:N,2,0),F1403))))</f>
        <v>0</v>
      </c>
    </row>
    <row r="1404" spans="1:8" x14ac:dyDescent="0.25">
      <c r="A1404" s="1">
        <v>44837</v>
      </c>
      <c r="B1404" t="s">
        <v>38</v>
      </c>
      <c r="C1404" t="s">
        <v>10</v>
      </c>
      <c r="D1404">
        <v>2.8817677366991701</v>
      </c>
      <c r="E1404">
        <v>1</v>
      </c>
      <c r="F1404" s="2">
        <v>160459.39582701301</v>
      </c>
      <c r="G1404" s="1">
        <v>44866</v>
      </c>
      <c r="H1404" s="2" cm="1">
        <f t="array" ref="H1404">IF(B1404="eur",F1404*VLOOKUP(G1404,Sheet2!D:E,2,0),IF(B1404="gbp",F1404*VLOOKUP(G1404,Sheet2!A:B,2,0),0)*IF(B1404="sek",F1404*VLOOKUP(G1404,Sheet2!G:H,2,0),IF(multi_currency_swap_strat_pnl!B1404="nok",F1404*VLOOKUP(multi_currency_swap_strat_pnl!G1404,Sheet2!J:K,2,0),IF(multi_currency_swap_strat_pnl!B1404="chf",F1404*VLOOKUP(Sheet2!M:N,2,0),F1404))))</f>
        <v>0</v>
      </c>
    </row>
    <row r="1405" spans="1:8" x14ac:dyDescent="0.25">
      <c r="A1405" s="1">
        <v>44837</v>
      </c>
      <c r="B1405" t="s">
        <v>38</v>
      </c>
      <c r="C1405" t="s">
        <v>23</v>
      </c>
      <c r="D1405">
        <v>2.5834919231555</v>
      </c>
      <c r="E1405">
        <v>1</v>
      </c>
      <c r="F1405" s="2">
        <v>205253.85888899499</v>
      </c>
      <c r="G1405" s="1">
        <v>44866</v>
      </c>
      <c r="H1405" s="2" cm="1">
        <f t="array" ref="H1405">IF(B1405="eur",F1405*VLOOKUP(G1405,Sheet2!D:E,2,0),IF(B1405="gbp",F1405*VLOOKUP(G1405,Sheet2!A:B,2,0),0)*IF(B1405="sek",F1405*VLOOKUP(G1405,Sheet2!G:H,2,0),IF(multi_currency_swap_strat_pnl!B1405="nok",F1405*VLOOKUP(multi_currency_swap_strat_pnl!G1405,Sheet2!J:K,2,0),IF(multi_currency_swap_strat_pnl!B1405="chf",F1405*VLOOKUP(Sheet2!M:N,2,0),F1405))))</f>
        <v>0</v>
      </c>
    </row>
    <row r="1406" spans="1:8" x14ac:dyDescent="0.25">
      <c r="A1406" s="1">
        <v>44866</v>
      </c>
      <c r="B1406" t="s">
        <v>7</v>
      </c>
      <c r="C1406" t="s">
        <v>21</v>
      </c>
      <c r="D1406">
        <v>3.0996937812260099</v>
      </c>
      <c r="E1406">
        <v>-1</v>
      </c>
      <c r="F1406">
        <v>299907.01065774</v>
      </c>
      <c r="G1406" s="1">
        <v>44896</v>
      </c>
      <c r="H1406" s="2" cm="1">
        <f t="array" ref="H1406">IF(B1406="eur",F1406*VLOOKUP(G1406,Sheet2!D:E,2,0),IF(B1406="gbp",F1406*VLOOKUP(G1406,Sheet2!A:B,2,0),0)*IF(B1406="sek",F1406*VLOOKUP(G1406,Sheet2!G:H,2,0),IF(multi_currency_swap_strat_pnl!B1406="nok",F1406*VLOOKUP(multi_currency_swap_strat_pnl!G1406,Sheet2!J:K,2,0),IF(multi_currency_swap_strat_pnl!B1406="chf",F1406*VLOOKUP(Sheet2!M:N,2,0),F1406))))</f>
        <v>315142.2867991532</v>
      </c>
    </row>
    <row r="1407" spans="1:8" x14ac:dyDescent="0.25">
      <c r="A1407" s="1">
        <v>44866</v>
      </c>
      <c r="B1407" t="s">
        <v>7</v>
      </c>
      <c r="C1407" t="s">
        <v>25</v>
      </c>
      <c r="D1407">
        <v>3.0289337746643099</v>
      </c>
      <c r="E1407">
        <v>-1</v>
      </c>
      <c r="F1407">
        <v>286206.399718398</v>
      </c>
      <c r="G1407" s="1">
        <v>44896</v>
      </c>
      <c r="H1407" s="2" cm="1">
        <f t="array" ref="H1407">IF(B1407="eur",F1407*VLOOKUP(G1407,Sheet2!D:E,2,0),IF(B1407="gbp",F1407*VLOOKUP(G1407,Sheet2!A:B,2,0),0)*IF(B1407="sek",F1407*VLOOKUP(G1407,Sheet2!G:H,2,0),IF(multi_currency_swap_strat_pnl!B1407="nok",F1407*VLOOKUP(multi_currency_swap_strat_pnl!G1407,Sheet2!J:K,2,0),IF(multi_currency_swap_strat_pnl!B1407="chf",F1407*VLOOKUP(Sheet2!M:N,2,0),F1407))))</f>
        <v>300745.6848240926</v>
      </c>
    </row>
    <row r="1408" spans="1:8" x14ac:dyDescent="0.25">
      <c r="A1408" s="1">
        <v>44866</v>
      </c>
      <c r="B1408" t="s">
        <v>7</v>
      </c>
      <c r="C1408" t="s">
        <v>23</v>
      </c>
      <c r="D1408">
        <v>2.9611636083214199</v>
      </c>
      <c r="E1408">
        <v>-1</v>
      </c>
      <c r="F1408">
        <v>273633.106175625</v>
      </c>
      <c r="G1408" s="1">
        <v>44896</v>
      </c>
      <c r="H1408" s="2" cm="1">
        <f t="array" ref="H1408">IF(B1408="eur",F1408*VLOOKUP(G1408,Sheet2!D:E,2,0),IF(B1408="gbp",F1408*VLOOKUP(G1408,Sheet2!A:B,2,0),0)*IF(B1408="sek",F1408*VLOOKUP(G1408,Sheet2!G:H,2,0),IF(multi_currency_swap_strat_pnl!B1408="nok",F1408*VLOOKUP(multi_currency_swap_strat_pnl!G1408,Sheet2!J:K,2,0),IF(multi_currency_swap_strat_pnl!B1408="chf",F1408*VLOOKUP(Sheet2!M:N,2,0),F1408))))</f>
        <v>287533.66796934674</v>
      </c>
    </row>
    <row r="1409" spans="1:8" x14ac:dyDescent="0.25">
      <c r="A1409" s="1">
        <v>44866</v>
      </c>
      <c r="B1409" t="s">
        <v>7</v>
      </c>
      <c r="C1409" t="s">
        <v>18</v>
      </c>
      <c r="D1409">
        <v>2.6097058321595301</v>
      </c>
      <c r="E1409">
        <v>1</v>
      </c>
      <c r="F1409">
        <v>-238869.76122931001</v>
      </c>
      <c r="G1409" s="1">
        <v>44896</v>
      </c>
      <c r="H1409" s="2" cm="1">
        <f t="array" ref="H1409">IF(B1409="eur",F1409*VLOOKUP(G1409,Sheet2!D:E,2,0),IF(B1409="gbp",F1409*VLOOKUP(G1409,Sheet2!A:B,2,0),0)*IF(B1409="sek",F1409*VLOOKUP(G1409,Sheet2!G:H,2,0),IF(multi_currency_swap_strat_pnl!B1409="nok",F1409*VLOOKUP(multi_currency_swap_strat_pnl!G1409,Sheet2!J:K,2,0),IF(multi_currency_swap_strat_pnl!B1409="chf",F1409*VLOOKUP(Sheet2!M:N,2,0),F1409))))</f>
        <v>-251004.34509975894</v>
      </c>
    </row>
    <row r="1410" spans="1:8" x14ac:dyDescent="0.25">
      <c r="A1410" s="1">
        <v>44866</v>
      </c>
      <c r="B1410" t="s">
        <v>7</v>
      </c>
      <c r="C1410" t="s">
        <v>16</v>
      </c>
      <c r="D1410">
        <v>2.6968580771252899</v>
      </c>
      <c r="E1410">
        <v>1</v>
      </c>
      <c r="F1410">
        <v>-179532.15740907399</v>
      </c>
      <c r="G1410" s="1">
        <v>44896</v>
      </c>
      <c r="H1410" s="2" cm="1">
        <f t="array" ref="H1410">IF(B1410="eur",F1410*VLOOKUP(G1410,Sheet2!D:E,2,0),IF(B1410="gbp",F1410*VLOOKUP(G1410,Sheet2!A:B,2,0),0)*IF(B1410="sek",F1410*VLOOKUP(G1410,Sheet2!G:H,2,0),IF(multi_currency_swap_strat_pnl!B1410="nok",F1410*VLOOKUP(multi_currency_swap_strat_pnl!G1410,Sheet2!J:K,2,0),IF(multi_currency_swap_strat_pnl!B1410="chf",F1410*VLOOKUP(Sheet2!M:N,2,0),F1410))))</f>
        <v>-188652.39100545493</v>
      </c>
    </row>
    <row r="1411" spans="1:8" x14ac:dyDescent="0.25">
      <c r="A1411" s="1">
        <v>44866</v>
      </c>
      <c r="B1411" t="s">
        <v>7</v>
      </c>
      <c r="C1411" t="s">
        <v>12</v>
      </c>
      <c r="D1411">
        <v>2.7819959082944301</v>
      </c>
      <c r="E1411">
        <v>1</v>
      </c>
      <c r="F1411">
        <v>-122180.186605155</v>
      </c>
      <c r="G1411" s="1">
        <v>44896</v>
      </c>
      <c r="H1411" s="2" cm="1">
        <f t="array" ref="H1411">IF(B1411="eur",F1411*VLOOKUP(G1411,Sheet2!D:E,2,0),IF(B1411="gbp",F1411*VLOOKUP(G1411,Sheet2!A:B,2,0),0)*IF(B1411="sek",F1411*VLOOKUP(G1411,Sheet2!G:H,2,0),IF(multi_currency_swap_strat_pnl!B1411="nok",F1411*VLOOKUP(multi_currency_swap_strat_pnl!G1411,Sheet2!J:K,2,0),IF(multi_currency_swap_strat_pnl!B1411="chf",F1411*VLOOKUP(Sheet2!M:N,2,0),F1411))))</f>
        <v>-128386.94008469688</v>
      </c>
    </row>
    <row r="1412" spans="1:8" x14ac:dyDescent="0.25">
      <c r="A1412" s="1">
        <v>44866</v>
      </c>
      <c r="B1412" t="s">
        <v>34</v>
      </c>
      <c r="C1412" t="s">
        <v>21</v>
      </c>
      <c r="D1412">
        <v>3.61737834315164</v>
      </c>
      <c r="E1412">
        <v>-1</v>
      </c>
      <c r="F1412">
        <v>286592.60689812899</v>
      </c>
      <c r="G1412" s="1">
        <v>44896</v>
      </c>
      <c r="H1412" s="2" cm="1">
        <f t="array" ref="H1412">IF(B1412="eur",F1412*VLOOKUP(G1412,Sheet2!D:E,2,0),IF(B1412="gbp",F1412*VLOOKUP(G1412,Sheet2!A:B,2,0),0)*IF(B1412="sek",F1412*VLOOKUP(G1412,Sheet2!G:H,2,0),IF(multi_currency_swap_strat_pnl!B1412="nok",F1412*VLOOKUP(multi_currency_swap_strat_pnl!G1412,Sheet2!J:K,2,0),IF(multi_currency_swap_strat_pnl!B1412="chf",F1412*VLOOKUP(Sheet2!M:N,2,0),F1412))))</f>
        <v>0</v>
      </c>
    </row>
    <row r="1413" spans="1:8" x14ac:dyDescent="0.25">
      <c r="A1413" s="1">
        <v>44866</v>
      </c>
      <c r="B1413" t="s">
        <v>34</v>
      </c>
      <c r="C1413" t="s">
        <v>25</v>
      </c>
      <c r="D1413">
        <v>3.5678263398726799</v>
      </c>
      <c r="E1413">
        <v>-1</v>
      </c>
      <c r="F1413">
        <v>284914.63768359699</v>
      </c>
      <c r="G1413" s="1">
        <v>44896</v>
      </c>
      <c r="H1413" s="2" cm="1">
        <f t="array" ref="H1413">IF(B1413="eur",F1413*VLOOKUP(G1413,Sheet2!D:E,2,0),IF(B1413="gbp",F1413*VLOOKUP(G1413,Sheet2!A:B,2,0),0)*IF(B1413="sek",F1413*VLOOKUP(G1413,Sheet2!G:H,2,0),IF(multi_currency_swap_strat_pnl!B1413="nok",F1413*VLOOKUP(multi_currency_swap_strat_pnl!G1413,Sheet2!J:K,2,0),IF(multi_currency_swap_strat_pnl!B1413="chf",F1413*VLOOKUP(Sheet2!M:N,2,0),F1413))))</f>
        <v>0</v>
      </c>
    </row>
    <row r="1414" spans="1:8" x14ac:dyDescent="0.25">
      <c r="A1414" s="1">
        <v>44866</v>
      </c>
      <c r="B1414" t="s">
        <v>34</v>
      </c>
      <c r="C1414" t="s">
        <v>22</v>
      </c>
      <c r="D1414">
        <v>3.5384063737284701</v>
      </c>
      <c r="E1414">
        <v>-1</v>
      </c>
      <c r="F1414">
        <v>291976.25519531401</v>
      </c>
      <c r="G1414" s="1">
        <v>44896</v>
      </c>
      <c r="H1414" s="2" cm="1">
        <f t="array" ref="H1414">IF(B1414="eur",F1414*VLOOKUP(G1414,Sheet2!D:E,2,0),IF(B1414="gbp",F1414*VLOOKUP(G1414,Sheet2!A:B,2,0),0)*IF(B1414="sek",F1414*VLOOKUP(G1414,Sheet2!G:H,2,0),IF(multi_currency_swap_strat_pnl!B1414="nok",F1414*VLOOKUP(multi_currency_swap_strat_pnl!G1414,Sheet2!J:K,2,0),IF(multi_currency_swap_strat_pnl!B1414="chf",F1414*VLOOKUP(Sheet2!M:N,2,0),F1414))))</f>
        <v>0</v>
      </c>
    </row>
    <row r="1415" spans="1:8" x14ac:dyDescent="0.25">
      <c r="A1415" s="1">
        <v>44866</v>
      </c>
      <c r="B1415" t="s">
        <v>34</v>
      </c>
      <c r="C1415" t="s">
        <v>11</v>
      </c>
      <c r="D1415">
        <v>3.9451919056521501</v>
      </c>
      <c r="E1415">
        <v>1</v>
      </c>
      <c r="F1415">
        <v>-380256.50940434798</v>
      </c>
      <c r="G1415" s="1">
        <v>44896</v>
      </c>
      <c r="H1415" s="2" cm="1">
        <f t="array" ref="H1415">IF(B1415="eur",F1415*VLOOKUP(G1415,Sheet2!D:E,2,0),IF(B1415="gbp",F1415*VLOOKUP(G1415,Sheet2!A:B,2,0),0)*IF(B1415="sek",F1415*VLOOKUP(G1415,Sheet2!G:H,2,0),IF(multi_currency_swap_strat_pnl!B1415="nok",F1415*VLOOKUP(multi_currency_swap_strat_pnl!G1415,Sheet2!J:K,2,0),IF(multi_currency_swap_strat_pnl!B1415="chf",F1415*VLOOKUP(Sheet2!M:N,2,0),F1415))))</f>
        <v>0</v>
      </c>
    </row>
    <row r="1416" spans="1:8" x14ac:dyDescent="0.25">
      <c r="A1416" s="1">
        <v>44866</v>
      </c>
      <c r="B1416" t="s">
        <v>34</v>
      </c>
      <c r="C1416" t="s">
        <v>16</v>
      </c>
      <c r="D1416">
        <v>4.1163544117809199</v>
      </c>
      <c r="E1416">
        <v>1</v>
      </c>
      <c r="F1416">
        <v>-365033.71350232698</v>
      </c>
      <c r="G1416" s="1">
        <v>44896</v>
      </c>
      <c r="H1416" s="2" cm="1">
        <f t="array" ref="H1416">IF(B1416="eur",F1416*VLOOKUP(G1416,Sheet2!D:E,2,0),IF(B1416="gbp",F1416*VLOOKUP(G1416,Sheet2!A:B,2,0),0)*IF(B1416="sek",F1416*VLOOKUP(G1416,Sheet2!G:H,2,0),IF(multi_currency_swap_strat_pnl!B1416="nok",F1416*VLOOKUP(multi_currency_swap_strat_pnl!G1416,Sheet2!J:K,2,0),IF(multi_currency_swap_strat_pnl!B1416="chf",F1416*VLOOKUP(Sheet2!M:N,2,0),F1416))))</f>
        <v>0</v>
      </c>
    </row>
    <row r="1417" spans="1:8" x14ac:dyDescent="0.25">
      <c r="A1417" s="1">
        <v>44866</v>
      </c>
      <c r="B1417" t="s">
        <v>34</v>
      </c>
      <c r="C1417" t="s">
        <v>12</v>
      </c>
      <c r="D1417">
        <v>4.4306981391769096</v>
      </c>
      <c r="E1417">
        <v>1</v>
      </c>
      <c r="F1417">
        <v>-280378.706691075</v>
      </c>
      <c r="G1417" s="1">
        <v>44896</v>
      </c>
      <c r="H1417" s="2" cm="1">
        <f t="array" ref="H1417">IF(B1417="eur",F1417*VLOOKUP(G1417,Sheet2!D:E,2,0),IF(B1417="gbp",F1417*VLOOKUP(G1417,Sheet2!A:B,2,0),0)*IF(B1417="sek",F1417*VLOOKUP(G1417,Sheet2!G:H,2,0),IF(multi_currency_swap_strat_pnl!B1417="nok",F1417*VLOOKUP(multi_currency_swap_strat_pnl!G1417,Sheet2!J:K,2,0),IF(multi_currency_swap_strat_pnl!B1417="chf",F1417*VLOOKUP(Sheet2!M:N,2,0),F1417))))</f>
        <v>0</v>
      </c>
    </row>
    <row r="1418" spans="1:8" x14ac:dyDescent="0.25">
      <c r="A1418" s="1">
        <v>44866</v>
      </c>
      <c r="B1418" t="s">
        <v>35</v>
      </c>
      <c r="C1418" t="s">
        <v>21</v>
      </c>
      <c r="D1418">
        <v>3.2743438905543498</v>
      </c>
      <c r="E1418">
        <v>-1</v>
      </c>
      <c r="F1418">
        <v>222042.07454843001</v>
      </c>
      <c r="G1418" s="1">
        <v>44896</v>
      </c>
      <c r="H1418" s="2" cm="1">
        <f t="array" ref="H1418">IF(B1418="eur",F1418*VLOOKUP(G1418,Sheet2!D:E,2,0),IF(B1418="gbp",F1418*VLOOKUP(G1418,Sheet2!A:B,2,0),0)*IF(B1418="sek",F1418*VLOOKUP(G1418,Sheet2!G:H,2,0),IF(multi_currency_swap_strat_pnl!B1418="nok",F1418*VLOOKUP(multi_currency_swap_strat_pnl!G1418,Sheet2!J:K,2,0),IF(multi_currency_swap_strat_pnl!B1418="chf",F1418*VLOOKUP(Sheet2!M:N,2,0),F1418))))</f>
        <v>60445089198.338692</v>
      </c>
    </row>
    <row r="1419" spans="1:8" x14ac:dyDescent="0.25">
      <c r="A1419" s="1">
        <v>44866</v>
      </c>
      <c r="B1419" t="s">
        <v>35</v>
      </c>
      <c r="C1419" t="s">
        <v>25</v>
      </c>
      <c r="D1419">
        <v>3.2289530812455198</v>
      </c>
      <c r="E1419">
        <v>-1</v>
      </c>
      <c r="F1419">
        <v>219260.35354687399</v>
      </c>
      <c r="G1419" s="1">
        <v>44896</v>
      </c>
      <c r="H1419" s="2" cm="1">
        <f t="array" ref="H1419">IF(B1419="eur",F1419*VLOOKUP(G1419,Sheet2!D:E,2,0),IF(B1419="gbp",F1419*VLOOKUP(G1419,Sheet2!A:B,2,0),0)*IF(B1419="sek",F1419*VLOOKUP(G1419,Sheet2!G:H,2,0),IF(multi_currency_swap_strat_pnl!B1419="nok",F1419*VLOOKUP(multi_currency_swap_strat_pnl!G1419,Sheet2!J:K,2,0),IF(multi_currency_swap_strat_pnl!B1419="chf",F1419*VLOOKUP(Sheet2!M:N,2,0),F1419))))</f>
        <v>58940075833.575218</v>
      </c>
    </row>
    <row r="1420" spans="1:8" x14ac:dyDescent="0.25">
      <c r="A1420" s="1">
        <v>44866</v>
      </c>
      <c r="B1420" t="s">
        <v>35</v>
      </c>
      <c r="C1420" t="s">
        <v>22</v>
      </c>
      <c r="D1420">
        <v>3.2086508623596099</v>
      </c>
      <c r="E1420">
        <v>-1</v>
      </c>
      <c r="F1420">
        <v>223820.26272458499</v>
      </c>
      <c r="G1420" s="1">
        <v>44896</v>
      </c>
      <c r="H1420" s="2" cm="1">
        <f t="array" ref="H1420">IF(B1420="eur",F1420*VLOOKUP(G1420,Sheet2!D:E,2,0),IF(B1420="gbp",F1420*VLOOKUP(G1420,Sheet2!A:B,2,0),0)*IF(B1420="sek",F1420*VLOOKUP(G1420,Sheet2!G:H,2,0),IF(multi_currency_swap_strat_pnl!B1420="nok",F1420*VLOOKUP(multi_currency_swap_strat_pnl!G1420,Sheet2!J:K,2,0),IF(multi_currency_swap_strat_pnl!B1420="chf",F1420*VLOOKUP(Sheet2!M:N,2,0),F1420))))</f>
        <v>61417095267.481361</v>
      </c>
    </row>
    <row r="1421" spans="1:8" x14ac:dyDescent="0.25">
      <c r="A1421" s="1">
        <v>44866</v>
      </c>
      <c r="B1421" t="s">
        <v>35</v>
      </c>
      <c r="C1421" t="s">
        <v>13</v>
      </c>
      <c r="D1421">
        <v>3.93369292802881</v>
      </c>
      <c r="E1421">
        <v>1</v>
      </c>
      <c r="F1421">
        <v>-264395.10090598901</v>
      </c>
      <c r="G1421" s="1">
        <v>44896</v>
      </c>
      <c r="H1421" s="2" cm="1">
        <f t="array" ref="H1421">IF(B1421="eur",F1421*VLOOKUP(G1421,Sheet2!D:E,2,0),IF(B1421="gbp",F1421*VLOOKUP(G1421,Sheet2!A:B,2,0),0)*IF(B1421="sek",F1421*VLOOKUP(G1421,Sheet2!G:H,2,0),IF(multi_currency_swap_strat_pnl!B1421="nok",F1421*VLOOKUP(multi_currency_swap_strat_pnl!G1421,Sheet2!J:K,2,0),IF(multi_currency_swap_strat_pnl!B1421="chf",F1421*VLOOKUP(Sheet2!M:N,2,0),F1421))))</f>
        <v>85703247263.666016</v>
      </c>
    </row>
    <row r="1422" spans="1:8" x14ac:dyDescent="0.25">
      <c r="A1422" s="1">
        <v>44866</v>
      </c>
      <c r="B1422" t="s">
        <v>35</v>
      </c>
      <c r="C1422" t="s">
        <v>31</v>
      </c>
      <c r="D1422">
        <v>3.7792156794276401</v>
      </c>
      <c r="E1422">
        <v>1</v>
      </c>
      <c r="F1422">
        <v>-243080.22668418201</v>
      </c>
      <c r="G1422" s="1">
        <v>44896</v>
      </c>
      <c r="H1422" s="2" cm="1">
        <f t="array" ref="H1422">IF(B1422="eur",F1422*VLOOKUP(G1422,Sheet2!D:E,2,0),IF(B1422="gbp",F1422*VLOOKUP(G1422,Sheet2!A:B,2,0),0)*IF(B1422="sek",F1422*VLOOKUP(G1422,Sheet2!G:H,2,0),IF(multi_currency_swap_strat_pnl!B1422="nok",F1422*VLOOKUP(multi_currency_swap_strat_pnl!G1422,Sheet2!J:K,2,0),IF(multi_currency_swap_strat_pnl!B1422="chf",F1422*VLOOKUP(Sheet2!M:N,2,0),F1422))))</f>
        <v>72441883837.52565</v>
      </c>
    </row>
    <row r="1423" spans="1:8" x14ac:dyDescent="0.25">
      <c r="A1423" s="1">
        <v>44866</v>
      </c>
      <c r="B1423" t="s">
        <v>35</v>
      </c>
      <c r="C1423" t="s">
        <v>9</v>
      </c>
      <c r="D1423">
        <v>3.61978491079444</v>
      </c>
      <c r="E1423">
        <v>1</v>
      </c>
      <c r="F1423">
        <v>-221065.65550387101</v>
      </c>
      <c r="G1423" s="1">
        <v>44896</v>
      </c>
      <c r="H1423" s="2" cm="1">
        <f t="array" ref="H1423">IF(B1423="eur",F1423*VLOOKUP(G1423,Sheet2!D:E,2,0),IF(B1423="gbp",F1423*VLOOKUP(G1423,Sheet2!A:B,2,0),0)*IF(B1423="sek",F1423*VLOOKUP(G1423,Sheet2!G:H,2,0),IF(multi_currency_swap_strat_pnl!B1423="nok",F1423*VLOOKUP(multi_currency_swap_strat_pnl!G1423,Sheet2!J:K,2,0),IF(multi_currency_swap_strat_pnl!B1423="chf",F1423*VLOOKUP(Sheet2!M:N,2,0),F1423))))</f>
        <v>59914649477.154671</v>
      </c>
    </row>
    <row r="1424" spans="1:8" x14ac:dyDescent="0.25">
      <c r="A1424" s="1">
        <v>44866</v>
      </c>
      <c r="B1424" t="s">
        <v>36</v>
      </c>
      <c r="C1424" t="s">
        <v>18</v>
      </c>
      <c r="D1424">
        <v>1.7111909636367399</v>
      </c>
      <c r="E1424">
        <v>-1</v>
      </c>
      <c r="F1424">
        <v>181194.840128779</v>
      </c>
      <c r="G1424" s="1">
        <v>44896</v>
      </c>
      <c r="H1424" s="2" t="e" cm="1" vm="1">
        <f t="array" aca="1" ref="H1424" ca="1">IF(B1424="eur",F1424*VLOOKUP(G1424,Sheet2!D:E,2,0),IF(B1424="gbp",F1424*VLOOKUP(G1424,Sheet2!A:B,2,0),0)*IF(B1424="sek",F1424*VLOOKUP(G1424,Sheet2!G:H,2,0),IF(multi_currency_swap_strat_pnl!B1424="nok",F1424*VLOOKUP(multi_currency_swap_strat_pnl!G1424,Sheet2!J:K,2,0),IF(multi_currency_swap_strat_pnl!B1424="chf",F1424*VLOOKUP(Sheet2!M:N,2,0),F1424))))</f>
        <v>#VALUE!</v>
      </c>
    </row>
    <row r="1425" spans="1:8" x14ac:dyDescent="0.25">
      <c r="A1425" s="1">
        <v>44866</v>
      </c>
      <c r="B1425" t="s">
        <v>36</v>
      </c>
      <c r="C1425" t="s">
        <v>16</v>
      </c>
      <c r="D1425">
        <v>1.55839461974338</v>
      </c>
      <c r="E1425">
        <v>-1</v>
      </c>
      <c r="F1425">
        <v>131399.50327204101</v>
      </c>
      <c r="G1425" s="1">
        <v>44896</v>
      </c>
      <c r="H1425" s="2" t="e" cm="1" vm="1">
        <f t="array" aca="1" ref="H1425" ca="1">IF(B1425="eur",F1425*VLOOKUP(G1425,Sheet2!D:E,2,0),IF(B1425="gbp",F1425*VLOOKUP(G1425,Sheet2!A:B,2,0),0)*IF(B1425="sek",F1425*VLOOKUP(G1425,Sheet2!G:H,2,0),IF(multi_currency_swap_strat_pnl!B1425="nok",F1425*VLOOKUP(multi_currency_swap_strat_pnl!G1425,Sheet2!J:K,2,0),IF(multi_currency_swap_strat_pnl!B1425="chf",F1425*VLOOKUP(Sheet2!M:N,2,0),F1425))))</f>
        <v>#VALUE!</v>
      </c>
    </row>
    <row r="1426" spans="1:8" x14ac:dyDescent="0.25">
      <c r="A1426" s="1">
        <v>44866</v>
      </c>
      <c r="B1426" t="s">
        <v>36</v>
      </c>
      <c r="C1426" t="s">
        <v>26</v>
      </c>
      <c r="D1426">
        <v>1.8012797310922399</v>
      </c>
      <c r="E1426">
        <v>-1</v>
      </c>
      <c r="F1426">
        <v>206450.56051244601</v>
      </c>
      <c r="G1426" s="1">
        <v>44896</v>
      </c>
      <c r="H1426" s="2" t="e" cm="1" vm="1">
        <f t="array" aca="1" ref="H1426" ca="1">IF(B1426="eur",F1426*VLOOKUP(G1426,Sheet2!D:E,2,0),IF(B1426="gbp",F1426*VLOOKUP(G1426,Sheet2!A:B,2,0),0)*IF(B1426="sek",F1426*VLOOKUP(G1426,Sheet2!G:H,2,0),IF(multi_currency_swap_strat_pnl!B1426="nok",F1426*VLOOKUP(multi_currency_swap_strat_pnl!G1426,Sheet2!J:K,2,0),IF(multi_currency_swap_strat_pnl!B1426="chf",F1426*VLOOKUP(Sheet2!M:N,2,0),F1426))))</f>
        <v>#VALUE!</v>
      </c>
    </row>
    <row r="1427" spans="1:8" x14ac:dyDescent="0.25">
      <c r="A1427" s="1">
        <v>44866</v>
      </c>
      <c r="B1427" t="s">
        <v>36</v>
      </c>
      <c r="C1427" t="s">
        <v>22</v>
      </c>
      <c r="D1427">
        <v>2.4010982283943401</v>
      </c>
      <c r="E1427">
        <v>1</v>
      </c>
      <c r="F1427">
        <v>-272463.60381588299</v>
      </c>
      <c r="G1427" s="1">
        <v>44896</v>
      </c>
      <c r="H1427" s="2" t="e" cm="1" vm="1">
        <f t="array" aca="1" ref="H1427" ca="1">IF(B1427="eur",F1427*VLOOKUP(G1427,Sheet2!D:E,2,0),IF(B1427="gbp",F1427*VLOOKUP(G1427,Sheet2!A:B,2,0),0)*IF(B1427="sek",F1427*VLOOKUP(G1427,Sheet2!G:H,2,0),IF(multi_currency_swap_strat_pnl!B1427="nok",F1427*VLOOKUP(multi_currency_swap_strat_pnl!G1427,Sheet2!J:K,2,0),IF(multi_currency_swap_strat_pnl!B1427="chf",F1427*VLOOKUP(Sheet2!M:N,2,0),F1427))))</f>
        <v>#VALUE!</v>
      </c>
    </row>
    <row r="1428" spans="1:8" x14ac:dyDescent="0.25">
      <c r="A1428" s="1">
        <v>44866</v>
      </c>
      <c r="B1428" t="s">
        <v>36</v>
      </c>
      <c r="C1428" t="s">
        <v>25</v>
      </c>
      <c r="D1428">
        <v>2.4053047401795</v>
      </c>
      <c r="E1428">
        <v>1</v>
      </c>
      <c r="F1428">
        <v>-256527.274210804</v>
      </c>
      <c r="G1428" s="1">
        <v>44896</v>
      </c>
      <c r="H1428" s="2" t="e" cm="1" vm="1">
        <f t="array" aca="1" ref="H1428" ca="1">IF(B1428="eur",F1428*VLOOKUP(G1428,Sheet2!D:E,2,0),IF(B1428="gbp",F1428*VLOOKUP(G1428,Sheet2!A:B,2,0),0)*IF(B1428="sek",F1428*VLOOKUP(G1428,Sheet2!G:H,2,0),IF(multi_currency_swap_strat_pnl!B1428="nok",F1428*VLOOKUP(multi_currency_swap_strat_pnl!G1428,Sheet2!J:K,2,0),IF(multi_currency_swap_strat_pnl!B1428="chf",F1428*VLOOKUP(Sheet2!M:N,2,0),F1428))))</f>
        <v>#VALUE!</v>
      </c>
    </row>
    <row r="1429" spans="1:8" x14ac:dyDescent="0.25">
      <c r="A1429" s="1">
        <v>44866</v>
      </c>
      <c r="B1429" t="s">
        <v>36</v>
      </c>
      <c r="C1429" t="s">
        <v>23</v>
      </c>
      <c r="D1429">
        <v>2.3873835683851201</v>
      </c>
      <c r="E1429">
        <v>1</v>
      </c>
      <c r="F1429">
        <v>-257954.08382604801</v>
      </c>
      <c r="G1429" s="1">
        <v>44896</v>
      </c>
      <c r="H1429" s="2" t="e" cm="1" vm="1">
        <f t="array" aca="1" ref="H1429" ca="1">IF(B1429="eur",F1429*VLOOKUP(G1429,Sheet2!D:E,2,0),IF(B1429="gbp",F1429*VLOOKUP(G1429,Sheet2!A:B,2,0),0)*IF(B1429="sek",F1429*VLOOKUP(G1429,Sheet2!G:H,2,0),IF(multi_currency_swap_strat_pnl!B1429="nok",F1429*VLOOKUP(multi_currency_swap_strat_pnl!G1429,Sheet2!J:K,2,0),IF(multi_currency_swap_strat_pnl!B1429="chf",F1429*VLOOKUP(Sheet2!M:N,2,0),F1429))))</f>
        <v>#VALUE!</v>
      </c>
    </row>
    <row r="1430" spans="1:8" x14ac:dyDescent="0.25">
      <c r="A1430" s="1">
        <v>44866</v>
      </c>
      <c r="B1430" t="s">
        <v>37</v>
      </c>
      <c r="C1430" t="s">
        <v>17</v>
      </c>
      <c r="D1430">
        <v>2.9291038547716299</v>
      </c>
      <c r="E1430">
        <v>-1</v>
      </c>
      <c r="F1430">
        <v>306780.88439941301</v>
      </c>
      <c r="G1430" s="1">
        <v>44896</v>
      </c>
      <c r="H1430" s="2" cm="1">
        <f t="array" ref="H1430">IF(B1430="eur",F1430*VLOOKUP(G1430,Sheet2!D:E,2,0),IF(B1430="gbp",F1430*VLOOKUP(G1430,Sheet2!A:B,2,0),0)*IF(B1430="sek",F1430*VLOOKUP(G1430,Sheet2!G:H,2,0),IF(multi_currency_swap_strat_pnl!B1430="nok",F1430*VLOOKUP(multi_currency_swap_strat_pnl!G1430,Sheet2!J:K,2,0),IF(multi_currency_swap_strat_pnl!B1430="chf",F1430*VLOOKUP(Sheet2!M:N,2,0),F1430))))</f>
        <v>0</v>
      </c>
    </row>
    <row r="1431" spans="1:8" x14ac:dyDescent="0.25">
      <c r="A1431" s="1">
        <v>44866</v>
      </c>
      <c r="B1431" t="s">
        <v>37</v>
      </c>
      <c r="C1431" t="s">
        <v>29</v>
      </c>
      <c r="D1431">
        <v>2.9165770539659599</v>
      </c>
      <c r="E1431">
        <v>-1</v>
      </c>
      <c r="F1431">
        <v>294959.84625612799</v>
      </c>
      <c r="G1431" s="1">
        <v>44896</v>
      </c>
      <c r="H1431" s="2" cm="1">
        <f t="array" ref="H1431">IF(B1431="eur",F1431*VLOOKUP(G1431,Sheet2!D:E,2,0),IF(B1431="gbp",F1431*VLOOKUP(G1431,Sheet2!A:B,2,0),0)*IF(B1431="sek",F1431*VLOOKUP(G1431,Sheet2!G:H,2,0),IF(multi_currency_swap_strat_pnl!B1431="nok",F1431*VLOOKUP(multi_currency_swap_strat_pnl!G1431,Sheet2!J:K,2,0),IF(multi_currency_swap_strat_pnl!B1431="chf",F1431*VLOOKUP(Sheet2!M:N,2,0),F1431))))</f>
        <v>0</v>
      </c>
    </row>
    <row r="1432" spans="1:8" x14ac:dyDescent="0.25">
      <c r="A1432" s="1">
        <v>44866</v>
      </c>
      <c r="B1432" t="s">
        <v>37</v>
      </c>
      <c r="C1432" t="s">
        <v>20</v>
      </c>
      <c r="D1432">
        <v>2.9080697609320598</v>
      </c>
      <c r="E1432">
        <v>-1</v>
      </c>
      <c r="F1432">
        <v>290762.040726192</v>
      </c>
      <c r="G1432" s="1">
        <v>44896</v>
      </c>
      <c r="H1432" s="2" cm="1">
        <f t="array" ref="H1432">IF(B1432="eur",F1432*VLOOKUP(G1432,Sheet2!D:E,2,0),IF(B1432="gbp",F1432*VLOOKUP(G1432,Sheet2!A:B,2,0),0)*IF(B1432="sek",F1432*VLOOKUP(G1432,Sheet2!G:H,2,0),IF(multi_currency_swap_strat_pnl!B1432="nok",F1432*VLOOKUP(multi_currency_swap_strat_pnl!G1432,Sheet2!J:K,2,0),IF(multi_currency_swap_strat_pnl!B1432="chf",F1432*VLOOKUP(Sheet2!M:N,2,0),F1432))))</f>
        <v>0</v>
      </c>
    </row>
    <row r="1433" spans="1:8" x14ac:dyDescent="0.25">
      <c r="A1433" s="1">
        <v>44866</v>
      </c>
      <c r="B1433" t="s">
        <v>37</v>
      </c>
      <c r="C1433" t="s">
        <v>13</v>
      </c>
      <c r="D1433">
        <v>2.9538318958699499</v>
      </c>
      <c r="E1433">
        <v>1</v>
      </c>
      <c r="F1433">
        <v>-290838.692253766</v>
      </c>
      <c r="G1433" s="1">
        <v>44896</v>
      </c>
      <c r="H1433" s="2" cm="1">
        <f t="array" ref="H1433">IF(B1433="eur",F1433*VLOOKUP(G1433,Sheet2!D:E,2,0),IF(B1433="gbp",F1433*VLOOKUP(G1433,Sheet2!A:B,2,0),0)*IF(B1433="sek",F1433*VLOOKUP(G1433,Sheet2!G:H,2,0),IF(multi_currency_swap_strat_pnl!B1433="nok",F1433*VLOOKUP(multi_currency_swap_strat_pnl!G1433,Sheet2!J:K,2,0),IF(multi_currency_swap_strat_pnl!B1433="chf",F1433*VLOOKUP(Sheet2!M:N,2,0),F1433))))</f>
        <v>0</v>
      </c>
    </row>
    <row r="1434" spans="1:8" x14ac:dyDescent="0.25">
      <c r="A1434" s="1">
        <v>44866</v>
      </c>
      <c r="B1434" t="s">
        <v>37</v>
      </c>
      <c r="C1434" t="s">
        <v>26</v>
      </c>
      <c r="D1434">
        <v>3.0234056088666899</v>
      </c>
      <c r="E1434">
        <v>1</v>
      </c>
      <c r="F1434">
        <v>-276164.72432876698</v>
      </c>
      <c r="G1434" s="1">
        <v>44896</v>
      </c>
      <c r="H1434" s="2" cm="1">
        <f t="array" ref="H1434">IF(B1434="eur",F1434*VLOOKUP(G1434,Sheet2!D:E,2,0),IF(B1434="gbp",F1434*VLOOKUP(G1434,Sheet2!A:B,2,0),0)*IF(B1434="sek",F1434*VLOOKUP(G1434,Sheet2!G:H,2,0),IF(multi_currency_swap_strat_pnl!B1434="nok",F1434*VLOOKUP(multi_currency_swap_strat_pnl!G1434,Sheet2!J:K,2,0),IF(multi_currency_swap_strat_pnl!B1434="chf",F1434*VLOOKUP(Sheet2!M:N,2,0),F1434))))</f>
        <v>0</v>
      </c>
    </row>
    <row r="1435" spans="1:8" x14ac:dyDescent="0.25">
      <c r="A1435" s="1">
        <v>44866</v>
      </c>
      <c r="B1435" t="s">
        <v>37</v>
      </c>
      <c r="C1435" t="s">
        <v>18</v>
      </c>
      <c r="D1435">
        <v>3.0904412954730098</v>
      </c>
      <c r="E1435">
        <v>1</v>
      </c>
      <c r="F1435">
        <v>-261135.351363241</v>
      </c>
      <c r="G1435" s="1">
        <v>44896</v>
      </c>
      <c r="H1435" s="2" cm="1">
        <f t="array" ref="H1435">IF(B1435="eur",F1435*VLOOKUP(G1435,Sheet2!D:E,2,0),IF(B1435="gbp",F1435*VLOOKUP(G1435,Sheet2!A:B,2,0),0)*IF(B1435="sek",F1435*VLOOKUP(G1435,Sheet2!G:H,2,0),IF(multi_currency_swap_strat_pnl!B1435="nok",F1435*VLOOKUP(multi_currency_swap_strat_pnl!G1435,Sheet2!J:K,2,0),IF(multi_currency_swap_strat_pnl!B1435="chf",F1435*VLOOKUP(Sheet2!M:N,2,0),F1435))))</f>
        <v>0</v>
      </c>
    </row>
    <row r="1436" spans="1:8" x14ac:dyDescent="0.25">
      <c r="A1436" s="1">
        <v>44866</v>
      </c>
      <c r="B1436" t="s">
        <v>38</v>
      </c>
      <c r="C1436" t="s">
        <v>21</v>
      </c>
      <c r="D1436">
        <v>3.2474257886770501</v>
      </c>
      <c r="E1436">
        <v>-1</v>
      </c>
      <c r="F1436" s="2">
        <v>268181.53163481998</v>
      </c>
      <c r="G1436" s="1">
        <v>44896</v>
      </c>
      <c r="H1436" s="2" cm="1">
        <f t="array" ref="H1436">IF(B1436="eur",F1436*VLOOKUP(G1436,Sheet2!D:E,2,0),IF(B1436="gbp",F1436*VLOOKUP(G1436,Sheet2!A:B,2,0),0)*IF(B1436="sek",F1436*VLOOKUP(G1436,Sheet2!G:H,2,0),IF(multi_currency_swap_strat_pnl!B1436="nok",F1436*VLOOKUP(multi_currency_swap_strat_pnl!G1436,Sheet2!J:K,2,0),IF(multi_currency_swap_strat_pnl!B1436="chf",F1436*VLOOKUP(Sheet2!M:N,2,0),F1436))))</f>
        <v>0</v>
      </c>
    </row>
    <row r="1437" spans="1:8" x14ac:dyDescent="0.25">
      <c r="A1437" s="1">
        <v>44866</v>
      </c>
      <c r="B1437" t="s">
        <v>38</v>
      </c>
      <c r="C1437" t="s">
        <v>8</v>
      </c>
      <c r="D1437">
        <v>3.4177109627484699</v>
      </c>
      <c r="E1437">
        <v>-1</v>
      </c>
      <c r="F1437" s="2">
        <v>370699.33429464302</v>
      </c>
      <c r="G1437" s="1">
        <v>44896</v>
      </c>
      <c r="H1437" s="2" cm="1">
        <f t="array" ref="H1437">IF(B1437="eur",F1437*VLOOKUP(G1437,Sheet2!D:E,2,0),IF(B1437="gbp",F1437*VLOOKUP(G1437,Sheet2!A:B,2,0),0)*IF(B1437="sek",F1437*VLOOKUP(G1437,Sheet2!G:H,2,0),IF(multi_currency_swap_strat_pnl!B1437="nok",F1437*VLOOKUP(multi_currency_swap_strat_pnl!G1437,Sheet2!J:K,2,0),IF(multi_currency_swap_strat_pnl!B1437="chf",F1437*VLOOKUP(Sheet2!M:N,2,0),F1437))))</f>
        <v>0</v>
      </c>
    </row>
    <row r="1438" spans="1:8" x14ac:dyDescent="0.25">
      <c r="A1438" s="1">
        <v>44866</v>
      </c>
      <c r="B1438" t="s">
        <v>38</v>
      </c>
      <c r="C1438" t="s">
        <v>14</v>
      </c>
      <c r="D1438">
        <v>3.3479593939678201</v>
      </c>
      <c r="E1438">
        <v>-1</v>
      </c>
      <c r="F1438" s="2">
        <v>341011.74564920302</v>
      </c>
      <c r="G1438" s="1">
        <v>44896</v>
      </c>
      <c r="H1438" s="2" cm="1">
        <f t="array" ref="H1438">IF(B1438="eur",F1438*VLOOKUP(G1438,Sheet2!D:E,2,0),IF(B1438="gbp",F1438*VLOOKUP(G1438,Sheet2!A:B,2,0),0)*IF(B1438="sek",F1438*VLOOKUP(G1438,Sheet2!G:H,2,0),IF(multi_currency_swap_strat_pnl!B1438="nok",F1438*VLOOKUP(multi_currency_swap_strat_pnl!G1438,Sheet2!J:K,2,0),IF(multi_currency_swap_strat_pnl!B1438="chf",F1438*VLOOKUP(Sheet2!M:N,2,0),F1438))))</f>
        <v>0</v>
      </c>
    </row>
    <row r="1439" spans="1:8" x14ac:dyDescent="0.25">
      <c r="A1439" s="1">
        <v>44866</v>
      </c>
      <c r="B1439" t="s">
        <v>38</v>
      </c>
      <c r="C1439" t="s">
        <v>25</v>
      </c>
      <c r="D1439">
        <v>3.09966727477897</v>
      </c>
      <c r="E1439">
        <v>1</v>
      </c>
      <c r="F1439" s="2">
        <v>-179760.749603189</v>
      </c>
      <c r="G1439" s="1">
        <v>44896</v>
      </c>
      <c r="H1439" s="2" cm="1">
        <f t="array" ref="H1439">IF(B1439="eur",F1439*VLOOKUP(G1439,Sheet2!D:E,2,0),IF(B1439="gbp",F1439*VLOOKUP(G1439,Sheet2!A:B,2,0),0)*IF(B1439="sek",F1439*VLOOKUP(G1439,Sheet2!G:H,2,0),IF(multi_currency_swap_strat_pnl!B1439="nok",F1439*VLOOKUP(multi_currency_swap_strat_pnl!G1439,Sheet2!J:K,2,0),IF(multi_currency_swap_strat_pnl!B1439="chf",F1439*VLOOKUP(Sheet2!M:N,2,0),F1439))))</f>
        <v>0</v>
      </c>
    </row>
    <row r="1440" spans="1:8" x14ac:dyDescent="0.25">
      <c r="A1440" s="1">
        <v>44866</v>
      </c>
      <c r="B1440" t="s">
        <v>38</v>
      </c>
      <c r="C1440" t="s">
        <v>10</v>
      </c>
      <c r="D1440">
        <v>3.1897556918069299</v>
      </c>
      <c r="E1440">
        <v>1</v>
      </c>
      <c r="F1440" s="2">
        <v>-233865.998936324</v>
      </c>
      <c r="G1440" s="1">
        <v>44896</v>
      </c>
      <c r="H1440" s="2" cm="1">
        <f t="array" ref="H1440">IF(B1440="eur",F1440*VLOOKUP(G1440,Sheet2!D:E,2,0),IF(B1440="gbp",F1440*VLOOKUP(G1440,Sheet2!A:B,2,0),0)*IF(B1440="sek",F1440*VLOOKUP(G1440,Sheet2!G:H,2,0),IF(multi_currency_swap_strat_pnl!B1440="nok",F1440*VLOOKUP(multi_currency_swap_strat_pnl!G1440,Sheet2!J:K,2,0),IF(multi_currency_swap_strat_pnl!B1440="chf",F1440*VLOOKUP(Sheet2!M:N,2,0),F1440))))</f>
        <v>0</v>
      </c>
    </row>
    <row r="1441" spans="1:8" x14ac:dyDescent="0.25">
      <c r="A1441" s="1">
        <v>44866</v>
      </c>
      <c r="B1441" t="s">
        <v>38</v>
      </c>
      <c r="C1441" t="s">
        <v>23</v>
      </c>
      <c r="D1441">
        <v>2.9563371870316399</v>
      </c>
      <c r="E1441">
        <v>1</v>
      </c>
      <c r="F1441" s="2">
        <v>-93805.679300092102</v>
      </c>
      <c r="G1441" s="1">
        <v>44896</v>
      </c>
      <c r="H1441" s="2" cm="1">
        <f t="array" ref="H1441">IF(B1441="eur",F1441*VLOOKUP(G1441,Sheet2!D:E,2,0),IF(B1441="gbp",F1441*VLOOKUP(G1441,Sheet2!A:B,2,0),0)*IF(B1441="sek",F1441*VLOOKUP(G1441,Sheet2!G:H,2,0),IF(multi_currency_swap_strat_pnl!B1441="nok",F1441*VLOOKUP(multi_currency_swap_strat_pnl!G1441,Sheet2!J:K,2,0),IF(multi_currency_swap_strat_pnl!B1441="chf",F1441*VLOOKUP(Sheet2!M:N,2,0),F1441))))</f>
        <v>0</v>
      </c>
    </row>
    <row r="1442" spans="1:8" x14ac:dyDescent="0.25">
      <c r="A1442" s="1">
        <v>44896</v>
      </c>
      <c r="B1442" t="s">
        <v>7</v>
      </c>
      <c r="C1442" t="s">
        <v>8</v>
      </c>
      <c r="D1442">
        <v>2.3144955188363001</v>
      </c>
      <c r="E1442">
        <v>-1</v>
      </c>
      <c r="F1442">
        <v>-202964.312780857</v>
      </c>
      <c r="G1442" s="1">
        <v>44928</v>
      </c>
      <c r="H1442" s="2" cm="1">
        <f t="array" ref="H1442">IF(B1442="eur",F1442*VLOOKUP(G1442,Sheet2!D:E,2,0),IF(B1442="gbp",F1442*VLOOKUP(G1442,Sheet2!A:B,2,0),0)*IF(B1442="sek",F1442*VLOOKUP(G1442,Sheet2!G:H,2,0),IF(multi_currency_swap_strat_pnl!B1442="nok",F1442*VLOOKUP(multi_currency_swap_strat_pnl!G1442,Sheet2!J:K,2,0),IF(multi_currency_swap_strat_pnl!B1442="chf",F1442*VLOOKUP(Sheet2!M:N,2,0),F1442))))</f>
        <v>-216380.25385567165</v>
      </c>
    </row>
    <row r="1443" spans="1:8" x14ac:dyDescent="0.25">
      <c r="A1443" s="1">
        <v>44896</v>
      </c>
      <c r="B1443" t="s">
        <v>7</v>
      </c>
      <c r="C1443" t="s">
        <v>10</v>
      </c>
      <c r="D1443">
        <v>2.3683928052667098</v>
      </c>
      <c r="E1443">
        <v>-1</v>
      </c>
      <c r="F1443">
        <v>-199585.54931793999</v>
      </c>
      <c r="G1443" s="1">
        <v>44928</v>
      </c>
      <c r="H1443" s="2" cm="1">
        <f t="array" ref="H1443">IF(B1443="eur",F1443*VLOOKUP(G1443,Sheet2!D:E,2,0),IF(B1443="gbp",F1443*VLOOKUP(G1443,Sheet2!A:B,2,0),0)*IF(B1443="sek",F1443*VLOOKUP(G1443,Sheet2!G:H,2,0),IF(multi_currency_swap_strat_pnl!B1443="nok",F1443*VLOOKUP(multi_currency_swap_strat_pnl!G1443,Sheet2!J:K,2,0),IF(multi_currency_swap_strat_pnl!B1443="chf",F1443*VLOOKUP(Sheet2!M:N,2,0),F1443))))</f>
        <v>-212778.15412785584</v>
      </c>
    </row>
    <row r="1444" spans="1:8" x14ac:dyDescent="0.25">
      <c r="A1444" s="1">
        <v>44896</v>
      </c>
      <c r="B1444" t="s">
        <v>7</v>
      </c>
      <c r="C1444" t="s">
        <v>14</v>
      </c>
      <c r="D1444">
        <v>2.2450000051415002</v>
      </c>
      <c r="E1444">
        <v>-1</v>
      </c>
      <c r="F1444">
        <v>-218549.131850534</v>
      </c>
      <c r="G1444" s="1">
        <v>44928</v>
      </c>
      <c r="H1444" s="2" cm="1">
        <f t="array" ref="H1444">IF(B1444="eur",F1444*VLOOKUP(G1444,Sheet2!D:E,2,0),IF(B1444="gbp",F1444*VLOOKUP(G1444,Sheet2!A:B,2,0),0)*IF(B1444="sek",F1444*VLOOKUP(G1444,Sheet2!G:H,2,0),IF(multi_currency_swap_strat_pnl!B1444="nok",F1444*VLOOKUP(multi_currency_swap_strat_pnl!G1444,Sheet2!J:K,2,0),IF(multi_currency_swap_strat_pnl!B1444="chf",F1444*VLOOKUP(Sheet2!M:N,2,0),F1444))))</f>
        <v>-232995.2294658543</v>
      </c>
    </row>
    <row r="1445" spans="1:8" x14ac:dyDescent="0.25">
      <c r="A1445" s="1">
        <v>44896</v>
      </c>
      <c r="B1445" t="s">
        <v>7</v>
      </c>
      <c r="C1445" t="s">
        <v>11</v>
      </c>
      <c r="D1445">
        <v>2.2293739993390198</v>
      </c>
      <c r="E1445">
        <v>1</v>
      </c>
      <c r="F1445">
        <v>303176.60252080101</v>
      </c>
      <c r="G1445" s="1">
        <v>44928</v>
      </c>
      <c r="H1445" s="2" cm="1">
        <f t="array" ref="H1445">IF(B1445="eur",F1445*VLOOKUP(G1445,Sheet2!D:E,2,0),IF(B1445="gbp",F1445*VLOOKUP(G1445,Sheet2!A:B,2,0),0)*IF(B1445="sek",F1445*VLOOKUP(G1445,Sheet2!G:H,2,0),IF(multi_currency_swap_strat_pnl!B1445="nok",F1445*VLOOKUP(multi_currency_swap_strat_pnl!G1445,Sheet2!J:K,2,0),IF(multi_currency_swap_strat_pnl!B1445="chf",F1445*VLOOKUP(Sheet2!M:N,2,0),F1445))))</f>
        <v>323216.57594742597</v>
      </c>
    </row>
    <row r="1446" spans="1:8" x14ac:dyDescent="0.25">
      <c r="A1446" s="1">
        <v>44896</v>
      </c>
      <c r="B1446" t="s">
        <v>7</v>
      </c>
      <c r="C1446" t="s">
        <v>16</v>
      </c>
      <c r="D1446">
        <v>2.3062281057155301</v>
      </c>
      <c r="E1446">
        <v>1</v>
      </c>
      <c r="F1446">
        <v>315492.10956893797</v>
      </c>
      <c r="G1446" s="1">
        <v>44928</v>
      </c>
      <c r="H1446" s="2" cm="1">
        <f t="array" ref="H1446">IF(B1446="eur",F1446*VLOOKUP(G1446,Sheet2!D:E,2,0),IF(B1446="gbp",F1446*VLOOKUP(G1446,Sheet2!A:B,2,0),0)*IF(B1446="sek",F1446*VLOOKUP(G1446,Sheet2!G:H,2,0),IF(multi_currency_swap_strat_pnl!B1446="nok",F1446*VLOOKUP(multi_currency_swap_strat_pnl!G1446,Sheet2!J:K,2,0),IF(multi_currency_swap_strat_pnl!B1446="chf",F1446*VLOOKUP(Sheet2!M:N,2,0),F1446))))</f>
        <v>336346.13801144477</v>
      </c>
    </row>
    <row r="1447" spans="1:8" x14ac:dyDescent="0.25">
      <c r="A1447" s="1">
        <v>44896</v>
      </c>
      <c r="B1447" t="s">
        <v>7</v>
      </c>
      <c r="C1447" t="s">
        <v>12</v>
      </c>
      <c r="D1447">
        <v>2.4964877761034701</v>
      </c>
      <c r="E1447">
        <v>1</v>
      </c>
      <c r="F1447">
        <v>329107.10058917297</v>
      </c>
      <c r="G1447" s="1">
        <v>44928</v>
      </c>
      <c r="H1447" s="2" cm="1">
        <f t="array" ref="H1447">IF(B1447="eur",F1447*VLOOKUP(G1447,Sheet2!D:E,2,0),IF(B1447="gbp",F1447*VLOOKUP(G1447,Sheet2!A:B,2,0),0)*IF(B1447="sek",F1447*VLOOKUP(G1447,Sheet2!G:H,2,0),IF(multi_currency_swap_strat_pnl!B1447="nok",F1447*VLOOKUP(multi_currency_swap_strat_pnl!G1447,Sheet2!J:K,2,0),IF(multi_currency_swap_strat_pnl!B1447="chf",F1447*VLOOKUP(Sheet2!M:N,2,0),F1447))))</f>
        <v>350861.0799381173</v>
      </c>
    </row>
    <row r="1448" spans="1:8" x14ac:dyDescent="0.25">
      <c r="A1448" s="1">
        <v>44896</v>
      </c>
      <c r="B1448" t="s">
        <v>34</v>
      </c>
      <c r="C1448" t="s">
        <v>21</v>
      </c>
      <c r="D1448">
        <v>3.0519681739679001</v>
      </c>
      <c r="E1448">
        <v>-1</v>
      </c>
      <c r="F1448">
        <v>-90456.391451822303</v>
      </c>
      <c r="G1448" s="1">
        <v>44929</v>
      </c>
      <c r="H1448" s="2" cm="1">
        <f t="array" ref="H1448">IF(B1448="eur",F1448*VLOOKUP(G1448,Sheet2!D:E,2,0),IF(B1448="gbp",F1448*VLOOKUP(G1448,Sheet2!A:B,2,0),0)*IF(B1448="sek",F1448*VLOOKUP(G1448,Sheet2!G:H,2,0),IF(multi_currency_swap_strat_pnl!B1448="nok",F1448*VLOOKUP(multi_currency_swap_strat_pnl!G1448,Sheet2!J:K,2,0),IF(multi_currency_swap_strat_pnl!B1448="chf",F1448*VLOOKUP(Sheet2!M:N,2,0),F1448))))</f>
        <v>0</v>
      </c>
    </row>
    <row r="1449" spans="1:8" x14ac:dyDescent="0.25">
      <c r="A1449" s="1">
        <v>44896</v>
      </c>
      <c r="B1449" t="s">
        <v>34</v>
      </c>
      <c r="C1449" t="s">
        <v>25</v>
      </c>
      <c r="D1449">
        <v>3.00566296354507</v>
      </c>
      <c r="E1449">
        <v>-1</v>
      </c>
      <c r="F1449">
        <v>-95115.3476630839</v>
      </c>
      <c r="G1449" s="1">
        <v>44929</v>
      </c>
      <c r="H1449" s="2" cm="1">
        <f t="array" ref="H1449">IF(B1449="eur",F1449*VLOOKUP(G1449,Sheet2!D:E,2,0),IF(B1449="gbp",F1449*VLOOKUP(G1449,Sheet2!A:B,2,0),0)*IF(B1449="sek",F1449*VLOOKUP(G1449,Sheet2!G:H,2,0),IF(multi_currency_swap_strat_pnl!B1449="nok",F1449*VLOOKUP(multi_currency_swap_strat_pnl!G1449,Sheet2!J:K,2,0),IF(multi_currency_swap_strat_pnl!B1449="chf",F1449*VLOOKUP(Sheet2!M:N,2,0),F1449))))</f>
        <v>0</v>
      </c>
    </row>
    <row r="1450" spans="1:8" x14ac:dyDescent="0.25">
      <c r="A1450" s="1">
        <v>44896</v>
      </c>
      <c r="B1450" t="s">
        <v>34</v>
      </c>
      <c r="C1450" t="s">
        <v>23</v>
      </c>
      <c r="D1450">
        <v>2.96034125994982</v>
      </c>
      <c r="E1450">
        <v>-1</v>
      </c>
      <c r="F1450">
        <v>-100168.86613676501</v>
      </c>
      <c r="G1450" s="1">
        <v>44929</v>
      </c>
      <c r="H1450" s="2" cm="1">
        <f t="array" ref="H1450">IF(B1450="eur",F1450*VLOOKUP(G1450,Sheet2!D:E,2,0),IF(B1450="gbp",F1450*VLOOKUP(G1450,Sheet2!A:B,2,0),0)*IF(B1450="sek",F1450*VLOOKUP(G1450,Sheet2!G:H,2,0),IF(multi_currency_swap_strat_pnl!B1450="nok",F1450*VLOOKUP(multi_currency_swap_strat_pnl!G1450,Sheet2!J:K,2,0),IF(multi_currency_swap_strat_pnl!B1450="chf",F1450*VLOOKUP(Sheet2!M:N,2,0),F1450))))</f>
        <v>0</v>
      </c>
    </row>
    <row r="1451" spans="1:8" x14ac:dyDescent="0.25">
      <c r="A1451" s="1">
        <v>44896</v>
      </c>
      <c r="B1451" t="s">
        <v>34</v>
      </c>
      <c r="C1451" t="s">
        <v>11</v>
      </c>
      <c r="D1451">
        <v>3.1300108579682702</v>
      </c>
      <c r="E1451">
        <v>1</v>
      </c>
      <c r="F1451">
        <v>133123.56063427401</v>
      </c>
      <c r="G1451" s="1">
        <v>44929</v>
      </c>
      <c r="H1451" s="2" cm="1">
        <f t="array" ref="H1451">IF(B1451="eur",F1451*VLOOKUP(G1451,Sheet2!D:E,2,0),IF(B1451="gbp",F1451*VLOOKUP(G1451,Sheet2!A:B,2,0),0)*IF(B1451="sek",F1451*VLOOKUP(G1451,Sheet2!G:H,2,0),IF(multi_currency_swap_strat_pnl!B1451="nok",F1451*VLOOKUP(multi_currency_swap_strat_pnl!G1451,Sheet2!J:K,2,0),IF(multi_currency_swap_strat_pnl!B1451="chf",F1451*VLOOKUP(Sheet2!M:N,2,0),F1451))))</f>
        <v>0</v>
      </c>
    </row>
    <row r="1452" spans="1:8" x14ac:dyDescent="0.25">
      <c r="A1452" s="1">
        <v>44896</v>
      </c>
      <c r="B1452" t="s">
        <v>34</v>
      </c>
      <c r="C1452" t="s">
        <v>16</v>
      </c>
      <c r="D1452">
        <v>3.3090493408680901</v>
      </c>
      <c r="E1452">
        <v>1</v>
      </c>
      <c r="F1452">
        <v>129064.788434909</v>
      </c>
      <c r="G1452" s="1">
        <v>44929</v>
      </c>
      <c r="H1452" s="2" cm="1">
        <f t="array" ref="H1452">IF(B1452="eur",F1452*VLOOKUP(G1452,Sheet2!D:E,2,0),IF(B1452="gbp",F1452*VLOOKUP(G1452,Sheet2!A:B,2,0),0)*IF(B1452="sek",F1452*VLOOKUP(G1452,Sheet2!G:H,2,0),IF(multi_currency_swap_strat_pnl!B1452="nok",F1452*VLOOKUP(multi_currency_swap_strat_pnl!G1452,Sheet2!J:K,2,0),IF(multi_currency_swap_strat_pnl!B1452="chf",F1452*VLOOKUP(Sheet2!M:N,2,0),F1452))))</f>
        <v>0</v>
      </c>
    </row>
    <row r="1453" spans="1:8" x14ac:dyDescent="0.25">
      <c r="A1453" s="1">
        <v>44896</v>
      </c>
      <c r="B1453" t="s">
        <v>34</v>
      </c>
      <c r="C1453" t="s">
        <v>12</v>
      </c>
      <c r="D1453">
        <v>3.7579580419641401</v>
      </c>
      <c r="E1453">
        <v>1</v>
      </c>
      <c r="F1453">
        <v>111934.773628771</v>
      </c>
      <c r="G1453" s="1">
        <v>44929</v>
      </c>
      <c r="H1453" s="2" cm="1">
        <f t="array" ref="H1453">IF(B1453="eur",F1453*VLOOKUP(G1453,Sheet2!D:E,2,0),IF(B1453="gbp",F1453*VLOOKUP(G1453,Sheet2!A:B,2,0),0)*IF(B1453="sek",F1453*VLOOKUP(G1453,Sheet2!G:H,2,0),IF(multi_currency_swap_strat_pnl!B1453="nok",F1453*VLOOKUP(multi_currency_swap_strat_pnl!G1453,Sheet2!J:K,2,0),IF(multi_currency_swap_strat_pnl!B1453="chf",F1453*VLOOKUP(Sheet2!M:N,2,0),F1453))))</f>
        <v>0</v>
      </c>
    </row>
    <row r="1454" spans="1:8" x14ac:dyDescent="0.25">
      <c r="A1454" s="1">
        <v>44896</v>
      </c>
      <c r="B1454" t="s">
        <v>35</v>
      </c>
      <c r="C1454" t="s">
        <v>21</v>
      </c>
      <c r="D1454">
        <v>2.8370955021482902</v>
      </c>
      <c r="E1454">
        <v>-1</v>
      </c>
      <c r="F1454">
        <v>-275336.13730246603</v>
      </c>
      <c r="G1454" s="1">
        <v>44929</v>
      </c>
      <c r="H1454" s="2" cm="1">
        <f t="array" ref="H1454">IF(B1454="eur",F1454*VLOOKUP(G1454,Sheet2!D:E,2,0),IF(B1454="gbp",F1454*VLOOKUP(G1454,Sheet2!A:B,2,0),0)*IF(B1454="sek",F1454*VLOOKUP(G1454,Sheet2!G:H,2,0),IF(multi_currency_swap_strat_pnl!B1454="nok",F1454*VLOOKUP(multi_currency_swap_strat_pnl!G1454,Sheet2!J:K,2,0),IF(multi_currency_swap_strat_pnl!B1454="chf",F1454*VLOOKUP(Sheet2!M:N,2,0),F1454))))</f>
        <v>90706651245.804657</v>
      </c>
    </row>
    <row r="1455" spans="1:8" x14ac:dyDescent="0.25">
      <c r="A1455" s="1">
        <v>44896</v>
      </c>
      <c r="B1455" t="s">
        <v>35</v>
      </c>
      <c r="C1455" t="s">
        <v>25</v>
      </c>
      <c r="D1455">
        <v>2.7963599338151401</v>
      </c>
      <c r="E1455">
        <v>-1</v>
      </c>
      <c r="F1455">
        <v>-278810.37299962097</v>
      </c>
      <c r="G1455" s="1">
        <v>44929</v>
      </c>
      <c r="H1455" s="2" cm="1">
        <f t="array" ref="H1455">IF(B1455="eur",F1455*VLOOKUP(G1455,Sheet2!D:E,2,0),IF(B1455="gbp",F1455*VLOOKUP(G1455,Sheet2!A:B,2,0),0)*IF(B1455="sek",F1455*VLOOKUP(G1455,Sheet2!G:H,2,0),IF(multi_currency_swap_strat_pnl!B1455="nok",F1455*VLOOKUP(multi_currency_swap_strat_pnl!G1455,Sheet2!J:K,2,0),IF(multi_currency_swap_strat_pnl!B1455="chf",F1455*VLOOKUP(Sheet2!M:N,2,0),F1455))))</f>
        <v>93010195626.302658</v>
      </c>
    </row>
    <row r="1456" spans="1:8" x14ac:dyDescent="0.25">
      <c r="A1456" s="1">
        <v>44896</v>
      </c>
      <c r="B1456" t="s">
        <v>35</v>
      </c>
      <c r="C1456" t="s">
        <v>23</v>
      </c>
      <c r="D1456">
        <v>2.7565362799057298</v>
      </c>
      <c r="E1456">
        <v>-1</v>
      </c>
      <c r="F1456">
        <v>-282553.30455409602</v>
      </c>
      <c r="G1456" s="1">
        <v>44929</v>
      </c>
      <c r="H1456" s="2" cm="1">
        <f t="array" ref="H1456">IF(B1456="eur",F1456*VLOOKUP(G1456,Sheet2!D:E,2,0),IF(B1456="gbp",F1456*VLOOKUP(G1456,Sheet2!A:B,2,0),0)*IF(B1456="sek",F1456*VLOOKUP(G1456,Sheet2!G:H,2,0),IF(multi_currency_swap_strat_pnl!B1456="nok",F1456*VLOOKUP(multi_currency_swap_strat_pnl!G1456,Sheet2!J:K,2,0),IF(multi_currency_swap_strat_pnl!B1456="chf",F1456*VLOOKUP(Sheet2!M:N,2,0),F1456))))</f>
        <v>95524216602.627136</v>
      </c>
    </row>
    <row r="1457" spans="1:8" x14ac:dyDescent="0.25">
      <c r="A1457" s="1">
        <v>44896</v>
      </c>
      <c r="B1457" t="s">
        <v>35</v>
      </c>
      <c r="C1457" t="s">
        <v>18</v>
      </c>
      <c r="D1457">
        <v>3.59667565281649</v>
      </c>
      <c r="E1457">
        <v>1</v>
      </c>
      <c r="F1457">
        <v>173624.607784636</v>
      </c>
      <c r="G1457" s="1">
        <v>44929</v>
      </c>
      <c r="H1457" s="2" cm="1">
        <f t="array" ref="H1457">IF(B1457="eur",F1457*VLOOKUP(G1457,Sheet2!D:E,2,0),IF(B1457="gbp",F1457*VLOOKUP(G1457,Sheet2!A:B,2,0),0)*IF(B1457="sek",F1457*VLOOKUP(G1457,Sheet2!G:H,2,0),IF(multi_currency_swap_strat_pnl!B1457="nok",F1457*VLOOKUP(multi_currency_swap_strat_pnl!G1457,Sheet2!J:K,2,0),IF(multi_currency_swap_strat_pnl!B1457="chf",F1457*VLOOKUP(Sheet2!M:N,2,0),F1457))))</f>
        <v>36069096048.543129</v>
      </c>
    </row>
    <row r="1458" spans="1:8" x14ac:dyDescent="0.25">
      <c r="A1458" s="1">
        <v>44896</v>
      </c>
      <c r="B1458" t="s">
        <v>35</v>
      </c>
      <c r="C1458" t="s">
        <v>16</v>
      </c>
      <c r="D1458">
        <v>3.9300245178461699</v>
      </c>
      <c r="E1458">
        <v>1</v>
      </c>
      <c r="F1458">
        <v>123388.26347068</v>
      </c>
      <c r="G1458" s="1">
        <v>44929</v>
      </c>
      <c r="H1458" s="2" cm="1">
        <f t="array" ref="H1458">IF(B1458="eur",F1458*VLOOKUP(G1458,Sheet2!D:E,2,0),IF(B1458="gbp",F1458*VLOOKUP(G1458,Sheet2!A:B,2,0),0)*IF(B1458="sek",F1458*VLOOKUP(G1458,Sheet2!G:H,2,0),IF(multi_currency_swap_strat_pnl!B1458="nok",F1458*VLOOKUP(multi_currency_swap_strat_pnl!G1458,Sheet2!J:K,2,0),IF(multi_currency_swap_strat_pnl!B1458="chf",F1458*VLOOKUP(Sheet2!M:N,2,0),F1458))))</f>
        <v>18216309952.303848</v>
      </c>
    </row>
    <row r="1459" spans="1:8" x14ac:dyDescent="0.25">
      <c r="A1459" s="1">
        <v>44896</v>
      </c>
      <c r="B1459" t="s">
        <v>35</v>
      </c>
      <c r="C1459" t="s">
        <v>12</v>
      </c>
      <c r="D1459">
        <v>4.2488147662697697</v>
      </c>
      <c r="E1459">
        <v>1</v>
      </c>
      <c r="F1459">
        <v>76295.956329123394</v>
      </c>
      <c r="G1459" s="1">
        <v>44929</v>
      </c>
      <c r="H1459" s="2" cm="1">
        <f t="array" ref="H1459">IF(B1459="eur",F1459*VLOOKUP(G1459,Sheet2!D:E,2,0),IF(B1459="gbp",F1459*VLOOKUP(G1459,Sheet2!A:B,2,0),0)*IF(B1459="sek",F1459*VLOOKUP(G1459,Sheet2!G:H,2,0),IF(multi_currency_swap_strat_pnl!B1459="nok",F1459*VLOOKUP(multi_currency_swap_strat_pnl!G1459,Sheet2!J:K,2,0),IF(multi_currency_swap_strat_pnl!B1459="chf",F1459*VLOOKUP(Sheet2!M:N,2,0),F1459))))</f>
        <v>6964913787.2779903</v>
      </c>
    </row>
    <row r="1460" spans="1:8" x14ac:dyDescent="0.25">
      <c r="A1460" s="1">
        <v>44896</v>
      </c>
      <c r="B1460" t="s">
        <v>36</v>
      </c>
      <c r="C1460" t="s">
        <v>18</v>
      </c>
      <c r="D1460">
        <v>1.3635626836361201</v>
      </c>
      <c r="E1460">
        <v>-1</v>
      </c>
      <c r="F1460">
        <v>-173672.188144001</v>
      </c>
      <c r="G1460" s="1">
        <v>44929</v>
      </c>
      <c r="H1460" s="2" t="e" cm="1" vm="1">
        <f t="array" aca="1" ref="H1460" ca="1">IF(B1460="eur",F1460*VLOOKUP(G1460,Sheet2!D:E,2,0),IF(B1460="gbp",F1460*VLOOKUP(G1460,Sheet2!A:B,2,0),0)*IF(B1460="sek",F1460*VLOOKUP(G1460,Sheet2!G:H,2,0),IF(multi_currency_swap_strat_pnl!B1460="nok",F1460*VLOOKUP(multi_currency_swap_strat_pnl!G1460,Sheet2!J:K,2,0),IF(multi_currency_swap_strat_pnl!B1460="chf",F1460*VLOOKUP(Sheet2!M:N,2,0),F1460))))</f>
        <v>#VALUE!</v>
      </c>
    </row>
    <row r="1461" spans="1:8" x14ac:dyDescent="0.25">
      <c r="A1461" s="1">
        <v>44896</v>
      </c>
      <c r="B1461" t="s">
        <v>36</v>
      </c>
      <c r="C1461" t="s">
        <v>26</v>
      </c>
      <c r="D1461">
        <v>1.39883523103401</v>
      </c>
      <c r="E1461">
        <v>-1</v>
      </c>
      <c r="F1461">
        <v>-175663.43315869701</v>
      </c>
      <c r="G1461" s="1">
        <v>44929</v>
      </c>
      <c r="H1461" s="2" t="e" cm="1" vm="1">
        <f t="array" aca="1" ref="H1461" ca="1">IF(B1461="eur",F1461*VLOOKUP(G1461,Sheet2!D:E,2,0),IF(B1461="gbp",F1461*VLOOKUP(G1461,Sheet2!A:B,2,0),0)*IF(B1461="sek",F1461*VLOOKUP(G1461,Sheet2!G:H,2,0),IF(multi_currency_swap_strat_pnl!B1461="nok",F1461*VLOOKUP(multi_currency_swap_strat_pnl!G1461,Sheet2!J:K,2,0),IF(multi_currency_swap_strat_pnl!B1461="chf",F1461*VLOOKUP(Sheet2!M:N,2,0),F1461))))</f>
        <v>#VALUE!</v>
      </c>
    </row>
    <row r="1462" spans="1:8" x14ac:dyDescent="0.25">
      <c r="A1462" s="1">
        <v>44896</v>
      </c>
      <c r="B1462" t="s">
        <v>36</v>
      </c>
      <c r="C1462" t="s">
        <v>30</v>
      </c>
      <c r="D1462">
        <v>1.4410664135067399</v>
      </c>
      <c r="E1462">
        <v>-1</v>
      </c>
      <c r="F1462">
        <v>-185343.69090956301</v>
      </c>
      <c r="G1462" s="1">
        <v>44929</v>
      </c>
      <c r="H1462" s="2" t="e" cm="1" vm="1">
        <f t="array" aca="1" ref="H1462" ca="1">IF(B1462="eur",F1462*VLOOKUP(G1462,Sheet2!D:E,2,0),IF(B1462="gbp",F1462*VLOOKUP(G1462,Sheet2!A:B,2,0),0)*IF(B1462="sek",F1462*VLOOKUP(G1462,Sheet2!G:H,2,0),IF(multi_currency_swap_strat_pnl!B1462="nok",F1462*VLOOKUP(multi_currency_swap_strat_pnl!G1462,Sheet2!J:K,2,0),IF(multi_currency_swap_strat_pnl!B1462="chf",F1462*VLOOKUP(Sheet2!M:N,2,0),F1462))))</f>
        <v>#VALUE!</v>
      </c>
    </row>
    <row r="1463" spans="1:8" x14ac:dyDescent="0.25">
      <c r="A1463" s="1">
        <v>44896</v>
      </c>
      <c r="B1463" t="s">
        <v>36</v>
      </c>
      <c r="C1463" t="s">
        <v>11</v>
      </c>
      <c r="D1463">
        <v>1.3422249008657601</v>
      </c>
      <c r="E1463">
        <v>1</v>
      </c>
      <c r="F1463">
        <v>178229.36278630499</v>
      </c>
      <c r="G1463" s="1">
        <v>44929</v>
      </c>
      <c r="H1463" s="2" t="e" cm="1" vm="1">
        <f t="array" aca="1" ref="H1463" ca="1">IF(B1463="eur",F1463*VLOOKUP(G1463,Sheet2!D:E,2,0),IF(B1463="gbp",F1463*VLOOKUP(G1463,Sheet2!A:B,2,0),0)*IF(B1463="sek",F1463*VLOOKUP(G1463,Sheet2!G:H,2,0),IF(multi_currency_swap_strat_pnl!B1463="nok",F1463*VLOOKUP(multi_currency_swap_strat_pnl!G1463,Sheet2!J:K,2,0),IF(multi_currency_swap_strat_pnl!B1463="chf",F1463*VLOOKUP(Sheet2!M:N,2,0),F1463))))</f>
        <v>#VALUE!</v>
      </c>
    </row>
    <row r="1464" spans="1:8" x14ac:dyDescent="0.25">
      <c r="A1464" s="1">
        <v>44896</v>
      </c>
      <c r="B1464" t="s">
        <v>36</v>
      </c>
      <c r="C1464" t="s">
        <v>16</v>
      </c>
      <c r="D1464">
        <v>1.29718852132391</v>
      </c>
      <c r="E1464">
        <v>1</v>
      </c>
      <c r="F1464">
        <v>178558.33663672299</v>
      </c>
      <c r="G1464" s="1">
        <v>44929</v>
      </c>
      <c r="H1464" s="2" t="e" cm="1" vm="1">
        <f t="array" aca="1" ref="H1464" ca="1">IF(B1464="eur",F1464*VLOOKUP(G1464,Sheet2!D:E,2,0),IF(B1464="gbp",F1464*VLOOKUP(G1464,Sheet2!A:B,2,0),0)*IF(B1464="sek",F1464*VLOOKUP(G1464,Sheet2!G:H,2,0),IF(multi_currency_swap_strat_pnl!B1464="nok",F1464*VLOOKUP(multi_currency_swap_strat_pnl!G1464,Sheet2!J:K,2,0),IF(multi_currency_swap_strat_pnl!B1464="chf",F1464*VLOOKUP(Sheet2!M:N,2,0),F1464))))</f>
        <v>#VALUE!</v>
      </c>
    </row>
    <row r="1465" spans="1:8" x14ac:dyDescent="0.25">
      <c r="A1465" s="1">
        <v>44896</v>
      </c>
      <c r="B1465" t="s">
        <v>36</v>
      </c>
      <c r="C1465" t="s">
        <v>12</v>
      </c>
      <c r="D1465">
        <v>1.23246769866952</v>
      </c>
      <c r="E1465">
        <v>1</v>
      </c>
      <c r="F1465">
        <v>183024.96582551501</v>
      </c>
      <c r="G1465" s="1">
        <v>44929</v>
      </c>
      <c r="H1465" s="2" t="e" cm="1" vm="1">
        <f t="array" aca="1" ref="H1465" ca="1">IF(B1465="eur",F1465*VLOOKUP(G1465,Sheet2!D:E,2,0),IF(B1465="gbp",F1465*VLOOKUP(G1465,Sheet2!A:B,2,0),0)*IF(B1465="sek",F1465*VLOOKUP(G1465,Sheet2!G:H,2,0),IF(multi_currency_swap_strat_pnl!B1465="nok",F1465*VLOOKUP(multi_currency_swap_strat_pnl!G1465,Sheet2!J:K,2,0),IF(multi_currency_swap_strat_pnl!B1465="chf",F1465*VLOOKUP(Sheet2!M:N,2,0),F1465))))</f>
        <v>#VALUE!</v>
      </c>
    </row>
    <row r="1466" spans="1:8" x14ac:dyDescent="0.25">
      <c r="A1466" s="1">
        <v>44896</v>
      </c>
      <c r="B1466" t="s">
        <v>37</v>
      </c>
      <c r="C1466" t="s">
        <v>15</v>
      </c>
      <c r="D1466">
        <v>2.3400309096233598</v>
      </c>
      <c r="E1466">
        <v>-1</v>
      </c>
      <c r="F1466">
        <v>-234659.459719306</v>
      </c>
      <c r="G1466" s="1">
        <v>44928</v>
      </c>
      <c r="H1466" s="2" cm="1">
        <f t="array" ref="H1466">IF(B1466="eur",F1466*VLOOKUP(G1466,Sheet2!D:E,2,0),IF(B1466="gbp",F1466*VLOOKUP(G1466,Sheet2!A:B,2,0),0)*IF(B1466="sek",F1466*VLOOKUP(G1466,Sheet2!G:H,2,0),IF(multi_currency_swap_strat_pnl!B1466="nok",F1466*VLOOKUP(multi_currency_swap_strat_pnl!G1466,Sheet2!J:K,2,0),IF(multi_currency_swap_strat_pnl!B1466="chf",F1466*VLOOKUP(Sheet2!M:N,2,0),F1466))))</f>
        <v>0</v>
      </c>
    </row>
    <row r="1467" spans="1:8" x14ac:dyDescent="0.25">
      <c r="A1467" s="1">
        <v>44896</v>
      </c>
      <c r="B1467" t="s">
        <v>37</v>
      </c>
      <c r="C1467" t="s">
        <v>29</v>
      </c>
      <c r="D1467">
        <v>2.3278793174361598</v>
      </c>
      <c r="E1467">
        <v>-1</v>
      </c>
      <c r="F1467">
        <v>-249409.005067386</v>
      </c>
      <c r="G1467" s="1">
        <v>44928</v>
      </c>
      <c r="H1467" s="2" cm="1">
        <f t="array" ref="H1467">IF(B1467="eur",F1467*VLOOKUP(G1467,Sheet2!D:E,2,0),IF(B1467="gbp",F1467*VLOOKUP(G1467,Sheet2!A:B,2,0),0)*IF(B1467="sek",F1467*VLOOKUP(G1467,Sheet2!G:H,2,0),IF(multi_currency_swap_strat_pnl!B1467="nok",F1467*VLOOKUP(multi_currency_swap_strat_pnl!G1467,Sheet2!J:K,2,0),IF(multi_currency_swap_strat_pnl!B1467="chf",F1467*VLOOKUP(Sheet2!M:N,2,0),F1467))))</f>
        <v>0</v>
      </c>
    </row>
    <row r="1468" spans="1:8" x14ac:dyDescent="0.25">
      <c r="A1468" s="1">
        <v>44896</v>
      </c>
      <c r="B1468" t="s">
        <v>37</v>
      </c>
      <c r="C1468" t="s">
        <v>17</v>
      </c>
      <c r="D1468">
        <v>2.3159768899133901</v>
      </c>
      <c r="E1468">
        <v>-1</v>
      </c>
      <c r="F1468">
        <v>-263815.60858378903</v>
      </c>
      <c r="G1468" s="1">
        <v>44928</v>
      </c>
      <c r="H1468" s="2" cm="1">
        <f t="array" ref="H1468">IF(B1468="eur",F1468*VLOOKUP(G1468,Sheet2!D:E,2,0),IF(B1468="gbp",F1468*VLOOKUP(G1468,Sheet2!A:B,2,0),0)*IF(B1468="sek",F1468*VLOOKUP(G1468,Sheet2!G:H,2,0),IF(multi_currency_swap_strat_pnl!B1468="nok",F1468*VLOOKUP(multi_currency_swap_strat_pnl!G1468,Sheet2!J:K,2,0),IF(multi_currency_swap_strat_pnl!B1468="chf",F1468*VLOOKUP(Sheet2!M:N,2,0),F1468))))</f>
        <v>0</v>
      </c>
    </row>
    <row r="1469" spans="1:8" x14ac:dyDescent="0.25">
      <c r="A1469" s="1">
        <v>44896</v>
      </c>
      <c r="B1469" t="s">
        <v>37</v>
      </c>
      <c r="C1469" t="s">
        <v>18</v>
      </c>
      <c r="D1469">
        <v>2.5411287004070799</v>
      </c>
      <c r="E1469">
        <v>1</v>
      </c>
      <c r="F1469">
        <v>237507.23814010699</v>
      </c>
      <c r="G1469" s="1">
        <v>44928</v>
      </c>
      <c r="H1469" s="2" cm="1">
        <f t="array" ref="H1469">IF(B1469="eur",F1469*VLOOKUP(G1469,Sheet2!D:E,2,0),IF(B1469="gbp",F1469*VLOOKUP(G1469,Sheet2!A:B,2,0),0)*IF(B1469="sek",F1469*VLOOKUP(G1469,Sheet2!G:H,2,0),IF(multi_currency_swap_strat_pnl!B1469="nok",F1469*VLOOKUP(multi_currency_swap_strat_pnl!G1469,Sheet2!J:K,2,0),IF(multi_currency_swap_strat_pnl!B1469="chf",F1469*VLOOKUP(Sheet2!M:N,2,0),F1469))))</f>
        <v>0</v>
      </c>
    </row>
    <row r="1470" spans="1:8" x14ac:dyDescent="0.25">
      <c r="A1470" s="1">
        <v>44896</v>
      </c>
      <c r="B1470" t="s">
        <v>37</v>
      </c>
      <c r="C1470" t="s">
        <v>16</v>
      </c>
      <c r="D1470">
        <v>2.7503072371827701</v>
      </c>
      <c r="E1470">
        <v>1</v>
      </c>
      <c r="F1470">
        <v>234629.39910376701</v>
      </c>
      <c r="G1470" s="1">
        <v>44928</v>
      </c>
      <c r="H1470" s="2" cm="1">
        <f t="array" ref="H1470">IF(B1470="eur",F1470*VLOOKUP(G1470,Sheet2!D:E,2,0),IF(B1470="gbp",F1470*VLOOKUP(G1470,Sheet2!A:B,2,0),0)*IF(B1470="sek",F1470*VLOOKUP(G1470,Sheet2!G:H,2,0),IF(multi_currency_swap_strat_pnl!B1470="nok",F1470*VLOOKUP(multi_currency_swap_strat_pnl!G1470,Sheet2!J:K,2,0),IF(multi_currency_swap_strat_pnl!B1470="chf",F1470*VLOOKUP(Sheet2!M:N,2,0),F1470))))</f>
        <v>0</v>
      </c>
    </row>
    <row r="1471" spans="1:8" x14ac:dyDescent="0.25">
      <c r="A1471" s="1">
        <v>44896</v>
      </c>
      <c r="B1471" t="s">
        <v>37</v>
      </c>
      <c r="C1471" t="s">
        <v>12</v>
      </c>
      <c r="D1471">
        <v>2.95217389078659</v>
      </c>
      <c r="E1471">
        <v>1</v>
      </c>
      <c r="F1471">
        <v>232104.534320648</v>
      </c>
      <c r="G1471" s="1">
        <v>44928</v>
      </c>
      <c r="H1471" s="2" cm="1">
        <f t="array" ref="H1471">IF(B1471="eur",F1471*VLOOKUP(G1471,Sheet2!D:E,2,0),IF(B1471="gbp",F1471*VLOOKUP(G1471,Sheet2!A:B,2,0),0)*IF(B1471="sek",F1471*VLOOKUP(G1471,Sheet2!G:H,2,0),IF(multi_currency_swap_strat_pnl!B1471="nok",F1471*VLOOKUP(multi_currency_swap_strat_pnl!G1471,Sheet2!J:K,2,0),IF(multi_currency_swap_strat_pnl!B1471="chf",F1471*VLOOKUP(Sheet2!M:N,2,0),F1471))))</f>
        <v>0</v>
      </c>
    </row>
    <row r="1472" spans="1:8" x14ac:dyDescent="0.25">
      <c r="A1472" s="1">
        <v>44896</v>
      </c>
      <c r="B1472" t="s">
        <v>38</v>
      </c>
      <c r="C1472" t="s">
        <v>15</v>
      </c>
      <c r="D1472">
        <v>2.6709478272050502</v>
      </c>
      <c r="E1472">
        <v>-1</v>
      </c>
      <c r="F1472" s="2">
        <v>-114608.685595994</v>
      </c>
      <c r="G1472" s="1">
        <v>44928</v>
      </c>
      <c r="H1472" s="2" cm="1">
        <f t="array" ref="H1472">IF(B1472="eur",F1472*VLOOKUP(G1472,Sheet2!D:E,2,0),IF(B1472="gbp",F1472*VLOOKUP(G1472,Sheet2!A:B,2,0),0)*IF(B1472="sek",F1472*VLOOKUP(G1472,Sheet2!G:H,2,0),IF(multi_currency_swap_strat_pnl!B1472="nok",F1472*VLOOKUP(multi_currency_swap_strat_pnl!G1472,Sheet2!J:K,2,0),IF(multi_currency_swap_strat_pnl!B1472="chf",F1472*VLOOKUP(Sheet2!M:N,2,0),F1472))))</f>
        <v>0</v>
      </c>
    </row>
    <row r="1473" spans="1:8" x14ac:dyDescent="0.25">
      <c r="A1473" s="1">
        <v>44896</v>
      </c>
      <c r="B1473" t="s">
        <v>38</v>
      </c>
      <c r="C1473" t="s">
        <v>29</v>
      </c>
      <c r="D1473">
        <v>2.5814922017797901</v>
      </c>
      <c r="E1473">
        <v>-1</v>
      </c>
      <c r="F1473" s="2">
        <v>-154331.35395952401</v>
      </c>
      <c r="G1473" s="1">
        <v>44928</v>
      </c>
      <c r="H1473" s="2" cm="1">
        <f t="array" ref="H1473">IF(B1473="eur",F1473*VLOOKUP(G1473,Sheet2!D:E,2,0),IF(B1473="gbp",F1473*VLOOKUP(G1473,Sheet2!A:B,2,0),0)*IF(B1473="sek",F1473*VLOOKUP(G1473,Sheet2!G:H,2,0),IF(multi_currency_swap_strat_pnl!B1473="nok",F1473*VLOOKUP(multi_currency_swap_strat_pnl!G1473,Sheet2!J:K,2,0),IF(multi_currency_swap_strat_pnl!B1473="chf",F1473*VLOOKUP(Sheet2!M:N,2,0),F1473))))</f>
        <v>0</v>
      </c>
    </row>
    <row r="1474" spans="1:8" x14ac:dyDescent="0.25">
      <c r="A1474" s="1">
        <v>44896</v>
      </c>
      <c r="B1474" t="s">
        <v>38</v>
      </c>
      <c r="C1474" t="s">
        <v>23</v>
      </c>
      <c r="D1474">
        <v>2.7770609142745601</v>
      </c>
      <c r="E1474">
        <v>-1</v>
      </c>
      <c r="F1474" s="2">
        <v>-55333.450966299402</v>
      </c>
      <c r="G1474" s="1">
        <v>44928</v>
      </c>
      <c r="H1474" s="2" cm="1">
        <f t="array" ref="H1474">IF(B1474="eur",F1474*VLOOKUP(G1474,Sheet2!D:E,2,0),IF(B1474="gbp",F1474*VLOOKUP(G1474,Sheet2!A:B,2,0),0)*IF(B1474="sek",F1474*VLOOKUP(G1474,Sheet2!G:H,2,0),IF(multi_currency_swap_strat_pnl!B1474="nok",F1474*VLOOKUP(multi_currency_swap_strat_pnl!G1474,Sheet2!J:K,2,0),IF(multi_currency_swap_strat_pnl!B1474="chf",F1474*VLOOKUP(Sheet2!M:N,2,0),F1474))))</f>
        <v>0</v>
      </c>
    </row>
    <row r="1475" spans="1:8" x14ac:dyDescent="0.25">
      <c r="A1475" s="1">
        <v>44896</v>
      </c>
      <c r="B1475" t="s">
        <v>38</v>
      </c>
      <c r="C1475" t="s">
        <v>11</v>
      </c>
      <c r="D1475">
        <v>2.8371344229067299</v>
      </c>
      <c r="E1475">
        <v>1</v>
      </c>
      <c r="F1475" s="2">
        <v>-80094.456169626807</v>
      </c>
      <c r="G1475" s="1">
        <v>44928</v>
      </c>
      <c r="H1475" s="2" cm="1">
        <f t="array" ref="H1475">IF(B1475="eur",F1475*VLOOKUP(G1475,Sheet2!D:E,2,0),IF(B1475="gbp",F1475*VLOOKUP(G1475,Sheet2!A:B,2,0),0)*IF(B1475="sek",F1475*VLOOKUP(G1475,Sheet2!G:H,2,0),IF(multi_currency_swap_strat_pnl!B1475="nok",F1475*VLOOKUP(multi_currency_swap_strat_pnl!G1475,Sheet2!J:K,2,0),IF(multi_currency_swap_strat_pnl!B1475="chf",F1475*VLOOKUP(Sheet2!M:N,2,0),F1475))))</f>
        <v>0</v>
      </c>
    </row>
    <row r="1476" spans="1:8" x14ac:dyDescent="0.25">
      <c r="A1476" s="1">
        <v>44896</v>
      </c>
      <c r="B1476" t="s">
        <v>38</v>
      </c>
      <c r="C1476" t="s">
        <v>26</v>
      </c>
      <c r="D1476">
        <v>2.7140351412980399</v>
      </c>
      <c r="E1476">
        <v>1</v>
      </c>
      <c r="F1476" s="2">
        <v>-54819.611682897797</v>
      </c>
      <c r="G1476" s="1">
        <v>44928</v>
      </c>
      <c r="H1476" s="2" cm="1">
        <f t="array" ref="H1476">IF(B1476="eur",F1476*VLOOKUP(G1476,Sheet2!D:E,2,0),IF(B1476="gbp",F1476*VLOOKUP(G1476,Sheet2!A:B,2,0),0)*IF(B1476="sek",F1476*VLOOKUP(G1476,Sheet2!G:H,2,0),IF(multi_currency_swap_strat_pnl!B1476="nok",F1476*VLOOKUP(multi_currency_swap_strat_pnl!G1476,Sheet2!J:K,2,0),IF(multi_currency_swap_strat_pnl!B1476="chf",F1476*VLOOKUP(Sheet2!M:N,2,0),F1476))))</f>
        <v>0</v>
      </c>
    </row>
    <row r="1477" spans="1:8" x14ac:dyDescent="0.25">
      <c r="A1477" s="1">
        <v>44896</v>
      </c>
      <c r="B1477" t="s">
        <v>38</v>
      </c>
      <c r="C1477" t="s">
        <v>13</v>
      </c>
      <c r="D1477">
        <v>2.5778849669747701</v>
      </c>
      <c r="E1477">
        <v>1</v>
      </c>
      <c r="F1477" s="2">
        <v>28679.171810490399</v>
      </c>
      <c r="G1477" s="1">
        <v>44928</v>
      </c>
      <c r="H1477" s="2" cm="1">
        <f t="array" ref="H1477">IF(B1477="eur",F1477*VLOOKUP(G1477,Sheet2!D:E,2,0),IF(B1477="gbp",F1477*VLOOKUP(G1477,Sheet2!A:B,2,0),0)*IF(B1477="sek",F1477*VLOOKUP(G1477,Sheet2!G:H,2,0),IF(multi_currency_swap_strat_pnl!B1477="nok",F1477*VLOOKUP(multi_currency_swap_strat_pnl!G1477,Sheet2!J:K,2,0),IF(multi_currency_swap_strat_pnl!B1477="chf",F1477*VLOOKUP(Sheet2!M:N,2,0),F1477))))</f>
        <v>0</v>
      </c>
    </row>
    <row r="1478" spans="1:8" x14ac:dyDescent="0.25">
      <c r="A1478" s="1">
        <v>44928</v>
      </c>
      <c r="B1478" t="s">
        <v>7</v>
      </c>
      <c r="C1478" t="s">
        <v>21</v>
      </c>
      <c r="D1478">
        <v>2.9712578314700999</v>
      </c>
      <c r="E1478">
        <v>-1</v>
      </c>
      <c r="F1478">
        <v>138149.62877522199</v>
      </c>
      <c r="G1478" s="1">
        <v>44958</v>
      </c>
      <c r="H1478" s="2" cm="1">
        <f t="array" ref="H1478">IF(B1478="eur",F1478*VLOOKUP(G1478,Sheet2!D:E,2,0),IF(B1478="gbp",F1478*VLOOKUP(G1478,Sheet2!A:B,2,0),0)*IF(B1478="sek",F1478*VLOOKUP(G1478,Sheet2!G:H,2,0),IF(multi_currency_swap_strat_pnl!B1478="nok",F1478*VLOOKUP(multi_currency_swap_strat_pnl!G1478,Sheet2!J:K,2,0),IF(multi_currency_swap_strat_pnl!B1478="chf",F1478*VLOOKUP(Sheet2!M:N,2,0),F1478))))</f>
        <v>150693.61506801215</v>
      </c>
    </row>
    <row r="1479" spans="1:8" x14ac:dyDescent="0.25">
      <c r="A1479" s="1">
        <v>44928</v>
      </c>
      <c r="B1479" t="s">
        <v>7</v>
      </c>
      <c r="C1479" t="s">
        <v>25</v>
      </c>
      <c r="D1479">
        <v>2.8968961739775101</v>
      </c>
      <c r="E1479">
        <v>-1</v>
      </c>
      <c r="F1479">
        <v>124148.28627615501</v>
      </c>
      <c r="G1479" s="1">
        <v>44958</v>
      </c>
      <c r="H1479" s="2" cm="1">
        <f t="array" ref="H1479">IF(B1479="eur",F1479*VLOOKUP(G1479,Sheet2!D:E,2,0),IF(B1479="gbp",F1479*VLOOKUP(G1479,Sheet2!A:B,2,0),0)*IF(B1479="sek",F1479*VLOOKUP(G1479,Sheet2!G:H,2,0),IF(multi_currency_swap_strat_pnl!B1479="nok",F1479*VLOOKUP(multi_currency_swap_strat_pnl!G1479,Sheet2!J:K,2,0),IF(multi_currency_swap_strat_pnl!B1479="chf",F1479*VLOOKUP(Sheet2!M:N,2,0),F1479))))</f>
        <v>135420.95067002988</v>
      </c>
    </row>
    <row r="1480" spans="1:8" x14ac:dyDescent="0.25">
      <c r="A1480" s="1">
        <v>44928</v>
      </c>
      <c r="B1480" t="s">
        <v>7</v>
      </c>
      <c r="C1480" t="s">
        <v>22</v>
      </c>
      <c r="D1480">
        <v>2.8387776173223598</v>
      </c>
      <c r="E1480">
        <v>-1</v>
      </c>
      <c r="F1480">
        <v>129544.51475262499</v>
      </c>
      <c r="G1480" s="1">
        <v>44958</v>
      </c>
      <c r="H1480" s="2" cm="1">
        <f t="array" ref="H1480">IF(B1480="eur",F1480*VLOOKUP(G1480,Sheet2!D:E,2,0),IF(B1480="gbp",F1480*VLOOKUP(G1480,Sheet2!A:B,2,0),0)*IF(B1480="sek",F1480*VLOOKUP(G1480,Sheet2!G:H,2,0),IF(multi_currency_swap_strat_pnl!B1480="nok",F1480*VLOOKUP(multi_currency_swap_strat_pnl!G1480,Sheet2!J:K,2,0),IF(multi_currency_swap_strat_pnl!B1480="chf",F1480*VLOOKUP(Sheet2!M:N,2,0),F1480))))</f>
        <v>141307.15669216335</v>
      </c>
    </row>
    <row r="1481" spans="1:8" x14ac:dyDescent="0.25">
      <c r="A1481" s="1">
        <v>44928</v>
      </c>
      <c r="B1481" t="s">
        <v>7</v>
      </c>
      <c r="C1481" t="s">
        <v>11</v>
      </c>
      <c r="D1481">
        <v>2.81092089225799</v>
      </c>
      <c r="E1481">
        <v>1</v>
      </c>
      <c r="F1481">
        <v>-96111.423067664</v>
      </c>
      <c r="G1481" s="1">
        <v>44958</v>
      </c>
      <c r="H1481" s="2" cm="1">
        <f t="array" ref="H1481">IF(B1481="eur",F1481*VLOOKUP(G1481,Sheet2!D:E,2,0),IF(B1481="gbp",F1481*VLOOKUP(G1481,Sheet2!A:B,2,0),0)*IF(B1481="sek",F1481*VLOOKUP(G1481,Sheet2!G:H,2,0),IF(multi_currency_swap_strat_pnl!B1481="nok",F1481*VLOOKUP(multi_currency_swap_strat_pnl!G1481,Sheet2!J:K,2,0),IF(multi_currency_swap_strat_pnl!B1481="chf",F1481*VLOOKUP(Sheet2!M:N,2,0),F1481))))</f>
        <v>-104838.34028220789</v>
      </c>
    </row>
    <row r="1482" spans="1:8" x14ac:dyDescent="0.25">
      <c r="A1482" s="1">
        <v>44928</v>
      </c>
      <c r="B1482" t="s">
        <v>7</v>
      </c>
      <c r="C1482" t="s">
        <v>16</v>
      </c>
      <c r="D1482">
        <v>2.9034422583402901</v>
      </c>
      <c r="E1482">
        <v>1</v>
      </c>
      <c r="F1482">
        <v>-83179.567806364197</v>
      </c>
      <c r="G1482" s="1">
        <v>44958</v>
      </c>
      <c r="H1482" s="2" cm="1">
        <f t="array" ref="H1482">IF(B1482="eur",F1482*VLOOKUP(G1482,Sheet2!D:E,2,0),IF(B1482="gbp",F1482*VLOOKUP(G1482,Sheet2!A:B,2,0),0)*IF(B1482="sek",F1482*VLOOKUP(G1482,Sheet2!G:H,2,0),IF(multi_currency_swap_strat_pnl!B1482="nok",F1482*VLOOKUP(multi_currency_swap_strat_pnl!G1482,Sheet2!J:K,2,0),IF(multi_currency_swap_strat_pnl!B1482="chf",F1482*VLOOKUP(Sheet2!M:N,2,0),F1482))))</f>
        <v>-90732.272563182065</v>
      </c>
    </row>
    <row r="1483" spans="1:8" x14ac:dyDescent="0.25">
      <c r="A1483" s="1">
        <v>44928</v>
      </c>
      <c r="B1483" t="s">
        <v>7</v>
      </c>
      <c r="C1483" t="s">
        <v>12</v>
      </c>
      <c r="D1483">
        <v>3.1084027408454999</v>
      </c>
      <c r="E1483">
        <v>1</v>
      </c>
      <c r="F1483">
        <v>-57365.344295361203</v>
      </c>
      <c r="G1483" s="1">
        <v>44958</v>
      </c>
      <c r="H1483" s="2" cm="1">
        <f t="array" ref="H1483">IF(B1483="eur",F1483*VLOOKUP(G1483,Sheet2!D:E,2,0),IF(B1483="gbp",F1483*VLOOKUP(G1483,Sheet2!A:B,2,0),0)*IF(B1483="sek",F1483*VLOOKUP(G1483,Sheet2!G:H,2,0),IF(multi_currency_swap_strat_pnl!B1483="nok",F1483*VLOOKUP(multi_currency_swap_strat_pnl!G1483,Sheet2!J:K,2,0),IF(multi_currency_swap_strat_pnl!B1483="chf",F1483*VLOOKUP(Sheet2!M:N,2,0),F1483))))</f>
        <v>-62574.117557379999</v>
      </c>
    </row>
    <row r="1484" spans="1:8" x14ac:dyDescent="0.25">
      <c r="A1484" s="1">
        <v>44928</v>
      </c>
      <c r="B1484" t="s">
        <v>37</v>
      </c>
      <c r="C1484" t="s">
        <v>9</v>
      </c>
      <c r="D1484">
        <v>2.8781984963555298</v>
      </c>
      <c r="E1484">
        <v>-1</v>
      </c>
      <c r="F1484">
        <v>247942.52779447701</v>
      </c>
      <c r="G1484" s="1">
        <v>44958</v>
      </c>
      <c r="H1484" s="2" cm="1">
        <f t="array" ref="H1484">IF(B1484="eur",F1484*VLOOKUP(G1484,Sheet2!D:E,2,0),IF(B1484="gbp",F1484*VLOOKUP(G1484,Sheet2!A:B,2,0),0)*IF(B1484="sek",F1484*VLOOKUP(G1484,Sheet2!G:H,2,0),IF(multi_currency_swap_strat_pnl!B1484="nok",F1484*VLOOKUP(multi_currency_swap_strat_pnl!G1484,Sheet2!J:K,2,0),IF(multi_currency_swap_strat_pnl!B1484="chf",F1484*VLOOKUP(Sheet2!M:N,2,0),F1484))))</f>
        <v>0</v>
      </c>
    </row>
    <row r="1485" spans="1:8" x14ac:dyDescent="0.25">
      <c r="A1485" s="1">
        <v>44928</v>
      </c>
      <c r="B1485" t="s">
        <v>37</v>
      </c>
      <c r="C1485" t="s">
        <v>23</v>
      </c>
      <c r="D1485">
        <v>2.7551997429501198</v>
      </c>
      <c r="E1485">
        <v>-1</v>
      </c>
      <c r="F1485">
        <v>105596.575005607</v>
      </c>
      <c r="G1485" s="1">
        <v>44958</v>
      </c>
      <c r="H1485" s="2" cm="1">
        <f t="array" ref="H1485">IF(B1485="eur",F1485*VLOOKUP(G1485,Sheet2!D:E,2,0),IF(B1485="gbp",F1485*VLOOKUP(G1485,Sheet2!A:B,2,0),0)*IF(B1485="sek",F1485*VLOOKUP(G1485,Sheet2!G:H,2,0),IF(multi_currency_swap_strat_pnl!B1485="nok",F1485*VLOOKUP(multi_currency_swap_strat_pnl!G1485,Sheet2!J:K,2,0),IF(multi_currency_swap_strat_pnl!B1485="chf",F1485*VLOOKUP(Sheet2!M:N,2,0),F1485))))</f>
        <v>0</v>
      </c>
    </row>
    <row r="1486" spans="1:8" x14ac:dyDescent="0.25">
      <c r="A1486" s="1">
        <v>44928</v>
      </c>
      <c r="B1486" t="s">
        <v>37</v>
      </c>
      <c r="C1486" t="s">
        <v>10</v>
      </c>
      <c r="D1486">
        <v>2.76660893911516</v>
      </c>
      <c r="E1486">
        <v>-1</v>
      </c>
      <c r="F1486">
        <v>115073.62153663101</v>
      </c>
      <c r="G1486" s="1">
        <v>44958</v>
      </c>
      <c r="H1486" s="2" cm="1">
        <f t="array" ref="H1486">IF(B1486="eur",F1486*VLOOKUP(G1486,Sheet2!D:E,2,0),IF(B1486="gbp",F1486*VLOOKUP(G1486,Sheet2!A:B,2,0),0)*IF(B1486="sek",F1486*VLOOKUP(G1486,Sheet2!G:H,2,0),IF(multi_currency_swap_strat_pnl!B1486="nok",F1486*VLOOKUP(multi_currency_swap_strat_pnl!G1486,Sheet2!J:K,2,0),IF(multi_currency_swap_strat_pnl!B1486="chf",F1486*VLOOKUP(Sheet2!M:N,2,0),F1486))))</f>
        <v>0</v>
      </c>
    </row>
    <row r="1487" spans="1:8" x14ac:dyDescent="0.25">
      <c r="A1487" s="1">
        <v>44928</v>
      </c>
      <c r="B1487" t="s">
        <v>37</v>
      </c>
      <c r="C1487" t="s">
        <v>18</v>
      </c>
      <c r="D1487">
        <v>2.9885921979276802</v>
      </c>
      <c r="E1487">
        <v>1</v>
      </c>
      <c r="F1487">
        <v>-302598.89258621499</v>
      </c>
      <c r="G1487" s="1">
        <v>44958</v>
      </c>
      <c r="H1487" s="2" cm="1">
        <f t="array" ref="H1487">IF(B1487="eur",F1487*VLOOKUP(G1487,Sheet2!D:E,2,0),IF(B1487="gbp",F1487*VLOOKUP(G1487,Sheet2!A:B,2,0),0)*IF(B1487="sek",F1487*VLOOKUP(G1487,Sheet2!G:H,2,0),IF(multi_currency_swap_strat_pnl!B1487="nok",F1487*VLOOKUP(multi_currency_swap_strat_pnl!G1487,Sheet2!J:K,2,0),IF(multi_currency_swap_strat_pnl!B1487="chf",F1487*VLOOKUP(Sheet2!M:N,2,0),F1487))))</f>
        <v>0</v>
      </c>
    </row>
    <row r="1488" spans="1:8" x14ac:dyDescent="0.25">
      <c r="A1488" s="1">
        <v>44928</v>
      </c>
      <c r="B1488" t="s">
        <v>37</v>
      </c>
      <c r="C1488" t="s">
        <v>16</v>
      </c>
      <c r="D1488">
        <v>3.19015835988642</v>
      </c>
      <c r="E1488">
        <v>1</v>
      </c>
      <c r="F1488">
        <v>-278032.28920015402</v>
      </c>
      <c r="G1488" s="1">
        <v>44958</v>
      </c>
      <c r="H1488" s="2" cm="1">
        <f t="array" ref="H1488">IF(B1488="eur",F1488*VLOOKUP(G1488,Sheet2!D:E,2,0),IF(B1488="gbp",F1488*VLOOKUP(G1488,Sheet2!A:B,2,0),0)*IF(B1488="sek",F1488*VLOOKUP(G1488,Sheet2!G:H,2,0),IF(multi_currency_swap_strat_pnl!B1488="nok",F1488*VLOOKUP(multi_currency_swap_strat_pnl!G1488,Sheet2!J:K,2,0),IF(multi_currency_swap_strat_pnl!B1488="chf",F1488*VLOOKUP(Sheet2!M:N,2,0),F1488))))</f>
        <v>0</v>
      </c>
    </row>
    <row r="1489" spans="1:8" x14ac:dyDescent="0.25">
      <c r="A1489" s="1">
        <v>44928</v>
      </c>
      <c r="B1489" t="s">
        <v>37</v>
      </c>
      <c r="C1489" t="s">
        <v>12</v>
      </c>
      <c r="D1489">
        <v>3.3852315121612202</v>
      </c>
      <c r="E1489">
        <v>1</v>
      </c>
      <c r="F1489">
        <v>-254490.434298754</v>
      </c>
      <c r="G1489" s="1">
        <v>44958</v>
      </c>
      <c r="H1489" s="2" cm="1">
        <f t="array" ref="H1489">IF(B1489="eur",F1489*VLOOKUP(G1489,Sheet2!D:E,2,0),IF(B1489="gbp",F1489*VLOOKUP(G1489,Sheet2!A:B,2,0),0)*IF(B1489="sek",F1489*VLOOKUP(G1489,Sheet2!G:H,2,0),IF(multi_currency_swap_strat_pnl!B1489="nok",F1489*VLOOKUP(multi_currency_swap_strat_pnl!G1489,Sheet2!J:K,2,0),IF(multi_currency_swap_strat_pnl!B1489="chf",F1489*VLOOKUP(Sheet2!M:N,2,0),F1489))))</f>
        <v>0</v>
      </c>
    </row>
    <row r="1490" spans="1:8" x14ac:dyDescent="0.25">
      <c r="A1490" s="1">
        <v>44928</v>
      </c>
      <c r="B1490" t="s">
        <v>38</v>
      </c>
      <c r="C1490" t="s">
        <v>17</v>
      </c>
      <c r="D1490">
        <v>2.9099010790295599</v>
      </c>
      <c r="E1490">
        <v>-1</v>
      </c>
      <c r="F1490" s="2">
        <v>86772.412424669994</v>
      </c>
      <c r="G1490" s="1">
        <v>44958</v>
      </c>
      <c r="H1490" s="2" cm="1">
        <f t="array" ref="H1490">IF(B1490="eur",F1490*VLOOKUP(G1490,Sheet2!D:E,2,0),IF(B1490="gbp",F1490*VLOOKUP(G1490,Sheet2!A:B,2,0),0)*IF(B1490="sek",F1490*VLOOKUP(G1490,Sheet2!G:H,2,0),IF(multi_currency_swap_strat_pnl!B1490="nok",F1490*VLOOKUP(multi_currency_swap_strat_pnl!G1490,Sheet2!J:K,2,0),IF(multi_currency_swap_strat_pnl!B1490="chf",F1490*VLOOKUP(Sheet2!M:N,2,0),F1490))))</f>
        <v>0</v>
      </c>
    </row>
    <row r="1491" spans="1:8" x14ac:dyDescent="0.25">
      <c r="A1491" s="1">
        <v>44928</v>
      </c>
      <c r="B1491" t="s">
        <v>38</v>
      </c>
      <c r="C1491" t="s">
        <v>29</v>
      </c>
      <c r="D1491">
        <v>2.9045620037802502</v>
      </c>
      <c r="E1491">
        <v>-1</v>
      </c>
      <c r="F1491" s="2">
        <v>104666.26580941401</v>
      </c>
      <c r="G1491" s="1">
        <v>44958</v>
      </c>
      <c r="H1491" s="2" cm="1">
        <f t="array" ref="H1491">IF(B1491="eur",F1491*VLOOKUP(G1491,Sheet2!D:E,2,0),IF(B1491="gbp",F1491*VLOOKUP(G1491,Sheet2!A:B,2,0),0)*IF(B1491="sek",F1491*VLOOKUP(G1491,Sheet2!G:H,2,0),IF(multi_currency_swap_strat_pnl!B1491="nok",F1491*VLOOKUP(multi_currency_swap_strat_pnl!G1491,Sheet2!J:K,2,0),IF(multi_currency_swap_strat_pnl!B1491="chf",F1491*VLOOKUP(Sheet2!M:N,2,0),F1491))))</f>
        <v>0</v>
      </c>
    </row>
    <row r="1492" spans="1:8" x14ac:dyDescent="0.25">
      <c r="A1492" s="1">
        <v>44928</v>
      </c>
      <c r="B1492" t="s">
        <v>38</v>
      </c>
      <c r="C1492" t="s">
        <v>28</v>
      </c>
      <c r="D1492">
        <v>2.7345018707615698</v>
      </c>
      <c r="E1492">
        <v>-1</v>
      </c>
      <c r="F1492" s="2">
        <v>108641.76589886801</v>
      </c>
      <c r="G1492" s="1">
        <v>44958</v>
      </c>
      <c r="H1492" s="2" cm="1">
        <f t="array" ref="H1492">IF(B1492="eur",F1492*VLOOKUP(G1492,Sheet2!D:E,2,0),IF(B1492="gbp",F1492*VLOOKUP(G1492,Sheet2!A:B,2,0),0)*IF(B1492="sek",F1492*VLOOKUP(G1492,Sheet2!G:H,2,0),IF(multi_currency_swap_strat_pnl!B1492="nok",F1492*VLOOKUP(multi_currency_swap_strat_pnl!G1492,Sheet2!J:K,2,0),IF(multi_currency_swap_strat_pnl!B1492="chf",F1492*VLOOKUP(Sheet2!M:N,2,0),F1492))))</f>
        <v>0</v>
      </c>
    </row>
    <row r="1493" spans="1:8" x14ac:dyDescent="0.25">
      <c r="A1493" s="1">
        <v>44928</v>
      </c>
      <c r="B1493" t="s">
        <v>38</v>
      </c>
      <c r="C1493" t="s">
        <v>12</v>
      </c>
      <c r="D1493">
        <v>2.80665749026012</v>
      </c>
      <c r="E1493">
        <v>1</v>
      </c>
      <c r="F1493" s="2">
        <v>-49847.848219696003</v>
      </c>
      <c r="G1493" s="1">
        <v>44958</v>
      </c>
      <c r="H1493" s="2" cm="1">
        <f t="array" ref="H1493">IF(B1493="eur",F1493*VLOOKUP(G1493,Sheet2!D:E,2,0),IF(B1493="gbp",F1493*VLOOKUP(G1493,Sheet2!A:B,2,0),0)*IF(B1493="sek",F1493*VLOOKUP(G1493,Sheet2!G:H,2,0),IF(multi_currency_swap_strat_pnl!B1493="nok",F1493*VLOOKUP(multi_currency_swap_strat_pnl!G1493,Sheet2!J:K,2,0),IF(multi_currency_swap_strat_pnl!B1493="chf",F1493*VLOOKUP(Sheet2!M:N,2,0),F1493))))</f>
        <v>0</v>
      </c>
    </row>
    <row r="1494" spans="1:8" x14ac:dyDescent="0.25">
      <c r="A1494" s="1">
        <v>44928</v>
      </c>
      <c r="B1494" t="s">
        <v>38</v>
      </c>
      <c r="C1494" t="s">
        <v>16</v>
      </c>
      <c r="D1494">
        <v>2.6814212404033499</v>
      </c>
      <c r="E1494">
        <v>1</v>
      </c>
      <c r="F1494" s="2">
        <v>-72568.068481873604</v>
      </c>
      <c r="G1494" s="1">
        <v>44958</v>
      </c>
      <c r="H1494" s="2" cm="1">
        <f t="array" ref="H1494">IF(B1494="eur",F1494*VLOOKUP(G1494,Sheet2!D:E,2,0),IF(B1494="gbp",F1494*VLOOKUP(G1494,Sheet2!A:B,2,0),0)*IF(B1494="sek",F1494*VLOOKUP(G1494,Sheet2!G:H,2,0),IF(multi_currency_swap_strat_pnl!B1494="nok",F1494*VLOOKUP(multi_currency_swap_strat_pnl!G1494,Sheet2!J:K,2,0),IF(multi_currency_swap_strat_pnl!B1494="chf",F1494*VLOOKUP(Sheet2!M:N,2,0),F1494))))</f>
        <v>0</v>
      </c>
    </row>
    <row r="1495" spans="1:8" x14ac:dyDescent="0.25">
      <c r="A1495" s="1">
        <v>44928</v>
      </c>
      <c r="B1495" t="s">
        <v>38</v>
      </c>
      <c r="C1495" t="s">
        <v>18</v>
      </c>
      <c r="D1495">
        <v>2.55263505626555</v>
      </c>
      <c r="E1495">
        <v>1</v>
      </c>
      <c r="F1495" s="2">
        <v>-96478.647943598393</v>
      </c>
      <c r="G1495" s="1">
        <v>44958</v>
      </c>
      <c r="H1495" s="2" cm="1">
        <f t="array" ref="H1495">IF(B1495="eur",F1495*VLOOKUP(G1495,Sheet2!D:E,2,0),IF(B1495="gbp",F1495*VLOOKUP(G1495,Sheet2!A:B,2,0),0)*IF(B1495="sek",F1495*VLOOKUP(G1495,Sheet2!G:H,2,0),IF(multi_currency_swap_strat_pnl!B1495="nok",F1495*VLOOKUP(multi_currency_swap_strat_pnl!G1495,Sheet2!J:K,2,0),IF(multi_currency_swap_strat_pnl!B1495="chf",F1495*VLOOKUP(Sheet2!M:N,2,0),F1495))))</f>
        <v>0</v>
      </c>
    </row>
    <row r="1496" spans="1:8" x14ac:dyDescent="0.25">
      <c r="A1496" s="1">
        <v>44929</v>
      </c>
      <c r="B1496" t="s">
        <v>34</v>
      </c>
      <c r="C1496" t="s">
        <v>21</v>
      </c>
      <c r="D1496">
        <v>3.2395470770097301</v>
      </c>
      <c r="E1496">
        <v>-1</v>
      </c>
      <c r="F1496">
        <v>88525.914239571503</v>
      </c>
      <c r="G1496" s="1">
        <v>44958</v>
      </c>
      <c r="H1496" s="2" cm="1">
        <f t="array" ref="H1496">IF(B1496="eur",F1496*VLOOKUP(G1496,Sheet2!D:E,2,0),IF(B1496="gbp",F1496*VLOOKUP(G1496,Sheet2!A:B,2,0),0)*IF(B1496="sek",F1496*VLOOKUP(G1496,Sheet2!G:H,2,0),IF(multi_currency_swap_strat_pnl!B1496="nok",F1496*VLOOKUP(multi_currency_swap_strat_pnl!G1496,Sheet2!J:K,2,0),IF(multi_currency_swap_strat_pnl!B1496="chf",F1496*VLOOKUP(Sheet2!M:N,2,0),F1496))))</f>
        <v>0</v>
      </c>
    </row>
    <row r="1497" spans="1:8" x14ac:dyDescent="0.25">
      <c r="A1497" s="1">
        <v>44929</v>
      </c>
      <c r="B1497" t="s">
        <v>34</v>
      </c>
      <c r="C1497" t="s">
        <v>25</v>
      </c>
      <c r="D1497">
        <v>3.20117787773528</v>
      </c>
      <c r="E1497">
        <v>-1</v>
      </c>
      <c r="F1497">
        <v>89083.529102645</v>
      </c>
      <c r="G1497" s="1">
        <v>44958</v>
      </c>
      <c r="H1497" s="2" cm="1">
        <f t="array" ref="H1497">IF(B1497="eur",F1497*VLOOKUP(G1497,Sheet2!D:E,2,0),IF(B1497="gbp",F1497*VLOOKUP(G1497,Sheet2!A:B,2,0),0)*IF(B1497="sek",F1497*VLOOKUP(G1497,Sheet2!G:H,2,0),IF(multi_currency_swap_strat_pnl!B1497="nok",F1497*VLOOKUP(multi_currency_swap_strat_pnl!G1497,Sheet2!J:K,2,0),IF(multi_currency_swap_strat_pnl!B1497="chf",F1497*VLOOKUP(Sheet2!M:N,2,0),F1497))))</f>
        <v>0</v>
      </c>
    </row>
    <row r="1498" spans="1:8" x14ac:dyDescent="0.25">
      <c r="A1498" s="1">
        <v>44929</v>
      </c>
      <c r="B1498" t="s">
        <v>34</v>
      </c>
      <c r="C1498" t="s">
        <v>22</v>
      </c>
      <c r="D1498">
        <v>3.17123659920912</v>
      </c>
      <c r="E1498">
        <v>-1</v>
      </c>
      <c r="F1498">
        <v>94339.4986355414</v>
      </c>
      <c r="G1498" s="1">
        <v>44958</v>
      </c>
      <c r="H1498" s="2" cm="1">
        <f t="array" ref="H1498">IF(B1498="eur",F1498*VLOOKUP(G1498,Sheet2!D:E,2,0),IF(B1498="gbp",F1498*VLOOKUP(G1498,Sheet2!A:B,2,0),0)*IF(B1498="sek",F1498*VLOOKUP(G1498,Sheet2!G:H,2,0),IF(multi_currency_swap_strat_pnl!B1498="nok",F1498*VLOOKUP(multi_currency_swap_strat_pnl!G1498,Sheet2!J:K,2,0),IF(multi_currency_swap_strat_pnl!B1498="chf",F1498*VLOOKUP(Sheet2!M:N,2,0),F1498))))</f>
        <v>0</v>
      </c>
    </row>
    <row r="1499" spans="1:8" x14ac:dyDescent="0.25">
      <c r="A1499" s="1">
        <v>44929</v>
      </c>
      <c r="B1499" t="s">
        <v>34</v>
      </c>
      <c r="C1499" t="s">
        <v>11</v>
      </c>
      <c r="D1499">
        <v>3.3483085319064898</v>
      </c>
      <c r="E1499">
        <v>1</v>
      </c>
      <c r="F1499">
        <v>-169309.918391599</v>
      </c>
      <c r="G1499" s="1">
        <v>44958</v>
      </c>
      <c r="H1499" s="2" cm="1">
        <f t="array" ref="H1499">IF(B1499="eur",F1499*VLOOKUP(G1499,Sheet2!D:E,2,0),IF(B1499="gbp",F1499*VLOOKUP(G1499,Sheet2!A:B,2,0),0)*IF(B1499="sek",F1499*VLOOKUP(G1499,Sheet2!G:H,2,0),IF(multi_currency_swap_strat_pnl!B1499="nok",F1499*VLOOKUP(multi_currency_swap_strat_pnl!G1499,Sheet2!J:K,2,0),IF(multi_currency_swap_strat_pnl!B1499="chf",F1499*VLOOKUP(Sheet2!M:N,2,0),F1499))))</f>
        <v>0</v>
      </c>
    </row>
    <row r="1500" spans="1:8" x14ac:dyDescent="0.25">
      <c r="A1500" s="1">
        <v>44929</v>
      </c>
      <c r="B1500" t="s">
        <v>34</v>
      </c>
      <c r="C1500" t="s">
        <v>16</v>
      </c>
      <c r="D1500">
        <v>3.4996160644293002</v>
      </c>
      <c r="E1500">
        <v>1</v>
      </c>
      <c r="F1500">
        <v>-170317.006067485</v>
      </c>
      <c r="G1500" s="1">
        <v>44958</v>
      </c>
      <c r="H1500" s="2" cm="1">
        <f t="array" ref="H1500">IF(B1500="eur",F1500*VLOOKUP(G1500,Sheet2!D:E,2,0),IF(B1500="gbp",F1500*VLOOKUP(G1500,Sheet2!A:B,2,0),0)*IF(B1500="sek",F1500*VLOOKUP(G1500,Sheet2!G:H,2,0),IF(multi_currency_swap_strat_pnl!B1500="nok",F1500*VLOOKUP(multi_currency_swap_strat_pnl!G1500,Sheet2!J:K,2,0),IF(multi_currency_swap_strat_pnl!B1500="chf",F1500*VLOOKUP(Sheet2!M:N,2,0),F1500))))</f>
        <v>0</v>
      </c>
    </row>
    <row r="1501" spans="1:8" x14ac:dyDescent="0.25">
      <c r="A1501" s="1">
        <v>44929</v>
      </c>
      <c r="B1501" t="s">
        <v>34</v>
      </c>
      <c r="C1501" t="s">
        <v>12</v>
      </c>
      <c r="D1501">
        <v>3.8818516315488001</v>
      </c>
      <c r="E1501">
        <v>1</v>
      </c>
      <c r="F1501">
        <v>-161457.12923357001</v>
      </c>
      <c r="G1501" s="1">
        <v>44958</v>
      </c>
      <c r="H1501" s="2" cm="1">
        <f t="array" ref="H1501">IF(B1501="eur",F1501*VLOOKUP(G1501,Sheet2!D:E,2,0),IF(B1501="gbp",F1501*VLOOKUP(G1501,Sheet2!A:B,2,0),0)*IF(B1501="sek",F1501*VLOOKUP(G1501,Sheet2!G:H,2,0),IF(multi_currency_swap_strat_pnl!B1501="nok",F1501*VLOOKUP(multi_currency_swap_strat_pnl!G1501,Sheet2!J:K,2,0),IF(multi_currency_swap_strat_pnl!B1501="chf",F1501*VLOOKUP(Sheet2!M:N,2,0),F1501))))</f>
        <v>0</v>
      </c>
    </row>
    <row r="1502" spans="1:8" x14ac:dyDescent="0.25">
      <c r="A1502" s="1">
        <v>44929</v>
      </c>
      <c r="B1502" t="s">
        <v>35</v>
      </c>
      <c r="C1502" t="s">
        <v>23</v>
      </c>
      <c r="D1502">
        <v>3.3280832628987</v>
      </c>
      <c r="E1502">
        <v>-1</v>
      </c>
      <c r="F1502">
        <v>83908.172192248094</v>
      </c>
      <c r="G1502" s="1">
        <v>44958</v>
      </c>
      <c r="H1502" s="2" cm="1">
        <f t="array" ref="H1502">IF(B1502="eur",F1502*VLOOKUP(G1502,Sheet2!D:E,2,0),IF(B1502="gbp",F1502*VLOOKUP(G1502,Sheet2!A:B,2,0),0)*IF(B1502="sek",F1502*VLOOKUP(G1502,Sheet2!G:H,2,0),IF(multi_currency_swap_strat_pnl!B1502="nok",F1502*VLOOKUP(multi_currency_swap_strat_pnl!G1502,Sheet2!J:K,2,0),IF(multi_currency_swap_strat_pnl!B1502="chf",F1502*VLOOKUP(Sheet2!M:N,2,0),F1502))))</f>
        <v>8661323189.8641949</v>
      </c>
    </row>
    <row r="1503" spans="1:8" x14ac:dyDescent="0.25">
      <c r="A1503" s="1">
        <v>44929</v>
      </c>
      <c r="B1503" t="s">
        <v>35</v>
      </c>
      <c r="C1503" t="s">
        <v>25</v>
      </c>
      <c r="D1503">
        <v>3.35998526839189</v>
      </c>
      <c r="E1503">
        <v>-1</v>
      </c>
      <c r="F1503">
        <v>77750.423066121395</v>
      </c>
      <c r="G1503" s="1">
        <v>44958</v>
      </c>
      <c r="H1503" s="2" cm="1">
        <f t="array" ref="H1503">IF(B1503="eur",F1503*VLOOKUP(G1503,Sheet2!D:E,2,0),IF(B1503="gbp",F1503*VLOOKUP(G1503,Sheet2!A:B,2,0),0)*IF(B1503="sek",F1503*VLOOKUP(G1503,Sheet2!G:H,2,0),IF(multi_currency_swap_strat_pnl!B1503="nok",F1503*VLOOKUP(multi_currency_swap_strat_pnl!G1503,Sheet2!J:K,2,0),IF(multi_currency_swap_strat_pnl!B1503="chf",F1503*VLOOKUP(Sheet2!M:N,2,0),F1503))))</f>
        <v>7436716818.6192522</v>
      </c>
    </row>
    <row r="1504" spans="1:8" x14ac:dyDescent="0.25">
      <c r="A1504" s="1">
        <v>44929</v>
      </c>
      <c r="B1504" t="s">
        <v>35</v>
      </c>
      <c r="C1504" t="s">
        <v>21</v>
      </c>
      <c r="D1504">
        <v>3.3933332248538499</v>
      </c>
      <c r="E1504">
        <v>-1</v>
      </c>
      <c r="F1504">
        <v>71777.676771223894</v>
      </c>
      <c r="G1504" s="1">
        <v>44958</v>
      </c>
      <c r="H1504" s="2" cm="1">
        <f t="array" ref="H1504">IF(B1504="eur",F1504*VLOOKUP(G1504,Sheet2!D:E,2,0),IF(B1504="gbp",F1504*VLOOKUP(G1504,Sheet2!A:B,2,0),0)*IF(B1504="sek",F1504*VLOOKUP(G1504,Sheet2!G:H,2,0),IF(multi_currency_swap_strat_pnl!B1504="nok",F1504*VLOOKUP(multi_currency_swap_strat_pnl!G1504,Sheet2!J:K,2,0),IF(multi_currency_swap_strat_pnl!B1504="chf",F1504*VLOOKUP(Sheet2!M:N,2,0),F1504))))</f>
        <v>6338033312.6659164</v>
      </c>
    </row>
    <row r="1505" spans="1:8" x14ac:dyDescent="0.25">
      <c r="A1505" s="1">
        <v>44929</v>
      </c>
      <c r="B1505" t="s">
        <v>35</v>
      </c>
      <c r="C1505" t="s">
        <v>11</v>
      </c>
      <c r="D1505">
        <v>4.0072115265559498</v>
      </c>
      <c r="E1505">
        <v>1</v>
      </c>
      <c r="F1505">
        <v>-268646.29025021201</v>
      </c>
      <c r="G1505" s="1">
        <v>44958</v>
      </c>
      <c r="H1505" s="2" cm="1">
        <f t="array" ref="H1505">IF(B1505="eur",F1505*VLOOKUP(G1505,Sheet2!D:E,2,0),IF(B1505="gbp",F1505*VLOOKUP(G1505,Sheet2!A:B,2,0),0)*IF(B1505="sek",F1505*VLOOKUP(G1505,Sheet2!G:H,2,0),IF(multi_currency_swap_strat_pnl!B1505="nok",F1505*VLOOKUP(multi_currency_swap_strat_pnl!G1505,Sheet2!J:K,2,0),IF(multi_currency_swap_strat_pnl!B1505="chf",F1505*VLOOKUP(Sheet2!M:N,2,0),F1505))))</f>
        <v>88784554162.050461</v>
      </c>
    </row>
    <row r="1506" spans="1:8" x14ac:dyDescent="0.25">
      <c r="A1506" s="1">
        <v>44929</v>
      </c>
      <c r="B1506" t="s">
        <v>35</v>
      </c>
      <c r="C1506" t="s">
        <v>16</v>
      </c>
      <c r="D1506">
        <v>4.1447571805360699</v>
      </c>
      <c r="E1506">
        <v>1</v>
      </c>
      <c r="F1506">
        <v>-293875.81576581998</v>
      </c>
      <c r="G1506" s="1">
        <v>44958</v>
      </c>
      <c r="H1506" s="2" cm="1">
        <f t="array" ref="H1506">IF(B1506="eur",F1506*VLOOKUP(G1506,Sheet2!D:E,2,0),IF(B1506="gbp",F1506*VLOOKUP(G1506,Sheet2!A:B,2,0),0)*IF(B1506="sek",F1506*VLOOKUP(G1506,Sheet2!G:H,2,0),IF(multi_currency_swap_strat_pnl!B1506="nok",F1506*VLOOKUP(multi_currency_swap_strat_pnl!G1506,Sheet2!J:K,2,0),IF(multi_currency_swap_strat_pnl!B1506="chf",F1506*VLOOKUP(Sheet2!M:N,2,0),F1506))))</f>
        <v>106243756562.21059</v>
      </c>
    </row>
    <row r="1507" spans="1:8" x14ac:dyDescent="0.25">
      <c r="A1507" s="1">
        <v>44929</v>
      </c>
      <c r="B1507" t="s">
        <v>35</v>
      </c>
      <c r="C1507" t="s">
        <v>12</v>
      </c>
      <c r="D1507">
        <v>4.3609371945910098</v>
      </c>
      <c r="E1507">
        <v>1</v>
      </c>
      <c r="F1507">
        <v>-299438.95033422898</v>
      </c>
      <c r="G1507" s="1">
        <v>44958</v>
      </c>
      <c r="H1507" s="2" cm="1">
        <f t="array" ref="H1507">IF(B1507="eur",F1507*VLOOKUP(G1507,Sheet2!D:E,2,0),IF(B1507="gbp",F1507*VLOOKUP(G1507,Sheet2!A:B,2,0),0)*IF(B1507="sek",F1507*VLOOKUP(G1507,Sheet2!G:H,2,0),IF(multi_currency_swap_strat_pnl!B1507="nok",F1507*VLOOKUP(multi_currency_swap_strat_pnl!G1507,Sheet2!J:K,2,0),IF(multi_currency_swap_strat_pnl!B1507="chf",F1507*VLOOKUP(Sheet2!M:N,2,0),F1507))))</f>
        <v>110304265259.03122</v>
      </c>
    </row>
    <row r="1508" spans="1:8" x14ac:dyDescent="0.25">
      <c r="A1508" s="1">
        <v>44929</v>
      </c>
      <c r="B1508" t="s">
        <v>36</v>
      </c>
      <c r="C1508" t="s">
        <v>18</v>
      </c>
      <c r="D1508">
        <v>1.72893311782671</v>
      </c>
      <c r="E1508">
        <v>-1</v>
      </c>
      <c r="F1508">
        <v>151377.70777094801</v>
      </c>
      <c r="G1508" s="1">
        <v>44958</v>
      </c>
      <c r="H1508" s="2" t="e" cm="1" vm="1">
        <f t="array" aca="1" ref="H1508" ca="1">IF(B1508="eur",F1508*VLOOKUP(G1508,Sheet2!D:E,2,0),IF(B1508="gbp",F1508*VLOOKUP(G1508,Sheet2!A:B,2,0),0)*IF(B1508="sek",F1508*VLOOKUP(G1508,Sheet2!G:H,2,0),IF(multi_currency_swap_strat_pnl!B1508="nok",F1508*VLOOKUP(multi_currency_swap_strat_pnl!G1508,Sheet2!J:K,2,0),IF(multi_currency_swap_strat_pnl!B1508="chf",F1508*VLOOKUP(Sheet2!M:N,2,0),F1508))))</f>
        <v>#VALUE!</v>
      </c>
    </row>
    <row r="1509" spans="1:8" x14ac:dyDescent="0.25">
      <c r="A1509" s="1">
        <v>44929</v>
      </c>
      <c r="B1509" t="s">
        <v>36</v>
      </c>
      <c r="C1509" t="s">
        <v>9</v>
      </c>
      <c r="D1509">
        <v>1.95254484342232</v>
      </c>
      <c r="E1509">
        <v>-1</v>
      </c>
      <c r="F1509">
        <v>148722.67522709601</v>
      </c>
      <c r="G1509" s="1">
        <v>44958</v>
      </c>
      <c r="H1509" s="2" t="e" cm="1" vm="1">
        <f t="array" aca="1" ref="H1509" ca="1">IF(B1509="eur",F1509*VLOOKUP(G1509,Sheet2!D:E,2,0),IF(B1509="gbp",F1509*VLOOKUP(G1509,Sheet2!A:B,2,0),0)*IF(B1509="sek",F1509*VLOOKUP(G1509,Sheet2!G:H,2,0),IF(multi_currency_swap_strat_pnl!B1509="nok",F1509*VLOOKUP(multi_currency_swap_strat_pnl!G1509,Sheet2!J:K,2,0),IF(multi_currency_swap_strat_pnl!B1509="chf",F1509*VLOOKUP(Sheet2!M:N,2,0),F1509))))</f>
        <v>#VALUE!</v>
      </c>
    </row>
    <row r="1510" spans="1:8" x14ac:dyDescent="0.25">
      <c r="A1510" s="1">
        <v>44929</v>
      </c>
      <c r="B1510" t="s">
        <v>36</v>
      </c>
      <c r="C1510" t="s">
        <v>30</v>
      </c>
      <c r="D1510">
        <v>1.8241479558460001</v>
      </c>
      <c r="E1510">
        <v>-1</v>
      </c>
      <c r="F1510">
        <v>143081.578771992</v>
      </c>
      <c r="G1510" s="1">
        <v>44958</v>
      </c>
      <c r="H1510" s="2" t="e" cm="1" vm="1">
        <f t="array" aca="1" ref="H1510" ca="1">IF(B1510="eur",F1510*VLOOKUP(G1510,Sheet2!D:E,2,0),IF(B1510="gbp",F1510*VLOOKUP(G1510,Sheet2!A:B,2,0),0)*IF(B1510="sek",F1510*VLOOKUP(G1510,Sheet2!G:H,2,0),IF(multi_currency_swap_strat_pnl!B1510="nok",F1510*VLOOKUP(multi_currency_swap_strat_pnl!G1510,Sheet2!J:K,2,0),IF(multi_currency_swap_strat_pnl!B1510="chf",F1510*VLOOKUP(Sheet2!M:N,2,0),F1510))))</f>
        <v>#VALUE!</v>
      </c>
    </row>
    <row r="1511" spans="1:8" x14ac:dyDescent="0.25">
      <c r="A1511" s="1">
        <v>44929</v>
      </c>
      <c r="B1511" t="s">
        <v>36</v>
      </c>
      <c r="C1511" t="s">
        <v>25</v>
      </c>
      <c r="D1511">
        <v>2.16611312639799</v>
      </c>
      <c r="E1511">
        <v>1</v>
      </c>
      <c r="F1511">
        <v>-75432.602507988093</v>
      </c>
      <c r="G1511" s="1">
        <v>44958</v>
      </c>
      <c r="H1511" s="2" t="e" cm="1" vm="1">
        <f t="array" aca="1" ref="H1511" ca="1">IF(B1511="eur",F1511*VLOOKUP(G1511,Sheet2!D:E,2,0),IF(B1511="gbp",F1511*VLOOKUP(G1511,Sheet2!A:B,2,0),0)*IF(B1511="sek",F1511*VLOOKUP(G1511,Sheet2!G:H,2,0),IF(multi_currency_swap_strat_pnl!B1511="nok",F1511*VLOOKUP(multi_currency_swap_strat_pnl!G1511,Sheet2!J:K,2,0),IF(multi_currency_swap_strat_pnl!B1511="chf",F1511*VLOOKUP(Sheet2!M:N,2,0),F1511))))</f>
        <v>#VALUE!</v>
      </c>
    </row>
    <row r="1512" spans="1:8" x14ac:dyDescent="0.25">
      <c r="A1512" s="1">
        <v>44929</v>
      </c>
      <c r="B1512" t="s">
        <v>36</v>
      </c>
      <c r="C1512" t="s">
        <v>21</v>
      </c>
      <c r="D1512">
        <v>2.1508943780803498</v>
      </c>
      <c r="E1512">
        <v>1</v>
      </c>
      <c r="F1512">
        <v>-30150.959286458801</v>
      </c>
      <c r="G1512" s="1">
        <v>44958</v>
      </c>
      <c r="H1512" s="2" t="e" cm="1" vm="1">
        <f t="array" aca="1" ref="H1512" ca="1">IF(B1512="eur",F1512*VLOOKUP(G1512,Sheet2!D:E,2,0),IF(B1512="gbp",F1512*VLOOKUP(G1512,Sheet2!A:B,2,0),0)*IF(B1512="sek",F1512*VLOOKUP(G1512,Sheet2!G:H,2,0),IF(multi_currency_swap_strat_pnl!B1512="nok",F1512*VLOOKUP(multi_currency_swap_strat_pnl!G1512,Sheet2!J:K,2,0),IF(multi_currency_swap_strat_pnl!B1512="chf",F1512*VLOOKUP(Sheet2!M:N,2,0),F1512))))</f>
        <v>#VALUE!</v>
      </c>
    </row>
    <row r="1513" spans="1:8" x14ac:dyDescent="0.25">
      <c r="A1513" s="1">
        <v>44929</v>
      </c>
      <c r="B1513" t="s">
        <v>36</v>
      </c>
      <c r="C1513" t="s">
        <v>12</v>
      </c>
      <c r="D1513">
        <v>1.58280498773676</v>
      </c>
      <c r="E1513">
        <v>1</v>
      </c>
      <c r="F1513">
        <v>-80439.817205919506</v>
      </c>
      <c r="G1513" s="1">
        <v>44958</v>
      </c>
      <c r="H1513" s="2" t="e" cm="1" vm="1">
        <f t="array" aca="1" ref="H1513" ca="1">IF(B1513="eur",F1513*VLOOKUP(G1513,Sheet2!D:E,2,0),IF(B1513="gbp",F1513*VLOOKUP(G1513,Sheet2!A:B,2,0),0)*IF(B1513="sek",F1513*VLOOKUP(G1513,Sheet2!G:H,2,0),IF(multi_currency_swap_strat_pnl!B1513="nok",F1513*VLOOKUP(multi_currency_swap_strat_pnl!G1513,Sheet2!J:K,2,0),IF(multi_currency_swap_strat_pnl!B1513="chf",F1513*VLOOKUP(Sheet2!M:N,2,0),F1513))))</f>
        <v>#VALUE!</v>
      </c>
    </row>
    <row r="1514" spans="1:8" x14ac:dyDescent="0.25">
      <c r="A1514" s="1">
        <v>44958</v>
      </c>
      <c r="B1514" t="s">
        <v>7</v>
      </c>
      <c r="C1514" t="s">
        <v>23</v>
      </c>
      <c r="D1514">
        <v>2.6163074883872199</v>
      </c>
      <c r="E1514">
        <v>-1</v>
      </c>
      <c r="F1514">
        <v>-187070.339757562</v>
      </c>
      <c r="G1514" s="1">
        <v>44986</v>
      </c>
      <c r="H1514" s="2" cm="1">
        <f t="array" ref="H1514">IF(B1514="eur",F1514*VLOOKUP(G1514,Sheet2!D:E,2,0),IF(B1514="gbp",F1514*VLOOKUP(G1514,Sheet2!A:B,2,0),0)*IF(B1514="sek",F1514*VLOOKUP(G1514,Sheet2!G:H,2,0),IF(multi_currency_swap_strat_pnl!B1514="nok",F1514*VLOOKUP(multi_currency_swap_strat_pnl!G1514,Sheet2!J:K,2,0),IF(multi_currency_swap_strat_pnl!B1514="chf",F1514*VLOOKUP(Sheet2!M:N,2,0),F1514))))</f>
        <v>-199510.51735143989</v>
      </c>
    </row>
    <row r="1515" spans="1:8" x14ac:dyDescent="0.25">
      <c r="A1515" s="1">
        <v>44958</v>
      </c>
      <c r="B1515" t="s">
        <v>7</v>
      </c>
      <c r="C1515" t="s">
        <v>15</v>
      </c>
      <c r="D1515">
        <v>2.46001640019615</v>
      </c>
      <c r="E1515">
        <v>-1</v>
      </c>
      <c r="F1515">
        <v>-183311.54040692901</v>
      </c>
      <c r="G1515" s="1">
        <v>44986</v>
      </c>
      <c r="H1515" s="2" cm="1">
        <f t="array" ref="H1515">IF(B1515="eur",F1515*VLOOKUP(G1515,Sheet2!D:E,2,0),IF(B1515="gbp",F1515*VLOOKUP(G1515,Sheet2!A:B,2,0),0)*IF(B1515="sek",F1515*VLOOKUP(G1515,Sheet2!G:H,2,0),IF(multi_currency_swap_strat_pnl!B1515="nok",F1515*VLOOKUP(multi_currency_swap_strat_pnl!G1515,Sheet2!J:K,2,0),IF(multi_currency_swap_strat_pnl!B1515="chf",F1515*VLOOKUP(Sheet2!M:N,2,0),F1515))))</f>
        <v>-195501.75784398979</v>
      </c>
    </row>
    <row r="1516" spans="1:8" x14ac:dyDescent="0.25">
      <c r="A1516" s="1">
        <v>44958</v>
      </c>
      <c r="B1516" t="s">
        <v>7</v>
      </c>
      <c r="C1516" t="s">
        <v>25</v>
      </c>
      <c r="D1516">
        <v>2.6584415385072702</v>
      </c>
      <c r="E1516">
        <v>-1</v>
      </c>
      <c r="F1516">
        <v>-182517.82276357201</v>
      </c>
      <c r="G1516" s="1">
        <v>44986</v>
      </c>
      <c r="H1516" s="2" cm="1">
        <f t="array" ref="H1516">IF(B1516="eur",F1516*VLOOKUP(G1516,Sheet2!D:E,2,0),IF(B1516="gbp",F1516*VLOOKUP(G1516,Sheet2!A:B,2,0),0)*IF(B1516="sek",F1516*VLOOKUP(G1516,Sheet2!G:H,2,0),IF(multi_currency_swap_strat_pnl!B1516="nok",F1516*VLOOKUP(multi_currency_swap_strat_pnl!G1516,Sheet2!J:K,2,0),IF(multi_currency_swap_strat_pnl!B1516="chf",F1516*VLOOKUP(Sheet2!M:N,2,0),F1516))))</f>
        <v>-194655.25797734954</v>
      </c>
    </row>
    <row r="1517" spans="1:8" x14ac:dyDescent="0.25">
      <c r="A1517" s="1">
        <v>44958</v>
      </c>
      <c r="B1517" t="s">
        <v>7</v>
      </c>
      <c r="C1517" t="s">
        <v>11</v>
      </c>
      <c r="D1517">
        <v>2.5910894495568302</v>
      </c>
      <c r="E1517">
        <v>1</v>
      </c>
      <c r="F1517">
        <v>320523.85806885798</v>
      </c>
      <c r="G1517" s="1">
        <v>44986</v>
      </c>
      <c r="H1517" s="2" cm="1">
        <f t="array" ref="H1517">IF(B1517="eur",F1517*VLOOKUP(G1517,Sheet2!D:E,2,0),IF(B1517="gbp",F1517*VLOOKUP(G1517,Sheet2!A:B,2,0),0)*IF(B1517="sek",F1517*VLOOKUP(G1517,Sheet2!G:H,2,0),IF(multi_currency_swap_strat_pnl!B1517="nok",F1517*VLOOKUP(multi_currency_swap_strat_pnl!G1517,Sheet2!J:K,2,0),IF(multi_currency_swap_strat_pnl!B1517="chf",F1517*VLOOKUP(Sheet2!M:N,2,0),F1517))))</f>
        <v>341838.69463043706</v>
      </c>
    </row>
    <row r="1518" spans="1:8" x14ac:dyDescent="0.25">
      <c r="A1518" s="1">
        <v>44958</v>
      </c>
      <c r="B1518" t="s">
        <v>7</v>
      </c>
      <c r="C1518" t="s">
        <v>16</v>
      </c>
      <c r="D1518">
        <v>2.6993266718199198</v>
      </c>
      <c r="E1518">
        <v>1</v>
      </c>
      <c r="F1518">
        <v>352182.04551049002</v>
      </c>
      <c r="G1518" s="1">
        <v>44986</v>
      </c>
      <c r="H1518" s="2" cm="1">
        <f t="array" ref="H1518">IF(B1518="eur",F1518*VLOOKUP(G1518,Sheet2!D:E,2,0),IF(B1518="gbp",F1518*VLOOKUP(G1518,Sheet2!A:B,2,0),0)*IF(B1518="sek",F1518*VLOOKUP(G1518,Sheet2!G:H,2,0),IF(multi_currency_swap_strat_pnl!B1518="nok",F1518*VLOOKUP(multi_currency_swap_strat_pnl!G1518,Sheet2!J:K,2,0),IF(multi_currency_swap_strat_pnl!B1518="chf",F1518*VLOOKUP(Sheet2!M:N,2,0),F1518))))</f>
        <v>375602.15153693763</v>
      </c>
    </row>
    <row r="1519" spans="1:8" x14ac:dyDescent="0.25">
      <c r="A1519" s="1">
        <v>44958</v>
      </c>
      <c r="B1519" t="s">
        <v>7</v>
      </c>
      <c r="C1519" t="s">
        <v>12</v>
      </c>
      <c r="D1519">
        <v>2.9411207792227199</v>
      </c>
      <c r="E1519">
        <v>1</v>
      </c>
      <c r="F1519">
        <v>376714.26904802001</v>
      </c>
      <c r="G1519" s="1">
        <v>44986</v>
      </c>
      <c r="H1519" s="2" cm="1">
        <f t="array" ref="H1519">IF(B1519="eur",F1519*VLOOKUP(G1519,Sheet2!D:E,2,0),IF(B1519="gbp",F1519*VLOOKUP(G1519,Sheet2!A:B,2,0),0)*IF(B1519="sek",F1519*VLOOKUP(G1519,Sheet2!G:H,2,0),IF(multi_currency_swap_strat_pnl!B1519="nok",F1519*VLOOKUP(multi_currency_swap_strat_pnl!G1519,Sheet2!J:K,2,0),IF(multi_currency_swap_strat_pnl!B1519="chf",F1519*VLOOKUP(Sheet2!M:N,2,0),F1519))))</f>
        <v>401765.76793971332</v>
      </c>
    </row>
    <row r="1520" spans="1:8" x14ac:dyDescent="0.25">
      <c r="A1520" s="1">
        <v>44958</v>
      </c>
      <c r="B1520" t="s">
        <v>34</v>
      </c>
      <c r="C1520" t="s">
        <v>23</v>
      </c>
      <c r="D1520">
        <v>2.9907786263071401</v>
      </c>
      <c r="E1520">
        <v>-1</v>
      </c>
      <c r="F1520">
        <v>-191176.94886476101</v>
      </c>
      <c r="G1520" s="1">
        <v>44986</v>
      </c>
      <c r="H1520" s="2" cm="1">
        <f t="array" ref="H1520">IF(B1520="eur",F1520*VLOOKUP(G1520,Sheet2!D:E,2,0),IF(B1520="gbp",F1520*VLOOKUP(G1520,Sheet2!A:B,2,0),0)*IF(B1520="sek",F1520*VLOOKUP(G1520,Sheet2!G:H,2,0),IF(multi_currency_swap_strat_pnl!B1520="nok",F1520*VLOOKUP(multi_currency_swap_strat_pnl!G1520,Sheet2!J:K,2,0),IF(multi_currency_swap_strat_pnl!B1520="chf",F1520*VLOOKUP(Sheet2!M:N,2,0),F1520))))</f>
        <v>0</v>
      </c>
    </row>
    <row r="1521" spans="1:8" x14ac:dyDescent="0.25">
      <c r="A1521" s="1">
        <v>44958</v>
      </c>
      <c r="B1521" t="s">
        <v>34</v>
      </c>
      <c r="C1521" t="s">
        <v>25</v>
      </c>
      <c r="D1521">
        <v>3.0292720096598398</v>
      </c>
      <c r="E1521">
        <v>-1</v>
      </c>
      <c r="F1521">
        <v>-172919.16223320999</v>
      </c>
      <c r="G1521" s="1">
        <v>44986</v>
      </c>
      <c r="H1521" s="2" cm="1">
        <f t="array" ref="H1521">IF(B1521="eur",F1521*VLOOKUP(G1521,Sheet2!D:E,2,0),IF(B1521="gbp",F1521*VLOOKUP(G1521,Sheet2!A:B,2,0),0)*IF(B1521="sek",F1521*VLOOKUP(G1521,Sheet2!G:H,2,0),IF(multi_currency_swap_strat_pnl!B1521="nok",F1521*VLOOKUP(multi_currency_swap_strat_pnl!G1521,Sheet2!J:K,2,0),IF(multi_currency_swap_strat_pnl!B1521="chf",F1521*VLOOKUP(Sheet2!M:N,2,0),F1521))))</f>
        <v>0</v>
      </c>
    </row>
    <row r="1522" spans="1:8" x14ac:dyDescent="0.25">
      <c r="A1522" s="1">
        <v>44958</v>
      </c>
      <c r="B1522" t="s">
        <v>34</v>
      </c>
      <c r="C1522" t="s">
        <v>21</v>
      </c>
      <c r="D1522">
        <v>3.068655456303</v>
      </c>
      <c r="E1522">
        <v>-1</v>
      </c>
      <c r="F1522">
        <v>-154258.506781915</v>
      </c>
      <c r="G1522" s="1">
        <v>44986</v>
      </c>
      <c r="H1522" s="2" cm="1">
        <f t="array" ref="H1522">IF(B1522="eur",F1522*VLOOKUP(G1522,Sheet2!D:E,2,0),IF(B1522="gbp",F1522*VLOOKUP(G1522,Sheet2!A:B,2,0),0)*IF(B1522="sek",F1522*VLOOKUP(G1522,Sheet2!G:H,2,0),IF(multi_currency_swap_strat_pnl!B1522="nok",F1522*VLOOKUP(multi_currency_swap_strat_pnl!G1522,Sheet2!J:K,2,0),IF(multi_currency_swap_strat_pnl!B1522="chf",F1522*VLOOKUP(Sheet2!M:N,2,0),F1522))))</f>
        <v>0</v>
      </c>
    </row>
    <row r="1523" spans="1:8" x14ac:dyDescent="0.25">
      <c r="A1523" s="1">
        <v>44958</v>
      </c>
      <c r="B1523" t="s">
        <v>34</v>
      </c>
      <c r="C1523" t="s">
        <v>11</v>
      </c>
      <c r="D1523">
        <v>2.9642412098103099</v>
      </c>
      <c r="E1523">
        <v>1</v>
      </c>
      <c r="F1523">
        <v>473000.34811718599</v>
      </c>
      <c r="G1523" s="1">
        <v>44986</v>
      </c>
      <c r="H1523" s="2" cm="1">
        <f t="array" ref="H1523">IF(B1523="eur",F1523*VLOOKUP(G1523,Sheet2!D:E,2,0),IF(B1523="gbp",F1523*VLOOKUP(G1523,Sheet2!A:B,2,0),0)*IF(B1523="sek",F1523*VLOOKUP(G1523,Sheet2!G:H,2,0),IF(multi_currency_swap_strat_pnl!B1523="nok",F1523*VLOOKUP(multi_currency_swap_strat_pnl!G1523,Sheet2!J:K,2,0),IF(multi_currency_swap_strat_pnl!B1523="chf",F1523*VLOOKUP(Sheet2!M:N,2,0),F1523))))</f>
        <v>0</v>
      </c>
    </row>
    <row r="1524" spans="1:8" x14ac:dyDescent="0.25">
      <c r="A1524" s="1">
        <v>44958</v>
      </c>
      <c r="B1524" t="s">
        <v>34</v>
      </c>
      <c r="C1524" t="s">
        <v>16</v>
      </c>
      <c r="D1524">
        <v>3.0926060232564798</v>
      </c>
      <c r="E1524">
        <v>1</v>
      </c>
      <c r="F1524">
        <v>539412.78022455506</v>
      </c>
      <c r="G1524" s="1">
        <v>44986</v>
      </c>
      <c r="H1524" s="2" cm="1">
        <f t="array" ref="H1524">IF(B1524="eur",F1524*VLOOKUP(G1524,Sheet2!D:E,2,0),IF(B1524="gbp",F1524*VLOOKUP(G1524,Sheet2!A:B,2,0),0)*IF(B1524="sek",F1524*VLOOKUP(G1524,Sheet2!G:H,2,0),IF(multi_currency_swap_strat_pnl!B1524="nok",F1524*VLOOKUP(multi_currency_swap_strat_pnl!G1524,Sheet2!J:K,2,0),IF(multi_currency_swap_strat_pnl!B1524="chf",F1524*VLOOKUP(Sheet2!M:N,2,0),F1524))))</f>
        <v>0</v>
      </c>
    </row>
    <row r="1525" spans="1:8" x14ac:dyDescent="0.25">
      <c r="A1525" s="1">
        <v>44958</v>
      </c>
      <c r="B1525" t="s">
        <v>34</v>
      </c>
      <c r="C1525" t="s">
        <v>12</v>
      </c>
      <c r="D1525">
        <v>3.4553087419236501</v>
      </c>
      <c r="E1525">
        <v>1</v>
      </c>
      <c r="F1525">
        <v>608392.771883065</v>
      </c>
      <c r="G1525" s="1">
        <v>44986</v>
      </c>
      <c r="H1525" s="2" cm="1">
        <f t="array" ref="H1525">IF(B1525="eur",F1525*VLOOKUP(G1525,Sheet2!D:E,2,0),IF(B1525="gbp",F1525*VLOOKUP(G1525,Sheet2!A:B,2,0),0)*IF(B1525="sek",F1525*VLOOKUP(G1525,Sheet2!G:H,2,0),IF(multi_currency_swap_strat_pnl!B1525="nok",F1525*VLOOKUP(multi_currency_swap_strat_pnl!G1525,Sheet2!J:K,2,0),IF(multi_currency_swap_strat_pnl!B1525="chf",F1525*VLOOKUP(Sheet2!M:N,2,0),F1525))))</f>
        <v>0</v>
      </c>
    </row>
    <row r="1526" spans="1:8" x14ac:dyDescent="0.25">
      <c r="A1526" s="1">
        <v>44958</v>
      </c>
      <c r="B1526" t="s">
        <v>35</v>
      </c>
      <c r="C1526" t="s">
        <v>23</v>
      </c>
      <c r="D1526">
        <v>3.16868692522764</v>
      </c>
      <c r="E1526">
        <v>-1</v>
      </c>
      <c r="F1526">
        <v>-167979.23483340401</v>
      </c>
      <c r="G1526" s="1">
        <v>44986</v>
      </c>
      <c r="H1526" s="2" cm="1">
        <f t="array" ref="H1526">IF(B1526="eur",F1526*VLOOKUP(G1526,Sheet2!D:E,2,0),IF(B1526="gbp",F1526*VLOOKUP(G1526,Sheet2!A:B,2,0),0)*IF(B1526="sek",F1526*VLOOKUP(G1526,Sheet2!G:H,2,0),IF(multi_currency_swap_strat_pnl!B1526="nok",F1526*VLOOKUP(multi_currency_swap_strat_pnl!G1526,Sheet2!J:K,2,0),IF(multi_currency_swap_strat_pnl!B1526="chf",F1526*VLOOKUP(Sheet2!M:N,2,0),F1526))))</f>
        <v>33925327155.930065</v>
      </c>
    </row>
    <row r="1527" spans="1:8" x14ac:dyDescent="0.25">
      <c r="A1527" s="1">
        <v>44958</v>
      </c>
      <c r="B1527" t="s">
        <v>35</v>
      </c>
      <c r="C1527" t="s">
        <v>25</v>
      </c>
      <c r="D1527">
        <v>3.2120266495159302</v>
      </c>
      <c r="E1527">
        <v>-1</v>
      </c>
      <c r="F1527">
        <v>-174336.91020067999</v>
      </c>
      <c r="G1527" s="1">
        <v>44986</v>
      </c>
      <c r="H1527" s="2" cm="1">
        <f t="array" ref="H1527">IF(B1527="eur",F1527*VLOOKUP(G1527,Sheet2!D:E,2,0),IF(B1527="gbp",F1527*VLOOKUP(G1527,Sheet2!A:B,2,0),0)*IF(B1527="sek",F1527*VLOOKUP(G1527,Sheet2!G:H,2,0),IF(multi_currency_swap_strat_pnl!B1527="nok",F1527*VLOOKUP(multi_currency_swap_strat_pnl!G1527,Sheet2!J:K,2,0),IF(multi_currency_swap_strat_pnl!B1527="chf",F1527*VLOOKUP(Sheet2!M:N,2,0),F1527))))</f>
        <v>36541934633.978088</v>
      </c>
    </row>
    <row r="1528" spans="1:8" x14ac:dyDescent="0.25">
      <c r="A1528" s="1">
        <v>44958</v>
      </c>
      <c r="B1528" t="s">
        <v>35</v>
      </c>
      <c r="C1528" t="s">
        <v>21</v>
      </c>
      <c r="D1528">
        <v>3.2565831974519801</v>
      </c>
      <c r="E1528">
        <v>-1</v>
      </c>
      <c r="F1528">
        <v>-180857.64564296501</v>
      </c>
      <c r="G1528" s="1">
        <v>44986</v>
      </c>
      <c r="H1528" s="2" cm="1">
        <f t="array" ref="H1528">IF(B1528="eur",F1528*VLOOKUP(G1528,Sheet2!D:E,2,0),IF(B1528="gbp",F1528*VLOOKUP(G1528,Sheet2!A:B,2,0),0)*IF(B1528="sek",F1528*VLOOKUP(G1528,Sheet2!G:H,2,0),IF(multi_currency_swap_strat_pnl!B1528="nok",F1528*VLOOKUP(multi_currency_swap_strat_pnl!G1528,Sheet2!J:K,2,0),IF(multi_currency_swap_strat_pnl!B1528="chf",F1528*VLOOKUP(Sheet2!M:N,2,0),F1528))))</f>
        <v>39326617407.390846</v>
      </c>
    </row>
    <row r="1529" spans="1:8" x14ac:dyDescent="0.25">
      <c r="A1529" s="1">
        <v>44958</v>
      </c>
      <c r="B1529" t="s">
        <v>35</v>
      </c>
      <c r="C1529" t="s">
        <v>11</v>
      </c>
      <c r="D1529">
        <v>3.4453323971356502</v>
      </c>
      <c r="E1529">
        <v>1</v>
      </c>
      <c r="F1529">
        <v>298080.58349942998</v>
      </c>
      <c r="G1529" s="1">
        <v>44986</v>
      </c>
      <c r="H1529" s="2" cm="1">
        <f t="array" ref="H1529">IF(B1529="eur",F1529*VLOOKUP(G1529,Sheet2!D:E,2,0),IF(B1529="gbp",F1529*VLOOKUP(G1529,Sheet2!A:B,2,0),0)*IF(B1529="sek",F1529*VLOOKUP(G1529,Sheet2!G:H,2,0),IF(multi_currency_swap_strat_pnl!B1529="nok",F1529*VLOOKUP(multi_currency_swap_strat_pnl!G1529,Sheet2!J:K,2,0),IF(multi_currency_swap_strat_pnl!B1529="chf",F1529*VLOOKUP(Sheet2!M:N,2,0),F1529))))</f>
        <v>106826800790.0293</v>
      </c>
    </row>
    <row r="1530" spans="1:8" x14ac:dyDescent="0.25">
      <c r="A1530" s="1">
        <v>44958</v>
      </c>
      <c r="B1530" t="s">
        <v>35</v>
      </c>
      <c r="C1530" t="s">
        <v>16</v>
      </c>
      <c r="D1530">
        <v>3.5224838772477698</v>
      </c>
      <c r="E1530">
        <v>1</v>
      </c>
      <c r="F1530">
        <v>344934.68973101</v>
      </c>
      <c r="G1530" s="1">
        <v>44986</v>
      </c>
      <c r="H1530" s="2" cm="1">
        <f t="array" ref="H1530">IF(B1530="eur",F1530*VLOOKUP(G1530,Sheet2!D:E,2,0),IF(B1530="gbp",F1530*VLOOKUP(G1530,Sheet2!A:B,2,0),0)*IF(B1530="sek",F1530*VLOOKUP(G1530,Sheet2!G:H,2,0),IF(multi_currency_swap_strat_pnl!B1530="nok",F1530*VLOOKUP(multi_currency_swap_strat_pnl!G1530,Sheet2!J:K,2,0),IF(multi_currency_swap_strat_pnl!B1530="chf",F1530*VLOOKUP(Sheet2!M:N,2,0),F1530))))</f>
        <v>143049582078.20737</v>
      </c>
    </row>
    <row r="1531" spans="1:8" x14ac:dyDescent="0.25">
      <c r="A1531" s="1">
        <v>44958</v>
      </c>
      <c r="B1531" t="s">
        <v>35</v>
      </c>
      <c r="C1531" t="s">
        <v>12</v>
      </c>
      <c r="D1531">
        <v>3.7076120555002698</v>
      </c>
      <c r="E1531">
        <v>1</v>
      </c>
      <c r="F1531">
        <v>376860.314668281</v>
      </c>
      <c r="G1531" s="1">
        <v>44986</v>
      </c>
      <c r="H1531" s="2" cm="1">
        <f t="array" ref="H1531">IF(B1531="eur",F1531*VLOOKUP(G1531,Sheet2!D:E,2,0),IF(B1531="gbp",F1531*VLOOKUP(G1531,Sheet2!A:B,2,0),0)*IF(B1531="sek",F1531*VLOOKUP(G1531,Sheet2!G:H,2,0),IF(multi_currency_swap_strat_pnl!B1531="nok",F1531*VLOOKUP(multi_currency_swap_strat_pnl!G1531,Sheet2!J:K,2,0),IF(multi_currency_swap_strat_pnl!B1531="chf",F1531*VLOOKUP(Sheet2!M:N,2,0),F1531))))</f>
        <v>170755090628.82623</v>
      </c>
    </row>
    <row r="1532" spans="1:8" x14ac:dyDescent="0.25">
      <c r="A1532" s="1">
        <v>44958</v>
      </c>
      <c r="B1532" t="s">
        <v>36</v>
      </c>
      <c r="C1532" t="s">
        <v>21</v>
      </c>
      <c r="D1532">
        <v>2.10258307786978</v>
      </c>
      <c r="E1532">
        <v>-1</v>
      </c>
      <c r="F1532">
        <v>-35541.894125566498</v>
      </c>
      <c r="G1532" s="1">
        <v>44986</v>
      </c>
      <c r="H1532" s="2" t="e" cm="1" vm="1">
        <f t="array" aca="1" ref="H1532" ca="1">IF(B1532="eur",F1532*VLOOKUP(G1532,Sheet2!D:E,2,0),IF(B1532="gbp",F1532*VLOOKUP(G1532,Sheet2!A:B,2,0),0)*IF(B1532="sek",F1532*VLOOKUP(G1532,Sheet2!G:H,2,0),IF(multi_currency_swap_strat_pnl!B1532="nok",F1532*VLOOKUP(multi_currency_swap_strat_pnl!G1532,Sheet2!J:K,2,0),IF(multi_currency_swap_strat_pnl!B1532="chf",F1532*VLOOKUP(Sheet2!M:N,2,0),F1532))))</f>
        <v>#VALUE!</v>
      </c>
    </row>
    <row r="1533" spans="1:8" x14ac:dyDescent="0.25">
      <c r="A1533" s="1">
        <v>44958</v>
      </c>
      <c r="B1533" t="s">
        <v>36</v>
      </c>
      <c r="C1533" t="s">
        <v>9</v>
      </c>
      <c r="D1533">
        <v>1.6643553680077601</v>
      </c>
      <c r="E1533">
        <v>-1</v>
      </c>
      <c r="F1533">
        <v>-151930.787881998</v>
      </c>
      <c r="G1533" s="1">
        <v>44986</v>
      </c>
      <c r="H1533" s="2" t="e" cm="1" vm="1">
        <f t="array" aca="1" ref="H1533" ca="1">IF(B1533="eur",F1533*VLOOKUP(G1533,Sheet2!D:E,2,0),IF(B1533="gbp",F1533*VLOOKUP(G1533,Sheet2!A:B,2,0),0)*IF(B1533="sek",F1533*VLOOKUP(G1533,Sheet2!G:H,2,0),IF(multi_currency_swap_strat_pnl!B1533="nok",F1533*VLOOKUP(multi_currency_swap_strat_pnl!G1533,Sheet2!J:K,2,0),IF(multi_currency_swap_strat_pnl!B1533="chf",F1533*VLOOKUP(Sheet2!M:N,2,0),F1533))))</f>
        <v>#VALUE!</v>
      </c>
    </row>
    <row r="1534" spans="1:8" x14ac:dyDescent="0.25">
      <c r="A1534" s="1">
        <v>44958</v>
      </c>
      <c r="B1534" t="s">
        <v>36</v>
      </c>
      <c r="C1534" t="s">
        <v>28</v>
      </c>
      <c r="D1534">
        <v>1.7231844921253201</v>
      </c>
      <c r="E1534">
        <v>-1</v>
      </c>
      <c r="F1534">
        <v>-136350.73806971</v>
      </c>
      <c r="G1534" s="1">
        <v>44986</v>
      </c>
      <c r="H1534" s="2" t="e" cm="1" vm="1">
        <f t="array" aca="1" ref="H1534" ca="1">IF(B1534="eur",F1534*VLOOKUP(G1534,Sheet2!D:E,2,0),IF(B1534="gbp",F1534*VLOOKUP(G1534,Sheet2!A:B,2,0),0)*IF(B1534="sek",F1534*VLOOKUP(G1534,Sheet2!G:H,2,0),IF(multi_currency_swap_strat_pnl!B1534="nok",F1534*VLOOKUP(multi_currency_swap_strat_pnl!G1534,Sheet2!J:K,2,0),IF(multi_currency_swap_strat_pnl!B1534="chf",F1534*VLOOKUP(Sheet2!M:N,2,0),F1534))))</f>
        <v>#VALUE!</v>
      </c>
    </row>
    <row r="1535" spans="1:8" x14ac:dyDescent="0.25">
      <c r="A1535" s="1">
        <v>44958</v>
      </c>
      <c r="B1535" t="s">
        <v>36</v>
      </c>
      <c r="C1535" t="s">
        <v>11</v>
      </c>
      <c r="D1535">
        <v>1.4558028527500899</v>
      </c>
      <c r="E1535">
        <v>1</v>
      </c>
      <c r="F1535">
        <v>227309.840826008</v>
      </c>
      <c r="G1535" s="1">
        <v>44986</v>
      </c>
      <c r="H1535" s="2" t="e" cm="1" vm="1">
        <f t="array" aca="1" ref="H1535" ca="1">IF(B1535="eur",F1535*VLOOKUP(G1535,Sheet2!D:E,2,0),IF(B1535="gbp",F1535*VLOOKUP(G1535,Sheet2!A:B,2,0),0)*IF(B1535="sek",F1535*VLOOKUP(G1535,Sheet2!G:H,2,0),IF(multi_currency_swap_strat_pnl!B1535="nok",F1535*VLOOKUP(multi_currency_swap_strat_pnl!G1535,Sheet2!J:K,2,0),IF(multi_currency_swap_strat_pnl!B1535="chf",F1535*VLOOKUP(Sheet2!M:N,2,0),F1535))))</f>
        <v>#VALUE!</v>
      </c>
    </row>
    <row r="1536" spans="1:8" x14ac:dyDescent="0.25">
      <c r="A1536" s="1">
        <v>44958</v>
      </c>
      <c r="B1536" t="s">
        <v>36</v>
      </c>
      <c r="C1536" t="s">
        <v>16</v>
      </c>
      <c r="D1536">
        <v>1.4130624485869001</v>
      </c>
      <c r="E1536">
        <v>1</v>
      </c>
      <c r="F1536">
        <v>250049.4013151</v>
      </c>
      <c r="G1536" s="1">
        <v>44986</v>
      </c>
      <c r="H1536" s="2" t="e" cm="1" vm="1">
        <f t="array" aca="1" ref="H1536" ca="1">IF(B1536="eur",F1536*VLOOKUP(G1536,Sheet2!D:E,2,0),IF(B1536="gbp",F1536*VLOOKUP(G1536,Sheet2!A:B,2,0),0)*IF(B1536="sek",F1536*VLOOKUP(G1536,Sheet2!G:H,2,0),IF(multi_currency_swap_strat_pnl!B1536="nok",F1536*VLOOKUP(multi_currency_swap_strat_pnl!G1536,Sheet2!J:K,2,0),IF(multi_currency_swap_strat_pnl!B1536="chf",F1536*VLOOKUP(Sheet2!M:N,2,0),F1536))))</f>
        <v>#VALUE!</v>
      </c>
    </row>
    <row r="1537" spans="1:8" x14ac:dyDescent="0.25">
      <c r="A1537" s="1">
        <v>44958</v>
      </c>
      <c r="B1537" t="s">
        <v>36</v>
      </c>
      <c r="C1537" t="s">
        <v>12</v>
      </c>
      <c r="D1537">
        <v>1.3917297208806101</v>
      </c>
      <c r="E1537">
        <v>1</v>
      </c>
      <c r="F1537">
        <v>281292.82842815999</v>
      </c>
      <c r="G1537" s="1">
        <v>44986</v>
      </c>
      <c r="H1537" s="2" t="e" cm="1" vm="1">
        <f t="array" aca="1" ref="H1537" ca="1">IF(B1537="eur",F1537*VLOOKUP(G1537,Sheet2!D:E,2,0),IF(B1537="gbp",F1537*VLOOKUP(G1537,Sheet2!A:B,2,0),0)*IF(B1537="sek",F1537*VLOOKUP(G1537,Sheet2!G:H,2,0),IF(multi_currency_swap_strat_pnl!B1537="nok",F1537*VLOOKUP(multi_currency_swap_strat_pnl!G1537,Sheet2!J:K,2,0),IF(multi_currency_swap_strat_pnl!B1537="chf",F1537*VLOOKUP(Sheet2!M:N,2,0),F1537))))</f>
        <v>#VALUE!</v>
      </c>
    </row>
    <row r="1538" spans="1:8" x14ac:dyDescent="0.25">
      <c r="A1538" s="1">
        <v>44958</v>
      </c>
      <c r="B1538" t="s">
        <v>37</v>
      </c>
      <c r="C1538" t="s">
        <v>15</v>
      </c>
      <c r="D1538">
        <v>2.5068539293933401</v>
      </c>
      <c r="E1538">
        <v>-1</v>
      </c>
      <c r="F1538">
        <v>-244237.40695055801</v>
      </c>
      <c r="G1538" s="1">
        <v>44986</v>
      </c>
      <c r="H1538" s="2" cm="1">
        <f t="array" ref="H1538">IF(B1538="eur",F1538*VLOOKUP(G1538,Sheet2!D:E,2,0),IF(B1538="gbp",F1538*VLOOKUP(G1538,Sheet2!A:B,2,0),0)*IF(B1538="sek",F1538*VLOOKUP(G1538,Sheet2!G:H,2,0),IF(multi_currency_swap_strat_pnl!B1538="nok",F1538*VLOOKUP(multi_currency_swap_strat_pnl!G1538,Sheet2!J:K,2,0),IF(multi_currency_swap_strat_pnl!B1538="chf",F1538*VLOOKUP(Sheet2!M:N,2,0),F1538))))</f>
        <v>0</v>
      </c>
    </row>
    <row r="1539" spans="1:8" x14ac:dyDescent="0.25">
      <c r="A1539" s="1">
        <v>44958</v>
      </c>
      <c r="B1539" t="s">
        <v>37</v>
      </c>
      <c r="C1539" t="s">
        <v>14</v>
      </c>
      <c r="D1539">
        <v>2.51885223855653</v>
      </c>
      <c r="E1539">
        <v>-1</v>
      </c>
      <c r="F1539">
        <v>-230966.85077660601</v>
      </c>
      <c r="G1539" s="1">
        <v>44986</v>
      </c>
      <c r="H1539" s="2" cm="1">
        <f t="array" ref="H1539">IF(B1539="eur",F1539*VLOOKUP(G1539,Sheet2!D:E,2,0),IF(B1539="gbp",F1539*VLOOKUP(G1539,Sheet2!A:B,2,0),0)*IF(B1539="sek",F1539*VLOOKUP(G1539,Sheet2!G:H,2,0),IF(multi_currency_swap_strat_pnl!B1539="nok",F1539*VLOOKUP(multi_currency_swap_strat_pnl!G1539,Sheet2!J:K,2,0),IF(multi_currency_swap_strat_pnl!B1539="chf",F1539*VLOOKUP(Sheet2!M:N,2,0),F1539))))</f>
        <v>0</v>
      </c>
    </row>
    <row r="1540" spans="1:8" x14ac:dyDescent="0.25">
      <c r="A1540" s="1">
        <v>44958</v>
      </c>
      <c r="B1540" t="s">
        <v>37</v>
      </c>
      <c r="C1540" t="s">
        <v>29</v>
      </c>
      <c r="D1540">
        <v>2.45045327077943</v>
      </c>
      <c r="E1540">
        <v>-1</v>
      </c>
      <c r="F1540">
        <v>-268930.43809172598</v>
      </c>
      <c r="G1540" s="1">
        <v>44986</v>
      </c>
      <c r="H1540" s="2" cm="1">
        <f t="array" ref="H1540">IF(B1540="eur",F1540*VLOOKUP(G1540,Sheet2!D:E,2,0),IF(B1540="gbp",F1540*VLOOKUP(G1540,Sheet2!A:B,2,0),0)*IF(B1540="sek",F1540*VLOOKUP(G1540,Sheet2!G:H,2,0),IF(multi_currency_swap_strat_pnl!B1540="nok",F1540*VLOOKUP(multi_currency_swap_strat_pnl!G1540,Sheet2!J:K,2,0),IF(multi_currency_swap_strat_pnl!B1540="chf",F1540*VLOOKUP(Sheet2!M:N,2,0),F1540))))</f>
        <v>0</v>
      </c>
    </row>
    <row r="1541" spans="1:8" x14ac:dyDescent="0.25">
      <c r="A1541" s="1">
        <v>44958</v>
      </c>
      <c r="B1541" t="s">
        <v>37</v>
      </c>
      <c r="C1541" t="s">
        <v>18</v>
      </c>
      <c r="D1541">
        <v>2.3609800530100098</v>
      </c>
      <c r="E1541">
        <v>1</v>
      </c>
      <c r="F1541">
        <v>403770.30676028098</v>
      </c>
      <c r="G1541" s="1">
        <v>44986</v>
      </c>
      <c r="H1541" s="2" cm="1">
        <f t="array" ref="H1541">IF(B1541="eur",F1541*VLOOKUP(G1541,Sheet2!D:E,2,0),IF(B1541="gbp",F1541*VLOOKUP(G1541,Sheet2!A:B,2,0),0)*IF(B1541="sek",F1541*VLOOKUP(G1541,Sheet2!G:H,2,0),IF(multi_currency_swap_strat_pnl!B1541="nok",F1541*VLOOKUP(multi_currency_swap_strat_pnl!G1541,Sheet2!J:K,2,0),IF(multi_currency_swap_strat_pnl!B1541="chf",F1541*VLOOKUP(Sheet2!M:N,2,0),F1541))))</f>
        <v>0</v>
      </c>
    </row>
    <row r="1542" spans="1:8" x14ac:dyDescent="0.25">
      <c r="A1542" s="1">
        <v>44958</v>
      </c>
      <c r="B1542" t="s">
        <v>37</v>
      </c>
      <c r="C1542" t="s">
        <v>16</v>
      </c>
      <c r="D1542">
        <v>2.6027415931694402</v>
      </c>
      <c r="E1542">
        <v>1</v>
      </c>
      <c r="F1542">
        <v>451206.56997401197</v>
      </c>
      <c r="G1542" s="1">
        <v>44986</v>
      </c>
      <c r="H1542" s="2" cm="1">
        <f t="array" ref="H1542">IF(B1542="eur",F1542*VLOOKUP(G1542,Sheet2!D:E,2,0),IF(B1542="gbp",F1542*VLOOKUP(G1542,Sheet2!A:B,2,0),0)*IF(B1542="sek",F1542*VLOOKUP(G1542,Sheet2!G:H,2,0),IF(multi_currency_swap_strat_pnl!B1542="nok",F1542*VLOOKUP(multi_currency_swap_strat_pnl!G1542,Sheet2!J:K,2,0),IF(multi_currency_swap_strat_pnl!B1542="chf",F1542*VLOOKUP(Sheet2!M:N,2,0),F1542))))</f>
        <v>0</v>
      </c>
    </row>
    <row r="1543" spans="1:8" x14ac:dyDescent="0.25">
      <c r="A1543" s="1">
        <v>44958</v>
      </c>
      <c r="B1543" t="s">
        <v>37</v>
      </c>
      <c r="C1543" t="s">
        <v>12</v>
      </c>
      <c r="D1543">
        <v>2.8364999463526601</v>
      </c>
      <c r="E1543">
        <v>1</v>
      </c>
      <c r="F1543">
        <v>496103.043807626</v>
      </c>
      <c r="G1543" s="1">
        <v>44986</v>
      </c>
      <c r="H1543" s="2" cm="1">
        <f t="array" ref="H1543">IF(B1543="eur",F1543*VLOOKUP(G1543,Sheet2!D:E,2,0),IF(B1543="gbp",F1543*VLOOKUP(G1543,Sheet2!A:B,2,0),0)*IF(B1543="sek",F1543*VLOOKUP(G1543,Sheet2!G:H,2,0),IF(multi_currency_swap_strat_pnl!B1543="nok",F1543*VLOOKUP(multi_currency_swap_strat_pnl!G1543,Sheet2!J:K,2,0),IF(multi_currency_swap_strat_pnl!B1543="chf",F1543*VLOOKUP(Sheet2!M:N,2,0),F1543))))</f>
        <v>0</v>
      </c>
    </row>
    <row r="1544" spans="1:8" x14ac:dyDescent="0.25">
      <c r="A1544" s="1">
        <v>44958</v>
      </c>
      <c r="B1544" t="s">
        <v>38</v>
      </c>
      <c r="C1544" t="s">
        <v>17</v>
      </c>
      <c r="D1544">
        <v>2.77282929103758</v>
      </c>
      <c r="E1544">
        <v>-1</v>
      </c>
      <c r="F1544" s="2">
        <v>-160519.83870904101</v>
      </c>
      <c r="G1544" s="1">
        <v>44986</v>
      </c>
      <c r="H1544" s="2" cm="1">
        <f t="array" ref="H1544">IF(B1544="eur",F1544*VLOOKUP(G1544,Sheet2!D:E,2,0),IF(B1544="gbp",F1544*VLOOKUP(G1544,Sheet2!A:B,2,0),0)*IF(B1544="sek",F1544*VLOOKUP(G1544,Sheet2!G:H,2,0),IF(multi_currency_swap_strat_pnl!B1544="nok",F1544*VLOOKUP(multi_currency_swap_strat_pnl!G1544,Sheet2!J:K,2,0),IF(multi_currency_swap_strat_pnl!B1544="chf",F1544*VLOOKUP(Sheet2!M:N,2,0),F1544))))</f>
        <v>0</v>
      </c>
    </row>
    <row r="1545" spans="1:8" x14ac:dyDescent="0.25">
      <c r="A1545" s="1">
        <v>44958</v>
      </c>
      <c r="B1545" t="s">
        <v>38</v>
      </c>
      <c r="C1545" t="s">
        <v>28</v>
      </c>
      <c r="D1545">
        <v>2.53197459430837</v>
      </c>
      <c r="E1545">
        <v>-1</v>
      </c>
      <c r="F1545" s="2">
        <v>-261220.36029952101</v>
      </c>
      <c r="G1545" s="1">
        <v>44986</v>
      </c>
      <c r="H1545" s="2" cm="1">
        <f t="array" ref="H1545">IF(B1545="eur",F1545*VLOOKUP(G1545,Sheet2!D:E,2,0),IF(B1545="gbp",F1545*VLOOKUP(G1545,Sheet2!A:B,2,0),0)*IF(B1545="sek",F1545*VLOOKUP(G1545,Sheet2!G:H,2,0),IF(multi_currency_swap_strat_pnl!B1545="nok",F1545*VLOOKUP(multi_currency_swap_strat_pnl!G1545,Sheet2!J:K,2,0),IF(multi_currency_swap_strat_pnl!B1545="chf",F1545*VLOOKUP(Sheet2!M:N,2,0),F1545))))</f>
        <v>0</v>
      </c>
    </row>
    <row r="1546" spans="1:8" x14ac:dyDescent="0.25">
      <c r="A1546" s="1">
        <v>44958</v>
      </c>
      <c r="B1546" t="s">
        <v>38</v>
      </c>
      <c r="C1546" t="s">
        <v>29</v>
      </c>
      <c r="D1546">
        <v>2.7088238991648601</v>
      </c>
      <c r="E1546">
        <v>-1</v>
      </c>
      <c r="F1546" s="2">
        <v>-158949.389267747</v>
      </c>
      <c r="G1546" s="1">
        <v>44986</v>
      </c>
      <c r="H1546" s="2" cm="1">
        <f t="array" ref="H1546">IF(B1546="eur",F1546*VLOOKUP(G1546,Sheet2!D:E,2,0),IF(B1546="gbp",F1546*VLOOKUP(G1546,Sheet2!A:B,2,0),0)*IF(B1546="sek",F1546*VLOOKUP(G1546,Sheet2!G:H,2,0),IF(multi_currency_swap_strat_pnl!B1546="nok",F1546*VLOOKUP(multi_currency_swap_strat_pnl!G1546,Sheet2!J:K,2,0),IF(multi_currency_swap_strat_pnl!B1546="chf",F1546*VLOOKUP(Sheet2!M:N,2,0),F1546))))</f>
        <v>0</v>
      </c>
    </row>
    <row r="1547" spans="1:8" x14ac:dyDescent="0.25">
      <c r="A1547" s="1">
        <v>44958</v>
      </c>
      <c r="B1547" t="s">
        <v>38</v>
      </c>
      <c r="C1547" t="s">
        <v>12</v>
      </c>
      <c r="D1547">
        <v>2.6827055563966602</v>
      </c>
      <c r="E1547">
        <v>1</v>
      </c>
      <c r="F1547" s="2">
        <v>441299.66506610002</v>
      </c>
      <c r="G1547" s="1">
        <v>44986</v>
      </c>
      <c r="H1547" s="2" cm="1">
        <f t="array" ref="H1547">IF(B1547="eur",F1547*VLOOKUP(G1547,Sheet2!D:E,2,0),IF(B1547="gbp",F1547*VLOOKUP(G1547,Sheet2!A:B,2,0),0)*IF(B1547="sek",F1547*VLOOKUP(G1547,Sheet2!G:H,2,0),IF(multi_currency_swap_strat_pnl!B1547="nok",F1547*VLOOKUP(multi_currency_swap_strat_pnl!G1547,Sheet2!J:K,2,0),IF(multi_currency_swap_strat_pnl!B1547="chf",F1547*VLOOKUP(Sheet2!M:N,2,0),F1547))))</f>
        <v>0</v>
      </c>
    </row>
    <row r="1548" spans="1:8" x14ac:dyDescent="0.25">
      <c r="A1548" s="1">
        <v>44958</v>
      </c>
      <c r="B1548" t="s">
        <v>38</v>
      </c>
      <c r="C1548" t="s">
        <v>16</v>
      </c>
      <c r="D1548">
        <v>2.5107375892516401</v>
      </c>
      <c r="E1548">
        <v>1</v>
      </c>
      <c r="F1548" s="2">
        <v>455586.05209340598</v>
      </c>
      <c r="G1548" s="1">
        <v>44986</v>
      </c>
      <c r="H1548" s="2" cm="1">
        <f t="array" ref="H1548">IF(B1548="eur",F1548*VLOOKUP(G1548,Sheet2!D:E,2,0),IF(B1548="gbp",F1548*VLOOKUP(G1548,Sheet2!A:B,2,0),0)*IF(B1548="sek",F1548*VLOOKUP(G1548,Sheet2!G:H,2,0),IF(multi_currency_swap_strat_pnl!B1548="nok",F1548*VLOOKUP(multi_currency_swap_strat_pnl!G1548,Sheet2!J:K,2,0),IF(multi_currency_swap_strat_pnl!B1548="chf",F1548*VLOOKUP(Sheet2!M:N,2,0),F1548))))</f>
        <v>0</v>
      </c>
    </row>
    <row r="1549" spans="1:8" x14ac:dyDescent="0.25">
      <c r="A1549" s="1">
        <v>44958</v>
      </c>
      <c r="B1549" t="s">
        <v>38</v>
      </c>
      <c r="C1549" t="s">
        <v>18</v>
      </c>
      <c r="D1549">
        <v>2.3330375948300701</v>
      </c>
      <c r="E1549">
        <v>1</v>
      </c>
      <c r="F1549" s="2">
        <v>469825.99738856201</v>
      </c>
      <c r="G1549" s="1">
        <v>44986</v>
      </c>
      <c r="H1549" s="2" cm="1">
        <f t="array" ref="H1549">IF(B1549="eur",F1549*VLOOKUP(G1549,Sheet2!D:E,2,0),IF(B1549="gbp",F1549*VLOOKUP(G1549,Sheet2!A:B,2,0),0)*IF(B1549="sek",F1549*VLOOKUP(G1549,Sheet2!G:H,2,0),IF(multi_currency_swap_strat_pnl!B1549="nok",F1549*VLOOKUP(multi_currency_swap_strat_pnl!G1549,Sheet2!J:K,2,0),IF(multi_currency_swap_strat_pnl!B1549="chf",F1549*VLOOKUP(Sheet2!M:N,2,0),F1549))))</f>
        <v>0</v>
      </c>
    </row>
    <row r="1550" spans="1:8" x14ac:dyDescent="0.25">
      <c r="A1550" s="1">
        <v>44986</v>
      </c>
      <c r="B1550" t="s">
        <v>7</v>
      </c>
      <c r="C1550" t="s">
        <v>23</v>
      </c>
      <c r="D1550">
        <v>3.0011768699883601</v>
      </c>
      <c r="E1550">
        <v>-1</v>
      </c>
      <c r="F1550">
        <v>138484.95258577101</v>
      </c>
      <c r="G1550" s="1">
        <v>45019</v>
      </c>
      <c r="H1550" s="2" cm="1">
        <f t="array" ref="H1550">IF(B1550="eur",F1550*VLOOKUP(G1550,Sheet2!D:E,2,0),IF(B1550="gbp",F1550*VLOOKUP(G1550,Sheet2!A:B,2,0),0)*IF(B1550="sek",F1550*VLOOKUP(G1550,Sheet2!G:H,2,0),IF(multi_currency_swap_strat_pnl!B1550="nok",F1550*VLOOKUP(multi_currency_swap_strat_pnl!G1550,Sheet2!J:K,2,0),IF(multi_currency_swap_strat_pnl!B1550="chf",F1550*VLOOKUP(Sheet2!M:N,2,0),F1550))))</f>
        <v>150796.26487064606</v>
      </c>
    </row>
    <row r="1551" spans="1:8" x14ac:dyDescent="0.25">
      <c r="A1551" s="1">
        <v>44986</v>
      </c>
      <c r="B1551" t="s">
        <v>7</v>
      </c>
      <c r="C1551" t="s">
        <v>25</v>
      </c>
      <c r="D1551">
        <v>3.0315120721967102</v>
      </c>
      <c r="E1551">
        <v>-1</v>
      </c>
      <c r="F1551">
        <v>156816.597701972</v>
      </c>
      <c r="G1551" s="1">
        <v>45019</v>
      </c>
      <c r="H1551" s="2" cm="1">
        <f t="array" ref="H1551">IF(B1551="eur",F1551*VLOOKUP(G1551,Sheet2!D:E,2,0),IF(B1551="gbp",F1551*VLOOKUP(G1551,Sheet2!A:B,2,0),0)*IF(B1551="sek",F1551*VLOOKUP(G1551,Sheet2!G:H,2,0),IF(multi_currency_swap_strat_pnl!B1551="nok",F1551*VLOOKUP(multi_currency_swap_strat_pnl!G1551,Sheet2!J:K,2,0),IF(multi_currency_swap_strat_pnl!B1551="chf",F1551*VLOOKUP(Sheet2!M:N,2,0),F1551))))</f>
        <v>170757.5932376773</v>
      </c>
    </row>
    <row r="1552" spans="1:8" x14ac:dyDescent="0.25">
      <c r="A1552" s="1">
        <v>44986</v>
      </c>
      <c r="B1552" t="s">
        <v>7</v>
      </c>
      <c r="C1552" t="s">
        <v>10</v>
      </c>
      <c r="D1552">
        <v>2.9383018714359301</v>
      </c>
      <c r="E1552">
        <v>-1</v>
      </c>
      <c r="F1552">
        <v>135871.35366463001</v>
      </c>
      <c r="G1552" s="1">
        <v>45019</v>
      </c>
      <c r="H1552" s="2" cm="1">
        <f t="array" ref="H1552">IF(B1552="eur",F1552*VLOOKUP(G1552,Sheet2!D:E,2,0),IF(B1552="gbp",F1552*VLOOKUP(G1552,Sheet2!A:B,2,0),0)*IF(B1552="sek",F1552*VLOOKUP(G1552,Sheet2!G:H,2,0),IF(multi_currency_swap_strat_pnl!B1552="nok",F1552*VLOOKUP(multi_currency_swap_strat_pnl!G1552,Sheet2!J:K,2,0),IF(multi_currency_swap_strat_pnl!B1552="chf",F1552*VLOOKUP(Sheet2!M:N,2,0),F1552))))</f>
        <v>147950.31700541562</v>
      </c>
    </row>
    <row r="1553" spans="1:8" x14ac:dyDescent="0.25">
      <c r="A1553" s="1">
        <v>44986</v>
      </c>
      <c r="B1553" t="s">
        <v>7</v>
      </c>
      <c r="C1553" t="s">
        <v>18</v>
      </c>
      <c r="D1553">
        <v>3.06571021184544</v>
      </c>
      <c r="E1553">
        <v>1</v>
      </c>
      <c r="F1553">
        <v>-245070.585282179</v>
      </c>
      <c r="G1553" s="1">
        <v>45019</v>
      </c>
      <c r="H1553" s="2" cm="1">
        <f t="array" ref="H1553">IF(B1553="eur",F1553*VLOOKUP(G1553,Sheet2!D:E,2,0),IF(B1553="gbp",F1553*VLOOKUP(G1553,Sheet2!A:B,2,0),0)*IF(B1553="sek",F1553*VLOOKUP(G1553,Sheet2!G:H,2,0),IF(multi_currency_swap_strat_pnl!B1553="nok",F1553*VLOOKUP(multi_currency_swap_strat_pnl!G1553,Sheet2!J:K,2,0),IF(multi_currency_swap_strat_pnl!B1553="chf",F1553*VLOOKUP(Sheet2!M:N,2,0),F1553))))</f>
        <v>-266857.36031376472</v>
      </c>
    </row>
    <row r="1554" spans="1:8" x14ac:dyDescent="0.25">
      <c r="A1554" s="1">
        <v>44986</v>
      </c>
      <c r="B1554" t="s">
        <v>7</v>
      </c>
      <c r="C1554" t="s">
        <v>16</v>
      </c>
      <c r="D1554">
        <v>3.36403022899135</v>
      </c>
      <c r="E1554">
        <v>1</v>
      </c>
      <c r="F1554">
        <v>-294067.23961472901</v>
      </c>
      <c r="G1554" s="1">
        <v>45019</v>
      </c>
      <c r="H1554" s="2" cm="1">
        <f t="array" ref="H1554">IF(B1554="eur",F1554*VLOOKUP(G1554,Sheet2!D:E,2,0),IF(B1554="gbp",F1554*VLOOKUP(G1554,Sheet2!A:B,2,0),0)*IF(B1554="sek",F1554*VLOOKUP(G1554,Sheet2!G:H,2,0),IF(multi_currency_swap_strat_pnl!B1554="nok",F1554*VLOOKUP(multi_currency_swap_strat_pnl!G1554,Sheet2!J:K,2,0),IF(multi_currency_swap_strat_pnl!B1554="chf",F1554*VLOOKUP(Sheet2!M:N,2,0),F1554))))</f>
        <v>-320209.8172164784</v>
      </c>
    </row>
    <row r="1555" spans="1:8" x14ac:dyDescent="0.25">
      <c r="A1555" s="1">
        <v>44986</v>
      </c>
      <c r="B1555" t="s">
        <v>7</v>
      </c>
      <c r="C1555" t="s">
        <v>12</v>
      </c>
      <c r="D1555">
        <v>3.65058060545207</v>
      </c>
      <c r="E1555">
        <v>1</v>
      </c>
      <c r="F1555">
        <v>-338685.29915402702</v>
      </c>
      <c r="G1555" s="1">
        <v>45019</v>
      </c>
      <c r="H1555" s="2" cm="1">
        <f t="array" ref="H1555">IF(B1555="eur",F1555*VLOOKUP(G1555,Sheet2!D:E,2,0),IF(B1555="gbp",F1555*VLOOKUP(G1555,Sheet2!A:B,2,0),0)*IF(B1555="sek",F1555*VLOOKUP(G1555,Sheet2!G:H,2,0),IF(multi_currency_swap_strat_pnl!B1555="nok",F1555*VLOOKUP(multi_currency_swap_strat_pnl!G1555,Sheet2!J:K,2,0),IF(multi_currency_swap_strat_pnl!B1555="chf",F1555*VLOOKUP(Sheet2!M:N,2,0),F1555))))</f>
        <v>-368794.42224882002</v>
      </c>
    </row>
    <row r="1556" spans="1:8" x14ac:dyDescent="0.25">
      <c r="A1556" s="1">
        <v>44986</v>
      </c>
      <c r="B1556" t="s">
        <v>34</v>
      </c>
      <c r="C1556" t="s">
        <v>23</v>
      </c>
      <c r="D1556">
        <v>3.3790925161002301</v>
      </c>
      <c r="E1556">
        <v>-1</v>
      </c>
      <c r="F1556">
        <v>182201.971236068</v>
      </c>
      <c r="G1556" s="1">
        <v>45019</v>
      </c>
      <c r="H1556" s="2" cm="1">
        <f t="array" ref="H1556">IF(B1556="eur",F1556*VLOOKUP(G1556,Sheet2!D:E,2,0),IF(B1556="gbp",F1556*VLOOKUP(G1556,Sheet2!A:B,2,0),0)*IF(B1556="sek",F1556*VLOOKUP(G1556,Sheet2!G:H,2,0),IF(multi_currency_swap_strat_pnl!B1556="nok",F1556*VLOOKUP(multi_currency_swap_strat_pnl!G1556,Sheet2!J:K,2,0),IF(multi_currency_swap_strat_pnl!B1556="chf",F1556*VLOOKUP(Sheet2!M:N,2,0),F1556))))</f>
        <v>0</v>
      </c>
    </row>
    <row r="1557" spans="1:8" x14ac:dyDescent="0.25">
      <c r="A1557" s="1">
        <v>44986</v>
      </c>
      <c r="B1557" t="s">
        <v>34</v>
      </c>
      <c r="C1557" t="s">
        <v>17</v>
      </c>
      <c r="D1557">
        <v>3.29033175422235</v>
      </c>
      <c r="E1557">
        <v>-1</v>
      </c>
      <c r="F1557">
        <v>233420.576417231</v>
      </c>
      <c r="G1557" s="1">
        <v>45019</v>
      </c>
      <c r="H1557" s="2" cm="1">
        <f t="array" ref="H1557">IF(B1557="eur",F1557*VLOOKUP(G1557,Sheet2!D:E,2,0),IF(B1557="gbp",F1557*VLOOKUP(G1557,Sheet2!A:B,2,0),0)*IF(B1557="sek",F1557*VLOOKUP(G1557,Sheet2!G:H,2,0),IF(multi_currency_swap_strat_pnl!B1557="nok",F1557*VLOOKUP(multi_currency_swap_strat_pnl!G1557,Sheet2!J:K,2,0),IF(multi_currency_swap_strat_pnl!B1557="chf",F1557*VLOOKUP(Sheet2!M:N,2,0),F1557))))</f>
        <v>0</v>
      </c>
    </row>
    <row r="1558" spans="1:8" x14ac:dyDescent="0.25">
      <c r="A1558" s="1">
        <v>44986</v>
      </c>
      <c r="B1558" t="s">
        <v>34</v>
      </c>
      <c r="C1558" t="s">
        <v>10</v>
      </c>
      <c r="D1558">
        <v>3.3430555018514898</v>
      </c>
      <c r="E1558">
        <v>-1</v>
      </c>
      <c r="F1558">
        <v>187242.95570098201</v>
      </c>
      <c r="G1558" s="1">
        <v>45019</v>
      </c>
      <c r="H1558" s="2" cm="1">
        <f t="array" ref="H1558">IF(B1558="eur",F1558*VLOOKUP(G1558,Sheet2!D:E,2,0),IF(B1558="gbp",F1558*VLOOKUP(G1558,Sheet2!A:B,2,0),0)*IF(B1558="sek",F1558*VLOOKUP(G1558,Sheet2!G:H,2,0),IF(multi_currency_swap_strat_pnl!B1558="nok",F1558*VLOOKUP(multi_currency_swap_strat_pnl!G1558,Sheet2!J:K,2,0),IF(multi_currency_swap_strat_pnl!B1558="chf",F1558*VLOOKUP(Sheet2!M:N,2,0),F1558))))</f>
        <v>0</v>
      </c>
    </row>
    <row r="1559" spans="1:8" x14ac:dyDescent="0.25">
      <c r="A1559" s="1">
        <v>44986</v>
      </c>
      <c r="B1559" t="s">
        <v>34</v>
      </c>
      <c r="C1559" t="s">
        <v>11</v>
      </c>
      <c r="D1559">
        <v>3.8518210384952201</v>
      </c>
      <c r="E1559">
        <v>1</v>
      </c>
      <c r="F1559">
        <v>-439416.754558591</v>
      </c>
      <c r="G1559" s="1">
        <v>45019</v>
      </c>
      <c r="H1559" s="2" cm="1">
        <f t="array" ref="H1559">IF(B1559="eur",F1559*VLOOKUP(G1559,Sheet2!D:E,2,0),IF(B1559="gbp",F1559*VLOOKUP(G1559,Sheet2!A:B,2,0),0)*IF(B1559="sek",F1559*VLOOKUP(G1559,Sheet2!G:H,2,0),IF(multi_currency_swap_strat_pnl!B1559="nok",F1559*VLOOKUP(multi_currency_swap_strat_pnl!G1559,Sheet2!J:K,2,0),IF(multi_currency_swap_strat_pnl!B1559="chf",F1559*VLOOKUP(Sheet2!M:N,2,0),F1559))))</f>
        <v>0</v>
      </c>
    </row>
    <row r="1560" spans="1:8" x14ac:dyDescent="0.25">
      <c r="A1560" s="1">
        <v>44986</v>
      </c>
      <c r="B1560" t="s">
        <v>34</v>
      </c>
      <c r="C1560" t="s">
        <v>16</v>
      </c>
      <c r="D1560">
        <v>4.0961490758474399</v>
      </c>
      <c r="E1560">
        <v>1</v>
      </c>
      <c r="F1560">
        <v>-500238.78126839199</v>
      </c>
      <c r="G1560" s="1">
        <v>45019</v>
      </c>
      <c r="H1560" s="2" cm="1">
        <f t="array" ref="H1560">IF(B1560="eur",F1560*VLOOKUP(G1560,Sheet2!D:E,2,0),IF(B1560="gbp",F1560*VLOOKUP(G1560,Sheet2!A:B,2,0),0)*IF(B1560="sek",F1560*VLOOKUP(G1560,Sheet2!G:H,2,0),IF(multi_currency_swap_strat_pnl!B1560="nok",F1560*VLOOKUP(multi_currency_swap_strat_pnl!G1560,Sheet2!J:K,2,0),IF(multi_currency_swap_strat_pnl!B1560="chf",F1560*VLOOKUP(Sheet2!M:N,2,0),F1560))))</f>
        <v>0</v>
      </c>
    </row>
    <row r="1561" spans="1:8" x14ac:dyDescent="0.25">
      <c r="A1561" s="1">
        <v>44986</v>
      </c>
      <c r="B1561" t="s">
        <v>34</v>
      </c>
      <c r="C1561" t="s">
        <v>12</v>
      </c>
      <c r="D1561">
        <v>4.5707318394413603</v>
      </c>
      <c r="E1561">
        <v>1</v>
      </c>
      <c r="F1561">
        <v>-602640.20117836597</v>
      </c>
      <c r="G1561" s="1">
        <v>45019</v>
      </c>
      <c r="H1561" s="2" cm="1">
        <f t="array" ref="H1561">IF(B1561="eur",F1561*VLOOKUP(G1561,Sheet2!D:E,2,0),IF(B1561="gbp",F1561*VLOOKUP(G1561,Sheet2!A:B,2,0),0)*IF(B1561="sek",F1561*VLOOKUP(G1561,Sheet2!G:H,2,0),IF(multi_currency_swap_strat_pnl!B1561="nok",F1561*VLOOKUP(multi_currency_swap_strat_pnl!G1561,Sheet2!J:K,2,0),IF(multi_currency_swap_strat_pnl!B1561="chf",F1561*VLOOKUP(Sheet2!M:N,2,0),F1561))))</f>
        <v>0</v>
      </c>
    </row>
    <row r="1562" spans="1:8" x14ac:dyDescent="0.25">
      <c r="A1562" s="1">
        <v>44986</v>
      </c>
      <c r="B1562" t="s">
        <v>35</v>
      </c>
      <c r="C1562" t="s">
        <v>21</v>
      </c>
      <c r="D1562">
        <v>3.62829319909729</v>
      </c>
      <c r="E1562">
        <v>-1</v>
      </c>
      <c r="F1562">
        <v>269187.52398507</v>
      </c>
      <c r="G1562" s="1">
        <v>45019</v>
      </c>
      <c r="H1562" s="2" cm="1">
        <f t="array" ref="H1562">IF(B1562="eur",F1562*VLOOKUP(G1562,Sheet2!D:E,2,0),IF(B1562="gbp",F1562*VLOOKUP(G1562,Sheet2!A:B,2,0),0)*IF(B1562="sek",F1562*VLOOKUP(G1562,Sheet2!G:H,2,0),IF(multi_currency_swap_strat_pnl!B1562="nok",F1562*VLOOKUP(multi_currency_swap_strat_pnl!G1562,Sheet2!J:K,2,0),IF(multi_currency_swap_strat_pnl!B1562="chf",F1562*VLOOKUP(Sheet2!M:N,2,0),F1562))))</f>
        <v>89831046028.902908</v>
      </c>
    </row>
    <row r="1563" spans="1:8" x14ac:dyDescent="0.25">
      <c r="A1563" s="1">
        <v>44986</v>
      </c>
      <c r="B1563" t="s">
        <v>35</v>
      </c>
      <c r="C1563" t="s">
        <v>25</v>
      </c>
      <c r="D1563">
        <v>3.5688823969071302</v>
      </c>
      <c r="E1563">
        <v>-1</v>
      </c>
      <c r="F1563">
        <v>260653.87592113399</v>
      </c>
      <c r="G1563" s="1">
        <v>45019</v>
      </c>
      <c r="H1563" s="2" cm="1">
        <f t="array" ref="H1563">IF(B1563="eur",F1563*VLOOKUP(G1563,Sheet2!D:E,2,0),IF(B1563="gbp",F1563*VLOOKUP(G1563,Sheet2!A:B,2,0),0)*IF(B1563="sek",F1563*VLOOKUP(G1563,Sheet2!G:H,2,0),IF(multi_currency_swap_strat_pnl!B1563="nok",F1563*VLOOKUP(multi_currency_swap_strat_pnl!G1563,Sheet2!J:K,2,0),IF(multi_currency_swap_strat_pnl!B1563="chf",F1563*VLOOKUP(Sheet2!M:N,2,0),F1563))))</f>
        <v>84225767227.650482</v>
      </c>
    </row>
    <row r="1564" spans="1:8" x14ac:dyDescent="0.25">
      <c r="A1564" s="1">
        <v>44986</v>
      </c>
      <c r="B1564" t="s">
        <v>35</v>
      </c>
      <c r="C1564" t="s">
        <v>23</v>
      </c>
      <c r="D1564">
        <v>3.5114839877764399</v>
      </c>
      <c r="E1564">
        <v>-1</v>
      </c>
      <c r="F1564">
        <v>252199.162194362</v>
      </c>
      <c r="G1564" s="1">
        <v>45019</v>
      </c>
      <c r="H1564" s="2" cm="1">
        <f t="array" ref="H1564">IF(B1564="eur",F1564*VLOOKUP(G1564,Sheet2!D:E,2,0),IF(B1564="gbp",F1564*VLOOKUP(G1564,Sheet2!A:B,2,0),0)*IF(B1564="sek",F1564*VLOOKUP(G1564,Sheet2!G:H,2,0),IF(multi_currency_swap_strat_pnl!B1564="nok",F1564*VLOOKUP(multi_currency_swap_strat_pnl!G1564,Sheet2!J:K,2,0),IF(multi_currency_swap_strat_pnl!B1564="chf",F1564*VLOOKUP(Sheet2!M:N,2,0),F1564))))</f>
        <v>78850396265.083801</v>
      </c>
    </row>
    <row r="1565" spans="1:8" x14ac:dyDescent="0.25">
      <c r="A1565" s="1">
        <v>44986</v>
      </c>
      <c r="B1565" t="s">
        <v>35</v>
      </c>
      <c r="C1565" t="s">
        <v>11</v>
      </c>
      <c r="D1565">
        <v>4.0102506166051999</v>
      </c>
      <c r="E1565">
        <v>1</v>
      </c>
      <c r="F1565">
        <v>-202720.07894316301</v>
      </c>
      <c r="G1565" s="1">
        <v>45019</v>
      </c>
      <c r="H1565" s="2" cm="1">
        <f t="array" ref="H1565">IF(B1565="eur",F1565*VLOOKUP(G1565,Sheet2!D:E,2,0),IF(B1565="gbp",F1565*VLOOKUP(G1565,Sheet2!A:B,2,0),0)*IF(B1565="sek",F1565*VLOOKUP(G1565,Sheet2!G:H,2,0),IF(multi_currency_swap_strat_pnl!B1565="nok",F1565*VLOOKUP(multi_currency_swap_strat_pnl!G1565,Sheet2!J:K,2,0),IF(multi_currency_swap_strat_pnl!B1565="chf",F1565*VLOOKUP(Sheet2!M:N,2,0),F1565))))</f>
        <v>50946005075.21357</v>
      </c>
    </row>
    <row r="1566" spans="1:8" x14ac:dyDescent="0.25">
      <c r="A1566" s="1">
        <v>44986</v>
      </c>
      <c r="B1566" t="s">
        <v>35</v>
      </c>
      <c r="C1566" t="s">
        <v>16</v>
      </c>
      <c r="D1566">
        <v>4.1771825869242702</v>
      </c>
      <c r="E1566">
        <v>1</v>
      </c>
      <c r="F1566">
        <v>-225480.79536807901</v>
      </c>
      <c r="G1566" s="1">
        <v>45019</v>
      </c>
      <c r="H1566" s="2" cm="1">
        <f t="array" ref="H1566">IF(B1566="eur",F1566*VLOOKUP(G1566,Sheet2!D:E,2,0),IF(B1566="gbp",F1566*VLOOKUP(G1566,Sheet2!A:B,2,0),0)*IF(B1566="sek",F1566*VLOOKUP(G1566,Sheet2!G:H,2,0),IF(multi_currency_swap_strat_pnl!B1566="nok",F1566*VLOOKUP(multi_currency_swap_strat_pnl!G1566,Sheet2!J:K,2,0),IF(multi_currency_swap_strat_pnl!B1566="chf",F1566*VLOOKUP(Sheet2!M:N,2,0),F1566))))</f>
        <v>63028317982.254738</v>
      </c>
    </row>
    <row r="1567" spans="1:8" x14ac:dyDescent="0.25">
      <c r="A1567" s="1">
        <v>44986</v>
      </c>
      <c r="B1567" t="s">
        <v>35</v>
      </c>
      <c r="C1567" t="s">
        <v>12</v>
      </c>
      <c r="D1567">
        <v>4.41909080476265</v>
      </c>
      <c r="E1567">
        <v>1</v>
      </c>
      <c r="F1567">
        <v>-255420.108777313</v>
      </c>
      <c r="G1567" s="1">
        <v>45019</v>
      </c>
      <c r="H1567" s="2" cm="1">
        <f t="array" ref="H1567">IF(B1567="eur",F1567*VLOOKUP(G1567,Sheet2!D:E,2,0),IF(B1567="gbp",F1567*VLOOKUP(G1567,Sheet2!A:B,2,0),0)*IF(B1567="sek",F1567*VLOOKUP(G1567,Sheet2!G:H,2,0),IF(multi_currency_swap_strat_pnl!B1567="nok",F1567*VLOOKUP(multi_currency_swap_strat_pnl!G1567,Sheet2!J:K,2,0),IF(multi_currency_swap_strat_pnl!B1567="chf",F1567*VLOOKUP(Sheet2!M:N,2,0),F1567))))</f>
        <v>80877323810.499512</v>
      </c>
    </row>
    <row r="1568" spans="1:8" x14ac:dyDescent="0.25">
      <c r="A1568" s="1">
        <v>44986</v>
      </c>
      <c r="B1568" t="s">
        <v>36</v>
      </c>
      <c r="C1568" t="s">
        <v>15</v>
      </c>
      <c r="D1568">
        <v>2.10564275697558</v>
      </c>
      <c r="E1568">
        <v>-1</v>
      </c>
      <c r="F1568">
        <v>84315.939522229106</v>
      </c>
      <c r="G1568" s="1">
        <v>45019</v>
      </c>
      <c r="H1568" s="2" t="e" cm="1" vm="1">
        <f t="array" aca="1" ref="H1568" ca="1">IF(B1568="eur",F1568*VLOOKUP(G1568,Sheet2!D:E,2,0),IF(B1568="gbp",F1568*VLOOKUP(G1568,Sheet2!A:B,2,0),0)*IF(B1568="sek",F1568*VLOOKUP(G1568,Sheet2!G:H,2,0),IF(multi_currency_swap_strat_pnl!B1568="nok",F1568*VLOOKUP(multi_currency_swap_strat_pnl!G1568,Sheet2!J:K,2,0),IF(multi_currency_swap_strat_pnl!B1568="chf",F1568*VLOOKUP(Sheet2!M:N,2,0),F1568))))</f>
        <v>#VALUE!</v>
      </c>
    </row>
    <row r="1569" spans="1:8" x14ac:dyDescent="0.25">
      <c r="A1569" s="1">
        <v>44986</v>
      </c>
      <c r="B1569" t="s">
        <v>36</v>
      </c>
      <c r="C1569" t="s">
        <v>9</v>
      </c>
      <c r="D1569">
        <v>1.9738212225730001</v>
      </c>
      <c r="E1569">
        <v>-1</v>
      </c>
      <c r="F1569">
        <v>44746.642249220597</v>
      </c>
      <c r="G1569" s="1">
        <v>45019</v>
      </c>
      <c r="H1569" s="2" t="e" cm="1" vm="1">
        <f t="array" aca="1" ref="H1569" ca="1">IF(B1569="eur",F1569*VLOOKUP(G1569,Sheet2!D:E,2,0),IF(B1569="gbp",F1569*VLOOKUP(G1569,Sheet2!A:B,2,0),0)*IF(B1569="sek",F1569*VLOOKUP(G1569,Sheet2!G:H,2,0),IF(multi_currency_swap_strat_pnl!B1569="nok",F1569*VLOOKUP(multi_currency_swap_strat_pnl!G1569,Sheet2!J:K,2,0),IF(multi_currency_swap_strat_pnl!B1569="chf",F1569*VLOOKUP(Sheet2!M:N,2,0),F1569))))</f>
        <v>#VALUE!</v>
      </c>
    </row>
    <row r="1570" spans="1:8" x14ac:dyDescent="0.25">
      <c r="A1570" s="1">
        <v>44986</v>
      </c>
      <c r="B1570" t="s">
        <v>36</v>
      </c>
      <c r="C1570" t="s">
        <v>33</v>
      </c>
      <c r="D1570">
        <v>2.0351451880111999</v>
      </c>
      <c r="E1570">
        <v>-1</v>
      </c>
      <c r="F1570">
        <v>63754.814991807099</v>
      </c>
      <c r="G1570" s="1">
        <v>45019</v>
      </c>
      <c r="H1570" s="2" t="e" cm="1" vm="1">
        <f t="array" aca="1" ref="H1570" ca="1">IF(B1570="eur",F1570*VLOOKUP(G1570,Sheet2!D:E,2,0),IF(B1570="gbp",F1570*VLOOKUP(G1570,Sheet2!A:B,2,0),0)*IF(B1570="sek",F1570*VLOOKUP(G1570,Sheet2!G:H,2,0),IF(multi_currency_swap_strat_pnl!B1570="nok",F1570*VLOOKUP(multi_currency_swap_strat_pnl!G1570,Sheet2!J:K,2,0),IF(multi_currency_swap_strat_pnl!B1570="chf",F1570*VLOOKUP(Sheet2!M:N,2,0),F1570))))</f>
        <v>#VALUE!</v>
      </c>
    </row>
    <row r="1571" spans="1:8" x14ac:dyDescent="0.25">
      <c r="A1571" s="1">
        <v>44986</v>
      </c>
      <c r="B1571" t="s">
        <v>36</v>
      </c>
      <c r="C1571" t="s">
        <v>11</v>
      </c>
      <c r="D1571">
        <v>1.9033322812267399</v>
      </c>
      <c r="E1571">
        <v>1</v>
      </c>
      <c r="F1571">
        <v>-2307.50684991243</v>
      </c>
      <c r="G1571" s="1">
        <v>45019</v>
      </c>
      <c r="H1571" s="2" t="e" cm="1" vm="1">
        <f t="array" aca="1" ref="H1571" ca="1">IF(B1571="eur",F1571*VLOOKUP(G1571,Sheet2!D:E,2,0),IF(B1571="gbp",F1571*VLOOKUP(G1571,Sheet2!A:B,2,0),0)*IF(B1571="sek",F1571*VLOOKUP(G1571,Sheet2!G:H,2,0),IF(multi_currency_swap_strat_pnl!B1571="nok",F1571*VLOOKUP(multi_currency_swap_strat_pnl!G1571,Sheet2!J:K,2,0),IF(multi_currency_swap_strat_pnl!B1571="chf",F1571*VLOOKUP(Sheet2!M:N,2,0),F1571))))</f>
        <v>#VALUE!</v>
      </c>
    </row>
    <row r="1572" spans="1:8" x14ac:dyDescent="0.25">
      <c r="A1572" s="1">
        <v>44986</v>
      </c>
      <c r="B1572" t="s">
        <v>36</v>
      </c>
      <c r="C1572" t="s">
        <v>16</v>
      </c>
      <c r="D1572">
        <v>1.90127958582361</v>
      </c>
      <c r="E1572">
        <v>1</v>
      </c>
      <c r="F1572">
        <v>3720.7083009992398</v>
      </c>
      <c r="G1572" s="1">
        <v>45019</v>
      </c>
      <c r="H1572" s="2" t="e" cm="1" vm="1">
        <f t="array" aca="1" ref="H1572" ca="1">IF(B1572="eur",F1572*VLOOKUP(G1572,Sheet2!D:E,2,0),IF(B1572="gbp",F1572*VLOOKUP(G1572,Sheet2!A:B,2,0),0)*IF(B1572="sek",F1572*VLOOKUP(G1572,Sheet2!G:H,2,0),IF(multi_currency_swap_strat_pnl!B1572="nok",F1572*VLOOKUP(multi_currency_swap_strat_pnl!G1572,Sheet2!J:K,2,0),IF(multi_currency_swap_strat_pnl!B1572="chf",F1572*VLOOKUP(Sheet2!M:N,2,0),F1572))))</f>
        <v>#VALUE!</v>
      </c>
    </row>
    <row r="1573" spans="1:8" x14ac:dyDescent="0.25">
      <c r="A1573" s="1">
        <v>44986</v>
      </c>
      <c r="B1573" t="s">
        <v>36</v>
      </c>
      <c r="C1573" t="s">
        <v>12</v>
      </c>
      <c r="D1573">
        <v>1.9272728450165399</v>
      </c>
      <c r="E1573">
        <v>1</v>
      </c>
      <c r="F1573">
        <v>-1629.2504323484</v>
      </c>
      <c r="G1573" s="1">
        <v>45019</v>
      </c>
      <c r="H1573" s="2" t="e" cm="1" vm="1">
        <f t="array" aca="1" ref="H1573" ca="1">IF(B1573="eur",F1573*VLOOKUP(G1573,Sheet2!D:E,2,0),IF(B1573="gbp",F1573*VLOOKUP(G1573,Sheet2!A:B,2,0),0)*IF(B1573="sek",F1573*VLOOKUP(G1573,Sheet2!G:H,2,0),IF(multi_currency_swap_strat_pnl!B1573="nok",F1573*VLOOKUP(multi_currency_swap_strat_pnl!G1573,Sheet2!J:K,2,0),IF(multi_currency_swap_strat_pnl!B1573="chf",F1573*VLOOKUP(Sheet2!M:N,2,0),F1573))))</f>
        <v>#VALUE!</v>
      </c>
    </row>
    <row r="1574" spans="1:8" x14ac:dyDescent="0.25">
      <c r="A1574" s="1">
        <v>44986</v>
      </c>
      <c r="B1574" t="s">
        <v>37</v>
      </c>
      <c r="C1574" t="s">
        <v>21</v>
      </c>
      <c r="D1574">
        <v>3.0678211745823298</v>
      </c>
      <c r="E1574">
        <v>-1</v>
      </c>
      <c r="F1574">
        <v>283331.46105138201</v>
      </c>
      <c r="G1574" s="1">
        <v>45019</v>
      </c>
      <c r="H1574" s="2" cm="1">
        <f t="array" ref="H1574">IF(B1574="eur",F1574*VLOOKUP(G1574,Sheet2!D:E,2,0),IF(B1574="gbp",F1574*VLOOKUP(G1574,Sheet2!A:B,2,0),0)*IF(B1574="sek",F1574*VLOOKUP(G1574,Sheet2!G:H,2,0),IF(multi_currency_swap_strat_pnl!B1574="nok",F1574*VLOOKUP(multi_currency_swap_strat_pnl!G1574,Sheet2!J:K,2,0),IF(multi_currency_swap_strat_pnl!B1574="chf",F1574*VLOOKUP(Sheet2!M:N,2,0),F1574))))</f>
        <v>0</v>
      </c>
    </row>
    <row r="1575" spans="1:8" x14ac:dyDescent="0.25">
      <c r="A1575" s="1">
        <v>44986</v>
      </c>
      <c r="B1575" t="s">
        <v>37</v>
      </c>
      <c r="C1575" t="s">
        <v>25</v>
      </c>
      <c r="D1575">
        <v>3.02127280898645</v>
      </c>
      <c r="E1575">
        <v>-1</v>
      </c>
      <c r="F1575">
        <v>253269.18776387599</v>
      </c>
      <c r="G1575" s="1">
        <v>45019</v>
      </c>
      <c r="H1575" s="2" cm="1">
        <f t="array" ref="H1575">IF(B1575="eur",F1575*VLOOKUP(G1575,Sheet2!D:E,2,0),IF(B1575="gbp",F1575*VLOOKUP(G1575,Sheet2!A:B,2,0),0)*IF(B1575="sek",F1575*VLOOKUP(G1575,Sheet2!G:H,2,0),IF(multi_currency_swap_strat_pnl!B1575="nok",F1575*VLOOKUP(multi_currency_swap_strat_pnl!G1575,Sheet2!J:K,2,0),IF(multi_currency_swap_strat_pnl!B1575="chf",F1575*VLOOKUP(Sheet2!M:N,2,0),F1575))))</f>
        <v>0</v>
      </c>
    </row>
    <row r="1576" spans="1:8" x14ac:dyDescent="0.25">
      <c r="A1576" s="1">
        <v>44986</v>
      </c>
      <c r="B1576" t="s">
        <v>37</v>
      </c>
      <c r="C1576" t="s">
        <v>22</v>
      </c>
      <c r="D1576">
        <v>3.0009502753865802</v>
      </c>
      <c r="E1576">
        <v>-1</v>
      </c>
      <c r="F1576">
        <v>245175.585393999</v>
      </c>
      <c r="G1576" s="1">
        <v>45019</v>
      </c>
      <c r="H1576" s="2" cm="1">
        <f t="array" ref="H1576">IF(B1576="eur",F1576*VLOOKUP(G1576,Sheet2!D:E,2,0),IF(B1576="gbp",F1576*VLOOKUP(G1576,Sheet2!A:B,2,0),0)*IF(B1576="sek",F1576*VLOOKUP(G1576,Sheet2!G:H,2,0),IF(multi_currency_swap_strat_pnl!B1576="nok",F1576*VLOOKUP(multi_currency_swap_strat_pnl!G1576,Sheet2!J:K,2,0),IF(multi_currency_swap_strat_pnl!B1576="chf",F1576*VLOOKUP(Sheet2!M:N,2,0),F1576))))</f>
        <v>0</v>
      </c>
    </row>
    <row r="1577" spans="1:8" x14ac:dyDescent="0.25">
      <c r="A1577" s="1">
        <v>44986</v>
      </c>
      <c r="B1577" t="s">
        <v>37</v>
      </c>
      <c r="C1577" t="s">
        <v>16</v>
      </c>
      <c r="D1577">
        <v>3.4837008064028998</v>
      </c>
      <c r="E1577">
        <v>1</v>
      </c>
      <c r="F1577">
        <v>-290120.21835264901</v>
      </c>
      <c r="G1577" s="1">
        <v>45019</v>
      </c>
      <c r="H1577" s="2" cm="1">
        <f t="array" ref="H1577">IF(B1577="eur",F1577*VLOOKUP(G1577,Sheet2!D:E,2,0),IF(B1577="gbp",F1577*VLOOKUP(G1577,Sheet2!A:B,2,0),0)*IF(B1577="sek",F1577*VLOOKUP(G1577,Sheet2!G:H,2,0),IF(multi_currency_swap_strat_pnl!B1577="nok",F1577*VLOOKUP(multi_currency_swap_strat_pnl!G1577,Sheet2!J:K,2,0),IF(multi_currency_swap_strat_pnl!B1577="chf",F1577*VLOOKUP(Sheet2!M:N,2,0),F1577))))</f>
        <v>0</v>
      </c>
    </row>
    <row r="1578" spans="1:8" x14ac:dyDescent="0.25">
      <c r="A1578" s="1">
        <v>44986</v>
      </c>
      <c r="B1578" t="s">
        <v>37</v>
      </c>
      <c r="C1578" t="s">
        <v>26</v>
      </c>
      <c r="D1578">
        <v>3.0961700276334501</v>
      </c>
      <c r="E1578">
        <v>1</v>
      </c>
      <c r="F1578">
        <v>-250179.151715799</v>
      </c>
      <c r="G1578" s="1">
        <v>45019</v>
      </c>
      <c r="H1578" s="2" cm="1">
        <f t="array" ref="H1578">IF(B1578="eur",F1578*VLOOKUP(G1578,Sheet2!D:E,2,0),IF(B1578="gbp",F1578*VLOOKUP(G1578,Sheet2!A:B,2,0),0)*IF(B1578="sek",F1578*VLOOKUP(G1578,Sheet2!G:H,2,0),IF(multi_currency_swap_strat_pnl!B1578="nok",F1578*VLOOKUP(multi_currency_swap_strat_pnl!G1578,Sheet2!J:K,2,0),IF(multi_currency_swap_strat_pnl!B1578="chf",F1578*VLOOKUP(Sheet2!M:N,2,0),F1578))))</f>
        <v>0</v>
      </c>
    </row>
    <row r="1579" spans="1:8" x14ac:dyDescent="0.25">
      <c r="A1579" s="1">
        <v>44986</v>
      </c>
      <c r="B1579" t="s">
        <v>37</v>
      </c>
      <c r="C1579" t="s">
        <v>18</v>
      </c>
      <c r="D1579">
        <v>3.1293068254674701</v>
      </c>
      <c r="E1579">
        <v>1</v>
      </c>
      <c r="F1579">
        <v>-211906.95304709501</v>
      </c>
      <c r="G1579" s="1">
        <v>45019</v>
      </c>
      <c r="H1579" s="2" cm="1">
        <f t="array" ref="H1579">IF(B1579="eur",F1579*VLOOKUP(G1579,Sheet2!D:E,2,0),IF(B1579="gbp",F1579*VLOOKUP(G1579,Sheet2!A:B,2,0),0)*IF(B1579="sek",F1579*VLOOKUP(G1579,Sheet2!G:H,2,0),IF(multi_currency_swap_strat_pnl!B1579="nok",F1579*VLOOKUP(multi_currency_swap_strat_pnl!G1579,Sheet2!J:K,2,0),IF(multi_currency_swap_strat_pnl!B1579="chf",F1579*VLOOKUP(Sheet2!M:N,2,0),F1579))))</f>
        <v>0</v>
      </c>
    </row>
    <row r="1580" spans="1:8" x14ac:dyDescent="0.25">
      <c r="A1580" s="1">
        <v>44986</v>
      </c>
      <c r="B1580" t="s">
        <v>38</v>
      </c>
      <c r="C1580" t="s">
        <v>23</v>
      </c>
      <c r="D1580">
        <v>3.2176768370566502</v>
      </c>
      <c r="E1580">
        <v>-1</v>
      </c>
      <c r="F1580" s="2">
        <v>323672.171891201</v>
      </c>
      <c r="G1580" s="1">
        <v>45019</v>
      </c>
      <c r="H1580" s="2" cm="1">
        <f t="array" ref="H1580">IF(B1580="eur",F1580*VLOOKUP(G1580,Sheet2!D:E,2,0),IF(B1580="gbp",F1580*VLOOKUP(G1580,Sheet2!A:B,2,0),0)*IF(B1580="sek",F1580*VLOOKUP(G1580,Sheet2!G:H,2,0),IF(multi_currency_swap_strat_pnl!B1580="nok",F1580*VLOOKUP(multi_currency_swap_strat_pnl!G1580,Sheet2!J:K,2,0),IF(multi_currency_swap_strat_pnl!B1580="chf",F1580*VLOOKUP(Sheet2!M:N,2,0),F1580))))</f>
        <v>0</v>
      </c>
    </row>
    <row r="1581" spans="1:8" x14ac:dyDescent="0.25">
      <c r="A1581" s="1">
        <v>44986</v>
      </c>
      <c r="B1581" t="s">
        <v>38</v>
      </c>
      <c r="C1581" t="s">
        <v>10</v>
      </c>
      <c r="D1581">
        <v>3.0896937446626298</v>
      </c>
      <c r="E1581">
        <v>-1</v>
      </c>
      <c r="F1581" s="2">
        <v>250058.44087148301</v>
      </c>
      <c r="G1581" s="1">
        <v>45019</v>
      </c>
      <c r="H1581" s="2" cm="1">
        <f t="array" ref="H1581">IF(B1581="eur",F1581*VLOOKUP(G1581,Sheet2!D:E,2,0),IF(B1581="gbp",F1581*VLOOKUP(G1581,Sheet2!A:B,2,0),0)*IF(B1581="sek",F1581*VLOOKUP(G1581,Sheet2!G:H,2,0),IF(multi_currency_swap_strat_pnl!B1581="nok",F1581*VLOOKUP(multi_currency_swap_strat_pnl!G1581,Sheet2!J:K,2,0),IF(multi_currency_swap_strat_pnl!B1581="chf",F1581*VLOOKUP(Sheet2!M:N,2,0),F1581))))</f>
        <v>0</v>
      </c>
    </row>
    <row r="1582" spans="1:8" x14ac:dyDescent="0.25">
      <c r="A1582" s="1">
        <v>44986</v>
      </c>
      <c r="B1582" t="s">
        <v>38</v>
      </c>
      <c r="C1582" t="s">
        <v>17</v>
      </c>
      <c r="D1582">
        <v>3.1011562248631099</v>
      </c>
      <c r="E1582">
        <v>-1</v>
      </c>
      <c r="F1582" s="2">
        <v>242482.68276397799</v>
      </c>
      <c r="G1582" s="1">
        <v>45019</v>
      </c>
      <c r="H1582" s="2" cm="1">
        <f t="array" ref="H1582">IF(B1582="eur",F1582*VLOOKUP(G1582,Sheet2!D:E,2,0),IF(B1582="gbp",F1582*VLOOKUP(G1582,Sheet2!A:B,2,0),0)*IF(B1582="sek",F1582*VLOOKUP(G1582,Sheet2!G:H,2,0),IF(multi_currency_swap_strat_pnl!B1582="nok",F1582*VLOOKUP(multi_currency_swap_strat_pnl!G1582,Sheet2!J:K,2,0),IF(multi_currency_swap_strat_pnl!B1582="chf",F1582*VLOOKUP(Sheet2!M:N,2,0),F1582))))</f>
        <v>0</v>
      </c>
    </row>
    <row r="1583" spans="1:8" x14ac:dyDescent="0.25">
      <c r="A1583" s="1">
        <v>44986</v>
      </c>
      <c r="B1583" t="s">
        <v>38</v>
      </c>
      <c r="C1583" t="s">
        <v>26</v>
      </c>
      <c r="D1583">
        <v>3.1366279034085598</v>
      </c>
      <c r="E1583">
        <v>1</v>
      </c>
      <c r="F1583" s="2">
        <v>-331992.55526958703</v>
      </c>
      <c r="G1583" s="1">
        <v>45019</v>
      </c>
      <c r="H1583" s="2" cm="1">
        <f t="array" ref="H1583">IF(B1583="eur",F1583*VLOOKUP(G1583,Sheet2!D:E,2,0),IF(B1583="gbp",F1583*VLOOKUP(G1583,Sheet2!A:B,2,0),0)*IF(B1583="sek",F1583*VLOOKUP(G1583,Sheet2!G:H,2,0),IF(multi_currency_swap_strat_pnl!B1583="nok",F1583*VLOOKUP(multi_currency_swap_strat_pnl!G1583,Sheet2!J:K,2,0),IF(multi_currency_swap_strat_pnl!B1583="chf",F1583*VLOOKUP(Sheet2!M:N,2,0),F1583))))</f>
        <v>0</v>
      </c>
    </row>
    <row r="1584" spans="1:8" x14ac:dyDescent="0.25">
      <c r="A1584" s="1">
        <v>44986</v>
      </c>
      <c r="B1584" t="s">
        <v>38</v>
      </c>
      <c r="C1584" t="s">
        <v>21</v>
      </c>
      <c r="D1584">
        <v>2.9404598746212298</v>
      </c>
      <c r="E1584">
        <v>1</v>
      </c>
      <c r="F1584" s="2">
        <v>-225595.88757946601</v>
      </c>
      <c r="G1584" s="1">
        <v>45019</v>
      </c>
      <c r="H1584" s="2" cm="1">
        <f t="array" ref="H1584">IF(B1584="eur",F1584*VLOOKUP(G1584,Sheet2!D:E,2,0),IF(B1584="gbp",F1584*VLOOKUP(G1584,Sheet2!A:B,2,0),0)*IF(B1584="sek",F1584*VLOOKUP(G1584,Sheet2!G:H,2,0),IF(multi_currency_swap_strat_pnl!B1584="nok",F1584*VLOOKUP(multi_currency_swap_strat_pnl!G1584,Sheet2!J:K,2,0),IF(multi_currency_swap_strat_pnl!B1584="chf",F1584*VLOOKUP(Sheet2!M:N,2,0),F1584))))</f>
        <v>0</v>
      </c>
    </row>
    <row r="1585" spans="1:8" x14ac:dyDescent="0.25">
      <c r="A1585" s="1">
        <v>44986</v>
      </c>
      <c r="B1585" t="s">
        <v>38</v>
      </c>
      <c r="C1585" t="s">
        <v>18</v>
      </c>
      <c r="D1585">
        <v>3.2458060848441401</v>
      </c>
      <c r="E1585">
        <v>1</v>
      </c>
      <c r="F1585" s="2">
        <v>-397655.56121428299</v>
      </c>
      <c r="G1585" s="1">
        <v>45019</v>
      </c>
      <c r="H1585" s="2" cm="1">
        <f t="array" ref="H1585">IF(B1585="eur",F1585*VLOOKUP(G1585,Sheet2!D:E,2,0),IF(B1585="gbp",F1585*VLOOKUP(G1585,Sheet2!A:B,2,0),0)*IF(B1585="sek",F1585*VLOOKUP(G1585,Sheet2!G:H,2,0),IF(multi_currency_swap_strat_pnl!B1585="nok",F1585*VLOOKUP(multi_currency_swap_strat_pnl!G1585,Sheet2!J:K,2,0),IF(multi_currency_swap_strat_pnl!B1585="chf",F1585*VLOOKUP(Sheet2!M:N,2,0),F1585))))</f>
        <v>0</v>
      </c>
    </row>
    <row r="1586" spans="1:8" x14ac:dyDescent="0.25">
      <c r="A1586" s="1">
        <v>45019</v>
      </c>
      <c r="B1586" t="s">
        <v>7</v>
      </c>
      <c r="C1586" t="s">
        <v>23</v>
      </c>
      <c r="D1586">
        <v>2.7337646059615501</v>
      </c>
      <c r="E1586">
        <v>-1</v>
      </c>
      <c r="F1586">
        <v>-30408.433737470299</v>
      </c>
      <c r="G1586" s="1">
        <v>45048</v>
      </c>
      <c r="H1586" s="2" cm="1">
        <f t="array" ref="H1586">IF(B1586="eur",F1586*VLOOKUP(G1586,Sheet2!D:E,2,0),IF(B1586="gbp",F1586*VLOOKUP(G1586,Sheet2!A:B,2,0),0)*IF(B1586="sek",F1586*VLOOKUP(G1586,Sheet2!G:H,2,0),IF(multi_currency_swap_strat_pnl!B1586="nok",F1586*VLOOKUP(multi_currency_swap_strat_pnl!G1586,Sheet2!J:K,2,0),IF(multi_currency_swap_strat_pnl!B1586="chf",F1586*VLOOKUP(Sheet2!M:N,2,0),F1586))))</f>
        <v>-33449.277111217329</v>
      </c>
    </row>
    <row r="1587" spans="1:8" x14ac:dyDescent="0.25">
      <c r="A1587" s="1">
        <v>45019</v>
      </c>
      <c r="B1587" t="s">
        <v>7</v>
      </c>
      <c r="C1587" t="s">
        <v>10</v>
      </c>
      <c r="D1587">
        <v>2.67446546425735</v>
      </c>
      <c r="E1587">
        <v>-1</v>
      </c>
      <c r="F1587">
        <v>-30521.276407739599</v>
      </c>
      <c r="G1587" s="1">
        <v>45048</v>
      </c>
      <c r="H1587" s="2" cm="1">
        <f t="array" ref="H1587">IF(B1587="eur",F1587*VLOOKUP(G1587,Sheet2!D:E,2,0),IF(B1587="gbp",F1587*VLOOKUP(G1587,Sheet2!A:B,2,0),0)*IF(B1587="sek",F1587*VLOOKUP(G1587,Sheet2!G:H,2,0),IF(multi_currency_swap_strat_pnl!B1587="nok",F1587*VLOOKUP(multi_currency_swap_strat_pnl!G1587,Sheet2!J:K,2,0),IF(multi_currency_swap_strat_pnl!B1587="chf",F1587*VLOOKUP(Sheet2!M:N,2,0),F1587))))</f>
        <v>-33573.404048513563</v>
      </c>
    </row>
    <row r="1588" spans="1:8" x14ac:dyDescent="0.25">
      <c r="A1588" s="1">
        <v>45019</v>
      </c>
      <c r="B1588" t="s">
        <v>7</v>
      </c>
      <c r="C1588" t="s">
        <v>8</v>
      </c>
      <c r="D1588">
        <v>2.61630421821698</v>
      </c>
      <c r="E1588">
        <v>-1</v>
      </c>
      <c r="F1588">
        <v>-30721.821405769399</v>
      </c>
      <c r="G1588" s="1">
        <v>45048</v>
      </c>
      <c r="H1588" s="2" cm="1">
        <f t="array" ref="H1588">IF(B1588="eur",F1588*VLOOKUP(G1588,Sheet2!D:E,2,0),IF(B1588="gbp",F1588*VLOOKUP(G1588,Sheet2!A:B,2,0),0)*IF(B1588="sek",F1588*VLOOKUP(G1588,Sheet2!G:H,2,0),IF(multi_currency_swap_strat_pnl!B1588="nok",F1588*VLOOKUP(multi_currency_swap_strat_pnl!G1588,Sheet2!J:K,2,0),IF(multi_currency_swap_strat_pnl!B1588="chf",F1588*VLOOKUP(Sheet2!M:N,2,0),F1588))))</f>
        <v>-33794.003546346343</v>
      </c>
    </row>
    <row r="1589" spans="1:8" x14ac:dyDescent="0.25">
      <c r="A1589" s="1">
        <v>45019</v>
      </c>
      <c r="B1589" t="s">
        <v>7</v>
      </c>
      <c r="C1589" t="s">
        <v>11</v>
      </c>
      <c r="D1589">
        <v>2.6512867048353002</v>
      </c>
      <c r="E1589">
        <v>1</v>
      </c>
      <c r="F1589">
        <v>-36885.080472300397</v>
      </c>
      <c r="G1589" s="1">
        <v>45048</v>
      </c>
      <c r="H1589" s="2" cm="1">
        <f t="array" ref="H1589">IF(B1589="eur",F1589*VLOOKUP(G1589,Sheet2!D:E,2,0),IF(B1589="gbp",F1589*VLOOKUP(G1589,Sheet2!A:B,2,0),0)*IF(B1589="sek",F1589*VLOOKUP(G1589,Sheet2!G:H,2,0),IF(multi_currency_swap_strat_pnl!B1589="nok",F1589*VLOOKUP(multi_currency_swap_strat_pnl!G1589,Sheet2!J:K,2,0),IF(multi_currency_swap_strat_pnl!B1589="chf",F1589*VLOOKUP(Sheet2!M:N,2,0),F1589))))</f>
        <v>-40573.588519530436</v>
      </c>
    </row>
    <row r="1590" spans="1:8" x14ac:dyDescent="0.25">
      <c r="A1590" s="1">
        <v>45019</v>
      </c>
      <c r="B1590" t="s">
        <v>7</v>
      </c>
      <c r="C1590" t="s">
        <v>16</v>
      </c>
      <c r="D1590">
        <v>2.7447518508880102</v>
      </c>
      <c r="E1590">
        <v>1</v>
      </c>
      <c r="F1590">
        <v>-38153.420332303001</v>
      </c>
      <c r="G1590" s="1">
        <v>45048</v>
      </c>
      <c r="H1590" s="2" cm="1">
        <f t="array" ref="H1590">IF(B1590="eur",F1590*VLOOKUP(G1590,Sheet2!D:E,2,0),IF(B1590="gbp",F1590*VLOOKUP(G1590,Sheet2!A:B,2,0),0)*IF(B1590="sek",F1590*VLOOKUP(G1590,Sheet2!G:H,2,0),IF(multi_currency_swap_strat_pnl!B1590="nok",F1590*VLOOKUP(multi_currency_swap_strat_pnl!G1590,Sheet2!J:K,2,0),IF(multi_currency_swap_strat_pnl!B1590="chf",F1590*VLOOKUP(Sheet2!M:N,2,0),F1590))))</f>
        <v>-41968.762365533308</v>
      </c>
    </row>
    <row r="1591" spans="1:8" x14ac:dyDescent="0.25">
      <c r="A1591" s="1">
        <v>45019</v>
      </c>
      <c r="B1591" t="s">
        <v>7</v>
      </c>
      <c r="C1591" t="s">
        <v>12</v>
      </c>
      <c r="D1591">
        <v>2.9289793319714299</v>
      </c>
      <c r="E1591">
        <v>1</v>
      </c>
      <c r="F1591">
        <v>-26229.480673034701</v>
      </c>
      <c r="G1591" s="1">
        <v>45048</v>
      </c>
      <c r="H1591" s="2" cm="1">
        <f t="array" ref="H1591">IF(B1591="eur",F1591*VLOOKUP(G1591,Sheet2!D:E,2,0),IF(B1591="gbp",F1591*VLOOKUP(G1591,Sheet2!A:B,2,0),0)*IF(B1591="sek",F1591*VLOOKUP(G1591,Sheet2!G:H,2,0),IF(multi_currency_swap_strat_pnl!B1591="nok",F1591*VLOOKUP(multi_currency_swap_strat_pnl!G1591,Sheet2!J:K,2,0),IF(multi_currency_swap_strat_pnl!B1591="chf",F1591*VLOOKUP(Sheet2!M:N,2,0),F1591))))</f>
        <v>-28852.428740338175</v>
      </c>
    </row>
    <row r="1592" spans="1:8" x14ac:dyDescent="0.25">
      <c r="A1592" s="1">
        <v>45019</v>
      </c>
      <c r="B1592" t="s">
        <v>34</v>
      </c>
      <c r="C1592" t="s">
        <v>17</v>
      </c>
      <c r="D1592">
        <v>2.8324484265335799</v>
      </c>
      <c r="E1592">
        <v>-1</v>
      </c>
      <c r="F1592">
        <v>-105294.108339417</v>
      </c>
      <c r="G1592" s="1">
        <v>45047</v>
      </c>
      <c r="H1592" s="2" cm="1">
        <f t="array" ref="H1592">IF(B1592="eur",F1592*VLOOKUP(G1592,Sheet2!D:E,2,0),IF(B1592="gbp",F1592*VLOOKUP(G1592,Sheet2!A:B,2,0),0)*IF(B1592="sek",F1592*VLOOKUP(G1592,Sheet2!G:H,2,0),IF(multi_currency_swap_strat_pnl!B1592="nok",F1592*VLOOKUP(multi_currency_swap_strat_pnl!G1592,Sheet2!J:K,2,0),IF(multi_currency_swap_strat_pnl!B1592="chf",F1592*VLOOKUP(Sheet2!M:N,2,0),F1592))))</f>
        <v>0</v>
      </c>
    </row>
    <row r="1593" spans="1:8" x14ac:dyDescent="0.25">
      <c r="A1593" s="1">
        <v>45019</v>
      </c>
      <c r="B1593" t="s">
        <v>34</v>
      </c>
      <c r="C1593" t="s">
        <v>23</v>
      </c>
      <c r="D1593">
        <v>3.0223093764347899</v>
      </c>
      <c r="E1593">
        <v>-1</v>
      </c>
      <c r="F1593">
        <v>-105825.611786961</v>
      </c>
      <c r="G1593" s="1">
        <v>45047</v>
      </c>
      <c r="H1593" s="2" cm="1">
        <f t="array" ref="H1593">IF(B1593="eur",F1593*VLOOKUP(G1593,Sheet2!D:E,2,0),IF(B1593="gbp",F1593*VLOOKUP(G1593,Sheet2!A:B,2,0),0)*IF(B1593="sek",F1593*VLOOKUP(G1593,Sheet2!G:H,2,0),IF(multi_currency_swap_strat_pnl!B1593="nok",F1593*VLOOKUP(multi_currency_swap_strat_pnl!G1593,Sheet2!J:K,2,0),IF(multi_currency_swap_strat_pnl!B1593="chf",F1593*VLOOKUP(Sheet2!M:N,2,0),F1593))))</f>
        <v>0</v>
      </c>
    </row>
    <row r="1594" spans="1:8" x14ac:dyDescent="0.25">
      <c r="A1594" s="1">
        <v>45019</v>
      </c>
      <c r="B1594" t="s">
        <v>34</v>
      </c>
      <c r="C1594" t="s">
        <v>25</v>
      </c>
      <c r="D1594">
        <v>3.0598612945542998</v>
      </c>
      <c r="E1594">
        <v>-1</v>
      </c>
      <c r="F1594">
        <v>-94949.011855194898</v>
      </c>
      <c r="G1594" s="1">
        <v>45047</v>
      </c>
      <c r="H1594" s="2" cm="1">
        <f t="array" ref="H1594">IF(B1594="eur",F1594*VLOOKUP(G1594,Sheet2!D:E,2,0),IF(B1594="gbp",F1594*VLOOKUP(G1594,Sheet2!A:B,2,0),0)*IF(B1594="sek",F1594*VLOOKUP(G1594,Sheet2!G:H,2,0),IF(multi_currency_swap_strat_pnl!B1594="nok",F1594*VLOOKUP(multi_currency_swap_strat_pnl!G1594,Sheet2!J:K,2,0),IF(multi_currency_swap_strat_pnl!B1594="chf",F1594*VLOOKUP(Sheet2!M:N,2,0),F1594))))</f>
        <v>0</v>
      </c>
    </row>
    <row r="1595" spans="1:8" x14ac:dyDescent="0.25">
      <c r="A1595" s="1">
        <v>45019</v>
      </c>
      <c r="B1595" t="s">
        <v>34</v>
      </c>
      <c r="C1595" t="s">
        <v>11</v>
      </c>
      <c r="D1595">
        <v>2.9351983085348001</v>
      </c>
      <c r="E1595">
        <v>1</v>
      </c>
      <c r="F1595">
        <v>91333.913311268203</v>
      </c>
      <c r="G1595" s="1">
        <v>45047</v>
      </c>
      <c r="H1595" s="2" cm="1">
        <f t="array" ref="H1595">IF(B1595="eur",F1595*VLOOKUP(G1595,Sheet2!D:E,2,0),IF(B1595="gbp",F1595*VLOOKUP(G1595,Sheet2!A:B,2,0),0)*IF(B1595="sek",F1595*VLOOKUP(G1595,Sheet2!G:H,2,0),IF(multi_currency_swap_strat_pnl!B1595="nok",F1595*VLOOKUP(multi_currency_swap_strat_pnl!G1595,Sheet2!J:K,2,0),IF(multi_currency_swap_strat_pnl!B1595="chf",F1595*VLOOKUP(Sheet2!M:N,2,0),F1595))))</f>
        <v>0</v>
      </c>
    </row>
    <row r="1596" spans="1:8" x14ac:dyDescent="0.25">
      <c r="A1596" s="1">
        <v>45019</v>
      </c>
      <c r="B1596" t="s">
        <v>34</v>
      </c>
      <c r="C1596" t="s">
        <v>16</v>
      </c>
      <c r="D1596">
        <v>3.0436532789667901</v>
      </c>
      <c r="E1596">
        <v>1</v>
      </c>
      <c r="F1596">
        <v>85144.522120410693</v>
      </c>
      <c r="G1596" s="1">
        <v>45047</v>
      </c>
      <c r="H1596" s="2" cm="1">
        <f t="array" ref="H1596">IF(B1596="eur",F1596*VLOOKUP(G1596,Sheet2!D:E,2,0),IF(B1596="gbp",F1596*VLOOKUP(G1596,Sheet2!A:B,2,0),0)*IF(B1596="sek",F1596*VLOOKUP(G1596,Sheet2!G:H,2,0),IF(multi_currency_swap_strat_pnl!B1596="nok",F1596*VLOOKUP(multi_currency_swap_strat_pnl!G1596,Sheet2!J:K,2,0),IF(multi_currency_swap_strat_pnl!B1596="chf",F1596*VLOOKUP(Sheet2!M:N,2,0),F1596))))</f>
        <v>0</v>
      </c>
    </row>
    <row r="1597" spans="1:8" x14ac:dyDescent="0.25">
      <c r="A1597" s="1">
        <v>45019</v>
      </c>
      <c r="B1597" t="s">
        <v>34</v>
      </c>
      <c r="C1597" t="s">
        <v>12</v>
      </c>
      <c r="D1597">
        <v>3.2786667703959802</v>
      </c>
      <c r="E1597">
        <v>1</v>
      </c>
      <c r="F1597">
        <v>95204.464819643705</v>
      </c>
      <c r="G1597" s="1">
        <v>45047</v>
      </c>
      <c r="H1597" s="2" cm="1">
        <f t="array" ref="H1597">IF(B1597="eur",F1597*VLOOKUP(G1597,Sheet2!D:E,2,0),IF(B1597="gbp",F1597*VLOOKUP(G1597,Sheet2!A:B,2,0),0)*IF(B1597="sek",F1597*VLOOKUP(G1597,Sheet2!G:H,2,0),IF(multi_currency_swap_strat_pnl!B1597="nok",F1597*VLOOKUP(multi_currency_swap_strat_pnl!G1597,Sheet2!J:K,2,0),IF(multi_currency_swap_strat_pnl!B1597="chf",F1597*VLOOKUP(Sheet2!M:N,2,0),F1597))))</f>
        <v>0</v>
      </c>
    </row>
    <row r="1598" spans="1:8" x14ac:dyDescent="0.25">
      <c r="A1598" s="1">
        <v>45019</v>
      </c>
      <c r="B1598" t="s">
        <v>35</v>
      </c>
      <c r="C1598" t="s">
        <v>21</v>
      </c>
      <c r="D1598">
        <v>3.0969275807541901</v>
      </c>
      <c r="E1598">
        <v>-1</v>
      </c>
      <c r="F1598">
        <v>-158574.53100985801</v>
      </c>
      <c r="G1598" s="1">
        <v>45048</v>
      </c>
      <c r="H1598" s="2" cm="1">
        <f t="array" ref="H1598">IF(B1598="eur",F1598*VLOOKUP(G1598,Sheet2!D:E,2,0),IF(B1598="gbp",F1598*VLOOKUP(G1598,Sheet2!A:B,2,0),0)*IF(B1598="sek",F1598*VLOOKUP(G1598,Sheet2!G:H,2,0),IF(multi_currency_swap_strat_pnl!B1598="nok",F1598*VLOOKUP(multi_currency_swap_strat_pnl!G1598,Sheet2!J:K,2,0),IF(multi_currency_swap_strat_pnl!B1598="chf",F1598*VLOOKUP(Sheet2!M:N,2,0),F1598))))</f>
        <v>31377031416.098534</v>
      </c>
    </row>
    <row r="1599" spans="1:8" x14ac:dyDescent="0.25">
      <c r="A1599" s="1">
        <v>45019</v>
      </c>
      <c r="B1599" t="s">
        <v>35</v>
      </c>
      <c r="C1599" t="s">
        <v>25</v>
      </c>
      <c r="D1599">
        <v>3.0543451452695098</v>
      </c>
      <c r="E1599">
        <v>-1</v>
      </c>
      <c r="F1599">
        <v>-150818.06630822099</v>
      </c>
      <c r="G1599" s="1">
        <v>45048</v>
      </c>
      <c r="H1599" s="2" cm="1">
        <f t="array" ref="H1599">IF(B1599="eur",F1599*VLOOKUP(G1599,Sheet2!D:E,2,0),IF(B1599="gbp",F1599*VLOOKUP(G1599,Sheet2!A:B,2,0),0)*IF(B1599="sek",F1599*VLOOKUP(G1599,Sheet2!G:H,2,0),IF(multi_currency_swap_strat_pnl!B1599="nok",F1599*VLOOKUP(multi_currency_swap_strat_pnl!G1599,Sheet2!J:K,2,0),IF(multi_currency_swap_strat_pnl!B1599="chf",F1599*VLOOKUP(Sheet2!M:N,2,0),F1599))))</f>
        <v>28382570010.113789</v>
      </c>
    </row>
    <row r="1600" spans="1:8" x14ac:dyDescent="0.25">
      <c r="A1600" s="1">
        <v>45019</v>
      </c>
      <c r="B1600" t="s">
        <v>35</v>
      </c>
      <c r="C1600" t="s">
        <v>23</v>
      </c>
      <c r="D1600">
        <v>3.0137592356644398</v>
      </c>
      <c r="E1600">
        <v>-1</v>
      </c>
      <c r="F1600">
        <v>-143413.694934845</v>
      </c>
      <c r="G1600" s="1">
        <v>45048</v>
      </c>
      <c r="H1600" s="2" cm="1">
        <f t="array" ref="H1600">IF(B1600="eur",F1600*VLOOKUP(G1600,Sheet2!D:E,2,0),IF(B1600="gbp",F1600*VLOOKUP(G1600,Sheet2!A:B,2,0),0)*IF(B1600="sek",F1600*VLOOKUP(G1600,Sheet2!G:H,2,0),IF(multi_currency_swap_strat_pnl!B1600="nok",F1600*VLOOKUP(multi_currency_swap_strat_pnl!G1600,Sheet2!J:K,2,0),IF(multi_currency_swap_strat_pnl!B1600="chf",F1600*VLOOKUP(Sheet2!M:N,2,0),F1600))))</f>
        <v>25664111395.212284</v>
      </c>
    </row>
    <row r="1601" spans="1:8" x14ac:dyDescent="0.25">
      <c r="A1601" s="1">
        <v>45019</v>
      </c>
      <c r="B1601" t="s">
        <v>35</v>
      </c>
      <c r="C1601" t="s">
        <v>11</v>
      </c>
      <c r="D1601">
        <v>3.5770589459998199</v>
      </c>
      <c r="E1601">
        <v>1</v>
      </c>
      <c r="F1601">
        <v>132454.567446278</v>
      </c>
      <c r="G1601" s="1">
        <v>45048</v>
      </c>
      <c r="H1601" s="2" cm="1">
        <f t="array" ref="H1601">IF(B1601="eur",F1601*VLOOKUP(G1601,Sheet2!D:E,2,0),IF(B1601="gbp",F1601*VLOOKUP(G1601,Sheet2!A:B,2,0),0)*IF(B1601="sek",F1601*VLOOKUP(G1601,Sheet2!G:H,2,0),IF(multi_currency_swap_strat_pnl!B1601="nok",F1601*VLOOKUP(multi_currency_swap_strat_pnl!G1601,Sheet2!J:K,2,0),IF(multi_currency_swap_strat_pnl!B1601="chf",F1601*VLOOKUP(Sheet2!M:N,2,0),F1601))))</f>
        <v>21891668279.363522</v>
      </c>
    </row>
    <row r="1602" spans="1:8" x14ac:dyDescent="0.25">
      <c r="A1602" s="1">
        <v>45019</v>
      </c>
      <c r="B1602" t="s">
        <v>35</v>
      </c>
      <c r="C1602" t="s">
        <v>16</v>
      </c>
      <c r="D1602">
        <v>3.69301011497961</v>
      </c>
      <c r="E1602">
        <v>1</v>
      </c>
      <c r="F1602">
        <v>132921.476562272</v>
      </c>
      <c r="G1602" s="1">
        <v>45048</v>
      </c>
      <c r="H1602" s="2" cm="1">
        <f t="array" ref="H1602">IF(B1602="eur",F1602*VLOOKUP(G1602,Sheet2!D:E,2,0),IF(B1602="gbp",F1602*VLOOKUP(G1602,Sheet2!A:B,2,0),0)*IF(B1602="sek",F1602*VLOOKUP(G1602,Sheet2!G:H,2,0),IF(multi_currency_swap_strat_pnl!B1602="nok",F1602*VLOOKUP(multi_currency_swap_strat_pnl!G1602,Sheet2!J:K,2,0),IF(multi_currency_swap_strat_pnl!B1602="chf",F1602*VLOOKUP(Sheet2!M:N,2,0),F1602))))</f>
        <v>22046278802.718994</v>
      </c>
    </row>
    <row r="1603" spans="1:8" x14ac:dyDescent="0.25">
      <c r="A1603" s="1">
        <v>45019</v>
      </c>
      <c r="B1603" t="s">
        <v>35</v>
      </c>
      <c r="C1603" t="s">
        <v>12</v>
      </c>
      <c r="D1603">
        <v>3.8556685411602998</v>
      </c>
      <c r="E1603">
        <v>1</v>
      </c>
      <c r="F1603">
        <v>152846.781522053</v>
      </c>
      <c r="G1603" s="1">
        <v>45048</v>
      </c>
      <c r="H1603" s="2" cm="1">
        <f t="array" ref="H1603">IF(B1603="eur",F1603*VLOOKUP(G1603,Sheet2!D:E,2,0),IF(B1603="gbp",F1603*VLOOKUP(G1603,Sheet2!A:B,2,0),0)*IF(B1603="sek",F1603*VLOOKUP(G1603,Sheet2!G:H,2,0),IF(multi_currency_swap_strat_pnl!B1603="nok",F1603*VLOOKUP(multi_currency_swap_strat_pnl!G1603,Sheet2!J:K,2,0),IF(multi_currency_swap_strat_pnl!B1603="chf",F1603*VLOOKUP(Sheet2!M:N,2,0),F1603))))</f>
        <v>29151276572.095127</v>
      </c>
    </row>
    <row r="1604" spans="1:8" x14ac:dyDescent="0.25">
      <c r="A1604" s="1">
        <v>45019</v>
      </c>
      <c r="B1604" t="s">
        <v>36</v>
      </c>
      <c r="C1604" t="s">
        <v>18</v>
      </c>
      <c r="D1604">
        <v>1.90431195352015</v>
      </c>
      <c r="E1604">
        <v>-1</v>
      </c>
      <c r="F1604">
        <v>81548.7820261897</v>
      </c>
      <c r="G1604" s="1">
        <v>45048</v>
      </c>
      <c r="H1604" s="2" t="e" cm="1" vm="1">
        <f t="array" aca="1" ref="H1604" ca="1">IF(B1604="eur",F1604*VLOOKUP(G1604,Sheet2!D:E,2,0),IF(B1604="gbp",F1604*VLOOKUP(G1604,Sheet2!A:B,2,0),0)*IF(B1604="sek",F1604*VLOOKUP(G1604,Sheet2!G:H,2,0),IF(multi_currency_swap_strat_pnl!B1604="nok",F1604*VLOOKUP(multi_currency_swap_strat_pnl!G1604,Sheet2!J:K,2,0),IF(multi_currency_swap_strat_pnl!B1604="chf",F1604*VLOOKUP(Sheet2!M:N,2,0),F1604))))</f>
        <v>#VALUE!</v>
      </c>
    </row>
    <row r="1605" spans="1:8" x14ac:dyDescent="0.25">
      <c r="A1605" s="1">
        <v>45019</v>
      </c>
      <c r="B1605" t="s">
        <v>36</v>
      </c>
      <c r="C1605" t="s">
        <v>8</v>
      </c>
      <c r="D1605">
        <v>2.01508694104625</v>
      </c>
      <c r="E1605">
        <v>-1</v>
      </c>
      <c r="F1605">
        <v>1143.98833482343</v>
      </c>
      <c r="G1605" s="1">
        <v>45048</v>
      </c>
      <c r="H1605" s="2" t="e" cm="1" vm="1">
        <f t="array" aca="1" ref="H1605" ca="1">IF(B1605="eur",F1605*VLOOKUP(G1605,Sheet2!D:E,2,0),IF(B1605="gbp",F1605*VLOOKUP(G1605,Sheet2!A:B,2,0),0)*IF(B1605="sek",F1605*VLOOKUP(G1605,Sheet2!G:H,2,0),IF(multi_currency_swap_strat_pnl!B1605="nok",F1605*VLOOKUP(multi_currency_swap_strat_pnl!G1605,Sheet2!J:K,2,0),IF(multi_currency_swap_strat_pnl!B1605="chf",F1605*VLOOKUP(Sheet2!M:N,2,0),F1605))))</f>
        <v>#VALUE!</v>
      </c>
    </row>
    <row r="1606" spans="1:8" x14ac:dyDescent="0.25">
      <c r="A1606" s="1">
        <v>45019</v>
      </c>
      <c r="B1606" t="s">
        <v>36</v>
      </c>
      <c r="C1606" t="s">
        <v>21</v>
      </c>
      <c r="D1606">
        <v>1.98708128811742</v>
      </c>
      <c r="E1606">
        <v>-1</v>
      </c>
      <c r="F1606">
        <v>-39931.587616733697</v>
      </c>
      <c r="G1606" s="1">
        <v>45048</v>
      </c>
      <c r="H1606" s="2" t="e" cm="1" vm="1">
        <f t="array" aca="1" ref="H1606" ca="1">IF(B1606="eur",F1606*VLOOKUP(G1606,Sheet2!D:E,2,0),IF(B1606="gbp",F1606*VLOOKUP(G1606,Sheet2!A:B,2,0),0)*IF(B1606="sek",F1606*VLOOKUP(G1606,Sheet2!G:H,2,0),IF(multi_currency_swap_strat_pnl!B1606="nok",F1606*VLOOKUP(multi_currency_swap_strat_pnl!G1606,Sheet2!J:K,2,0),IF(multi_currency_swap_strat_pnl!B1606="chf",F1606*VLOOKUP(Sheet2!M:N,2,0),F1606))))</f>
        <v>#VALUE!</v>
      </c>
    </row>
    <row r="1607" spans="1:8" x14ac:dyDescent="0.25">
      <c r="A1607" s="1">
        <v>45019</v>
      </c>
      <c r="B1607" t="s">
        <v>36</v>
      </c>
      <c r="C1607" t="s">
        <v>23</v>
      </c>
      <c r="D1607">
        <v>1.9186736929802399</v>
      </c>
      <c r="E1607">
        <v>1</v>
      </c>
      <c r="F1607">
        <v>53828.7618960646</v>
      </c>
      <c r="G1607" s="1">
        <v>45048</v>
      </c>
      <c r="H1607" s="2" t="e" cm="1" vm="1">
        <f t="array" aca="1" ref="H1607" ca="1">IF(B1607="eur",F1607*VLOOKUP(G1607,Sheet2!D:E,2,0),IF(B1607="gbp",F1607*VLOOKUP(G1607,Sheet2!A:B,2,0),0)*IF(B1607="sek",F1607*VLOOKUP(G1607,Sheet2!G:H,2,0),IF(multi_currency_swap_strat_pnl!B1607="nok",F1607*VLOOKUP(multi_currency_swap_strat_pnl!G1607,Sheet2!J:K,2,0),IF(multi_currency_swap_strat_pnl!B1607="chf",F1607*VLOOKUP(Sheet2!M:N,2,0),F1607))))</f>
        <v>#VALUE!</v>
      </c>
    </row>
    <row r="1608" spans="1:8" x14ac:dyDescent="0.25">
      <c r="A1608" s="1">
        <v>45019</v>
      </c>
      <c r="B1608" t="s">
        <v>36</v>
      </c>
      <c r="C1608" t="s">
        <v>16</v>
      </c>
      <c r="D1608">
        <v>1.8987766082212501</v>
      </c>
      <c r="E1608">
        <v>1</v>
      </c>
      <c r="F1608">
        <v>-62182.645544180603</v>
      </c>
      <c r="G1608" s="1">
        <v>45048</v>
      </c>
      <c r="H1608" s="2" t="e" cm="1" vm="1">
        <f t="array" aca="1" ref="H1608" ca="1">IF(B1608="eur",F1608*VLOOKUP(G1608,Sheet2!D:E,2,0),IF(B1608="gbp",F1608*VLOOKUP(G1608,Sheet2!A:B,2,0),0)*IF(B1608="sek",F1608*VLOOKUP(G1608,Sheet2!G:H,2,0),IF(multi_currency_swap_strat_pnl!B1608="nok",F1608*VLOOKUP(multi_currency_swap_strat_pnl!G1608,Sheet2!J:K,2,0),IF(multi_currency_swap_strat_pnl!B1608="chf",F1608*VLOOKUP(Sheet2!M:N,2,0),F1608))))</f>
        <v>#VALUE!</v>
      </c>
    </row>
    <row r="1609" spans="1:8" x14ac:dyDescent="0.25">
      <c r="A1609" s="1">
        <v>45019</v>
      </c>
      <c r="B1609" t="s">
        <v>36</v>
      </c>
      <c r="C1609" t="s">
        <v>12</v>
      </c>
      <c r="D1609">
        <v>1.8932871562623601</v>
      </c>
      <c r="E1609">
        <v>1</v>
      </c>
      <c r="F1609">
        <v>-43038.114842243398</v>
      </c>
      <c r="G1609" s="1">
        <v>45048</v>
      </c>
      <c r="H1609" s="2" t="e" cm="1" vm="1">
        <f t="array" aca="1" ref="H1609" ca="1">IF(B1609="eur",F1609*VLOOKUP(G1609,Sheet2!D:E,2,0),IF(B1609="gbp",F1609*VLOOKUP(G1609,Sheet2!A:B,2,0),0)*IF(B1609="sek",F1609*VLOOKUP(G1609,Sheet2!G:H,2,0),IF(multi_currency_swap_strat_pnl!B1609="nok",F1609*VLOOKUP(multi_currency_swap_strat_pnl!G1609,Sheet2!J:K,2,0),IF(multi_currency_swap_strat_pnl!B1609="chf",F1609*VLOOKUP(Sheet2!M:N,2,0),F1609))))</f>
        <v>#VALUE!</v>
      </c>
    </row>
    <row r="1610" spans="1:8" x14ac:dyDescent="0.25">
      <c r="A1610" s="1">
        <v>45019</v>
      </c>
      <c r="B1610" t="s">
        <v>37</v>
      </c>
      <c r="C1610" t="s">
        <v>15</v>
      </c>
      <c r="D1610">
        <v>2.4586491261152599</v>
      </c>
      <c r="E1610">
        <v>-1</v>
      </c>
      <c r="F1610">
        <v>-29200.448841786001</v>
      </c>
      <c r="G1610" s="1">
        <v>45048</v>
      </c>
      <c r="H1610" s="2" cm="1">
        <f t="array" ref="H1610">IF(B1610="eur",F1610*VLOOKUP(G1610,Sheet2!D:E,2,0),IF(B1610="gbp",F1610*VLOOKUP(G1610,Sheet2!A:B,2,0),0)*IF(B1610="sek",F1610*VLOOKUP(G1610,Sheet2!G:H,2,0),IF(multi_currency_swap_strat_pnl!B1610="nok",F1610*VLOOKUP(multi_currency_swap_strat_pnl!G1610,Sheet2!J:K,2,0),IF(multi_currency_swap_strat_pnl!B1610="chf",F1610*VLOOKUP(Sheet2!M:N,2,0),F1610))))</f>
        <v>0</v>
      </c>
    </row>
    <row r="1611" spans="1:8" x14ac:dyDescent="0.25">
      <c r="A1611" s="1">
        <v>45019</v>
      </c>
      <c r="B1611" t="s">
        <v>37</v>
      </c>
      <c r="C1611" t="s">
        <v>14</v>
      </c>
      <c r="D1611">
        <v>2.4822999908566001</v>
      </c>
      <c r="E1611">
        <v>-1</v>
      </c>
      <c r="F1611">
        <v>-28206.948930502102</v>
      </c>
      <c r="G1611" s="1">
        <v>45048</v>
      </c>
      <c r="H1611" s="2" cm="1">
        <f t="array" ref="H1611">IF(B1611="eur",F1611*VLOOKUP(G1611,Sheet2!D:E,2,0),IF(B1611="gbp",F1611*VLOOKUP(G1611,Sheet2!A:B,2,0),0)*IF(B1611="sek",F1611*VLOOKUP(G1611,Sheet2!G:H,2,0),IF(multi_currency_swap_strat_pnl!B1611="nok",F1611*VLOOKUP(multi_currency_swap_strat_pnl!G1611,Sheet2!J:K,2,0),IF(multi_currency_swap_strat_pnl!B1611="chf",F1611*VLOOKUP(Sheet2!M:N,2,0),F1611))))</f>
        <v>0</v>
      </c>
    </row>
    <row r="1612" spans="1:8" x14ac:dyDescent="0.25">
      <c r="A1612" s="1">
        <v>45019</v>
      </c>
      <c r="B1612" t="s">
        <v>37</v>
      </c>
      <c r="C1612" t="s">
        <v>29</v>
      </c>
      <c r="D1612">
        <v>2.4226118427122501</v>
      </c>
      <c r="E1612">
        <v>-1</v>
      </c>
      <c r="F1612">
        <v>-28935.446431193701</v>
      </c>
      <c r="G1612" s="1">
        <v>45048</v>
      </c>
      <c r="H1612" s="2" cm="1">
        <f t="array" ref="H1612">IF(B1612="eur",F1612*VLOOKUP(G1612,Sheet2!D:E,2,0),IF(B1612="gbp",F1612*VLOOKUP(G1612,Sheet2!A:B,2,0),0)*IF(B1612="sek",F1612*VLOOKUP(G1612,Sheet2!G:H,2,0),IF(multi_currency_swap_strat_pnl!B1612="nok",F1612*VLOOKUP(multi_currency_swap_strat_pnl!G1612,Sheet2!J:K,2,0),IF(multi_currency_swap_strat_pnl!B1612="chf",F1612*VLOOKUP(Sheet2!M:N,2,0),F1612))))</f>
        <v>0</v>
      </c>
    </row>
    <row r="1613" spans="1:8" x14ac:dyDescent="0.25">
      <c r="A1613" s="1">
        <v>45019</v>
      </c>
      <c r="B1613" t="s">
        <v>37</v>
      </c>
      <c r="C1613" t="s">
        <v>11</v>
      </c>
      <c r="D1613">
        <v>2.7370923635639</v>
      </c>
      <c r="E1613">
        <v>1</v>
      </c>
      <c r="F1613">
        <v>20807.292555234901</v>
      </c>
      <c r="G1613" s="1">
        <v>45048</v>
      </c>
      <c r="H1613" s="2" cm="1">
        <f t="array" ref="H1613">IF(B1613="eur",F1613*VLOOKUP(G1613,Sheet2!D:E,2,0),IF(B1613="gbp",F1613*VLOOKUP(G1613,Sheet2!A:B,2,0),0)*IF(B1613="sek",F1613*VLOOKUP(G1613,Sheet2!G:H,2,0),IF(multi_currency_swap_strat_pnl!B1613="nok",F1613*VLOOKUP(multi_currency_swap_strat_pnl!G1613,Sheet2!J:K,2,0),IF(multi_currency_swap_strat_pnl!B1613="chf",F1613*VLOOKUP(Sheet2!M:N,2,0),F1613))))</f>
        <v>0</v>
      </c>
    </row>
    <row r="1614" spans="1:8" x14ac:dyDescent="0.25">
      <c r="A1614" s="1">
        <v>45019</v>
      </c>
      <c r="B1614" t="s">
        <v>37</v>
      </c>
      <c r="C1614" t="s">
        <v>16</v>
      </c>
      <c r="D1614">
        <v>2.8683555625885702</v>
      </c>
      <c r="E1614">
        <v>1</v>
      </c>
      <c r="F1614">
        <v>10699.713867713601</v>
      </c>
      <c r="G1614" s="1">
        <v>45048</v>
      </c>
      <c r="H1614" s="2" cm="1">
        <f t="array" ref="H1614">IF(B1614="eur",F1614*VLOOKUP(G1614,Sheet2!D:E,2,0),IF(B1614="gbp",F1614*VLOOKUP(G1614,Sheet2!A:B,2,0),0)*IF(B1614="sek",F1614*VLOOKUP(G1614,Sheet2!G:H,2,0),IF(multi_currency_swap_strat_pnl!B1614="nok",F1614*VLOOKUP(multi_currency_swap_strat_pnl!G1614,Sheet2!J:K,2,0),IF(multi_currency_swap_strat_pnl!B1614="chf",F1614*VLOOKUP(Sheet2!M:N,2,0),F1614))))</f>
        <v>0</v>
      </c>
    </row>
    <row r="1615" spans="1:8" x14ac:dyDescent="0.25">
      <c r="A1615" s="1">
        <v>45019</v>
      </c>
      <c r="B1615" t="s">
        <v>37</v>
      </c>
      <c r="C1615" t="s">
        <v>12</v>
      </c>
      <c r="D1615">
        <v>3.0275191433749402</v>
      </c>
      <c r="E1615">
        <v>1</v>
      </c>
      <c r="F1615">
        <v>71048.572230884005</v>
      </c>
      <c r="G1615" s="1">
        <v>45048</v>
      </c>
      <c r="H1615" s="2" cm="1">
        <f t="array" ref="H1615">IF(B1615="eur",F1615*VLOOKUP(G1615,Sheet2!D:E,2,0),IF(B1615="gbp",F1615*VLOOKUP(G1615,Sheet2!A:B,2,0),0)*IF(B1615="sek",F1615*VLOOKUP(G1615,Sheet2!G:H,2,0),IF(multi_currency_swap_strat_pnl!B1615="nok",F1615*VLOOKUP(multi_currency_swap_strat_pnl!G1615,Sheet2!J:K,2,0),IF(multi_currency_swap_strat_pnl!B1615="chf",F1615*VLOOKUP(Sheet2!M:N,2,0),F1615))))</f>
        <v>0</v>
      </c>
    </row>
    <row r="1616" spans="1:8" x14ac:dyDescent="0.25">
      <c r="A1616" s="1">
        <v>45019</v>
      </c>
      <c r="B1616" t="s">
        <v>38</v>
      </c>
      <c r="C1616" t="s">
        <v>13</v>
      </c>
      <c r="D1616">
        <v>2.5029924961026402</v>
      </c>
      <c r="E1616">
        <v>-1</v>
      </c>
      <c r="F1616" s="2">
        <v>-128102.166672994</v>
      </c>
      <c r="G1616" s="1">
        <v>45048</v>
      </c>
      <c r="H1616" s="2" cm="1">
        <f t="array" ref="H1616">IF(B1616="eur",F1616*VLOOKUP(G1616,Sheet2!D:E,2,0),IF(B1616="gbp",F1616*VLOOKUP(G1616,Sheet2!A:B,2,0),0)*IF(B1616="sek",F1616*VLOOKUP(G1616,Sheet2!G:H,2,0),IF(multi_currency_swap_strat_pnl!B1616="nok",F1616*VLOOKUP(multi_currency_swap_strat_pnl!G1616,Sheet2!J:K,2,0),IF(multi_currency_swap_strat_pnl!B1616="chf",F1616*VLOOKUP(Sheet2!M:N,2,0),F1616))))</f>
        <v>0</v>
      </c>
    </row>
    <row r="1617" spans="1:8" x14ac:dyDescent="0.25">
      <c r="A1617" s="1">
        <v>45019</v>
      </c>
      <c r="B1617" t="s">
        <v>38</v>
      </c>
      <c r="C1617" t="s">
        <v>17</v>
      </c>
      <c r="D1617">
        <v>2.62253971365713</v>
      </c>
      <c r="E1617">
        <v>-1</v>
      </c>
      <c r="F1617" s="2">
        <v>-33812.540906729999</v>
      </c>
      <c r="G1617" s="1">
        <v>45048</v>
      </c>
      <c r="H1617" s="2" cm="1">
        <f t="array" ref="H1617">IF(B1617="eur",F1617*VLOOKUP(G1617,Sheet2!D:E,2,0),IF(B1617="gbp",F1617*VLOOKUP(G1617,Sheet2!A:B,2,0),0)*IF(B1617="sek",F1617*VLOOKUP(G1617,Sheet2!G:H,2,0),IF(multi_currency_swap_strat_pnl!B1617="nok",F1617*VLOOKUP(multi_currency_swap_strat_pnl!G1617,Sheet2!J:K,2,0),IF(multi_currency_swap_strat_pnl!B1617="chf",F1617*VLOOKUP(Sheet2!M:N,2,0),F1617))))</f>
        <v>0</v>
      </c>
    </row>
    <row r="1618" spans="1:8" x14ac:dyDescent="0.25">
      <c r="A1618" s="1">
        <v>45019</v>
      </c>
      <c r="B1618" t="s">
        <v>38</v>
      </c>
      <c r="C1618" t="s">
        <v>31</v>
      </c>
      <c r="D1618">
        <v>2.5243784254541</v>
      </c>
      <c r="E1618">
        <v>-1</v>
      </c>
      <c r="F1618" s="2">
        <v>-93331.571303771896</v>
      </c>
      <c r="G1618" s="1">
        <v>45048</v>
      </c>
      <c r="H1618" s="2" cm="1">
        <f t="array" ref="H1618">IF(B1618="eur",F1618*VLOOKUP(G1618,Sheet2!D:E,2,0),IF(B1618="gbp",F1618*VLOOKUP(G1618,Sheet2!A:B,2,0),0)*IF(B1618="sek",F1618*VLOOKUP(G1618,Sheet2!G:H,2,0),IF(multi_currency_swap_strat_pnl!B1618="nok",F1618*VLOOKUP(multi_currency_swap_strat_pnl!G1618,Sheet2!J:K,2,0),IF(multi_currency_swap_strat_pnl!B1618="chf",F1618*VLOOKUP(Sheet2!M:N,2,0),F1618))))</f>
        <v>0</v>
      </c>
    </row>
    <row r="1619" spans="1:8" x14ac:dyDescent="0.25">
      <c r="A1619" s="1">
        <v>45019</v>
      </c>
      <c r="B1619" t="s">
        <v>38</v>
      </c>
      <c r="C1619" t="s">
        <v>18</v>
      </c>
      <c r="D1619">
        <v>2.4199276458714101</v>
      </c>
      <c r="E1619">
        <v>1</v>
      </c>
      <c r="F1619" s="2">
        <v>176655.81695784401</v>
      </c>
      <c r="G1619" s="1">
        <v>45048</v>
      </c>
      <c r="H1619" s="2" cm="1">
        <f t="array" ref="H1619">IF(B1619="eur",F1619*VLOOKUP(G1619,Sheet2!D:E,2,0),IF(B1619="gbp",F1619*VLOOKUP(G1619,Sheet2!A:B,2,0),0)*IF(B1619="sek",F1619*VLOOKUP(G1619,Sheet2!G:H,2,0),IF(multi_currency_swap_strat_pnl!B1619="nok",F1619*VLOOKUP(multi_currency_swap_strat_pnl!G1619,Sheet2!J:K,2,0),IF(multi_currency_swap_strat_pnl!B1619="chf",F1619*VLOOKUP(Sheet2!M:N,2,0),F1619))))</f>
        <v>0</v>
      </c>
    </row>
    <row r="1620" spans="1:8" x14ac:dyDescent="0.25">
      <c r="A1620" s="1">
        <v>45019</v>
      </c>
      <c r="B1620" t="s">
        <v>38</v>
      </c>
      <c r="C1620" t="s">
        <v>16</v>
      </c>
      <c r="D1620">
        <v>2.6092612833616902</v>
      </c>
      <c r="E1620">
        <v>1</v>
      </c>
      <c r="F1620" s="2">
        <v>166284.311903255</v>
      </c>
      <c r="G1620" s="1">
        <v>45048</v>
      </c>
      <c r="H1620" s="2" cm="1">
        <f t="array" ref="H1620">IF(B1620="eur",F1620*VLOOKUP(G1620,Sheet2!D:E,2,0),IF(B1620="gbp",F1620*VLOOKUP(G1620,Sheet2!A:B,2,0),0)*IF(B1620="sek",F1620*VLOOKUP(G1620,Sheet2!G:H,2,0),IF(multi_currency_swap_strat_pnl!B1620="nok",F1620*VLOOKUP(multi_currency_swap_strat_pnl!G1620,Sheet2!J:K,2,0),IF(multi_currency_swap_strat_pnl!B1620="chf",F1620*VLOOKUP(Sheet2!M:N,2,0),F1620))))</f>
        <v>0</v>
      </c>
    </row>
    <row r="1621" spans="1:8" x14ac:dyDescent="0.25">
      <c r="A1621" s="1">
        <v>45019</v>
      </c>
      <c r="B1621" t="s">
        <v>38</v>
      </c>
      <c r="C1621" t="s">
        <v>12</v>
      </c>
      <c r="D1621">
        <v>2.7961225723235499</v>
      </c>
      <c r="E1621">
        <v>1</v>
      </c>
      <c r="F1621" s="2">
        <v>155326.589558957</v>
      </c>
      <c r="G1621" s="1">
        <v>45048</v>
      </c>
      <c r="H1621" s="2" cm="1">
        <f t="array" ref="H1621">IF(B1621="eur",F1621*VLOOKUP(G1621,Sheet2!D:E,2,0),IF(B1621="gbp",F1621*VLOOKUP(G1621,Sheet2!A:B,2,0),0)*IF(B1621="sek",F1621*VLOOKUP(G1621,Sheet2!G:H,2,0),IF(multi_currency_swap_strat_pnl!B1621="nok",F1621*VLOOKUP(multi_currency_swap_strat_pnl!G1621,Sheet2!J:K,2,0),IF(multi_currency_swap_strat_pnl!B1621="chf",F1621*VLOOKUP(Sheet2!M:N,2,0),F1621))))</f>
        <v>0</v>
      </c>
    </row>
    <row r="1622" spans="1:8" x14ac:dyDescent="0.25">
      <c r="A1622" s="1">
        <v>45047</v>
      </c>
      <c r="B1622" t="s">
        <v>34</v>
      </c>
      <c r="C1622" t="s">
        <v>23</v>
      </c>
      <c r="D1622">
        <v>3.2417888086392299</v>
      </c>
      <c r="E1622">
        <v>-1</v>
      </c>
      <c r="F1622">
        <v>-6393.9158885086799</v>
      </c>
      <c r="G1622" s="1">
        <v>45078</v>
      </c>
      <c r="H1622" s="2" cm="1">
        <f t="array" ref="H1622">IF(B1622="eur",F1622*VLOOKUP(G1622,Sheet2!D:E,2,0),IF(B1622="gbp",F1622*VLOOKUP(G1622,Sheet2!A:B,2,0),0)*IF(B1622="sek",F1622*VLOOKUP(G1622,Sheet2!G:H,2,0),IF(multi_currency_swap_strat_pnl!B1622="nok",F1622*VLOOKUP(multi_currency_swap_strat_pnl!G1622,Sheet2!J:K,2,0),IF(multi_currency_swap_strat_pnl!B1622="chf",F1622*VLOOKUP(Sheet2!M:N,2,0),F1622))))</f>
        <v>0</v>
      </c>
    </row>
    <row r="1623" spans="1:8" x14ac:dyDescent="0.25">
      <c r="A1623" s="1">
        <v>45047</v>
      </c>
      <c r="B1623" t="s">
        <v>34</v>
      </c>
      <c r="C1623" t="s">
        <v>10</v>
      </c>
      <c r="D1623">
        <v>3.1945744311845599</v>
      </c>
      <c r="E1623">
        <v>-1</v>
      </c>
      <c r="F1623">
        <v>-7449.2597249928804</v>
      </c>
      <c r="G1623" s="1">
        <v>45078</v>
      </c>
      <c r="H1623" s="2" cm="1">
        <f t="array" ref="H1623">IF(B1623="eur",F1623*VLOOKUP(G1623,Sheet2!D:E,2,0),IF(B1623="gbp",F1623*VLOOKUP(G1623,Sheet2!A:B,2,0),0)*IF(B1623="sek",F1623*VLOOKUP(G1623,Sheet2!G:H,2,0),IF(multi_currency_swap_strat_pnl!B1623="nok",F1623*VLOOKUP(multi_currency_swap_strat_pnl!G1623,Sheet2!J:K,2,0),IF(multi_currency_swap_strat_pnl!B1623="chf",F1623*VLOOKUP(Sheet2!M:N,2,0),F1623))))</f>
        <v>0</v>
      </c>
    </row>
    <row r="1624" spans="1:8" x14ac:dyDescent="0.25">
      <c r="A1624" s="1">
        <v>45047</v>
      </c>
      <c r="B1624" t="s">
        <v>34</v>
      </c>
      <c r="C1624" t="s">
        <v>17</v>
      </c>
      <c r="D1624">
        <v>3.0495545484563702</v>
      </c>
      <c r="E1624">
        <v>-1</v>
      </c>
      <c r="F1624">
        <v>-2732.5905206652101</v>
      </c>
      <c r="G1624" s="1">
        <v>45078</v>
      </c>
      <c r="H1624" s="2" cm="1">
        <f t="array" ref="H1624">IF(B1624="eur",F1624*VLOOKUP(G1624,Sheet2!D:E,2,0),IF(B1624="gbp",F1624*VLOOKUP(G1624,Sheet2!A:B,2,0),0)*IF(B1624="sek",F1624*VLOOKUP(G1624,Sheet2!G:H,2,0),IF(multi_currency_swap_strat_pnl!B1624="nok",F1624*VLOOKUP(multi_currency_swap_strat_pnl!G1624,Sheet2!J:K,2,0),IF(multi_currency_swap_strat_pnl!B1624="chf",F1624*VLOOKUP(Sheet2!M:N,2,0),F1624))))</f>
        <v>0</v>
      </c>
    </row>
    <row r="1625" spans="1:8" x14ac:dyDescent="0.25">
      <c r="A1625" s="1">
        <v>45047</v>
      </c>
      <c r="B1625" t="s">
        <v>34</v>
      </c>
      <c r="C1625" t="s">
        <v>11</v>
      </c>
      <c r="D1625">
        <v>3.0797284261873701</v>
      </c>
      <c r="E1625">
        <v>1</v>
      </c>
      <c r="F1625">
        <v>28092.253152050402</v>
      </c>
      <c r="G1625" s="1">
        <v>45078</v>
      </c>
      <c r="H1625" s="2" cm="1">
        <f t="array" ref="H1625">IF(B1625="eur",F1625*VLOOKUP(G1625,Sheet2!D:E,2,0),IF(B1625="gbp",F1625*VLOOKUP(G1625,Sheet2!A:B,2,0),0)*IF(B1625="sek",F1625*VLOOKUP(G1625,Sheet2!G:H,2,0),IF(multi_currency_swap_strat_pnl!B1625="nok",F1625*VLOOKUP(multi_currency_swap_strat_pnl!G1625,Sheet2!J:K,2,0),IF(multi_currency_swap_strat_pnl!B1625="chf",F1625*VLOOKUP(Sheet2!M:N,2,0),F1625))))</f>
        <v>0</v>
      </c>
    </row>
    <row r="1626" spans="1:8" x14ac:dyDescent="0.25">
      <c r="A1626" s="1">
        <v>45047</v>
      </c>
      <c r="B1626" t="s">
        <v>34</v>
      </c>
      <c r="C1626" t="s">
        <v>16</v>
      </c>
      <c r="D1626">
        <v>3.15830226588215</v>
      </c>
      <c r="E1626">
        <v>1</v>
      </c>
      <c r="F1626">
        <v>40258.306764252098</v>
      </c>
      <c r="G1626" s="1">
        <v>45078</v>
      </c>
      <c r="H1626" s="2" cm="1">
        <f t="array" ref="H1626">IF(B1626="eur",F1626*VLOOKUP(G1626,Sheet2!D:E,2,0),IF(B1626="gbp",F1626*VLOOKUP(G1626,Sheet2!A:B,2,0),0)*IF(B1626="sek",F1626*VLOOKUP(G1626,Sheet2!G:H,2,0),IF(multi_currency_swap_strat_pnl!B1626="nok",F1626*VLOOKUP(multi_currency_swap_strat_pnl!G1626,Sheet2!J:K,2,0),IF(multi_currency_swap_strat_pnl!B1626="chf",F1626*VLOOKUP(Sheet2!M:N,2,0),F1626))))</f>
        <v>0</v>
      </c>
    </row>
    <row r="1627" spans="1:8" x14ac:dyDescent="0.25">
      <c r="A1627" s="1">
        <v>45047</v>
      </c>
      <c r="B1627" t="s">
        <v>34</v>
      </c>
      <c r="C1627" t="s">
        <v>12</v>
      </c>
      <c r="D1627">
        <v>3.3733506235683701</v>
      </c>
      <c r="E1627">
        <v>1</v>
      </c>
      <c r="F1627">
        <v>72352.778677307404</v>
      </c>
      <c r="G1627" s="1">
        <v>45078</v>
      </c>
      <c r="H1627" s="2" cm="1">
        <f t="array" ref="H1627">IF(B1627="eur",F1627*VLOOKUP(G1627,Sheet2!D:E,2,0),IF(B1627="gbp",F1627*VLOOKUP(G1627,Sheet2!A:B,2,0),0)*IF(B1627="sek",F1627*VLOOKUP(G1627,Sheet2!G:H,2,0),IF(multi_currency_swap_strat_pnl!B1627="nok",F1627*VLOOKUP(multi_currency_swap_strat_pnl!G1627,Sheet2!J:K,2,0),IF(multi_currency_swap_strat_pnl!B1627="chf",F1627*VLOOKUP(Sheet2!M:N,2,0),F1627))))</f>
        <v>0</v>
      </c>
    </row>
    <row r="1628" spans="1:8" x14ac:dyDescent="0.25">
      <c r="A1628" s="1">
        <v>45048</v>
      </c>
      <c r="B1628" t="s">
        <v>7</v>
      </c>
      <c r="C1628" t="s">
        <v>21</v>
      </c>
      <c r="D1628">
        <v>2.9242298298285601</v>
      </c>
      <c r="E1628">
        <v>-1</v>
      </c>
      <c r="F1628">
        <v>34280.8894334367</v>
      </c>
      <c r="G1628" s="1">
        <v>45078</v>
      </c>
      <c r="H1628" s="2" cm="1">
        <f t="array" ref="H1628">IF(B1628="eur",F1628*VLOOKUP(G1628,Sheet2!D:E,2,0),IF(B1628="gbp",F1628*VLOOKUP(G1628,Sheet2!A:B,2,0),0)*IF(B1628="sek",F1628*VLOOKUP(G1628,Sheet2!G:H,2,0),IF(multi_currency_swap_strat_pnl!B1628="nok",F1628*VLOOKUP(multi_currency_swap_strat_pnl!G1628,Sheet2!J:K,2,0),IF(multi_currency_swap_strat_pnl!B1628="chf",F1628*VLOOKUP(Sheet2!M:N,2,0),F1628))))</f>
        <v>36886.237030377888</v>
      </c>
    </row>
    <row r="1629" spans="1:8" x14ac:dyDescent="0.25">
      <c r="A1629" s="1">
        <v>45048</v>
      </c>
      <c r="B1629" t="s">
        <v>7</v>
      </c>
      <c r="C1629" t="s">
        <v>25</v>
      </c>
      <c r="D1629">
        <v>2.86325301998219</v>
      </c>
      <c r="E1629">
        <v>-1</v>
      </c>
      <c r="F1629">
        <v>29707.134034988499</v>
      </c>
      <c r="G1629" s="1">
        <v>45078</v>
      </c>
      <c r="H1629" s="2" cm="1">
        <f t="array" ref="H1629">IF(B1629="eur",F1629*VLOOKUP(G1629,Sheet2!D:E,2,0),IF(B1629="gbp",F1629*VLOOKUP(G1629,Sheet2!A:B,2,0),0)*IF(B1629="sek",F1629*VLOOKUP(G1629,Sheet2!G:H,2,0),IF(multi_currency_swap_strat_pnl!B1629="nok",F1629*VLOOKUP(multi_currency_swap_strat_pnl!G1629,Sheet2!J:K,2,0),IF(multi_currency_swap_strat_pnl!B1629="chf",F1629*VLOOKUP(Sheet2!M:N,2,0),F1629))))</f>
        <v>31964.876221647628</v>
      </c>
    </row>
    <row r="1630" spans="1:8" x14ac:dyDescent="0.25">
      <c r="A1630" s="1">
        <v>45048</v>
      </c>
      <c r="B1630" t="s">
        <v>7</v>
      </c>
      <c r="C1630" t="s">
        <v>23</v>
      </c>
      <c r="D1630">
        <v>2.8046793373652998</v>
      </c>
      <c r="E1630">
        <v>-1</v>
      </c>
      <c r="F1630">
        <v>25672.251933839001</v>
      </c>
      <c r="G1630" s="1">
        <v>45078</v>
      </c>
      <c r="H1630" s="2" cm="1">
        <f t="array" ref="H1630">IF(B1630="eur",F1630*VLOOKUP(G1630,Sheet2!D:E,2,0),IF(B1630="gbp",F1630*VLOOKUP(G1630,Sheet2!A:B,2,0),0)*IF(B1630="sek",F1630*VLOOKUP(G1630,Sheet2!G:H,2,0),IF(multi_currency_swap_strat_pnl!B1630="nok",F1630*VLOOKUP(multi_currency_swap_strat_pnl!G1630,Sheet2!J:K,2,0),IF(multi_currency_swap_strat_pnl!B1630="chf",F1630*VLOOKUP(Sheet2!M:N,2,0),F1630))))</f>
        <v>27623.343080810766</v>
      </c>
    </row>
    <row r="1631" spans="1:8" x14ac:dyDescent="0.25">
      <c r="A1631" s="1">
        <v>45048</v>
      </c>
      <c r="B1631" t="s">
        <v>7</v>
      </c>
      <c r="C1631" t="s">
        <v>11</v>
      </c>
      <c r="D1631">
        <v>2.5501015620300902</v>
      </c>
      <c r="E1631">
        <v>1</v>
      </c>
      <c r="F1631">
        <v>7443.8587634266796</v>
      </c>
      <c r="G1631" s="1">
        <v>45078</v>
      </c>
      <c r="H1631" s="2" cm="1">
        <f t="array" ref="H1631">IF(B1631="eur",F1631*VLOOKUP(G1631,Sheet2!D:E,2,0),IF(B1631="gbp",F1631*VLOOKUP(G1631,Sheet2!A:B,2,0),0)*IF(B1631="sek",F1631*VLOOKUP(G1631,Sheet2!G:H,2,0),IF(multi_currency_swap_strat_pnl!B1631="nok",F1631*VLOOKUP(multi_currency_swap_strat_pnl!G1631,Sheet2!J:K,2,0),IF(multi_currency_swap_strat_pnl!B1631="chf",F1631*VLOOKUP(Sheet2!M:N,2,0),F1631))))</f>
        <v>8009.592029447108</v>
      </c>
    </row>
    <row r="1632" spans="1:8" x14ac:dyDescent="0.25">
      <c r="A1632" s="1">
        <v>45048</v>
      </c>
      <c r="B1632" t="s">
        <v>7</v>
      </c>
      <c r="C1632" t="s">
        <v>16</v>
      </c>
      <c r="D1632">
        <v>2.6303198058613901</v>
      </c>
      <c r="E1632">
        <v>1</v>
      </c>
      <c r="F1632">
        <v>20512.282375852999</v>
      </c>
      <c r="G1632" s="1">
        <v>45078</v>
      </c>
      <c r="H1632" s="2" cm="1">
        <f t="array" ref="H1632">IF(B1632="eur",F1632*VLOOKUP(G1632,Sheet2!D:E,2,0),IF(B1632="gbp",F1632*VLOOKUP(G1632,Sheet2!A:B,2,0),0)*IF(B1632="sek",F1632*VLOOKUP(G1632,Sheet2!G:H,2,0),IF(multi_currency_swap_strat_pnl!B1632="nok",F1632*VLOOKUP(multi_currency_swap_strat_pnl!G1632,Sheet2!J:K,2,0),IF(multi_currency_swap_strat_pnl!B1632="chf",F1632*VLOOKUP(Sheet2!M:N,2,0),F1632))))</f>
        <v>22071.215836417829</v>
      </c>
    </row>
    <row r="1633" spans="1:8" x14ac:dyDescent="0.25">
      <c r="A1633" s="1">
        <v>45048</v>
      </c>
      <c r="B1633" t="s">
        <v>7</v>
      </c>
      <c r="C1633" t="s">
        <v>12</v>
      </c>
      <c r="D1633">
        <v>2.8145184086628898</v>
      </c>
      <c r="E1633">
        <v>1</v>
      </c>
      <c r="F1633">
        <v>36503.369179692098</v>
      </c>
      <c r="G1633" s="1">
        <v>45078</v>
      </c>
      <c r="H1633" s="2" cm="1">
        <f t="array" ref="H1633">IF(B1633="eur",F1633*VLOOKUP(G1633,Sheet2!D:E,2,0),IF(B1633="gbp",F1633*VLOOKUP(G1633,Sheet2!A:B,2,0),0)*IF(B1633="sek",F1633*VLOOKUP(G1633,Sheet2!G:H,2,0),IF(multi_currency_swap_strat_pnl!B1633="nok",F1633*VLOOKUP(multi_currency_swap_strat_pnl!G1633,Sheet2!J:K,2,0),IF(multi_currency_swap_strat_pnl!B1633="chf",F1633*VLOOKUP(Sheet2!M:N,2,0),F1633))))</f>
        <v>39277.6252373487</v>
      </c>
    </row>
    <row r="1634" spans="1:8" x14ac:dyDescent="0.25">
      <c r="A1634" s="1">
        <v>45048</v>
      </c>
      <c r="B1634" t="s">
        <v>35</v>
      </c>
      <c r="C1634" t="s">
        <v>21</v>
      </c>
      <c r="D1634">
        <v>3.4242623744941301</v>
      </c>
      <c r="E1634">
        <v>-1</v>
      </c>
      <c r="F1634">
        <v>-121852.98803470899</v>
      </c>
      <c r="G1634" s="1">
        <v>45078</v>
      </c>
      <c r="H1634" s="2" cm="1">
        <f t="array" ref="H1634">IF(B1634="eur",F1634*VLOOKUP(G1634,Sheet2!D:E,2,0),IF(B1634="gbp",F1634*VLOOKUP(G1634,Sheet2!A:B,2,0),0)*IF(B1634="sek",F1634*VLOOKUP(G1634,Sheet2!G:H,2,0),IF(multi_currency_swap_strat_pnl!B1634="nok",F1634*VLOOKUP(multi_currency_swap_strat_pnl!G1634,Sheet2!J:K,2,0),IF(multi_currency_swap_strat_pnl!B1634="chf",F1634*VLOOKUP(Sheet2!M:N,2,0),F1634))))</f>
        <v>18609187263.520523</v>
      </c>
    </row>
    <row r="1635" spans="1:8" x14ac:dyDescent="0.25">
      <c r="A1635" s="1">
        <v>45048</v>
      </c>
      <c r="B1635" t="s">
        <v>35</v>
      </c>
      <c r="C1635" t="s">
        <v>25</v>
      </c>
      <c r="D1635">
        <v>3.3641201634545701</v>
      </c>
      <c r="E1635">
        <v>-1</v>
      </c>
      <c r="F1635">
        <v>-143710.01323076701</v>
      </c>
      <c r="G1635" s="1">
        <v>45078</v>
      </c>
      <c r="H1635" s="2" cm="1">
        <f t="array" ref="H1635">IF(B1635="eur",F1635*VLOOKUP(G1635,Sheet2!D:E,2,0),IF(B1635="gbp",F1635*VLOOKUP(G1635,Sheet2!A:B,2,0),0)*IF(B1635="sek",F1635*VLOOKUP(G1635,Sheet2!G:H,2,0),IF(multi_currency_swap_strat_pnl!B1635="nok",F1635*VLOOKUP(multi_currency_swap_strat_pnl!G1635,Sheet2!J:K,2,0),IF(multi_currency_swap_strat_pnl!B1635="chf",F1635*VLOOKUP(Sheet2!M:N,2,0),F1635))))</f>
        <v>25883863352.563236</v>
      </c>
    </row>
    <row r="1636" spans="1:8" x14ac:dyDescent="0.25">
      <c r="A1636" s="1">
        <v>45048</v>
      </c>
      <c r="B1636" t="s">
        <v>35</v>
      </c>
      <c r="C1636" t="s">
        <v>23</v>
      </c>
      <c r="D1636">
        <v>3.3069336720628599</v>
      </c>
      <c r="E1636">
        <v>-1</v>
      </c>
      <c r="F1636">
        <v>-164364.81927865199</v>
      </c>
      <c r="G1636" s="1">
        <v>45078</v>
      </c>
      <c r="H1636" s="2" cm="1">
        <f t="array" ref="H1636">IF(B1636="eur",F1636*VLOOKUP(G1636,Sheet2!D:E,2,0),IF(B1636="gbp",F1636*VLOOKUP(G1636,Sheet2!A:B,2,0),0)*IF(B1636="sek",F1636*VLOOKUP(G1636,Sheet2!G:H,2,0),IF(multi_currency_swap_strat_pnl!B1636="nok",F1636*VLOOKUP(multi_currency_swap_strat_pnl!G1636,Sheet2!J:K,2,0),IF(multi_currency_swap_strat_pnl!B1636="chf",F1636*VLOOKUP(Sheet2!M:N,2,0),F1636))))</f>
        <v>33858894390.224377</v>
      </c>
    </row>
    <row r="1637" spans="1:8" x14ac:dyDescent="0.25">
      <c r="A1637" s="1">
        <v>45048</v>
      </c>
      <c r="B1637" t="s">
        <v>35</v>
      </c>
      <c r="C1637" t="s">
        <v>11</v>
      </c>
      <c r="D1637">
        <v>3.8106034021520498</v>
      </c>
      <c r="E1637">
        <v>1</v>
      </c>
      <c r="F1637">
        <v>302105.51201529999</v>
      </c>
      <c r="G1637" s="1">
        <v>45078</v>
      </c>
      <c r="H1637" s="2" cm="1">
        <f t="array" ref="H1637">IF(B1637="eur",F1637*VLOOKUP(G1637,Sheet2!D:E,2,0),IF(B1637="gbp",F1637*VLOOKUP(G1637,Sheet2!A:B,2,0),0)*IF(B1637="sek",F1637*VLOOKUP(G1637,Sheet2!G:H,2,0),IF(multi_currency_swap_strat_pnl!B1637="nok",F1637*VLOOKUP(multi_currency_swap_strat_pnl!G1637,Sheet2!J:K,2,0),IF(multi_currency_swap_strat_pnl!B1637="chf",F1637*VLOOKUP(Sheet2!M:N,2,0),F1637))))</f>
        <v>114385859030.8203</v>
      </c>
    </row>
    <row r="1638" spans="1:8" x14ac:dyDescent="0.25">
      <c r="A1638" s="1">
        <v>45048</v>
      </c>
      <c r="B1638" t="s">
        <v>35</v>
      </c>
      <c r="C1638" t="s">
        <v>16</v>
      </c>
      <c r="D1638">
        <v>3.9188746842719202</v>
      </c>
      <c r="E1638">
        <v>1</v>
      </c>
      <c r="F1638">
        <v>344361.339144331</v>
      </c>
      <c r="G1638" s="1">
        <v>45078</v>
      </c>
      <c r="H1638" s="2" cm="1">
        <f t="array" ref="H1638">IF(B1638="eur",F1638*VLOOKUP(G1638,Sheet2!D:E,2,0),IF(B1638="gbp",F1638*VLOOKUP(G1638,Sheet2!A:B,2,0),0)*IF(B1638="sek",F1638*VLOOKUP(G1638,Sheet2!G:H,2,0),IF(multi_currency_swap_strat_pnl!B1638="nok",F1638*VLOOKUP(multi_currency_swap_strat_pnl!G1638,Sheet2!J:K,2,0),IF(multi_currency_swap_strat_pnl!B1638="chf",F1638*VLOOKUP(Sheet2!M:N,2,0),F1638))))</f>
        <v>148622244486.85721</v>
      </c>
    </row>
    <row r="1639" spans="1:8" x14ac:dyDescent="0.25">
      <c r="A1639" s="1">
        <v>45048</v>
      </c>
      <c r="B1639" t="s">
        <v>35</v>
      </c>
      <c r="C1639" t="s">
        <v>12</v>
      </c>
      <c r="D1639">
        <v>4.0983152211224203</v>
      </c>
      <c r="E1639">
        <v>1</v>
      </c>
      <c r="F1639">
        <v>390259.583394502</v>
      </c>
      <c r="G1639" s="1">
        <v>45078</v>
      </c>
      <c r="H1639" s="2" cm="1">
        <f t="array" ref="H1639">IF(B1639="eur",F1639*VLOOKUP(G1639,Sheet2!D:E,2,0),IF(B1639="gbp",F1639*VLOOKUP(G1639,Sheet2!A:B,2,0),0)*IF(B1639="sek",F1639*VLOOKUP(G1639,Sheet2!G:H,2,0),IF(multi_currency_swap_strat_pnl!B1639="nok",F1639*VLOOKUP(multi_currency_swap_strat_pnl!G1639,Sheet2!J:K,2,0),IF(multi_currency_swap_strat_pnl!B1639="chf",F1639*VLOOKUP(Sheet2!M:N,2,0),F1639))))</f>
        <v>190880776429.08597</v>
      </c>
    </row>
    <row r="1640" spans="1:8" x14ac:dyDescent="0.25">
      <c r="A1640" s="1">
        <v>45048</v>
      </c>
      <c r="B1640" t="s">
        <v>36</v>
      </c>
      <c r="C1640" t="s">
        <v>17</v>
      </c>
      <c r="D1640">
        <v>1.88688867545919</v>
      </c>
      <c r="E1640">
        <v>-1</v>
      </c>
      <c r="F1640">
        <v>68690.166919742303</v>
      </c>
      <c r="G1640" s="1">
        <v>45078</v>
      </c>
      <c r="H1640" s="2" t="e" cm="1" vm="1">
        <f t="array" aca="1" ref="H1640" ca="1">IF(B1640="eur",F1640*VLOOKUP(G1640,Sheet2!D:E,2,0),IF(B1640="gbp",F1640*VLOOKUP(G1640,Sheet2!A:B,2,0),0)*IF(B1640="sek",F1640*VLOOKUP(G1640,Sheet2!G:H,2,0),IF(multi_currency_swap_strat_pnl!B1640="nok",F1640*VLOOKUP(multi_currency_swap_strat_pnl!G1640,Sheet2!J:K,2,0),IF(multi_currency_swap_strat_pnl!B1640="chf",F1640*VLOOKUP(Sheet2!M:N,2,0),F1640))))</f>
        <v>#VALUE!</v>
      </c>
    </row>
    <row r="1641" spans="1:8" x14ac:dyDescent="0.25">
      <c r="A1641" s="1">
        <v>45048</v>
      </c>
      <c r="B1641" t="s">
        <v>36</v>
      </c>
      <c r="C1641" t="s">
        <v>29</v>
      </c>
      <c r="D1641">
        <v>1.92680175987949</v>
      </c>
      <c r="E1641">
        <v>-1</v>
      </c>
      <c r="F1641">
        <v>66319.951489360305</v>
      </c>
      <c r="G1641" s="1">
        <v>45078</v>
      </c>
      <c r="H1641" s="2" t="e" cm="1" vm="1">
        <f t="array" aca="1" ref="H1641" ca="1">IF(B1641="eur",F1641*VLOOKUP(G1641,Sheet2!D:E,2,0),IF(B1641="gbp",F1641*VLOOKUP(G1641,Sheet2!A:B,2,0),0)*IF(B1641="sek",F1641*VLOOKUP(G1641,Sheet2!G:H,2,0),IF(multi_currency_swap_strat_pnl!B1641="nok",F1641*VLOOKUP(multi_currency_swap_strat_pnl!G1641,Sheet2!J:K,2,0),IF(multi_currency_swap_strat_pnl!B1641="chf",F1641*VLOOKUP(Sheet2!M:N,2,0),F1641))))</f>
        <v>#VALUE!</v>
      </c>
    </row>
    <row r="1642" spans="1:8" x14ac:dyDescent="0.25">
      <c r="A1642" s="1">
        <v>45048</v>
      </c>
      <c r="B1642" t="s">
        <v>36</v>
      </c>
      <c r="C1642" t="s">
        <v>15</v>
      </c>
      <c r="D1642">
        <v>1.96751567304238</v>
      </c>
      <c r="E1642">
        <v>-1</v>
      </c>
      <c r="F1642">
        <v>64057.508998201003</v>
      </c>
      <c r="G1642" s="1">
        <v>45078</v>
      </c>
      <c r="H1642" s="2" t="e" cm="1" vm="1">
        <f t="array" aca="1" ref="H1642" ca="1">IF(B1642="eur",F1642*VLOOKUP(G1642,Sheet2!D:E,2,0),IF(B1642="gbp",F1642*VLOOKUP(G1642,Sheet2!A:B,2,0),0)*IF(B1642="sek",F1642*VLOOKUP(G1642,Sheet2!G:H,2,0),IF(multi_currency_swap_strat_pnl!B1642="nok",F1642*VLOOKUP(multi_currency_swap_strat_pnl!G1642,Sheet2!J:K,2,0),IF(multi_currency_swap_strat_pnl!B1642="chf",F1642*VLOOKUP(Sheet2!M:N,2,0),F1642))))</f>
        <v>#VALUE!</v>
      </c>
    </row>
    <row r="1643" spans="1:8" x14ac:dyDescent="0.25">
      <c r="A1643" s="1">
        <v>45048</v>
      </c>
      <c r="B1643" t="s">
        <v>36</v>
      </c>
      <c r="C1643" t="s">
        <v>11</v>
      </c>
      <c r="D1643">
        <v>1.7623942171320399</v>
      </c>
      <c r="E1643">
        <v>1</v>
      </c>
      <c r="F1643">
        <v>-35557.030035135103</v>
      </c>
      <c r="G1643" s="1">
        <v>45078</v>
      </c>
      <c r="H1643" s="2" t="e" cm="1" vm="1">
        <f t="array" aca="1" ref="H1643" ca="1">IF(B1643="eur",F1643*VLOOKUP(G1643,Sheet2!D:E,2,0),IF(B1643="gbp",F1643*VLOOKUP(G1643,Sheet2!A:B,2,0),0)*IF(B1643="sek",F1643*VLOOKUP(G1643,Sheet2!G:H,2,0),IF(multi_currency_swap_strat_pnl!B1643="nok",F1643*VLOOKUP(multi_currency_swap_strat_pnl!G1643,Sheet2!J:K,2,0),IF(multi_currency_swap_strat_pnl!B1643="chf",F1643*VLOOKUP(Sheet2!M:N,2,0),F1643))))</f>
        <v>#VALUE!</v>
      </c>
    </row>
    <row r="1644" spans="1:8" x14ac:dyDescent="0.25">
      <c r="A1644" s="1">
        <v>45048</v>
      </c>
      <c r="B1644" t="s">
        <v>36</v>
      </c>
      <c r="C1644" t="s">
        <v>16</v>
      </c>
      <c r="D1644">
        <v>1.7634330863733001</v>
      </c>
      <c r="E1644">
        <v>1</v>
      </c>
      <c r="F1644">
        <v>-27838.745027149798</v>
      </c>
      <c r="G1644" s="1">
        <v>45078</v>
      </c>
      <c r="H1644" s="2" t="e" cm="1" vm="1">
        <f t="array" aca="1" ref="H1644" ca="1">IF(B1644="eur",F1644*VLOOKUP(G1644,Sheet2!D:E,2,0),IF(B1644="gbp",F1644*VLOOKUP(G1644,Sheet2!A:B,2,0),0)*IF(B1644="sek",F1644*VLOOKUP(G1644,Sheet2!G:H,2,0),IF(multi_currency_swap_strat_pnl!B1644="nok",F1644*VLOOKUP(multi_currency_swap_strat_pnl!G1644,Sheet2!J:K,2,0),IF(multi_currency_swap_strat_pnl!B1644="chf",F1644*VLOOKUP(Sheet2!M:N,2,0),F1644))))</f>
        <v>#VALUE!</v>
      </c>
    </row>
    <row r="1645" spans="1:8" x14ac:dyDescent="0.25">
      <c r="A1645" s="1">
        <v>45048</v>
      </c>
      <c r="B1645" t="s">
        <v>36</v>
      </c>
      <c r="C1645" t="s">
        <v>12</v>
      </c>
      <c r="D1645">
        <v>1.7805209584346899</v>
      </c>
      <c r="E1645">
        <v>1</v>
      </c>
      <c r="F1645">
        <v>-15959.886357363201</v>
      </c>
      <c r="G1645" s="1">
        <v>45078</v>
      </c>
      <c r="H1645" s="2" t="e" cm="1" vm="1">
        <f t="array" aca="1" ref="H1645" ca="1">IF(B1645="eur",F1645*VLOOKUP(G1645,Sheet2!D:E,2,0),IF(B1645="gbp",F1645*VLOOKUP(G1645,Sheet2!A:B,2,0),0)*IF(B1645="sek",F1645*VLOOKUP(G1645,Sheet2!G:H,2,0),IF(multi_currency_swap_strat_pnl!B1645="nok",F1645*VLOOKUP(multi_currency_swap_strat_pnl!G1645,Sheet2!J:K,2,0),IF(multi_currency_swap_strat_pnl!B1645="chf",F1645*VLOOKUP(Sheet2!M:N,2,0),F1645))))</f>
        <v>#VALUE!</v>
      </c>
    </row>
    <row r="1646" spans="1:8" x14ac:dyDescent="0.25">
      <c r="A1646" s="1">
        <v>45048</v>
      </c>
      <c r="B1646" t="s">
        <v>37</v>
      </c>
      <c r="C1646" t="s">
        <v>21</v>
      </c>
      <c r="D1646">
        <v>2.6704773235088699</v>
      </c>
      <c r="E1646">
        <v>-1</v>
      </c>
      <c r="F1646">
        <v>-19438.279991322601</v>
      </c>
      <c r="G1646" s="1">
        <v>45078</v>
      </c>
      <c r="H1646" s="2" cm="1">
        <f t="array" ref="H1646">IF(B1646="eur",F1646*VLOOKUP(G1646,Sheet2!D:E,2,0),IF(B1646="gbp",F1646*VLOOKUP(G1646,Sheet2!A:B,2,0),0)*IF(B1646="sek",F1646*VLOOKUP(G1646,Sheet2!G:H,2,0),IF(multi_currency_swap_strat_pnl!B1646="nok",F1646*VLOOKUP(multi_currency_swap_strat_pnl!G1646,Sheet2!J:K,2,0),IF(multi_currency_swap_strat_pnl!B1646="chf",F1646*VLOOKUP(Sheet2!M:N,2,0),F1646))))</f>
        <v>0</v>
      </c>
    </row>
    <row r="1647" spans="1:8" x14ac:dyDescent="0.25">
      <c r="A1647" s="1">
        <v>45048</v>
      </c>
      <c r="B1647" t="s">
        <v>37</v>
      </c>
      <c r="C1647" t="s">
        <v>17</v>
      </c>
      <c r="D1647">
        <v>2.4519226665137399</v>
      </c>
      <c r="E1647">
        <v>-1</v>
      </c>
      <c r="F1647">
        <v>-7633.8825418831302</v>
      </c>
      <c r="G1647" s="1">
        <v>45078</v>
      </c>
      <c r="H1647" s="2" cm="1">
        <f t="array" ref="H1647">IF(B1647="eur",F1647*VLOOKUP(G1647,Sheet2!D:E,2,0),IF(B1647="gbp",F1647*VLOOKUP(G1647,Sheet2!A:B,2,0),0)*IF(B1647="sek",F1647*VLOOKUP(G1647,Sheet2!G:H,2,0),IF(multi_currency_swap_strat_pnl!B1647="nok",F1647*VLOOKUP(multi_currency_swap_strat_pnl!G1647,Sheet2!J:K,2,0),IF(multi_currency_swap_strat_pnl!B1647="chf",F1647*VLOOKUP(Sheet2!M:N,2,0),F1647))))</f>
        <v>0</v>
      </c>
    </row>
    <row r="1648" spans="1:8" x14ac:dyDescent="0.25">
      <c r="A1648" s="1">
        <v>45048</v>
      </c>
      <c r="B1648" t="s">
        <v>37</v>
      </c>
      <c r="C1648" t="s">
        <v>29</v>
      </c>
      <c r="D1648">
        <v>2.48706033085011</v>
      </c>
      <c r="E1648">
        <v>-1</v>
      </c>
      <c r="F1648">
        <v>6567.6014497180104</v>
      </c>
      <c r="G1648" s="1">
        <v>45078</v>
      </c>
      <c r="H1648" s="2" cm="1">
        <f t="array" ref="H1648">IF(B1648="eur",F1648*VLOOKUP(G1648,Sheet2!D:E,2,0),IF(B1648="gbp",F1648*VLOOKUP(G1648,Sheet2!A:B,2,0),0)*IF(B1648="sek",F1648*VLOOKUP(G1648,Sheet2!G:H,2,0),IF(multi_currency_swap_strat_pnl!B1648="nok",F1648*VLOOKUP(multi_currency_swap_strat_pnl!G1648,Sheet2!J:K,2,0),IF(multi_currency_swap_strat_pnl!B1648="chf",F1648*VLOOKUP(Sheet2!M:N,2,0),F1648))))</f>
        <v>0</v>
      </c>
    </row>
    <row r="1649" spans="1:8" x14ac:dyDescent="0.25">
      <c r="A1649" s="1">
        <v>45048</v>
      </c>
      <c r="B1649" t="s">
        <v>37</v>
      </c>
      <c r="C1649" t="s">
        <v>11</v>
      </c>
      <c r="D1649">
        <v>2.74859333640409</v>
      </c>
      <c r="E1649">
        <v>1</v>
      </c>
      <c r="F1649">
        <v>10323.8765573003</v>
      </c>
      <c r="G1649" s="1">
        <v>45078</v>
      </c>
      <c r="H1649" s="2" cm="1">
        <f t="array" ref="H1649">IF(B1649="eur",F1649*VLOOKUP(G1649,Sheet2!D:E,2,0),IF(B1649="gbp",F1649*VLOOKUP(G1649,Sheet2!A:B,2,0),0)*IF(B1649="sek",F1649*VLOOKUP(G1649,Sheet2!G:H,2,0),IF(multi_currency_swap_strat_pnl!B1649="nok",F1649*VLOOKUP(multi_currency_swap_strat_pnl!G1649,Sheet2!J:K,2,0),IF(multi_currency_swap_strat_pnl!B1649="chf",F1649*VLOOKUP(Sheet2!M:N,2,0),F1649))))</f>
        <v>0</v>
      </c>
    </row>
    <row r="1650" spans="1:8" x14ac:dyDescent="0.25">
      <c r="A1650" s="1">
        <v>45048</v>
      </c>
      <c r="B1650" t="s">
        <v>37</v>
      </c>
      <c r="C1650" t="s">
        <v>16</v>
      </c>
      <c r="D1650">
        <v>2.8470866772963399</v>
      </c>
      <c r="E1650">
        <v>1</v>
      </c>
      <c r="F1650">
        <v>24791.070482746502</v>
      </c>
      <c r="G1650" s="1">
        <v>45078</v>
      </c>
      <c r="H1650" s="2" cm="1">
        <f t="array" ref="H1650">IF(B1650="eur",F1650*VLOOKUP(G1650,Sheet2!D:E,2,0),IF(B1650="gbp",F1650*VLOOKUP(G1650,Sheet2!A:B,2,0),0)*IF(B1650="sek",F1650*VLOOKUP(G1650,Sheet2!G:H,2,0),IF(multi_currency_swap_strat_pnl!B1650="nok",F1650*VLOOKUP(multi_currency_swap_strat_pnl!G1650,Sheet2!J:K,2,0),IF(multi_currency_swap_strat_pnl!B1650="chf",F1650*VLOOKUP(Sheet2!M:N,2,0),F1650))))</f>
        <v>0</v>
      </c>
    </row>
    <row r="1651" spans="1:8" x14ac:dyDescent="0.25">
      <c r="A1651" s="1">
        <v>45048</v>
      </c>
      <c r="B1651" t="s">
        <v>37</v>
      </c>
      <c r="C1651" t="s">
        <v>12</v>
      </c>
      <c r="D1651">
        <v>3.1006468134325398</v>
      </c>
      <c r="E1651">
        <v>1</v>
      </c>
      <c r="F1651">
        <v>16341.767817330099</v>
      </c>
      <c r="G1651" s="1">
        <v>45078</v>
      </c>
      <c r="H1651" s="2" cm="1">
        <f t="array" ref="H1651">IF(B1651="eur",F1651*VLOOKUP(G1651,Sheet2!D:E,2,0),IF(B1651="gbp",F1651*VLOOKUP(G1651,Sheet2!A:B,2,0),0)*IF(B1651="sek",F1651*VLOOKUP(G1651,Sheet2!G:H,2,0),IF(multi_currency_swap_strat_pnl!B1651="nok",F1651*VLOOKUP(multi_currency_swap_strat_pnl!G1651,Sheet2!J:K,2,0),IF(multi_currency_swap_strat_pnl!B1651="chf",F1651*VLOOKUP(Sheet2!M:N,2,0),F1651))))</f>
        <v>0</v>
      </c>
    </row>
    <row r="1652" spans="1:8" x14ac:dyDescent="0.25">
      <c r="A1652" s="1">
        <v>45048</v>
      </c>
      <c r="B1652" t="s">
        <v>38</v>
      </c>
      <c r="C1652" t="s">
        <v>17</v>
      </c>
      <c r="D1652">
        <v>2.6936310829413999</v>
      </c>
      <c r="E1652">
        <v>-1</v>
      </c>
      <c r="F1652" s="2">
        <v>121505.998748172</v>
      </c>
      <c r="G1652" s="1">
        <v>45078</v>
      </c>
      <c r="H1652" s="2" cm="1">
        <f t="array" ref="H1652">IF(B1652="eur",F1652*VLOOKUP(G1652,Sheet2!D:E,2,0),IF(B1652="gbp",F1652*VLOOKUP(G1652,Sheet2!A:B,2,0),0)*IF(B1652="sek",F1652*VLOOKUP(G1652,Sheet2!G:H,2,0),IF(multi_currency_swap_strat_pnl!B1652="nok",F1652*VLOOKUP(multi_currency_swap_strat_pnl!G1652,Sheet2!J:K,2,0),IF(multi_currency_swap_strat_pnl!B1652="chf",F1652*VLOOKUP(Sheet2!M:N,2,0),F1652))))</f>
        <v>0</v>
      </c>
    </row>
    <row r="1653" spans="1:8" x14ac:dyDescent="0.25">
      <c r="A1653" s="1">
        <v>45048</v>
      </c>
      <c r="B1653" t="s">
        <v>38</v>
      </c>
      <c r="C1653" t="s">
        <v>29</v>
      </c>
      <c r="D1653">
        <v>2.7016223803449102</v>
      </c>
      <c r="E1653">
        <v>-1</v>
      </c>
      <c r="F1653" s="2">
        <v>-100355.926817263</v>
      </c>
      <c r="G1653" s="1">
        <v>45078</v>
      </c>
      <c r="H1653" s="2" cm="1">
        <f t="array" ref="H1653">IF(B1653="eur",F1653*VLOOKUP(G1653,Sheet2!D:E,2,0),IF(B1653="gbp",F1653*VLOOKUP(G1653,Sheet2!A:B,2,0),0)*IF(B1653="sek",F1653*VLOOKUP(G1653,Sheet2!G:H,2,0),IF(multi_currency_swap_strat_pnl!B1653="nok",F1653*VLOOKUP(multi_currency_swap_strat_pnl!G1653,Sheet2!J:K,2,0),IF(multi_currency_swap_strat_pnl!B1653="chf",F1653*VLOOKUP(Sheet2!M:N,2,0),F1653))))</f>
        <v>0</v>
      </c>
    </row>
    <row r="1654" spans="1:8" x14ac:dyDescent="0.25">
      <c r="A1654" s="1">
        <v>45048</v>
      </c>
      <c r="B1654" t="s">
        <v>38</v>
      </c>
      <c r="C1654" t="s">
        <v>15</v>
      </c>
      <c r="D1654">
        <v>2.7098314039900999</v>
      </c>
      <c r="E1654">
        <v>-1</v>
      </c>
      <c r="F1654" s="2">
        <v>-328464.80018371198</v>
      </c>
      <c r="G1654" s="1">
        <v>45078</v>
      </c>
      <c r="H1654" s="2" cm="1">
        <f t="array" ref="H1654">IF(B1654="eur",F1654*VLOOKUP(G1654,Sheet2!D:E,2,0),IF(B1654="gbp",F1654*VLOOKUP(G1654,Sheet2!A:B,2,0),0)*IF(B1654="sek",F1654*VLOOKUP(G1654,Sheet2!G:H,2,0),IF(multi_currency_swap_strat_pnl!B1654="nok",F1654*VLOOKUP(multi_currency_swap_strat_pnl!G1654,Sheet2!J:K,2,0),IF(multi_currency_swap_strat_pnl!B1654="chf",F1654*VLOOKUP(Sheet2!M:N,2,0),F1654))))</f>
        <v>0</v>
      </c>
    </row>
    <row r="1655" spans="1:8" x14ac:dyDescent="0.25">
      <c r="A1655" s="1">
        <v>45048</v>
      </c>
      <c r="B1655" t="s">
        <v>38</v>
      </c>
      <c r="C1655" t="s">
        <v>18</v>
      </c>
      <c r="D1655">
        <v>2.7467395525305198</v>
      </c>
      <c r="E1655">
        <v>1</v>
      </c>
      <c r="F1655" s="2">
        <v>175601.05896150501</v>
      </c>
      <c r="G1655" s="1">
        <v>45078</v>
      </c>
      <c r="H1655" s="2" cm="1">
        <f t="array" ref="H1655">IF(B1655="eur",F1655*VLOOKUP(G1655,Sheet2!D:E,2,0),IF(B1655="gbp",F1655*VLOOKUP(G1655,Sheet2!A:B,2,0),0)*IF(B1655="sek",F1655*VLOOKUP(G1655,Sheet2!G:H,2,0),IF(multi_currency_swap_strat_pnl!B1655="nok",F1655*VLOOKUP(multi_currency_swap_strat_pnl!G1655,Sheet2!J:K,2,0),IF(multi_currency_swap_strat_pnl!B1655="chf",F1655*VLOOKUP(Sheet2!M:N,2,0),F1655))))</f>
        <v>0</v>
      </c>
    </row>
    <row r="1656" spans="1:8" x14ac:dyDescent="0.25">
      <c r="A1656" s="1">
        <v>45048</v>
      </c>
      <c r="B1656" t="s">
        <v>38</v>
      </c>
      <c r="C1656" t="s">
        <v>16</v>
      </c>
      <c r="D1656">
        <v>2.9053918995600698</v>
      </c>
      <c r="E1656">
        <v>1</v>
      </c>
      <c r="F1656" s="2">
        <v>140476.63483346501</v>
      </c>
      <c r="G1656" s="1">
        <v>45078</v>
      </c>
      <c r="H1656" s="2" cm="1">
        <f t="array" ref="H1656">IF(B1656="eur",F1656*VLOOKUP(G1656,Sheet2!D:E,2,0),IF(B1656="gbp",F1656*VLOOKUP(G1656,Sheet2!A:B,2,0),0)*IF(B1656="sek",F1656*VLOOKUP(G1656,Sheet2!G:H,2,0),IF(multi_currency_swap_strat_pnl!B1656="nok",F1656*VLOOKUP(multi_currency_swap_strat_pnl!G1656,Sheet2!J:K,2,0),IF(multi_currency_swap_strat_pnl!B1656="chf",F1656*VLOOKUP(Sheet2!M:N,2,0),F1656))))</f>
        <v>0</v>
      </c>
    </row>
    <row r="1657" spans="1:8" x14ac:dyDescent="0.25">
      <c r="A1657" s="1">
        <v>45048</v>
      </c>
      <c r="B1657" t="s">
        <v>38</v>
      </c>
      <c r="C1657" t="s">
        <v>12</v>
      </c>
      <c r="D1657">
        <v>3.0606492594831698</v>
      </c>
      <c r="E1657">
        <v>1</v>
      </c>
      <c r="F1657" s="2">
        <v>105917.26000193</v>
      </c>
      <c r="G1657" s="1">
        <v>45078</v>
      </c>
      <c r="H1657" s="2" cm="1">
        <f t="array" ref="H1657">IF(B1657="eur",F1657*VLOOKUP(G1657,Sheet2!D:E,2,0),IF(B1657="gbp",F1657*VLOOKUP(G1657,Sheet2!A:B,2,0),0)*IF(B1657="sek",F1657*VLOOKUP(G1657,Sheet2!G:H,2,0),IF(multi_currency_swap_strat_pnl!B1657="nok",F1657*VLOOKUP(multi_currency_swap_strat_pnl!G1657,Sheet2!J:K,2,0),IF(multi_currency_swap_strat_pnl!B1657="chf",F1657*VLOOKUP(Sheet2!M:N,2,0),F1657))))</f>
        <v>0</v>
      </c>
    </row>
    <row r="1658" spans="1:8" x14ac:dyDescent="0.25">
      <c r="A1658" s="1">
        <v>45078</v>
      </c>
      <c r="B1658" t="s">
        <v>7</v>
      </c>
      <c r="C1658" t="s">
        <v>23</v>
      </c>
      <c r="D1658">
        <v>2.7624507812770598</v>
      </c>
      <c r="E1658">
        <v>-1</v>
      </c>
      <c r="F1658">
        <v>66333.336328340694</v>
      </c>
      <c r="G1658" s="1">
        <v>45110</v>
      </c>
      <c r="H1658" s="2" cm="1">
        <f t="array" ref="H1658">IF(B1658="eur",F1658*VLOOKUP(G1658,Sheet2!D:E,2,0),IF(B1658="gbp",F1658*VLOOKUP(G1658,Sheet2!A:B,2,0),0)*IF(B1658="sek",F1658*VLOOKUP(G1658,Sheet2!G:H,2,0),IF(multi_currency_swap_strat_pnl!B1658="nok",F1658*VLOOKUP(multi_currency_swap_strat_pnl!G1658,Sheet2!J:K,2,0),IF(multi_currency_swap_strat_pnl!B1658="chf",F1658*VLOOKUP(Sheet2!M:N,2,0),F1658))))</f>
        <v>72409.4699360167</v>
      </c>
    </row>
    <row r="1659" spans="1:8" x14ac:dyDescent="0.25">
      <c r="A1659" s="1">
        <v>45078</v>
      </c>
      <c r="B1659" t="s">
        <v>7</v>
      </c>
      <c r="C1659" t="s">
        <v>15</v>
      </c>
      <c r="D1659">
        <v>2.5717208571975601</v>
      </c>
      <c r="E1659">
        <v>-1</v>
      </c>
      <c r="F1659">
        <v>54716.799116285503</v>
      </c>
      <c r="G1659" s="1">
        <v>45110</v>
      </c>
      <c r="H1659" s="2" cm="1">
        <f t="array" ref="H1659">IF(B1659="eur",F1659*VLOOKUP(G1659,Sheet2!D:E,2,0),IF(B1659="gbp",F1659*VLOOKUP(G1659,Sheet2!A:B,2,0),0)*IF(B1659="sek",F1659*VLOOKUP(G1659,Sheet2!G:H,2,0),IF(multi_currency_swap_strat_pnl!B1659="nok",F1659*VLOOKUP(multi_currency_swap_strat_pnl!G1659,Sheet2!J:K,2,0),IF(multi_currency_swap_strat_pnl!B1659="chf",F1659*VLOOKUP(Sheet2!M:N,2,0),F1659))))</f>
        <v>59728.857915337248</v>
      </c>
    </row>
    <row r="1660" spans="1:8" x14ac:dyDescent="0.25">
      <c r="A1660" s="1">
        <v>45078</v>
      </c>
      <c r="B1660" t="s">
        <v>7</v>
      </c>
      <c r="C1660" t="s">
        <v>25</v>
      </c>
      <c r="D1660">
        <v>2.8125265244519499</v>
      </c>
      <c r="E1660">
        <v>-1</v>
      </c>
      <c r="F1660">
        <v>68534.6942066138</v>
      </c>
      <c r="G1660" s="1">
        <v>45110</v>
      </c>
      <c r="H1660" s="2" cm="1">
        <f t="array" ref="H1660">IF(B1660="eur",F1660*VLOOKUP(G1660,Sheet2!D:E,2,0),IF(B1660="gbp",F1660*VLOOKUP(G1660,Sheet2!A:B,2,0),0)*IF(B1660="sek",F1660*VLOOKUP(G1660,Sheet2!G:H,2,0),IF(multi_currency_swap_strat_pnl!B1660="nok",F1660*VLOOKUP(multi_currency_swap_strat_pnl!G1660,Sheet2!J:K,2,0),IF(multi_currency_swap_strat_pnl!B1660="chf",F1660*VLOOKUP(Sheet2!M:N,2,0),F1660))))</f>
        <v>74812.472195939612</v>
      </c>
    </row>
    <row r="1661" spans="1:8" x14ac:dyDescent="0.25">
      <c r="A1661" s="1">
        <v>45078</v>
      </c>
      <c r="B1661" t="s">
        <v>7</v>
      </c>
      <c r="C1661" t="s">
        <v>11</v>
      </c>
      <c r="D1661">
        <v>2.5372193214588998</v>
      </c>
      <c r="E1661">
        <v>1</v>
      </c>
      <c r="F1661">
        <v>240234.54570229401</v>
      </c>
      <c r="G1661" s="1">
        <v>45110</v>
      </c>
      <c r="H1661" s="2" cm="1">
        <f t="array" ref="H1661">IF(B1661="eur",F1661*VLOOKUP(G1661,Sheet2!D:E,2,0),IF(B1661="gbp",F1661*VLOOKUP(G1661,Sheet2!A:B,2,0),0)*IF(B1661="sek",F1661*VLOOKUP(G1661,Sheet2!G:H,2,0),IF(multi_currency_swap_strat_pnl!B1661="nok",F1661*VLOOKUP(multi_currency_swap_strat_pnl!G1661,Sheet2!J:K,2,0),IF(multi_currency_swap_strat_pnl!B1661="chf",F1661*VLOOKUP(Sheet2!M:N,2,0),F1661))))</f>
        <v>262240.0300886241</v>
      </c>
    </row>
    <row r="1662" spans="1:8" x14ac:dyDescent="0.25">
      <c r="A1662" s="1">
        <v>45078</v>
      </c>
      <c r="B1662" t="s">
        <v>7</v>
      </c>
      <c r="C1662" t="s">
        <v>16</v>
      </c>
      <c r="D1662">
        <v>2.6336298363537698</v>
      </c>
      <c r="E1662">
        <v>1</v>
      </c>
      <c r="F1662">
        <v>293299.41747604299</v>
      </c>
      <c r="G1662" s="1">
        <v>45110</v>
      </c>
      <c r="H1662" s="2" cm="1">
        <f t="array" ref="H1662">IF(B1662="eur",F1662*VLOOKUP(G1662,Sheet2!D:E,2,0),IF(B1662="gbp",F1662*VLOOKUP(G1662,Sheet2!A:B,2,0),0)*IF(B1662="sek",F1662*VLOOKUP(G1662,Sheet2!G:H,2,0),IF(multi_currency_swap_strat_pnl!B1662="nok",F1662*VLOOKUP(multi_currency_swap_strat_pnl!G1662,Sheet2!J:K,2,0),IF(multi_currency_swap_strat_pnl!B1662="chf",F1662*VLOOKUP(Sheet2!M:N,2,0),F1662))))</f>
        <v>320165.64411684847</v>
      </c>
    </row>
    <row r="1663" spans="1:8" x14ac:dyDescent="0.25">
      <c r="A1663" s="1">
        <v>45078</v>
      </c>
      <c r="B1663" t="s">
        <v>7</v>
      </c>
      <c r="C1663" t="s">
        <v>12</v>
      </c>
      <c r="D1663">
        <v>2.8310782721769199</v>
      </c>
      <c r="E1663">
        <v>1</v>
      </c>
      <c r="F1663">
        <v>344791.24920432502</v>
      </c>
      <c r="G1663" s="1">
        <v>45110</v>
      </c>
      <c r="H1663" s="2" cm="1">
        <f t="array" ref="H1663">IF(B1663="eur",F1663*VLOOKUP(G1663,Sheet2!D:E,2,0),IF(B1663="gbp",F1663*VLOOKUP(G1663,Sheet2!A:B,2,0),0)*IF(B1663="sek",F1663*VLOOKUP(G1663,Sheet2!G:H,2,0),IF(multi_currency_swap_strat_pnl!B1663="nok",F1663*VLOOKUP(multi_currency_swap_strat_pnl!G1663,Sheet2!J:K,2,0),IF(multi_currency_swap_strat_pnl!B1663="chf",F1663*VLOOKUP(Sheet2!M:N,2,0),F1663))))</f>
        <v>376374.12763144117</v>
      </c>
    </row>
    <row r="1664" spans="1:8" x14ac:dyDescent="0.25">
      <c r="A1664" s="1">
        <v>45078</v>
      </c>
      <c r="B1664" t="s">
        <v>34</v>
      </c>
      <c r="C1664" t="s">
        <v>23</v>
      </c>
      <c r="D1664">
        <v>3.26210133603217</v>
      </c>
      <c r="E1664">
        <v>-1</v>
      </c>
      <c r="F1664">
        <v>41623.831652467503</v>
      </c>
      <c r="G1664" s="1">
        <v>45110</v>
      </c>
      <c r="H1664" s="2" cm="1">
        <f t="array" ref="H1664">IF(B1664="eur",F1664*VLOOKUP(G1664,Sheet2!D:E,2,0),IF(B1664="gbp",F1664*VLOOKUP(G1664,Sheet2!A:B,2,0),0)*IF(B1664="sek",F1664*VLOOKUP(G1664,Sheet2!G:H,2,0),IF(multi_currency_swap_strat_pnl!B1664="nok",F1664*VLOOKUP(multi_currency_swap_strat_pnl!G1664,Sheet2!J:K,2,0),IF(multi_currency_swap_strat_pnl!B1664="chf",F1664*VLOOKUP(Sheet2!M:N,2,0),F1664))))</f>
        <v>0</v>
      </c>
    </row>
    <row r="1665" spans="1:8" x14ac:dyDescent="0.25">
      <c r="A1665" s="1">
        <v>45078</v>
      </c>
      <c r="B1665" t="s">
        <v>34</v>
      </c>
      <c r="C1665" t="s">
        <v>10</v>
      </c>
      <c r="D1665">
        <v>3.2160115966193001</v>
      </c>
      <c r="E1665">
        <v>-1</v>
      </c>
      <c r="F1665">
        <v>25065.117063902399</v>
      </c>
      <c r="G1665" s="1">
        <v>45110</v>
      </c>
      <c r="H1665" s="2" cm="1">
        <f t="array" ref="H1665">IF(B1665="eur",F1665*VLOOKUP(G1665,Sheet2!D:E,2,0),IF(B1665="gbp",F1665*VLOOKUP(G1665,Sheet2!A:B,2,0),0)*IF(B1665="sek",F1665*VLOOKUP(G1665,Sheet2!G:H,2,0),IF(multi_currency_swap_strat_pnl!B1665="nok",F1665*VLOOKUP(multi_currency_swap_strat_pnl!G1665,Sheet2!J:K,2,0),IF(multi_currency_swap_strat_pnl!B1665="chf",F1665*VLOOKUP(Sheet2!M:N,2,0),F1665))))</f>
        <v>0</v>
      </c>
    </row>
    <row r="1666" spans="1:8" x14ac:dyDescent="0.25">
      <c r="A1666" s="1">
        <v>45078</v>
      </c>
      <c r="B1666" t="s">
        <v>34</v>
      </c>
      <c r="C1666" t="s">
        <v>17</v>
      </c>
      <c r="D1666">
        <v>3.0614363886320399</v>
      </c>
      <c r="E1666">
        <v>-1</v>
      </c>
      <c r="F1666">
        <v>-47982.279374262798</v>
      </c>
      <c r="G1666" s="1">
        <v>45110</v>
      </c>
      <c r="H1666" s="2" cm="1">
        <f t="array" ref="H1666">IF(B1666="eur",F1666*VLOOKUP(G1666,Sheet2!D:E,2,0),IF(B1666="gbp",F1666*VLOOKUP(G1666,Sheet2!A:B,2,0),0)*IF(B1666="sek",F1666*VLOOKUP(G1666,Sheet2!G:H,2,0),IF(multi_currency_swap_strat_pnl!B1666="nok",F1666*VLOOKUP(multi_currency_swap_strat_pnl!G1666,Sheet2!J:K,2,0),IF(multi_currency_swap_strat_pnl!B1666="chf",F1666*VLOOKUP(Sheet2!M:N,2,0),F1666))))</f>
        <v>0</v>
      </c>
    </row>
    <row r="1667" spans="1:8" x14ac:dyDescent="0.25">
      <c r="A1667" s="1">
        <v>45078</v>
      </c>
      <c r="B1667" t="s">
        <v>34</v>
      </c>
      <c r="C1667" t="s">
        <v>11</v>
      </c>
      <c r="D1667">
        <v>3.0969140050080899</v>
      </c>
      <c r="E1667">
        <v>1</v>
      </c>
      <c r="F1667">
        <v>335739.44615879201</v>
      </c>
      <c r="G1667" s="1">
        <v>45110</v>
      </c>
      <c r="H1667" s="2" cm="1">
        <f t="array" ref="H1667">IF(B1667="eur",F1667*VLOOKUP(G1667,Sheet2!D:E,2,0),IF(B1667="gbp",F1667*VLOOKUP(G1667,Sheet2!A:B,2,0),0)*IF(B1667="sek",F1667*VLOOKUP(G1667,Sheet2!G:H,2,0),IF(multi_currency_swap_strat_pnl!B1667="nok",F1667*VLOOKUP(multi_currency_swap_strat_pnl!G1667,Sheet2!J:K,2,0),IF(multi_currency_swap_strat_pnl!B1667="chf",F1667*VLOOKUP(Sheet2!M:N,2,0),F1667))))</f>
        <v>0</v>
      </c>
    </row>
    <row r="1668" spans="1:8" x14ac:dyDescent="0.25">
      <c r="A1668" s="1">
        <v>45078</v>
      </c>
      <c r="B1668" t="s">
        <v>34</v>
      </c>
      <c r="C1668" t="s">
        <v>16</v>
      </c>
      <c r="D1668">
        <v>3.1815965285650698</v>
      </c>
      <c r="E1668">
        <v>1</v>
      </c>
      <c r="F1668">
        <v>408063.54713412898</v>
      </c>
      <c r="G1668" s="1">
        <v>45110</v>
      </c>
      <c r="H1668" s="2" cm="1">
        <f t="array" ref="H1668">IF(B1668="eur",F1668*VLOOKUP(G1668,Sheet2!D:E,2,0),IF(B1668="gbp",F1668*VLOOKUP(G1668,Sheet2!A:B,2,0),0)*IF(B1668="sek",F1668*VLOOKUP(G1668,Sheet2!G:H,2,0),IF(multi_currency_swap_strat_pnl!B1668="nok",F1668*VLOOKUP(multi_currency_swap_strat_pnl!G1668,Sheet2!J:K,2,0),IF(multi_currency_swap_strat_pnl!B1668="chf",F1668*VLOOKUP(Sheet2!M:N,2,0),F1668))))</f>
        <v>0</v>
      </c>
    </row>
    <row r="1669" spans="1:8" x14ac:dyDescent="0.25">
      <c r="A1669" s="1">
        <v>45078</v>
      </c>
      <c r="B1669" t="s">
        <v>34</v>
      </c>
      <c r="C1669" t="s">
        <v>12</v>
      </c>
      <c r="D1669">
        <v>3.4204205381264901</v>
      </c>
      <c r="E1669">
        <v>1</v>
      </c>
      <c r="F1669">
        <v>485183.38594866998</v>
      </c>
      <c r="G1669" s="1">
        <v>45110</v>
      </c>
      <c r="H1669" s="2" cm="1">
        <f t="array" ref="H1669">IF(B1669="eur",F1669*VLOOKUP(G1669,Sheet2!D:E,2,0),IF(B1669="gbp",F1669*VLOOKUP(G1669,Sheet2!A:B,2,0),0)*IF(B1669="sek",F1669*VLOOKUP(G1669,Sheet2!G:H,2,0),IF(multi_currency_swap_strat_pnl!B1669="nok",F1669*VLOOKUP(multi_currency_swap_strat_pnl!G1669,Sheet2!J:K,2,0),IF(multi_currency_swap_strat_pnl!B1669="chf",F1669*VLOOKUP(Sheet2!M:N,2,0),F1669))))</f>
        <v>0</v>
      </c>
    </row>
    <row r="1670" spans="1:8" x14ac:dyDescent="0.25">
      <c r="A1670" s="1">
        <v>45078</v>
      </c>
      <c r="B1670" t="s">
        <v>35</v>
      </c>
      <c r="C1670" t="s">
        <v>23</v>
      </c>
      <c r="D1670">
        <v>3.6427055810783</v>
      </c>
      <c r="E1670">
        <v>-1</v>
      </c>
      <c r="F1670">
        <v>82256.8506039973</v>
      </c>
      <c r="G1670" s="1">
        <v>45110</v>
      </c>
      <c r="H1670" s="2" cm="1">
        <f t="array" ref="H1670">IF(B1670="eur",F1670*VLOOKUP(G1670,Sheet2!D:E,2,0),IF(B1670="gbp",F1670*VLOOKUP(G1670,Sheet2!A:B,2,0),0)*IF(B1670="sek",F1670*VLOOKUP(G1670,Sheet2!G:H,2,0),IF(multi_currency_swap_strat_pnl!B1670="nok",F1670*VLOOKUP(multi_currency_swap_strat_pnl!G1670,Sheet2!J:K,2,0),IF(multi_currency_swap_strat_pnl!B1670="chf",F1670*VLOOKUP(Sheet2!M:N,2,0),F1670))))</f>
        <v>8591030771.6947937</v>
      </c>
    </row>
    <row r="1671" spans="1:8" x14ac:dyDescent="0.25">
      <c r="A1671" s="1">
        <v>45078</v>
      </c>
      <c r="B1671" t="s">
        <v>35</v>
      </c>
      <c r="C1671" t="s">
        <v>25</v>
      </c>
      <c r="D1671">
        <v>3.6563957323179999</v>
      </c>
      <c r="E1671">
        <v>-1</v>
      </c>
      <c r="F1671">
        <v>90916.454061429497</v>
      </c>
      <c r="G1671" s="1">
        <v>45110</v>
      </c>
      <c r="H1671" s="2" cm="1">
        <f t="array" ref="H1671">IF(B1671="eur",F1671*VLOOKUP(G1671,Sheet2!D:E,2,0),IF(B1671="gbp",F1671*VLOOKUP(G1671,Sheet2!A:B,2,0),0)*IF(B1671="sek",F1671*VLOOKUP(G1671,Sheet2!G:H,2,0),IF(multi_currency_swap_strat_pnl!B1671="nok",F1671*VLOOKUP(multi_currency_swap_strat_pnl!G1671,Sheet2!J:K,2,0),IF(multi_currency_swap_strat_pnl!B1671="chf",F1671*VLOOKUP(Sheet2!M:N,2,0),F1671))))</f>
        <v>10495088315.776375</v>
      </c>
    </row>
    <row r="1672" spans="1:8" x14ac:dyDescent="0.25">
      <c r="A1672" s="1">
        <v>45078</v>
      </c>
      <c r="B1672" t="s">
        <v>35</v>
      </c>
      <c r="C1672" t="s">
        <v>10</v>
      </c>
      <c r="D1672">
        <v>3.5995532289485901</v>
      </c>
      <c r="E1672">
        <v>-1</v>
      </c>
      <c r="F1672">
        <v>60396.395547349202</v>
      </c>
      <c r="G1672" s="1">
        <v>45110</v>
      </c>
      <c r="H1672" s="2" cm="1">
        <f t="array" ref="H1672">IF(B1672="eur",F1672*VLOOKUP(G1672,Sheet2!D:E,2,0),IF(B1672="gbp",F1672*VLOOKUP(G1672,Sheet2!A:B,2,0),0)*IF(B1672="sek",F1672*VLOOKUP(G1672,Sheet2!G:H,2,0),IF(multi_currency_swap_strat_pnl!B1672="nok",F1672*VLOOKUP(multi_currency_swap_strat_pnl!G1672,Sheet2!J:K,2,0),IF(multi_currency_swap_strat_pnl!B1672="chf",F1672*VLOOKUP(Sheet2!M:N,2,0),F1672))))</f>
        <v>4631515918.4135323</v>
      </c>
    </row>
    <row r="1673" spans="1:8" x14ac:dyDescent="0.25">
      <c r="A1673" s="1">
        <v>45078</v>
      </c>
      <c r="B1673" t="s">
        <v>35</v>
      </c>
      <c r="C1673" t="s">
        <v>11</v>
      </c>
      <c r="D1673">
        <v>4.3767376935907896</v>
      </c>
      <c r="E1673">
        <v>1</v>
      </c>
      <c r="F1673">
        <v>424208.83710784098</v>
      </c>
      <c r="G1673" s="1">
        <v>45110</v>
      </c>
      <c r="H1673" s="2" cm="1">
        <f t="array" ref="H1673">IF(B1673="eur",F1673*VLOOKUP(G1673,Sheet2!D:E,2,0),IF(B1673="gbp",F1673*VLOOKUP(G1673,Sheet2!A:B,2,0),0)*IF(B1673="sek",F1673*VLOOKUP(G1673,Sheet2!G:H,2,0),IF(multi_currency_swap_strat_pnl!B1673="nok",F1673*VLOOKUP(multi_currency_swap_strat_pnl!G1673,Sheet2!J:K,2,0),IF(multi_currency_swap_strat_pnl!B1673="chf",F1673*VLOOKUP(Sheet2!M:N,2,0),F1673))))</f>
        <v>228486498658.84708</v>
      </c>
    </row>
    <row r="1674" spans="1:8" x14ac:dyDescent="0.25">
      <c r="A1674" s="1">
        <v>45078</v>
      </c>
      <c r="B1674" t="s">
        <v>35</v>
      </c>
      <c r="C1674" t="s">
        <v>16</v>
      </c>
      <c r="D1674">
        <v>4.5638385484460198</v>
      </c>
      <c r="E1674">
        <v>1</v>
      </c>
      <c r="F1674">
        <v>501230.61228292802</v>
      </c>
      <c r="G1674" s="1">
        <v>45110</v>
      </c>
      <c r="H1674" s="2" cm="1">
        <f t="array" ref="H1674">IF(B1674="eur",F1674*VLOOKUP(G1674,Sheet2!D:E,2,0),IF(B1674="gbp",F1674*VLOOKUP(G1674,Sheet2!A:B,2,0),0)*IF(B1674="sek",F1674*VLOOKUP(G1674,Sheet2!G:H,2,0),IF(multi_currency_swap_strat_pnl!B1674="nok",F1674*VLOOKUP(multi_currency_swap_strat_pnl!G1674,Sheet2!J:K,2,0),IF(multi_currency_swap_strat_pnl!B1674="chf",F1674*VLOOKUP(Sheet2!M:N,2,0),F1674))))</f>
        <v>318989431257.68219</v>
      </c>
    </row>
    <row r="1675" spans="1:8" x14ac:dyDescent="0.25">
      <c r="A1675" s="1">
        <v>45078</v>
      </c>
      <c r="B1675" t="s">
        <v>35</v>
      </c>
      <c r="C1675" t="s">
        <v>12</v>
      </c>
      <c r="D1675">
        <v>4.8192482223702502</v>
      </c>
      <c r="E1675">
        <v>1</v>
      </c>
      <c r="F1675">
        <v>583571.95110539906</v>
      </c>
      <c r="G1675" s="1">
        <v>45110</v>
      </c>
      <c r="H1675" s="2" cm="1">
        <f t="array" ref="H1675">IF(B1675="eur",F1675*VLOOKUP(G1675,Sheet2!D:E,2,0),IF(B1675="gbp",F1675*VLOOKUP(G1675,Sheet2!A:B,2,0),0)*IF(B1675="sek",F1675*VLOOKUP(G1675,Sheet2!G:H,2,0),IF(multi_currency_swap_strat_pnl!B1675="nok",F1675*VLOOKUP(multi_currency_swap_strat_pnl!G1675,Sheet2!J:K,2,0),IF(multi_currency_swap_strat_pnl!B1675="chf",F1675*VLOOKUP(Sheet2!M:N,2,0),F1675))))</f>
        <v>432404235221.90704</v>
      </c>
    </row>
    <row r="1676" spans="1:8" x14ac:dyDescent="0.25">
      <c r="A1676" s="1">
        <v>45078</v>
      </c>
      <c r="B1676" t="s">
        <v>36</v>
      </c>
      <c r="C1676" t="s">
        <v>15</v>
      </c>
      <c r="D1676">
        <v>1.8470317646732799</v>
      </c>
      <c r="E1676">
        <v>-1</v>
      </c>
      <c r="F1676">
        <v>97802.738323504702</v>
      </c>
      <c r="G1676" s="1">
        <v>45110</v>
      </c>
      <c r="H1676" s="2" t="e" cm="1" vm="1">
        <f t="array" aca="1" ref="H1676" ca="1">IF(B1676="eur",F1676*VLOOKUP(G1676,Sheet2!D:E,2,0),IF(B1676="gbp",F1676*VLOOKUP(G1676,Sheet2!A:B,2,0),0)*IF(B1676="sek",F1676*VLOOKUP(G1676,Sheet2!G:H,2,0),IF(multi_currency_swap_strat_pnl!B1676="nok",F1676*VLOOKUP(multi_currency_swap_strat_pnl!G1676,Sheet2!J:K,2,0),IF(multi_currency_swap_strat_pnl!B1676="chf",F1676*VLOOKUP(Sheet2!M:N,2,0),F1676))))</f>
        <v>#VALUE!</v>
      </c>
    </row>
    <row r="1677" spans="1:8" x14ac:dyDescent="0.25">
      <c r="A1677" s="1">
        <v>45078</v>
      </c>
      <c r="B1677" t="s">
        <v>36</v>
      </c>
      <c r="C1677" t="s">
        <v>14</v>
      </c>
      <c r="D1677">
        <v>1.87379123642006</v>
      </c>
      <c r="E1677">
        <v>-1</v>
      </c>
      <c r="F1677">
        <v>102308.858057317</v>
      </c>
      <c r="G1677" s="1">
        <v>45110</v>
      </c>
      <c r="H1677" s="2" t="e" cm="1" vm="1">
        <f t="array" aca="1" ref="H1677" ca="1">IF(B1677="eur",F1677*VLOOKUP(G1677,Sheet2!D:E,2,0),IF(B1677="gbp",F1677*VLOOKUP(G1677,Sheet2!A:B,2,0),0)*IF(B1677="sek",F1677*VLOOKUP(G1677,Sheet2!G:H,2,0),IF(multi_currency_swap_strat_pnl!B1677="nok",F1677*VLOOKUP(multi_currency_swap_strat_pnl!G1677,Sheet2!J:K,2,0),IF(multi_currency_swap_strat_pnl!B1677="chf",F1677*VLOOKUP(Sheet2!M:N,2,0),F1677))))</f>
        <v>#VALUE!</v>
      </c>
    </row>
    <row r="1678" spans="1:8" x14ac:dyDescent="0.25">
      <c r="A1678" s="1">
        <v>45078</v>
      </c>
      <c r="B1678" t="s">
        <v>36</v>
      </c>
      <c r="C1678" t="s">
        <v>24</v>
      </c>
      <c r="D1678">
        <v>1.90580441046921</v>
      </c>
      <c r="E1678">
        <v>-1</v>
      </c>
      <c r="F1678">
        <v>108956.760372843</v>
      </c>
      <c r="G1678" s="1">
        <v>45110</v>
      </c>
      <c r="H1678" s="2" t="e" cm="1" vm="1">
        <f t="array" aca="1" ref="H1678" ca="1">IF(B1678="eur",F1678*VLOOKUP(G1678,Sheet2!D:E,2,0),IF(B1678="gbp",F1678*VLOOKUP(G1678,Sheet2!A:B,2,0),0)*IF(B1678="sek",F1678*VLOOKUP(G1678,Sheet2!G:H,2,0),IF(multi_currency_swap_strat_pnl!B1678="nok",F1678*VLOOKUP(multi_currency_swap_strat_pnl!G1678,Sheet2!J:K,2,0),IF(multi_currency_swap_strat_pnl!B1678="chf",F1678*VLOOKUP(Sheet2!M:N,2,0),F1678))))</f>
        <v>#VALUE!</v>
      </c>
    </row>
    <row r="1679" spans="1:8" x14ac:dyDescent="0.25">
      <c r="A1679" s="1">
        <v>45078</v>
      </c>
      <c r="B1679" t="s">
        <v>36</v>
      </c>
      <c r="C1679" t="s">
        <v>11</v>
      </c>
      <c r="D1679">
        <v>1.6859675763270601</v>
      </c>
      <c r="E1679">
        <v>1</v>
      </c>
      <c r="F1679">
        <v>73013.046518199801</v>
      </c>
      <c r="G1679" s="1">
        <v>45110</v>
      </c>
      <c r="H1679" s="2" t="e" cm="1" vm="1">
        <f t="array" aca="1" ref="H1679" ca="1">IF(B1679="eur",F1679*VLOOKUP(G1679,Sheet2!D:E,2,0),IF(B1679="gbp",F1679*VLOOKUP(G1679,Sheet2!A:B,2,0),0)*IF(B1679="sek",F1679*VLOOKUP(G1679,Sheet2!G:H,2,0),IF(multi_currency_swap_strat_pnl!B1679="nok",F1679*VLOOKUP(multi_currency_swap_strat_pnl!G1679,Sheet2!J:K,2,0),IF(multi_currency_swap_strat_pnl!B1679="chf",F1679*VLOOKUP(Sheet2!M:N,2,0),F1679))))</f>
        <v>#VALUE!</v>
      </c>
    </row>
    <row r="1680" spans="1:8" x14ac:dyDescent="0.25">
      <c r="A1680" s="1">
        <v>45078</v>
      </c>
      <c r="B1680" t="s">
        <v>36</v>
      </c>
      <c r="C1680" t="s">
        <v>16</v>
      </c>
      <c r="D1680">
        <v>1.7000235422238199</v>
      </c>
      <c r="E1680">
        <v>1</v>
      </c>
      <c r="F1680">
        <v>92354.067648372598</v>
      </c>
      <c r="G1680" s="1">
        <v>45110</v>
      </c>
      <c r="H1680" s="2" t="e" cm="1" vm="1">
        <f t="array" aca="1" ref="H1680" ca="1">IF(B1680="eur",F1680*VLOOKUP(G1680,Sheet2!D:E,2,0),IF(B1680="gbp",F1680*VLOOKUP(G1680,Sheet2!A:B,2,0),0)*IF(B1680="sek",F1680*VLOOKUP(G1680,Sheet2!G:H,2,0),IF(multi_currency_swap_strat_pnl!B1680="nok",F1680*VLOOKUP(multi_currency_swap_strat_pnl!G1680,Sheet2!J:K,2,0),IF(multi_currency_swap_strat_pnl!B1680="chf",F1680*VLOOKUP(Sheet2!M:N,2,0),F1680))))</f>
        <v>#VALUE!</v>
      </c>
    </row>
    <row r="1681" spans="1:8" x14ac:dyDescent="0.25">
      <c r="A1681" s="1">
        <v>45078</v>
      </c>
      <c r="B1681" t="s">
        <v>36</v>
      </c>
      <c r="C1681" t="s">
        <v>12</v>
      </c>
      <c r="D1681">
        <v>1.7347293696753201</v>
      </c>
      <c r="E1681">
        <v>1</v>
      </c>
      <c r="F1681">
        <v>112063.121530238</v>
      </c>
      <c r="G1681" s="1">
        <v>45110</v>
      </c>
      <c r="H1681" s="2" t="e" cm="1" vm="1">
        <f t="array" aca="1" ref="H1681" ca="1">IF(B1681="eur",F1681*VLOOKUP(G1681,Sheet2!D:E,2,0),IF(B1681="gbp",F1681*VLOOKUP(G1681,Sheet2!A:B,2,0),0)*IF(B1681="sek",F1681*VLOOKUP(G1681,Sheet2!G:H,2,0),IF(multi_currency_swap_strat_pnl!B1681="nok",F1681*VLOOKUP(multi_currency_swap_strat_pnl!G1681,Sheet2!J:K,2,0),IF(multi_currency_swap_strat_pnl!B1681="chf",F1681*VLOOKUP(Sheet2!M:N,2,0),F1681))))</f>
        <v>#VALUE!</v>
      </c>
    </row>
    <row r="1682" spans="1:8" x14ac:dyDescent="0.25">
      <c r="A1682" s="1">
        <v>45078</v>
      </c>
      <c r="B1682" t="s">
        <v>37</v>
      </c>
      <c r="C1682" t="s">
        <v>21</v>
      </c>
      <c r="D1682">
        <v>2.7217353038144698</v>
      </c>
      <c r="E1682">
        <v>-1</v>
      </c>
      <c r="F1682">
        <v>28840.480794143299</v>
      </c>
      <c r="G1682" s="1">
        <v>45110</v>
      </c>
      <c r="H1682" s="2" cm="1">
        <f t="array" ref="H1682">IF(B1682="eur",F1682*VLOOKUP(G1682,Sheet2!D:E,2,0),IF(B1682="gbp",F1682*VLOOKUP(G1682,Sheet2!A:B,2,0),0)*IF(B1682="sek",F1682*VLOOKUP(G1682,Sheet2!G:H,2,0),IF(multi_currency_swap_strat_pnl!B1682="nok",F1682*VLOOKUP(multi_currency_swap_strat_pnl!G1682,Sheet2!J:K,2,0),IF(multi_currency_swap_strat_pnl!B1682="chf",F1682*VLOOKUP(Sheet2!M:N,2,0),F1682))))</f>
        <v>0</v>
      </c>
    </row>
    <row r="1683" spans="1:8" x14ac:dyDescent="0.25">
      <c r="A1683" s="1">
        <v>45078</v>
      </c>
      <c r="B1683" t="s">
        <v>37</v>
      </c>
      <c r="C1683" t="s">
        <v>25</v>
      </c>
      <c r="D1683">
        <v>2.64566315287628</v>
      </c>
      <c r="E1683">
        <v>-1</v>
      </c>
      <c r="F1683">
        <v>21289.580233730001</v>
      </c>
      <c r="G1683" s="1">
        <v>45110</v>
      </c>
      <c r="H1683" s="2" cm="1">
        <f t="array" ref="H1683">IF(B1683="eur",F1683*VLOOKUP(G1683,Sheet2!D:E,2,0),IF(B1683="gbp",F1683*VLOOKUP(G1683,Sheet2!A:B,2,0),0)*IF(B1683="sek",F1683*VLOOKUP(G1683,Sheet2!G:H,2,0),IF(multi_currency_swap_strat_pnl!B1683="nok",F1683*VLOOKUP(multi_currency_swap_strat_pnl!G1683,Sheet2!J:K,2,0),IF(multi_currency_swap_strat_pnl!B1683="chf",F1683*VLOOKUP(Sheet2!M:N,2,0),F1683))))</f>
        <v>0</v>
      </c>
    </row>
    <row r="1684" spans="1:8" x14ac:dyDescent="0.25">
      <c r="A1684" s="1">
        <v>45078</v>
      </c>
      <c r="B1684" t="s">
        <v>37</v>
      </c>
      <c r="C1684" t="s">
        <v>22</v>
      </c>
      <c r="D1684">
        <v>2.5994407913483601</v>
      </c>
      <c r="E1684">
        <v>-1</v>
      </c>
      <c r="F1684">
        <v>19332.110523599698</v>
      </c>
      <c r="G1684" s="1">
        <v>45110</v>
      </c>
      <c r="H1684" s="2" cm="1">
        <f t="array" ref="H1684">IF(B1684="eur",F1684*VLOOKUP(G1684,Sheet2!D:E,2,0),IF(B1684="gbp",F1684*VLOOKUP(G1684,Sheet2!A:B,2,0),0)*IF(B1684="sek",F1684*VLOOKUP(G1684,Sheet2!G:H,2,0),IF(multi_currency_swap_strat_pnl!B1684="nok",F1684*VLOOKUP(multi_currency_swap_strat_pnl!G1684,Sheet2!J:K,2,0),IF(multi_currency_swap_strat_pnl!B1684="chf",F1684*VLOOKUP(Sheet2!M:N,2,0),F1684))))</f>
        <v>0</v>
      </c>
    </row>
    <row r="1685" spans="1:8" x14ac:dyDescent="0.25">
      <c r="A1685" s="1">
        <v>45078</v>
      </c>
      <c r="B1685" t="s">
        <v>37</v>
      </c>
      <c r="C1685" t="s">
        <v>11</v>
      </c>
      <c r="D1685">
        <v>2.73563736605551</v>
      </c>
      <c r="E1685">
        <v>1</v>
      </c>
      <c r="F1685">
        <v>244807.38350085801</v>
      </c>
      <c r="G1685" s="1">
        <v>45110</v>
      </c>
      <c r="H1685" s="2" cm="1">
        <f t="array" ref="H1685">IF(B1685="eur",F1685*VLOOKUP(G1685,Sheet2!D:E,2,0),IF(B1685="gbp",F1685*VLOOKUP(G1685,Sheet2!A:B,2,0),0)*IF(B1685="sek",F1685*VLOOKUP(G1685,Sheet2!G:H,2,0),IF(multi_currency_swap_strat_pnl!B1685="nok",F1685*VLOOKUP(multi_currency_swap_strat_pnl!G1685,Sheet2!J:K,2,0),IF(multi_currency_swap_strat_pnl!B1685="chf",F1685*VLOOKUP(Sheet2!M:N,2,0),F1685))))</f>
        <v>0</v>
      </c>
    </row>
    <row r="1686" spans="1:8" x14ac:dyDescent="0.25">
      <c r="A1686" s="1">
        <v>45078</v>
      </c>
      <c r="B1686" t="s">
        <v>37</v>
      </c>
      <c r="C1686" t="s">
        <v>16</v>
      </c>
      <c r="D1686">
        <v>2.8530485067721698</v>
      </c>
      <c r="E1686">
        <v>1</v>
      </c>
      <c r="F1686">
        <v>288829.84167006402</v>
      </c>
      <c r="G1686" s="1">
        <v>45110</v>
      </c>
      <c r="H1686" s="2" cm="1">
        <f t="array" ref="H1686">IF(B1686="eur",F1686*VLOOKUP(G1686,Sheet2!D:E,2,0),IF(B1686="gbp",F1686*VLOOKUP(G1686,Sheet2!A:B,2,0),0)*IF(B1686="sek",F1686*VLOOKUP(G1686,Sheet2!G:H,2,0),IF(multi_currency_swap_strat_pnl!B1686="nok",F1686*VLOOKUP(multi_currency_swap_strat_pnl!G1686,Sheet2!J:K,2,0),IF(multi_currency_swap_strat_pnl!B1686="chf",F1686*VLOOKUP(Sheet2!M:N,2,0),F1686))))</f>
        <v>0</v>
      </c>
    </row>
    <row r="1687" spans="1:8" x14ac:dyDescent="0.25">
      <c r="A1687" s="1">
        <v>45078</v>
      </c>
      <c r="B1687" t="s">
        <v>37</v>
      </c>
      <c r="C1687" t="s">
        <v>12</v>
      </c>
      <c r="D1687">
        <v>3.0483765335008099</v>
      </c>
      <c r="E1687">
        <v>1</v>
      </c>
      <c r="F1687">
        <v>355760.99837737501</v>
      </c>
      <c r="G1687" s="1">
        <v>45110</v>
      </c>
      <c r="H1687" s="2" cm="1">
        <f t="array" ref="H1687">IF(B1687="eur",F1687*VLOOKUP(G1687,Sheet2!D:E,2,0),IF(B1687="gbp",F1687*VLOOKUP(G1687,Sheet2!A:B,2,0),0)*IF(B1687="sek",F1687*VLOOKUP(G1687,Sheet2!G:H,2,0),IF(multi_currency_swap_strat_pnl!B1687="nok",F1687*VLOOKUP(multi_currency_swap_strat_pnl!G1687,Sheet2!J:K,2,0),IF(multi_currency_swap_strat_pnl!B1687="chf",F1687*VLOOKUP(Sheet2!M:N,2,0),F1687))))</f>
        <v>0</v>
      </c>
    </row>
    <row r="1688" spans="1:8" x14ac:dyDescent="0.25">
      <c r="A1688" s="1">
        <v>45078</v>
      </c>
      <c r="B1688" t="s">
        <v>38</v>
      </c>
      <c r="C1688" t="s">
        <v>15</v>
      </c>
      <c r="D1688">
        <v>3.4522770448632598</v>
      </c>
      <c r="E1688">
        <v>-1</v>
      </c>
      <c r="F1688" s="2">
        <v>185572.04117757501</v>
      </c>
      <c r="G1688" s="1">
        <v>45110</v>
      </c>
      <c r="H1688" s="2" cm="1">
        <f t="array" ref="H1688">IF(B1688="eur",F1688*VLOOKUP(G1688,Sheet2!D:E,2,0),IF(B1688="gbp",F1688*VLOOKUP(G1688,Sheet2!A:B,2,0),0)*IF(B1688="sek",F1688*VLOOKUP(G1688,Sheet2!G:H,2,0),IF(multi_currency_swap_strat_pnl!B1688="nok",F1688*VLOOKUP(multi_currency_swap_strat_pnl!G1688,Sheet2!J:K,2,0),IF(multi_currency_swap_strat_pnl!B1688="chf",F1688*VLOOKUP(Sheet2!M:N,2,0),F1688))))</f>
        <v>0</v>
      </c>
    </row>
    <row r="1689" spans="1:8" x14ac:dyDescent="0.25">
      <c r="A1689" s="1">
        <v>45078</v>
      </c>
      <c r="B1689" t="s">
        <v>38</v>
      </c>
      <c r="C1689" t="s">
        <v>29</v>
      </c>
      <c r="D1689">
        <v>2.9241543274018502</v>
      </c>
      <c r="E1689">
        <v>-1</v>
      </c>
      <c r="F1689" s="2">
        <v>-57128.263099960102</v>
      </c>
      <c r="G1689" s="1">
        <v>45110</v>
      </c>
      <c r="H1689" s="2" cm="1">
        <f t="array" ref="H1689">IF(B1689="eur",F1689*VLOOKUP(G1689,Sheet2!D:E,2,0),IF(B1689="gbp",F1689*VLOOKUP(G1689,Sheet2!A:B,2,0),0)*IF(B1689="sek",F1689*VLOOKUP(G1689,Sheet2!G:H,2,0),IF(multi_currency_swap_strat_pnl!B1689="nok",F1689*VLOOKUP(multi_currency_swap_strat_pnl!G1689,Sheet2!J:K,2,0),IF(multi_currency_swap_strat_pnl!B1689="chf",F1689*VLOOKUP(Sheet2!M:N,2,0),F1689))))</f>
        <v>0</v>
      </c>
    </row>
    <row r="1690" spans="1:8" x14ac:dyDescent="0.25">
      <c r="A1690" s="1">
        <v>45078</v>
      </c>
      <c r="B1690" t="s">
        <v>38</v>
      </c>
      <c r="C1690" t="s">
        <v>14</v>
      </c>
      <c r="D1690">
        <v>3.1865561872902499</v>
      </c>
      <c r="E1690">
        <v>-1</v>
      </c>
      <c r="F1690" s="2">
        <v>-40686.100201460598</v>
      </c>
      <c r="G1690" s="1">
        <v>45110</v>
      </c>
      <c r="H1690" s="2" cm="1">
        <f t="array" ref="H1690">IF(B1690="eur",F1690*VLOOKUP(G1690,Sheet2!D:E,2,0),IF(B1690="gbp",F1690*VLOOKUP(G1690,Sheet2!A:B,2,0),0)*IF(B1690="sek",F1690*VLOOKUP(G1690,Sheet2!G:H,2,0),IF(multi_currency_swap_strat_pnl!B1690="nok",F1690*VLOOKUP(multi_currency_swap_strat_pnl!G1690,Sheet2!J:K,2,0),IF(multi_currency_swap_strat_pnl!B1690="chf",F1690*VLOOKUP(Sheet2!M:N,2,0),F1690))))</f>
        <v>0</v>
      </c>
    </row>
    <row r="1691" spans="1:8" x14ac:dyDescent="0.25">
      <c r="A1691" s="1">
        <v>45078</v>
      </c>
      <c r="B1691" t="s">
        <v>38</v>
      </c>
      <c r="C1691" t="s">
        <v>12</v>
      </c>
      <c r="D1691">
        <v>3.2324963990816702</v>
      </c>
      <c r="E1691">
        <v>1</v>
      </c>
      <c r="F1691" s="2">
        <v>477293.516253407</v>
      </c>
      <c r="G1691" s="1">
        <v>45110</v>
      </c>
      <c r="H1691" s="2" cm="1">
        <f t="array" ref="H1691">IF(B1691="eur",F1691*VLOOKUP(G1691,Sheet2!D:E,2,0),IF(B1691="gbp",F1691*VLOOKUP(G1691,Sheet2!A:B,2,0),0)*IF(B1691="sek",F1691*VLOOKUP(G1691,Sheet2!G:H,2,0),IF(multi_currency_swap_strat_pnl!B1691="nok",F1691*VLOOKUP(multi_currency_swap_strat_pnl!G1691,Sheet2!J:K,2,0),IF(multi_currency_swap_strat_pnl!B1691="chf",F1691*VLOOKUP(Sheet2!M:N,2,0),F1691))))</f>
        <v>0</v>
      </c>
    </row>
    <row r="1692" spans="1:8" x14ac:dyDescent="0.25">
      <c r="A1692" s="1">
        <v>45078</v>
      </c>
      <c r="B1692" t="s">
        <v>38</v>
      </c>
      <c r="C1692" t="s">
        <v>8</v>
      </c>
      <c r="D1692">
        <v>2.91160132972949</v>
      </c>
      <c r="E1692">
        <v>1</v>
      </c>
      <c r="F1692" s="2">
        <v>274814.245978172</v>
      </c>
      <c r="G1692" s="1">
        <v>45110</v>
      </c>
      <c r="H1692" s="2" cm="1">
        <f t="array" ref="H1692">IF(B1692="eur",F1692*VLOOKUP(G1692,Sheet2!D:E,2,0),IF(B1692="gbp",F1692*VLOOKUP(G1692,Sheet2!A:B,2,0),0)*IF(B1692="sek",F1692*VLOOKUP(G1692,Sheet2!G:H,2,0),IF(multi_currency_swap_strat_pnl!B1692="nok",F1692*VLOOKUP(multi_currency_swap_strat_pnl!G1692,Sheet2!J:K,2,0),IF(multi_currency_swap_strat_pnl!B1692="chf",F1692*VLOOKUP(Sheet2!M:N,2,0),F1692))))</f>
        <v>0</v>
      </c>
    </row>
    <row r="1693" spans="1:8" x14ac:dyDescent="0.25">
      <c r="A1693" s="1">
        <v>45078</v>
      </c>
      <c r="B1693" t="s">
        <v>38</v>
      </c>
      <c r="C1693" t="s">
        <v>21</v>
      </c>
      <c r="D1693">
        <v>2.28564258004642</v>
      </c>
      <c r="E1693">
        <v>1</v>
      </c>
      <c r="F1693" s="2">
        <v>302493.54589977302</v>
      </c>
      <c r="G1693" s="1">
        <v>45110</v>
      </c>
      <c r="H1693" s="2" cm="1">
        <f t="array" ref="H1693">IF(B1693="eur",F1693*VLOOKUP(G1693,Sheet2!D:E,2,0),IF(B1693="gbp",F1693*VLOOKUP(G1693,Sheet2!A:B,2,0),0)*IF(B1693="sek",F1693*VLOOKUP(G1693,Sheet2!G:H,2,0),IF(multi_currency_swap_strat_pnl!B1693="nok",F1693*VLOOKUP(multi_currency_swap_strat_pnl!G1693,Sheet2!J:K,2,0),IF(multi_currency_swap_strat_pnl!B1693="chf",F1693*VLOOKUP(Sheet2!M:N,2,0),F1693))))</f>
        <v>0</v>
      </c>
    </row>
    <row r="1694" spans="1:8" x14ac:dyDescent="0.25">
      <c r="A1694" s="1">
        <v>45110</v>
      </c>
      <c r="B1694" t="s">
        <v>7</v>
      </c>
      <c r="C1694" t="s">
        <v>8</v>
      </c>
      <c r="D1694">
        <v>2.60089944565811</v>
      </c>
      <c r="E1694">
        <v>-1</v>
      </c>
      <c r="F1694">
        <v>-118751.929224458</v>
      </c>
      <c r="G1694" s="1">
        <v>45139</v>
      </c>
      <c r="H1694" s="2" cm="1">
        <f t="array" ref="H1694">IF(B1694="eur",F1694*VLOOKUP(G1694,Sheet2!D:E,2,0),IF(B1694="gbp",F1694*VLOOKUP(G1694,Sheet2!A:B,2,0),0)*IF(B1694="sek",F1694*VLOOKUP(G1694,Sheet2!G:H,2,0),IF(multi_currency_swap_strat_pnl!B1694="nok",F1694*VLOOKUP(multi_currency_swap_strat_pnl!G1694,Sheet2!J:K,2,0),IF(multi_currency_swap_strat_pnl!B1694="chf",F1694*VLOOKUP(Sheet2!M:N,2,0),F1694))))</f>
        <v>-130294.61674507531</v>
      </c>
    </row>
    <row r="1695" spans="1:8" x14ac:dyDescent="0.25">
      <c r="A1695" s="1">
        <v>45110</v>
      </c>
      <c r="B1695" t="s">
        <v>7</v>
      </c>
      <c r="C1695" t="s">
        <v>21</v>
      </c>
      <c r="D1695">
        <v>2.7317114682397898</v>
      </c>
      <c r="E1695">
        <v>-1</v>
      </c>
      <c r="F1695">
        <v>-183612.182168256</v>
      </c>
      <c r="G1695" s="1">
        <v>45139</v>
      </c>
      <c r="H1695" s="2" cm="1">
        <f t="array" ref="H1695">IF(B1695="eur",F1695*VLOOKUP(G1695,Sheet2!D:E,2,0),IF(B1695="gbp",F1695*VLOOKUP(G1695,Sheet2!A:B,2,0),0)*IF(B1695="sek",F1695*VLOOKUP(G1695,Sheet2!G:H,2,0),IF(multi_currency_swap_strat_pnl!B1695="nok",F1695*VLOOKUP(multi_currency_swap_strat_pnl!G1695,Sheet2!J:K,2,0),IF(multi_currency_swap_strat_pnl!B1695="chf",F1695*VLOOKUP(Sheet2!M:N,2,0),F1695))))</f>
        <v>-201459.28627501047</v>
      </c>
    </row>
    <row r="1696" spans="1:8" x14ac:dyDescent="0.25">
      <c r="A1696" s="1">
        <v>45110</v>
      </c>
      <c r="B1696" t="s">
        <v>7</v>
      </c>
      <c r="C1696" t="s">
        <v>22</v>
      </c>
      <c r="D1696">
        <v>2.6535974409035199</v>
      </c>
      <c r="E1696">
        <v>-1</v>
      </c>
      <c r="F1696">
        <v>-148375.89264241699</v>
      </c>
      <c r="G1696" s="1">
        <v>45139</v>
      </c>
      <c r="H1696" s="2" cm="1">
        <f t="array" ref="H1696">IF(B1696="eur",F1696*VLOOKUP(G1696,Sheet2!D:E,2,0),IF(B1696="gbp",F1696*VLOOKUP(G1696,Sheet2!A:B,2,0),0)*IF(B1696="sek",F1696*VLOOKUP(G1696,Sheet2!G:H,2,0),IF(multi_currency_swap_strat_pnl!B1696="nok",F1696*VLOOKUP(multi_currency_swap_strat_pnl!G1696,Sheet2!J:K,2,0),IF(multi_currency_swap_strat_pnl!B1696="chf",F1696*VLOOKUP(Sheet2!M:N,2,0),F1696))))</f>
        <v>-162798.02940725992</v>
      </c>
    </row>
    <row r="1697" spans="1:8" x14ac:dyDescent="0.25">
      <c r="A1697" s="1">
        <v>45110</v>
      </c>
      <c r="B1697" t="s">
        <v>7</v>
      </c>
      <c r="C1697" t="s">
        <v>11</v>
      </c>
      <c r="D1697">
        <v>2.9800293267887601</v>
      </c>
      <c r="E1697">
        <v>1</v>
      </c>
      <c r="F1697">
        <v>-57509.645395943597</v>
      </c>
      <c r="G1697" s="1">
        <v>45139</v>
      </c>
      <c r="H1697" s="2" cm="1">
        <f t="array" ref="H1697">IF(B1697="eur",F1697*VLOOKUP(G1697,Sheet2!D:E,2,0),IF(B1697="gbp",F1697*VLOOKUP(G1697,Sheet2!A:B,2,0),0)*IF(B1697="sek",F1697*VLOOKUP(G1697,Sheet2!G:H,2,0),IF(multi_currency_swap_strat_pnl!B1697="nok",F1697*VLOOKUP(multi_currency_swap_strat_pnl!G1697,Sheet2!J:K,2,0),IF(multi_currency_swap_strat_pnl!B1697="chf",F1697*VLOOKUP(Sheet2!M:N,2,0),F1697))))</f>
        <v>-63099.582928429314</v>
      </c>
    </row>
    <row r="1698" spans="1:8" x14ac:dyDescent="0.25">
      <c r="A1698" s="1">
        <v>45110</v>
      </c>
      <c r="B1698" t="s">
        <v>7</v>
      </c>
      <c r="C1698" t="s">
        <v>16</v>
      </c>
      <c r="D1698">
        <v>3.1769240920423498</v>
      </c>
      <c r="E1698">
        <v>1</v>
      </c>
      <c r="F1698">
        <v>-96675.633711887203</v>
      </c>
      <c r="G1698" s="1">
        <v>45139</v>
      </c>
      <c r="H1698" s="2" cm="1">
        <f t="array" ref="H1698">IF(B1698="eur",F1698*VLOOKUP(G1698,Sheet2!D:E,2,0),IF(B1698="gbp",F1698*VLOOKUP(G1698,Sheet2!A:B,2,0),0)*IF(B1698="sek",F1698*VLOOKUP(G1698,Sheet2!G:H,2,0),IF(multi_currency_swap_strat_pnl!B1698="nok",F1698*VLOOKUP(multi_currency_swap_strat_pnl!G1698,Sheet2!J:K,2,0),IF(multi_currency_swap_strat_pnl!B1698="chf",F1698*VLOOKUP(Sheet2!M:N,2,0),F1698))))</f>
        <v>-106072.50530868264</v>
      </c>
    </row>
    <row r="1699" spans="1:8" x14ac:dyDescent="0.25">
      <c r="A1699" s="1">
        <v>45110</v>
      </c>
      <c r="B1699" t="s">
        <v>7</v>
      </c>
      <c r="C1699" t="s">
        <v>12</v>
      </c>
      <c r="D1699">
        <v>3.4674439485986999</v>
      </c>
      <c r="E1699">
        <v>1</v>
      </c>
      <c r="F1699">
        <v>-129934.06952967599</v>
      </c>
      <c r="G1699" s="1">
        <v>45139</v>
      </c>
      <c r="H1699" s="2" cm="1">
        <f t="array" ref="H1699">IF(B1699="eur",F1699*VLOOKUP(G1699,Sheet2!D:E,2,0),IF(B1699="gbp",F1699*VLOOKUP(G1699,Sheet2!A:B,2,0),0)*IF(B1699="sek",F1699*VLOOKUP(G1699,Sheet2!G:H,2,0),IF(multi_currency_swap_strat_pnl!B1699="nok",F1699*VLOOKUP(multi_currency_swap_strat_pnl!G1699,Sheet2!J:K,2,0),IF(multi_currency_swap_strat_pnl!B1699="chf",F1699*VLOOKUP(Sheet2!M:N,2,0),F1699))))</f>
        <v>-142563.6610879605</v>
      </c>
    </row>
    <row r="1700" spans="1:8" x14ac:dyDescent="0.25">
      <c r="A1700" s="1">
        <v>45110</v>
      </c>
      <c r="B1700" t="s">
        <v>34</v>
      </c>
      <c r="C1700" t="s">
        <v>21</v>
      </c>
      <c r="D1700">
        <v>3.2207750705997</v>
      </c>
      <c r="E1700">
        <v>-1</v>
      </c>
      <c r="F1700">
        <v>-152963.245288342</v>
      </c>
      <c r="G1700" s="1">
        <v>45139</v>
      </c>
      <c r="H1700" s="2" cm="1">
        <f t="array" ref="H1700">IF(B1700="eur",F1700*VLOOKUP(G1700,Sheet2!D:E,2,0),IF(B1700="gbp",F1700*VLOOKUP(G1700,Sheet2!A:B,2,0),0)*IF(B1700="sek",F1700*VLOOKUP(G1700,Sheet2!G:H,2,0),IF(multi_currency_swap_strat_pnl!B1700="nok",F1700*VLOOKUP(multi_currency_swap_strat_pnl!G1700,Sheet2!J:K,2,0),IF(multi_currency_swap_strat_pnl!B1700="chf",F1700*VLOOKUP(Sheet2!M:N,2,0),F1700))))</f>
        <v>0</v>
      </c>
    </row>
    <row r="1701" spans="1:8" x14ac:dyDescent="0.25">
      <c r="A1701" s="1">
        <v>45110</v>
      </c>
      <c r="B1701" t="s">
        <v>34</v>
      </c>
      <c r="C1701" t="s">
        <v>25</v>
      </c>
      <c r="D1701">
        <v>3.2002602409565699</v>
      </c>
      <c r="E1701">
        <v>-1</v>
      </c>
      <c r="F1701">
        <v>-156756.502220575</v>
      </c>
      <c r="G1701" s="1">
        <v>45139</v>
      </c>
      <c r="H1701" s="2" cm="1">
        <f t="array" ref="H1701">IF(B1701="eur",F1701*VLOOKUP(G1701,Sheet2!D:E,2,0),IF(B1701="gbp",F1701*VLOOKUP(G1701,Sheet2!A:B,2,0),0)*IF(B1701="sek",F1701*VLOOKUP(G1701,Sheet2!G:H,2,0),IF(multi_currency_swap_strat_pnl!B1701="nok",F1701*VLOOKUP(multi_currency_swap_strat_pnl!G1701,Sheet2!J:K,2,0),IF(multi_currency_swap_strat_pnl!B1701="chf",F1701*VLOOKUP(Sheet2!M:N,2,0),F1701))))</f>
        <v>0</v>
      </c>
    </row>
    <row r="1702" spans="1:8" x14ac:dyDescent="0.25">
      <c r="A1702" s="1">
        <v>45110</v>
      </c>
      <c r="B1702" t="s">
        <v>34</v>
      </c>
      <c r="C1702" t="s">
        <v>22</v>
      </c>
      <c r="D1702">
        <v>3.1846306461349601</v>
      </c>
      <c r="E1702">
        <v>-1</v>
      </c>
      <c r="F1702">
        <v>-154399.207143754</v>
      </c>
      <c r="G1702" s="1">
        <v>45139</v>
      </c>
      <c r="H1702" s="2" cm="1">
        <f t="array" ref="H1702">IF(B1702="eur",F1702*VLOOKUP(G1702,Sheet2!D:E,2,0),IF(B1702="gbp",F1702*VLOOKUP(G1702,Sheet2!A:B,2,0),0)*IF(B1702="sek",F1702*VLOOKUP(G1702,Sheet2!G:H,2,0),IF(multi_currency_swap_strat_pnl!B1702="nok",F1702*VLOOKUP(multi_currency_swap_strat_pnl!G1702,Sheet2!J:K,2,0),IF(multi_currency_swap_strat_pnl!B1702="chf",F1702*VLOOKUP(Sheet2!M:N,2,0),F1702))))</f>
        <v>0</v>
      </c>
    </row>
    <row r="1703" spans="1:8" x14ac:dyDescent="0.25">
      <c r="A1703" s="1">
        <v>45110</v>
      </c>
      <c r="B1703" t="s">
        <v>34</v>
      </c>
      <c r="C1703" t="s">
        <v>11</v>
      </c>
      <c r="D1703">
        <v>3.7180711373551198</v>
      </c>
      <c r="E1703">
        <v>1</v>
      </c>
      <c r="F1703">
        <v>24842.834968854899</v>
      </c>
      <c r="G1703" s="1">
        <v>45139</v>
      </c>
      <c r="H1703" s="2" cm="1">
        <f t="array" ref="H1703">IF(B1703="eur",F1703*VLOOKUP(G1703,Sheet2!D:E,2,0),IF(B1703="gbp",F1703*VLOOKUP(G1703,Sheet2!A:B,2,0),0)*IF(B1703="sek",F1703*VLOOKUP(G1703,Sheet2!G:H,2,0),IF(multi_currency_swap_strat_pnl!B1703="nok",F1703*VLOOKUP(multi_currency_swap_strat_pnl!G1703,Sheet2!J:K,2,0),IF(multi_currency_swap_strat_pnl!B1703="chf",F1703*VLOOKUP(Sheet2!M:N,2,0),F1703))))</f>
        <v>0</v>
      </c>
    </row>
    <row r="1704" spans="1:8" x14ac:dyDescent="0.25">
      <c r="A1704" s="1">
        <v>45110</v>
      </c>
      <c r="B1704" t="s">
        <v>34</v>
      </c>
      <c r="C1704" t="s">
        <v>16</v>
      </c>
      <c r="D1704">
        <v>3.9357566275285101</v>
      </c>
      <c r="E1704">
        <v>1</v>
      </c>
      <c r="F1704">
        <v>12967.5815882446</v>
      </c>
      <c r="G1704" s="1">
        <v>45139</v>
      </c>
      <c r="H1704" s="2" cm="1">
        <f t="array" ref="H1704">IF(B1704="eur",F1704*VLOOKUP(G1704,Sheet2!D:E,2,0),IF(B1704="gbp",F1704*VLOOKUP(G1704,Sheet2!A:B,2,0),0)*IF(B1704="sek",F1704*VLOOKUP(G1704,Sheet2!G:H,2,0),IF(multi_currency_swap_strat_pnl!B1704="nok",F1704*VLOOKUP(multi_currency_swap_strat_pnl!G1704,Sheet2!J:K,2,0),IF(multi_currency_swap_strat_pnl!B1704="chf",F1704*VLOOKUP(Sheet2!M:N,2,0),F1704))))</f>
        <v>0</v>
      </c>
    </row>
    <row r="1705" spans="1:8" x14ac:dyDescent="0.25">
      <c r="A1705" s="1">
        <v>45110</v>
      </c>
      <c r="B1705" t="s">
        <v>34</v>
      </c>
      <c r="C1705" t="s">
        <v>12</v>
      </c>
      <c r="D1705">
        <v>4.30140402466147</v>
      </c>
      <c r="E1705">
        <v>1</v>
      </c>
      <c r="F1705">
        <v>10998.180493297001</v>
      </c>
      <c r="G1705" s="1">
        <v>45139</v>
      </c>
      <c r="H1705" s="2" cm="1">
        <f t="array" ref="H1705">IF(B1705="eur",F1705*VLOOKUP(G1705,Sheet2!D:E,2,0),IF(B1705="gbp",F1705*VLOOKUP(G1705,Sheet2!A:B,2,0),0)*IF(B1705="sek",F1705*VLOOKUP(G1705,Sheet2!G:H,2,0),IF(multi_currency_swap_strat_pnl!B1705="nok",F1705*VLOOKUP(multi_currency_swap_strat_pnl!G1705,Sheet2!J:K,2,0),IF(multi_currency_swap_strat_pnl!B1705="chf",F1705*VLOOKUP(Sheet2!M:N,2,0),F1705))))</f>
        <v>0</v>
      </c>
    </row>
    <row r="1706" spans="1:8" x14ac:dyDescent="0.25">
      <c r="A1706" s="1">
        <v>45110</v>
      </c>
      <c r="B1706" t="s">
        <v>35</v>
      </c>
      <c r="C1706" t="s">
        <v>23</v>
      </c>
      <c r="D1706">
        <v>3.4782443178565701</v>
      </c>
      <c r="E1706">
        <v>-1</v>
      </c>
      <c r="F1706">
        <v>-106558.88107175899</v>
      </c>
      <c r="G1706" s="1">
        <v>45139</v>
      </c>
      <c r="H1706" s="2" cm="1">
        <f t="array" ref="H1706">IF(B1706="eur",F1706*VLOOKUP(G1706,Sheet2!D:E,2,0),IF(B1706="gbp",F1706*VLOOKUP(G1706,Sheet2!A:B,2,0),0)*IF(B1706="sek",F1706*VLOOKUP(G1706,Sheet2!G:H,2,0),IF(multi_currency_swap_strat_pnl!B1706="nok",F1706*VLOOKUP(multi_currency_swap_strat_pnl!G1706,Sheet2!J:K,2,0),IF(multi_currency_swap_strat_pnl!B1706="chf",F1706*VLOOKUP(Sheet2!M:N,2,0),F1706))))</f>
        <v>14489854072.112022</v>
      </c>
    </row>
    <row r="1707" spans="1:8" x14ac:dyDescent="0.25">
      <c r="A1707" s="1">
        <v>45110</v>
      </c>
      <c r="B1707" t="s">
        <v>35</v>
      </c>
      <c r="C1707" t="s">
        <v>25</v>
      </c>
      <c r="D1707">
        <v>3.4742792178431499</v>
      </c>
      <c r="E1707">
        <v>-1</v>
      </c>
      <c r="F1707">
        <v>-121204.30359026301</v>
      </c>
      <c r="G1707" s="1">
        <v>45139</v>
      </c>
      <c r="H1707" s="2" cm="1">
        <f t="array" ref="H1707">IF(B1707="eur",F1707*VLOOKUP(G1707,Sheet2!D:E,2,0),IF(B1707="gbp",F1707*VLOOKUP(G1707,Sheet2!A:B,2,0),0)*IF(B1707="sek",F1707*VLOOKUP(G1707,Sheet2!G:H,2,0),IF(multi_currency_swap_strat_pnl!B1707="nok",F1707*VLOOKUP(multi_currency_swap_strat_pnl!G1707,Sheet2!J:K,2,0),IF(multi_currency_swap_strat_pnl!B1707="chf",F1707*VLOOKUP(Sheet2!M:N,2,0),F1707))))</f>
        <v>18746525622.7505</v>
      </c>
    </row>
    <row r="1708" spans="1:8" x14ac:dyDescent="0.25">
      <c r="A1708" s="1">
        <v>45110</v>
      </c>
      <c r="B1708" t="s">
        <v>35</v>
      </c>
      <c r="C1708" t="s">
        <v>21</v>
      </c>
      <c r="D1708">
        <v>3.4706056864122599</v>
      </c>
      <c r="E1708">
        <v>-1</v>
      </c>
      <c r="F1708">
        <v>-136385.69285601101</v>
      </c>
      <c r="G1708" s="1">
        <v>45139</v>
      </c>
      <c r="H1708" s="2" cm="1">
        <f t="array" ref="H1708">IF(B1708="eur",F1708*VLOOKUP(G1708,Sheet2!D:E,2,0),IF(B1708="gbp",F1708*VLOOKUP(G1708,Sheet2!A:B,2,0),0)*IF(B1708="sek",F1708*VLOOKUP(G1708,Sheet2!G:H,2,0),IF(multi_currency_swap_strat_pnl!B1708="nok",F1708*VLOOKUP(multi_currency_swap_strat_pnl!G1708,Sheet2!J:K,2,0),IF(multi_currency_swap_strat_pnl!B1708="chf",F1708*VLOOKUP(Sheet2!M:N,2,0),F1708))))</f>
        <v>23736809113.100468</v>
      </c>
    </row>
    <row r="1709" spans="1:8" x14ac:dyDescent="0.25">
      <c r="A1709" s="1">
        <v>45110</v>
      </c>
      <c r="B1709" t="s">
        <v>35</v>
      </c>
      <c r="C1709" t="s">
        <v>12</v>
      </c>
      <c r="D1709">
        <v>5.9312094930960004</v>
      </c>
      <c r="E1709">
        <v>1</v>
      </c>
      <c r="F1709">
        <v>-194886.57646958801</v>
      </c>
      <c r="G1709" s="1">
        <v>45139</v>
      </c>
      <c r="H1709" s="2" cm="1">
        <f t="array" ref="H1709">IF(B1709="eur",F1709*VLOOKUP(G1709,Sheet2!D:E,2,0),IF(B1709="gbp",F1709*VLOOKUP(G1709,Sheet2!A:B,2,0),0)*IF(B1709="sek",F1709*VLOOKUP(G1709,Sheet2!G:H,2,0),IF(multi_currency_swap_strat_pnl!B1709="nok",F1709*VLOOKUP(multi_currency_swap_strat_pnl!G1709,Sheet2!J:K,2,0),IF(multi_currency_swap_strat_pnl!B1709="chf",F1709*VLOOKUP(Sheet2!M:N,2,0),F1709))))</f>
        <v>48467270407.703468</v>
      </c>
    </row>
    <row r="1710" spans="1:8" x14ac:dyDescent="0.25">
      <c r="A1710" s="1">
        <v>45110</v>
      </c>
      <c r="B1710" t="s">
        <v>35</v>
      </c>
      <c r="C1710" t="s">
        <v>18</v>
      </c>
      <c r="D1710">
        <v>5.0693072107997201</v>
      </c>
      <c r="E1710">
        <v>1</v>
      </c>
      <c r="F1710">
        <v>-133959.70047403799</v>
      </c>
      <c r="G1710" s="1">
        <v>45139</v>
      </c>
      <c r="H1710" s="2" cm="1">
        <f t="array" ref="H1710">IF(B1710="eur",F1710*VLOOKUP(G1710,Sheet2!D:E,2,0),IF(B1710="gbp",F1710*VLOOKUP(G1710,Sheet2!A:B,2,0),0)*IF(B1710="sek",F1710*VLOOKUP(G1710,Sheet2!G:H,2,0),IF(multi_currency_swap_strat_pnl!B1710="nok",F1710*VLOOKUP(multi_currency_swap_strat_pnl!G1710,Sheet2!J:K,2,0),IF(multi_currency_swap_strat_pnl!B1710="chf",F1710*VLOOKUP(Sheet2!M:N,2,0),F1710))))</f>
        <v>22899871444.131023</v>
      </c>
    </row>
    <row r="1711" spans="1:8" x14ac:dyDescent="0.25">
      <c r="A1711" s="1">
        <v>45110</v>
      </c>
      <c r="B1711" t="s">
        <v>35</v>
      </c>
      <c r="C1711" t="s">
        <v>16</v>
      </c>
      <c r="D1711">
        <v>5.5109114514147599</v>
      </c>
      <c r="E1711">
        <v>1</v>
      </c>
      <c r="F1711">
        <v>-165894.28471731101</v>
      </c>
      <c r="G1711" s="1">
        <v>45139</v>
      </c>
      <c r="H1711" s="2" cm="1">
        <f t="array" ref="H1711">IF(B1711="eur",F1711*VLOOKUP(G1711,Sheet2!D:E,2,0),IF(B1711="gbp",F1711*VLOOKUP(G1711,Sheet2!A:B,2,0),0)*IF(B1711="sek",F1711*VLOOKUP(G1711,Sheet2!G:H,2,0),IF(multi_currency_swap_strat_pnl!B1711="nok",F1711*VLOOKUP(multi_currency_swap_strat_pnl!G1711,Sheet2!J:K,2,0),IF(multi_currency_swap_strat_pnl!B1711="chf",F1711*VLOOKUP(Sheet2!M:N,2,0),F1711))))</f>
        <v>35119437974.954071</v>
      </c>
    </row>
    <row r="1712" spans="1:8" x14ac:dyDescent="0.25">
      <c r="A1712" s="1">
        <v>45110</v>
      </c>
      <c r="B1712" t="s">
        <v>36</v>
      </c>
      <c r="C1712" t="s">
        <v>23</v>
      </c>
      <c r="D1712">
        <v>1.72925452347537</v>
      </c>
      <c r="E1712">
        <v>-1</v>
      </c>
      <c r="F1712">
        <v>-63091.6335069743</v>
      </c>
      <c r="G1712" s="1">
        <v>45140</v>
      </c>
      <c r="H1712" s="2" t="e" cm="1" vm="1">
        <f t="array" aca="1" ref="H1712" ca="1">IF(B1712="eur",F1712*VLOOKUP(G1712,Sheet2!D:E,2,0),IF(B1712="gbp",F1712*VLOOKUP(G1712,Sheet2!A:B,2,0),0)*IF(B1712="sek",F1712*VLOOKUP(G1712,Sheet2!G:H,2,0),IF(multi_currency_swap_strat_pnl!B1712="nok",F1712*VLOOKUP(multi_currency_swap_strat_pnl!G1712,Sheet2!J:K,2,0),IF(multi_currency_swap_strat_pnl!B1712="chf",F1712*VLOOKUP(Sheet2!M:N,2,0),F1712))))</f>
        <v>#VALUE!</v>
      </c>
    </row>
    <row r="1713" spans="1:8" x14ac:dyDescent="0.25">
      <c r="A1713" s="1">
        <v>45110</v>
      </c>
      <c r="B1713" t="s">
        <v>36</v>
      </c>
      <c r="C1713" t="s">
        <v>10</v>
      </c>
      <c r="D1713">
        <v>1.70977473778844</v>
      </c>
      <c r="E1713">
        <v>-1</v>
      </c>
      <c r="F1713">
        <v>-61817.290619410502</v>
      </c>
      <c r="G1713" s="1">
        <v>45140</v>
      </c>
      <c r="H1713" s="2" t="e" cm="1" vm="1">
        <f t="array" aca="1" ref="H1713" ca="1">IF(B1713="eur",F1713*VLOOKUP(G1713,Sheet2!D:E,2,0),IF(B1713="gbp",F1713*VLOOKUP(G1713,Sheet2!A:B,2,0),0)*IF(B1713="sek",F1713*VLOOKUP(G1713,Sheet2!G:H,2,0),IF(multi_currency_swap_strat_pnl!B1713="nok",F1713*VLOOKUP(multi_currency_swap_strat_pnl!G1713,Sheet2!J:K,2,0),IF(multi_currency_swap_strat_pnl!B1713="chf",F1713*VLOOKUP(Sheet2!M:N,2,0),F1713))))</f>
        <v>#VALUE!</v>
      </c>
    </row>
    <row r="1714" spans="1:8" x14ac:dyDescent="0.25">
      <c r="A1714" s="1">
        <v>45110</v>
      </c>
      <c r="B1714" t="s">
        <v>36</v>
      </c>
      <c r="C1714" t="s">
        <v>8</v>
      </c>
      <c r="D1714">
        <v>1.6904741743170799</v>
      </c>
      <c r="E1714">
        <v>-1</v>
      </c>
      <c r="F1714">
        <v>-60800.986230165799</v>
      </c>
      <c r="G1714" s="1">
        <v>45140</v>
      </c>
      <c r="H1714" s="2" t="e" cm="1" vm="1">
        <f t="array" aca="1" ref="H1714" ca="1">IF(B1714="eur",F1714*VLOOKUP(G1714,Sheet2!D:E,2,0),IF(B1714="gbp",F1714*VLOOKUP(G1714,Sheet2!A:B,2,0),0)*IF(B1714="sek",F1714*VLOOKUP(G1714,Sheet2!G:H,2,0),IF(multi_currency_swap_strat_pnl!B1714="nok",F1714*VLOOKUP(multi_currency_swap_strat_pnl!G1714,Sheet2!J:K,2,0),IF(multi_currency_swap_strat_pnl!B1714="chf",F1714*VLOOKUP(Sheet2!M:N,2,0),F1714))))</f>
        <v>#VALUE!</v>
      </c>
    </row>
    <row r="1715" spans="1:8" x14ac:dyDescent="0.25">
      <c r="A1715" s="1">
        <v>45110</v>
      </c>
      <c r="B1715" t="s">
        <v>36</v>
      </c>
      <c r="C1715" t="s">
        <v>11</v>
      </c>
      <c r="D1715">
        <v>1.82125524737899</v>
      </c>
      <c r="E1715">
        <v>1</v>
      </c>
      <c r="F1715">
        <v>-38463.510799491603</v>
      </c>
      <c r="G1715" s="1">
        <v>45140</v>
      </c>
      <c r="H1715" s="2" t="e" cm="1" vm="1">
        <f t="array" aca="1" ref="H1715" ca="1">IF(B1715="eur",F1715*VLOOKUP(G1715,Sheet2!D:E,2,0),IF(B1715="gbp",F1715*VLOOKUP(G1715,Sheet2!A:B,2,0),0)*IF(B1715="sek",F1715*VLOOKUP(G1715,Sheet2!G:H,2,0),IF(multi_currency_swap_strat_pnl!B1715="nok",F1715*VLOOKUP(multi_currency_swap_strat_pnl!G1715,Sheet2!J:K,2,0),IF(multi_currency_swap_strat_pnl!B1715="chf",F1715*VLOOKUP(Sheet2!M:N,2,0),F1715))))</f>
        <v>#VALUE!</v>
      </c>
    </row>
    <row r="1716" spans="1:8" x14ac:dyDescent="0.25">
      <c r="A1716" s="1">
        <v>45110</v>
      </c>
      <c r="B1716" t="s">
        <v>36</v>
      </c>
      <c r="C1716" t="s">
        <v>16</v>
      </c>
      <c r="D1716">
        <v>1.8723638518074901</v>
      </c>
      <c r="E1716">
        <v>1</v>
      </c>
      <c r="F1716">
        <v>-52012.459055011997</v>
      </c>
      <c r="G1716" s="1">
        <v>45140</v>
      </c>
      <c r="H1716" s="2" t="e" cm="1" vm="1">
        <f t="array" aca="1" ref="H1716" ca="1">IF(B1716="eur",F1716*VLOOKUP(G1716,Sheet2!D:E,2,0),IF(B1716="gbp",F1716*VLOOKUP(G1716,Sheet2!A:B,2,0),0)*IF(B1716="sek",F1716*VLOOKUP(G1716,Sheet2!G:H,2,0),IF(multi_currency_swap_strat_pnl!B1716="nok",F1716*VLOOKUP(multi_currency_swap_strat_pnl!G1716,Sheet2!J:K,2,0),IF(multi_currency_swap_strat_pnl!B1716="chf",F1716*VLOOKUP(Sheet2!M:N,2,0),F1716))))</f>
        <v>#VALUE!</v>
      </c>
    </row>
    <row r="1717" spans="1:8" x14ac:dyDescent="0.25">
      <c r="A1717" s="1">
        <v>45110</v>
      </c>
      <c r="B1717" t="s">
        <v>36</v>
      </c>
      <c r="C1717" t="s">
        <v>12</v>
      </c>
      <c r="D1717">
        <v>1.9390676303050001</v>
      </c>
      <c r="E1717">
        <v>1</v>
      </c>
      <c r="F1717">
        <v>-68735.890044949905</v>
      </c>
      <c r="G1717" s="1">
        <v>45140</v>
      </c>
      <c r="H1717" s="2" t="e" cm="1" vm="1">
        <f t="array" aca="1" ref="H1717" ca="1">IF(B1717="eur",F1717*VLOOKUP(G1717,Sheet2!D:E,2,0),IF(B1717="gbp",F1717*VLOOKUP(G1717,Sheet2!A:B,2,0),0)*IF(B1717="sek",F1717*VLOOKUP(G1717,Sheet2!G:H,2,0),IF(multi_currency_swap_strat_pnl!B1717="nok",F1717*VLOOKUP(multi_currency_swap_strat_pnl!G1717,Sheet2!J:K,2,0),IF(multi_currency_swap_strat_pnl!B1717="chf",F1717*VLOOKUP(Sheet2!M:N,2,0),F1717))))</f>
        <v>#VALUE!</v>
      </c>
    </row>
    <row r="1718" spans="1:8" x14ac:dyDescent="0.25">
      <c r="A1718" s="1">
        <v>45110</v>
      </c>
      <c r="B1718" t="s">
        <v>37</v>
      </c>
      <c r="C1718" t="s">
        <v>21</v>
      </c>
      <c r="D1718">
        <v>2.6748102234676101</v>
      </c>
      <c r="E1718">
        <v>-1</v>
      </c>
      <c r="F1718">
        <v>-66063.115724553398</v>
      </c>
      <c r="G1718" s="1">
        <v>45139</v>
      </c>
      <c r="H1718" s="2" cm="1">
        <f t="array" ref="H1718">IF(B1718="eur",F1718*VLOOKUP(G1718,Sheet2!D:E,2,0),IF(B1718="gbp",F1718*VLOOKUP(G1718,Sheet2!A:B,2,0),0)*IF(B1718="sek",F1718*VLOOKUP(G1718,Sheet2!G:H,2,0),IF(multi_currency_swap_strat_pnl!B1718="nok",F1718*VLOOKUP(multi_currency_swap_strat_pnl!G1718,Sheet2!J:K,2,0),IF(multi_currency_swap_strat_pnl!B1718="chf",F1718*VLOOKUP(Sheet2!M:N,2,0),F1718))))</f>
        <v>0</v>
      </c>
    </row>
    <row r="1719" spans="1:8" x14ac:dyDescent="0.25">
      <c r="A1719" s="1">
        <v>45110</v>
      </c>
      <c r="B1719" t="s">
        <v>37</v>
      </c>
      <c r="C1719" t="s">
        <v>25</v>
      </c>
      <c r="D1719">
        <v>2.61131456324348</v>
      </c>
      <c r="E1719">
        <v>-1</v>
      </c>
      <c r="F1719">
        <v>-88452.4373021762</v>
      </c>
      <c r="G1719" s="1">
        <v>45139</v>
      </c>
      <c r="H1719" s="2" cm="1">
        <f t="array" ref="H1719">IF(B1719="eur",F1719*VLOOKUP(G1719,Sheet2!D:E,2,0),IF(B1719="gbp",F1719*VLOOKUP(G1719,Sheet2!A:B,2,0),0)*IF(B1719="sek",F1719*VLOOKUP(G1719,Sheet2!G:H,2,0),IF(multi_currency_swap_strat_pnl!B1719="nok",F1719*VLOOKUP(multi_currency_swap_strat_pnl!G1719,Sheet2!J:K,2,0),IF(multi_currency_swap_strat_pnl!B1719="chf",F1719*VLOOKUP(Sheet2!M:N,2,0),F1719))))</f>
        <v>0</v>
      </c>
    </row>
    <row r="1720" spans="1:8" x14ac:dyDescent="0.25">
      <c r="A1720" s="1">
        <v>45110</v>
      </c>
      <c r="B1720" t="s">
        <v>37</v>
      </c>
      <c r="C1720" t="s">
        <v>23</v>
      </c>
      <c r="D1720">
        <v>2.5504295551171001</v>
      </c>
      <c r="E1720">
        <v>-1</v>
      </c>
      <c r="F1720">
        <v>-109925.53698587199</v>
      </c>
      <c r="G1720" s="1">
        <v>45139</v>
      </c>
      <c r="H1720" s="2" cm="1">
        <f t="array" ref="H1720">IF(B1720="eur",F1720*VLOOKUP(G1720,Sheet2!D:E,2,0),IF(B1720="gbp",F1720*VLOOKUP(G1720,Sheet2!A:B,2,0),0)*IF(B1720="sek",F1720*VLOOKUP(G1720,Sheet2!G:H,2,0),IF(multi_currency_swap_strat_pnl!B1720="nok",F1720*VLOOKUP(multi_currency_swap_strat_pnl!G1720,Sheet2!J:K,2,0),IF(multi_currency_swap_strat_pnl!B1720="chf",F1720*VLOOKUP(Sheet2!M:N,2,0),F1720))))</f>
        <v>0</v>
      </c>
    </row>
    <row r="1721" spans="1:8" x14ac:dyDescent="0.25">
      <c r="A1721" s="1">
        <v>45110</v>
      </c>
      <c r="B1721" t="s">
        <v>37</v>
      </c>
      <c r="C1721" t="s">
        <v>11</v>
      </c>
      <c r="D1721">
        <v>3.1827956932634902</v>
      </c>
      <c r="E1721">
        <v>1</v>
      </c>
      <c r="F1721">
        <v>-61543.316617399301</v>
      </c>
      <c r="G1721" s="1">
        <v>45139</v>
      </c>
      <c r="H1721" s="2" cm="1">
        <f t="array" ref="H1721">IF(B1721="eur",F1721*VLOOKUP(G1721,Sheet2!D:E,2,0),IF(B1721="gbp",F1721*VLOOKUP(G1721,Sheet2!A:B,2,0),0)*IF(B1721="sek",F1721*VLOOKUP(G1721,Sheet2!G:H,2,0),IF(multi_currency_swap_strat_pnl!B1721="nok",F1721*VLOOKUP(multi_currency_swap_strat_pnl!G1721,Sheet2!J:K,2,0),IF(multi_currency_swap_strat_pnl!B1721="chf",F1721*VLOOKUP(Sheet2!M:N,2,0),F1721))))</f>
        <v>0</v>
      </c>
    </row>
    <row r="1722" spans="1:8" x14ac:dyDescent="0.25">
      <c r="A1722" s="1">
        <v>45110</v>
      </c>
      <c r="B1722" t="s">
        <v>37</v>
      </c>
      <c r="C1722" t="s">
        <v>16</v>
      </c>
      <c r="D1722">
        <v>3.3795840684302298</v>
      </c>
      <c r="E1722">
        <v>1</v>
      </c>
      <c r="F1722">
        <v>-91415.021451223001</v>
      </c>
      <c r="G1722" s="1">
        <v>45139</v>
      </c>
      <c r="H1722" s="2" cm="1">
        <f t="array" ref="H1722">IF(B1722="eur",F1722*VLOOKUP(G1722,Sheet2!D:E,2,0),IF(B1722="gbp",F1722*VLOOKUP(G1722,Sheet2!A:B,2,0),0)*IF(B1722="sek",F1722*VLOOKUP(G1722,Sheet2!G:H,2,0),IF(multi_currency_swap_strat_pnl!B1722="nok",F1722*VLOOKUP(multi_currency_swap_strat_pnl!G1722,Sheet2!J:K,2,0),IF(multi_currency_swap_strat_pnl!B1722="chf",F1722*VLOOKUP(Sheet2!M:N,2,0),F1722))))</f>
        <v>0</v>
      </c>
    </row>
    <row r="1723" spans="1:8" x14ac:dyDescent="0.25">
      <c r="A1723" s="1">
        <v>45110</v>
      </c>
      <c r="B1723" t="s">
        <v>37</v>
      </c>
      <c r="C1723" t="s">
        <v>12</v>
      </c>
      <c r="D1723">
        <v>3.6877627733984202</v>
      </c>
      <c r="E1723">
        <v>1</v>
      </c>
      <c r="F1723">
        <v>-122861.81967641199</v>
      </c>
      <c r="G1723" s="1">
        <v>45139</v>
      </c>
      <c r="H1723" s="2" cm="1">
        <f t="array" ref="H1723">IF(B1723="eur",F1723*VLOOKUP(G1723,Sheet2!D:E,2,0),IF(B1723="gbp",F1723*VLOOKUP(G1723,Sheet2!A:B,2,0),0)*IF(B1723="sek",F1723*VLOOKUP(G1723,Sheet2!G:H,2,0),IF(multi_currency_swap_strat_pnl!B1723="nok",F1723*VLOOKUP(multi_currency_swap_strat_pnl!G1723,Sheet2!J:K,2,0),IF(multi_currency_swap_strat_pnl!B1723="chf",F1723*VLOOKUP(Sheet2!M:N,2,0),F1723))))</f>
        <v>0</v>
      </c>
    </row>
    <row r="1724" spans="1:8" x14ac:dyDescent="0.25">
      <c r="A1724" s="1">
        <v>45110</v>
      </c>
      <c r="B1724" t="s">
        <v>38</v>
      </c>
      <c r="C1724" t="s">
        <v>8</v>
      </c>
      <c r="D1724">
        <v>3.4960542721489798</v>
      </c>
      <c r="E1724">
        <v>-1</v>
      </c>
      <c r="F1724" s="2">
        <v>99104.859212217896</v>
      </c>
      <c r="G1724" s="1">
        <v>45139</v>
      </c>
      <c r="H1724" s="2" cm="1">
        <f t="array" ref="H1724">IF(B1724="eur",F1724*VLOOKUP(G1724,Sheet2!D:E,2,0),IF(B1724="gbp",F1724*VLOOKUP(G1724,Sheet2!A:B,2,0),0)*IF(B1724="sek",F1724*VLOOKUP(G1724,Sheet2!G:H,2,0),IF(multi_currency_swap_strat_pnl!B1724="nok",F1724*VLOOKUP(multi_currency_swap_strat_pnl!G1724,Sheet2!J:K,2,0),IF(multi_currency_swap_strat_pnl!B1724="chf",F1724*VLOOKUP(Sheet2!M:N,2,0),F1724))))</f>
        <v>0</v>
      </c>
    </row>
    <row r="1725" spans="1:8" x14ac:dyDescent="0.25">
      <c r="A1725" s="1">
        <v>45110</v>
      </c>
      <c r="B1725" t="s">
        <v>38</v>
      </c>
      <c r="C1725" t="s">
        <v>13</v>
      </c>
      <c r="D1725">
        <v>3.7473852548861002</v>
      </c>
      <c r="E1725">
        <v>-1</v>
      </c>
      <c r="F1725" s="2">
        <v>163994.25644582699</v>
      </c>
      <c r="G1725" s="1">
        <v>45139</v>
      </c>
      <c r="H1725" s="2" cm="1">
        <f t="array" ref="H1725">IF(B1725="eur",F1725*VLOOKUP(G1725,Sheet2!D:E,2,0),IF(B1725="gbp",F1725*VLOOKUP(G1725,Sheet2!A:B,2,0),0)*IF(B1725="sek",F1725*VLOOKUP(G1725,Sheet2!G:H,2,0),IF(multi_currency_swap_strat_pnl!B1725="nok",F1725*VLOOKUP(multi_currency_swap_strat_pnl!G1725,Sheet2!J:K,2,0),IF(multi_currency_swap_strat_pnl!B1725="chf",F1725*VLOOKUP(Sheet2!M:N,2,0),F1725))))</f>
        <v>0</v>
      </c>
    </row>
    <row r="1726" spans="1:8" x14ac:dyDescent="0.25">
      <c r="A1726" s="1">
        <v>45110</v>
      </c>
      <c r="B1726" t="s">
        <v>38</v>
      </c>
      <c r="C1726" t="s">
        <v>17</v>
      </c>
      <c r="D1726">
        <v>3.0204515634273998</v>
      </c>
      <c r="E1726">
        <v>-1</v>
      </c>
      <c r="F1726" s="2">
        <v>-143730.41533193301</v>
      </c>
      <c r="G1726" s="1">
        <v>45139</v>
      </c>
      <c r="H1726" s="2" cm="1">
        <f t="array" ref="H1726">IF(B1726="eur",F1726*VLOOKUP(G1726,Sheet2!D:E,2,0),IF(B1726="gbp",F1726*VLOOKUP(G1726,Sheet2!A:B,2,0),0)*IF(B1726="sek",F1726*VLOOKUP(G1726,Sheet2!G:H,2,0),IF(multi_currency_swap_strat_pnl!B1726="nok",F1726*VLOOKUP(multi_currency_swap_strat_pnl!G1726,Sheet2!J:K,2,0),IF(multi_currency_swap_strat_pnl!B1726="chf",F1726*VLOOKUP(Sheet2!M:N,2,0),F1726))))</f>
        <v>0</v>
      </c>
    </row>
    <row r="1727" spans="1:8" x14ac:dyDescent="0.25">
      <c r="A1727" s="1">
        <v>45110</v>
      </c>
      <c r="B1727" t="s">
        <v>38</v>
      </c>
      <c r="C1727" t="s">
        <v>23</v>
      </c>
      <c r="D1727">
        <v>2.9503572083243199</v>
      </c>
      <c r="E1727">
        <v>1</v>
      </c>
      <c r="F1727" s="2">
        <v>141180.75503751001</v>
      </c>
      <c r="G1727" s="1">
        <v>45139</v>
      </c>
      <c r="H1727" s="2" cm="1">
        <f t="array" ref="H1727">IF(B1727="eur",F1727*VLOOKUP(G1727,Sheet2!D:E,2,0),IF(B1727="gbp",F1727*VLOOKUP(G1727,Sheet2!A:B,2,0),0)*IF(B1727="sek",F1727*VLOOKUP(G1727,Sheet2!G:H,2,0),IF(multi_currency_swap_strat_pnl!B1727="nok",F1727*VLOOKUP(multi_currency_swap_strat_pnl!G1727,Sheet2!J:K,2,0),IF(multi_currency_swap_strat_pnl!B1727="chf",F1727*VLOOKUP(Sheet2!M:N,2,0),F1727))))</f>
        <v>0</v>
      </c>
    </row>
    <row r="1728" spans="1:8" x14ac:dyDescent="0.25">
      <c r="A1728" s="1">
        <v>45110</v>
      </c>
      <c r="B1728" t="s">
        <v>38</v>
      </c>
      <c r="C1728" t="s">
        <v>18</v>
      </c>
      <c r="D1728">
        <v>3.35779189529124</v>
      </c>
      <c r="E1728">
        <v>1</v>
      </c>
      <c r="F1728" s="2">
        <v>206902.08130523001</v>
      </c>
      <c r="G1728" s="1">
        <v>45139</v>
      </c>
      <c r="H1728" s="2" cm="1">
        <f t="array" ref="H1728">IF(B1728="eur",F1728*VLOOKUP(G1728,Sheet2!D:E,2,0),IF(B1728="gbp",F1728*VLOOKUP(G1728,Sheet2!A:B,2,0),0)*IF(B1728="sek",F1728*VLOOKUP(G1728,Sheet2!G:H,2,0),IF(multi_currency_swap_strat_pnl!B1728="nok",F1728*VLOOKUP(multi_currency_swap_strat_pnl!G1728,Sheet2!J:K,2,0),IF(multi_currency_swap_strat_pnl!B1728="chf",F1728*VLOOKUP(Sheet2!M:N,2,0),F1728))))</f>
        <v>0</v>
      </c>
    </row>
    <row r="1729" spans="1:8" x14ac:dyDescent="0.25">
      <c r="A1729" s="1">
        <v>45110</v>
      </c>
      <c r="B1729" t="s">
        <v>38</v>
      </c>
      <c r="C1729" t="s">
        <v>9</v>
      </c>
      <c r="D1729">
        <v>2.74587536260651</v>
      </c>
      <c r="E1729">
        <v>1</v>
      </c>
      <c r="F1729" s="2">
        <v>329144.76382688002</v>
      </c>
      <c r="G1729" s="1">
        <v>45139</v>
      </c>
      <c r="H1729" s="2" cm="1">
        <f t="array" ref="H1729">IF(B1729="eur",F1729*VLOOKUP(G1729,Sheet2!D:E,2,0),IF(B1729="gbp",F1729*VLOOKUP(G1729,Sheet2!A:B,2,0),0)*IF(B1729="sek",F1729*VLOOKUP(G1729,Sheet2!G:H,2,0),IF(multi_currency_swap_strat_pnl!B1729="nok",F1729*VLOOKUP(multi_currency_swap_strat_pnl!G1729,Sheet2!J:K,2,0),IF(multi_currency_swap_strat_pnl!B1729="chf",F1729*VLOOKUP(Sheet2!M:N,2,0),F1729))))</f>
        <v>0</v>
      </c>
    </row>
    <row r="1730" spans="1:8" x14ac:dyDescent="0.25">
      <c r="A1730" s="1">
        <v>45139</v>
      </c>
      <c r="B1730" t="s">
        <v>7</v>
      </c>
      <c r="C1730" t="s">
        <v>21</v>
      </c>
      <c r="D1730">
        <v>3.1147435314630498</v>
      </c>
      <c r="E1730">
        <v>-1</v>
      </c>
      <c r="F1730">
        <v>4546.21793485321</v>
      </c>
      <c r="G1730" s="1">
        <v>45170</v>
      </c>
      <c r="H1730" s="2" cm="1">
        <f t="array" ref="H1730">IF(B1730="eur",F1730*VLOOKUP(G1730,Sheet2!D:E,2,0),IF(B1730="gbp",F1730*VLOOKUP(G1730,Sheet2!A:B,2,0),0)*IF(B1730="sek",F1730*VLOOKUP(G1730,Sheet2!G:H,2,0),IF(multi_currency_swap_strat_pnl!B1730="nok",F1730*VLOOKUP(multi_currency_swap_strat_pnl!G1730,Sheet2!J:K,2,0),IF(multi_currency_swap_strat_pnl!B1730="chf",F1730*VLOOKUP(Sheet2!M:N,2,0),F1730))))</f>
        <v>4900.8229337717603</v>
      </c>
    </row>
    <row r="1731" spans="1:8" x14ac:dyDescent="0.25">
      <c r="A1731" s="1">
        <v>45139</v>
      </c>
      <c r="B1731" t="s">
        <v>7</v>
      </c>
      <c r="C1731" t="s">
        <v>25</v>
      </c>
      <c r="D1731">
        <v>3.0200074581102099</v>
      </c>
      <c r="E1731">
        <v>-1</v>
      </c>
      <c r="F1731">
        <v>-3310.32498197925</v>
      </c>
      <c r="G1731" s="1">
        <v>45170</v>
      </c>
      <c r="H1731" s="2" cm="1">
        <f t="array" ref="H1731">IF(B1731="eur",F1731*VLOOKUP(G1731,Sheet2!D:E,2,0),IF(B1731="gbp",F1731*VLOOKUP(G1731,Sheet2!A:B,2,0),0)*IF(B1731="sek",F1731*VLOOKUP(G1731,Sheet2!G:H,2,0),IF(multi_currency_swap_strat_pnl!B1731="nok",F1731*VLOOKUP(multi_currency_swap_strat_pnl!G1731,Sheet2!J:K,2,0),IF(multi_currency_swap_strat_pnl!B1731="chf",F1731*VLOOKUP(Sheet2!M:N,2,0),F1731))))</f>
        <v>-3568.5303305736315</v>
      </c>
    </row>
    <row r="1732" spans="1:8" x14ac:dyDescent="0.25">
      <c r="A1732" s="1">
        <v>45139</v>
      </c>
      <c r="B1732" t="s">
        <v>7</v>
      </c>
      <c r="C1732" t="s">
        <v>22</v>
      </c>
      <c r="D1732">
        <v>2.9611806726418499</v>
      </c>
      <c r="E1732">
        <v>-1</v>
      </c>
      <c r="F1732">
        <v>-6868.5725870052302</v>
      </c>
      <c r="G1732" s="1">
        <v>45170</v>
      </c>
      <c r="H1732" s="2" cm="1">
        <f t="array" ref="H1732">IF(B1732="eur",F1732*VLOOKUP(G1732,Sheet2!D:E,2,0),IF(B1732="gbp",F1732*VLOOKUP(G1732,Sheet2!A:B,2,0),0)*IF(B1732="sek",F1732*VLOOKUP(G1732,Sheet2!G:H,2,0),IF(multi_currency_swap_strat_pnl!B1732="nok",F1732*VLOOKUP(multi_currency_swap_strat_pnl!G1732,Sheet2!J:K,2,0),IF(multi_currency_swap_strat_pnl!B1732="chf",F1732*VLOOKUP(Sheet2!M:N,2,0),F1732))))</f>
        <v>-7404.3212487916389</v>
      </c>
    </row>
    <row r="1733" spans="1:8" x14ac:dyDescent="0.25">
      <c r="A1733" s="1">
        <v>45139</v>
      </c>
      <c r="B1733" t="s">
        <v>7</v>
      </c>
      <c r="C1733" t="s">
        <v>11</v>
      </c>
      <c r="D1733">
        <v>2.83657335133883</v>
      </c>
      <c r="E1733">
        <v>1</v>
      </c>
      <c r="F1733">
        <v>-17935.799696620001</v>
      </c>
      <c r="G1733" s="1">
        <v>45170</v>
      </c>
      <c r="H1733" s="2" cm="1">
        <f t="array" ref="H1733">IF(B1733="eur",F1733*VLOOKUP(G1733,Sheet2!D:E,2,0),IF(B1733="gbp",F1733*VLOOKUP(G1733,Sheet2!A:B,2,0),0)*IF(B1733="sek",F1733*VLOOKUP(G1733,Sheet2!G:H,2,0),IF(multi_currency_swap_strat_pnl!B1733="nok",F1733*VLOOKUP(multi_currency_swap_strat_pnl!G1733,Sheet2!J:K,2,0),IF(multi_currency_swap_strat_pnl!B1733="chf",F1733*VLOOKUP(Sheet2!M:N,2,0),F1733))))</f>
        <v>-19334.792072956363</v>
      </c>
    </row>
    <row r="1734" spans="1:8" x14ac:dyDescent="0.25">
      <c r="A1734" s="1">
        <v>45139</v>
      </c>
      <c r="B1734" t="s">
        <v>7</v>
      </c>
      <c r="C1734" t="s">
        <v>16</v>
      </c>
      <c r="D1734">
        <v>2.9467994523100201</v>
      </c>
      <c r="E1734">
        <v>1</v>
      </c>
      <c r="F1734">
        <v>-30290.428307693001</v>
      </c>
      <c r="G1734" s="1">
        <v>45170</v>
      </c>
      <c r="H1734" s="2" cm="1">
        <f t="array" ref="H1734">IF(B1734="eur",F1734*VLOOKUP(G1734,Sheet2!D:E,2,0),IF(B1734="gbp",F1734*VLOOKUP(G1734,Sheet2!A:B,2,0),0)*IF(B1734="sek",F1734*VLOOKUP(G1734,Sheet2!G:H,2,0),IF(multi_currency_swap_strat_pnl!B1734="nok",F1734*VLOOKUP(multi_currency_swap_strat_pnl!G1734,Sheet2!J:K,2,0),IF(multi_currency_swap_strat_pnl!B1734="chf",F1734*VLOOKUP(Sheet2!M:N,2,0),F1734))))</f>
        <v>-32653.081715693057</v>
      </c>
    </row>
    <row r="1735" spans="1:8" x14ac:dyDescent="0.25">
      <c r="A1735" s="1">
        <v>45139</v>
      </c>
      <c r="B1735" t="s">
        <v>7</v>
      </c>
      <c r="C1735" t="s">
        <v>12</v>
      </c>
      <c r="D1735">
        <v>3.1542017363734902</v>
      </c>
      <c r="E1735">
        <v>1</v>
      </c>
      <c r="F1735">
        <v>-39470.937077234099</v>
      </c>
      <c r="G1735" s="1">
        <v>45170</v>
      </c>
      <c r="H1735" s="2" cm="1">
        <f t="array" ref="H1735">IF(B1735="eur",F1735*VLOOKUP(G1735,Sheet2!D:E,2,0),IF(B1735="gbp",F1735*VLOOKUP(G1735,Sheet2!A:B,2,0),0)*IF(B1735="sek",F1735*VLOOKUP(G1735,Sheet2!G:H,2,0),IF(multi_currency_swap_strat_pnl!B1735="nok",F1735*VLOOKUP(multi_currency_swap_strat_pnl!G1735,Sheet2!J:K,2,0),IF(multi_currency_swap_strat_pnl!B1735="chf",F1735*VLOOKUP(Sheet2!M:N,2,0),F1735))))</f>
        <v>-42549.670169258359</v>
      </c>
    </row>
    <row r="1736" spans="1:8" x14ac:dyDescent="0.25">
      <c r="A1736" s="1">
        <v>45139</v>
      </c>
      <c r="B1736" t="s">
        <v>34</v>
      </c>
      <c r="C1736" t="s">
        <v>17</v>
      </c>
      <c r="D1736">
        <v>3.4008799217895</v>
      </c>
      <c r="E1736">
        <v>-1</v>
      </c>
      <c r="F1736">
        <v>-101811.64157866999</v>
      </c>
      <c r="G1736" s="1">
        <v>45170</v>
      </c>
      <c r="H1736" s="2" cm="1">
        <f t="array" ref="H1736">IF(B1736="eur",F1736*VLOOKUP(G1736,Sheet2!D:E,2,0),IF(B1736="gbp",F1736*VLOOKUP(G1736,Sheet2!A:B,2,0),0)*IF(B1736="sek",F1736*VLOOKUP(G1736,Sheet2!G:H,2,0),IF(multi_currency_swap_strat_pnl!B1736="nok",F1736*VLOOKUP(multi_currency_swap_strat_pnl!G1736,Sheet2!J:K,2,0),IF(multi_currency_swap_strat_pnl!B1736="chf",F1736*VLOOKUP(Sheet2!M:N,2,0),F1736))))</f>
        <v>0</v>
      </c>
    </row>
    <row r="1737" spans="1:8" x14ac:dyDescent="0.25">
      <c r="A1737" s="1">
        <v>45139</v>
      </c>
      <c r="B1737" t="s">
        <v>34</v>
      </c>
      <c r="C1737" t="s">
        <v>23</v>
      </c>
      <c r="D1737">
        <v>3.50549919634491</v>
      </c>
      <c r="E1737">
        <v>-1</v>
      </c>
      <c r="F1737">
        <v>-106253.36856148401</v>
      </c>
      <c r="G1737" s="1">
        <v>45170</v>
      </c>
      <c r="H1737" s="2" cm="1">
        <f t="array" ref="H1737">IF(B1737="eur",F1737*VLOOKUP(G1737,Sheet2!D:E,2,0),IF(B1737="gbp",F1737*VLOOKUP(G1737,Sheet2!A:B,2,0),0)*IF(B1737="sek",F1737*VLOOKUP(G1737,Sheet2!G:H,2,0),IF(multi_currency_swap_strat_pnl!B1737="nok",F1737*VLOOKUP(multi_currency_swap_strat_pnl!G1737,Sheet2!J:K,2,0),IF(multi_currency_swap_strat_pnl!B1737="chf",F1737*VLOOKUP(Sheet2!M:N,2,0),F1737))))</f>
        <v>0</v>
      </c>
    </row>
    <row r="1738" spans="1:8" x14ac:dyDescent="0.25">
      <c r="A1738" s="1">
        <v>45139</v>
      </c>
      <c r="B1738" t="s">
        <v>34</v>
      </c>
      <c r="C1738" t="s">
        <v>10</v>
      </c>
      <c r="D1738">
        <v>3.4816817135866498</v>
      </c>
      <c r="E1738">
        <v>-1</v>
      </c>
      <c r="F1738">
        <v>-104425.740238147</v>
      </c>
      <c r="G1738" s="1">
        <v>45170</v>
      </c>
      <c r="H1738" s="2" cm="1">
        <f t="array" ref="H1738">IF(B1738="eur",F1738*VLOOKUP(G1738,Sheet2!D:E,2,0),IF(B1738="gbp",F1738*VLOOKUP(G1738,Sheet2!A:B,2,0),0)*IF(B1738="sek",F1738*VLOOKUP(G1738,Sheet2!G:H,2,0),IF(multi_currency_swap_strat_pnl!B1738="nok",F1738*VLOOKUP(multi_currency_swap_strat_pnl!G1738,Sheet2!J:K,2,0),IF(multi_currency_swap_strat_pnl!B1738="chf",F1738*VLOOKUP(Sheet2!M:N,2,0),F1738))))</f>
        <v>0</v>
      </c>
    </row>
    <row r="1739" spans="1:8" x14ac:dyDescent="0.25">
      <c r="A1739" s="1">
        <v>45139</v>
      </c>
      <c r="B1739" t="s">
        <v>34</v>
      </c>
      <c r="C1739" t="s">
        <v>11</v>
      </c>
      <c r="D1739">
        <v>3.7205033241533498</v>
      </c>
      <c r="E1739">
        <v>1</v>
      </c>
      <c r="F1739">
        <v>44208.588793779702</v>
      </c>
      <c r="G1739" s="1">
        <v>45170</v>
      </c>
      <c r="H1739" s="2" cm="1">
        <f t="array" ref="H1739">IF(B1739="eur",F1739*VLOOKUP(G1739,Sheet2!D:E,2,0),IF(B1739="gbp",F1739*VLOOKUP(G1739,Sheet2!A:B,2,0),0)*IF(B1739="sek",F1739*VLOOKUP(G1739,Sheet2!G:H,2,0),IF(multi_currency_swap_strat_pnl!B1739="nok",F1739*VLOOKUP(multi_currency_swap_strat_pnl!G1739,Sheet2!J:K,2,0),IF(multi_currency_swap_strat_pnl!B1739="chf",F1739*VLOOKUP(Sheet2!M:N,2,0),F1739))))</f>
        <v>0</v>
      </c>
    </row>
    <row r="1740" spans="1:8" x14ac:dyDescent="0.25">
      <c r="A1740" s="1">
        <v>45139</v>
      </c>
      <c r="B1740" t="s">
        <v>34</v>
      </c>
      <c r="C1740" t="s">
        <v>16</v>
      </c>
      <c r="D1740">
        <v>3.9010308209856999</v>
      </c>
      <c r="E1740">
        <v>1</v>
      </c>
      <c r="F1740">
        <v>23734.711426939699</v>
      </c>
      <c r="G1740" s="1">
        <v>45170</v>
      </c>
      <c r="H1740" s="2" cm="1">
        <f t="array" ref="H1740">IF(B1740="eur",F1740*VLOOKUP(G1740,Sheet2!D:E,2,0),IF(B1740="gbp",F1740*VLOOKUP(G1740,Sheet2!A:B,2,0),0)*IF(B1740="sek",F1740*VLOOKUP(G1740,Sheet2!G:H,2,0),IF(multi_currency_swap_strat_pnl!B1740="nok",F1740*VLOOKUP(multi_currency_swap_strat_pnl!G1740,Sheet2!J:K,2,0),IF(multi_currency_swap_strat_pnl!B1740="chf",F1740*VLOOKUP(Sheet2!M:N,2,0),F1740))))</f>
        <v>0</v>
      </c>
    </row>
    <row r="1741" spans="1:8" x14ac:dyDescent="0.25">
      <c r="A1741" s="1">
        <v>45139</v>
      </c>
      <c r="B1741" t="s">
        <v>34</v>
      </c>
      <c r="C1741" t="s">
        <v>12</v>
      </c>
      <c r="D1741">
        <v>4.2325669702787696</v>
      </c>
      <c r="E1741">
        <v>1</v>
      </c>
      <c r="F1741">
        <v>9127.7540811644994</v>
      </c>
      <c r="G1741" s="1">
        <v>45170</v>
      </c>
      <c r="H1741" s="2" cm="1">
        <f t="array" ref="H1741">IF(B1741="eur",F1741*VLOOKUP(G1741,Sheet2!D:E,2,0),IF(B1741="gbp",F1741*VLOOKUP(G1741,Sheet2!A:B,2,0),0)*IF(B1741="sek",F1741*VLOOKUP(G1741,Sheet2!G:H,2,0),IF(multi_currency_swap_strat_pnl!B1741="nok",F1741*VLOOKUP(multi_currency_swap_strat_pnl!G1741,Sheet2!J:K,2,0),IF(multi_currency_swap_strat_pnl!B1741="chf",F1741*VLOOKUP(Sheet2!M:N,2,0),F1741))))</f>
        <v>0</v>
      </c>
    </row>
    <row r="1742" spans="1:8" x14ac:dyDescent="0.25">
      <c r="A1742" s="1">
        <v>45139</v>
      </c>
      <c r="B1742" t="s">
        <v>35</v>
      </c>
      <c r="C1742" t="s">
        <v>23</v>
      </c>
      <c r="D1742">
        <v>3.6967205842477102</v>
      </c>
      <c r="E1742">
        <v>-1</v>
      </c>
      <c r="F1742">
        <v>-69929.651714249107</v>
      </c>
      <c r="G1742" s="1">
        <v>45170</v>
      </c>
      <c r="H1742" s="2" cm="1">
        <f t="array" ref="H1742">IF(B1742="eur",F1742*VLOOKUP(G1742,Sheet2!D:E,2,0),IF(B1742="gbp",F1742*VLOOKUP(G1742,Sheet2!A:B,2,0),0)*IF(B1742="sek",F1742*VLOOKUP(G1742,Sheet2!G:H,2,0),IF(multi_currency_swap_strat_pnl!B1742="nok",F1742*VLOOKUP(multi_currency_swap_strat_pnl!G1742,Sheet2!J:K,2,0),IF(multi_currency_swap_strat_pnl!B1742="chf",F1742*VLOOKUP(Sheet2!M:N,2,0),F1742))))</f>
        <v>6156706641.7951145</v>
      </c>
    </row>
    <row r="1743" spans="1:8" x14ac:dyDescent="0.25">
      <c r="A1743" s="1">
        <v>45139</v>
      </c>
      <c r="B1743" t="s">
        <v>35</v>
      </c>
      <c r="C1743" t="s">
        <v>25</v>
      </c>
      <c r="D1743">
        <v>3.72156621963483</v>
      </c>
      <c r="E1743">
        <v>-1</v>
      </c>
      <c r="F1743">
        <v>-74856.994537759703</v>
      </c>
      <c r="G1743" s="1">
        <v>45170</v>
      </c>
      <c r="H1743" s="2" cm="1">
        <f t="array" ref="H1743">IF(B1743="eur",F1743*VLOOKUP(G1743,Sheet2!D:E,2,0),IF(B1743="gbp",F1743*VLOOKUP(G1743,Sheet2!A:B,2,0),0)*IF(B1743="sek",F1743*VLOOKUP(G1743,Sheet2!G:H,2,0),IF(multi_currency_swap_strat_pnl!B1743="nok",F1743*VLOOKUP(multi_currency_swap_strat_pnl!G1743,Sheet2!J:K,2,0),IF(multi_currency_swap_strat_pnl!B1743="chf",F1743*VLOOKUP(Sheet2!M:N,2,0),F1743))))</f>
        <v>7054894165.713768</v>
      </c>
    </row>
    <row r="1744" spans="1:8" x14ac:dyDescent="0.25">
      <c r="A1744" s="1">
        <v>45139</v>
      </c>
      <c r="B1744" t="s">
        <v>35</v>
      </c>
      <c r="C1744" t="s">
        <v>21</v>
      </c>
      <c r="D1744">
        <v>3.7478633114420701</v>
      </c>
      <c r="E1744">
        <v>-1</v>
      </c>
      <c r="F1744">
        <v>-79785.947505051299</v>
      </c>
      <c r="G1744" s="1">
        <v>45170</v>
      </c>
      <c r="H1744" s="2" cm="1">
        <f t="array" ref="H1744">IF(B1744="eur",F1744*VLOOKUP(G1744,Sheet2!D:E,2,0),IF(B1744="gbp",F1744*VLOOKUP(G1744,Sheet2!A:B,2,0),0)*IF(B1744="sek",F1744*VLOOKUP(G1744,Sheet2!G:H,2,0),IF(multi_currency_swap_strat_pnl!B1744="nok",F1744*VLOOKUP(multi_currency_swap_strat_pnl!G1744,Sheet2!J:K,2,0),IF(multi_currency_swap_strat_pnl!B1744="chf",F1744*VLOOKUP(Sheet2!M:N,2,0),F1744))))</f>
        <v>8014538950.8720112</v>
      </c>
    </row>
    <row r="1745" spans="1:8" x14ac:dyDescent="0.25">
      <c r="A1745" s="1">
        <v>45139</v>
      </c>
      <c r="B1745" t="s">
        <v>35</v>
      </c>
      <c r="C1745" t="s">
        <v>11</v>
      </c>
      <c r="D1745">
        <v>4.8526116586026697</v>
      </c>
      <c r="E1745">
        <v>1</v>
      </c>
      <c r="F1745">
        <v>-54507.323522343198</v>
      </c>
      <c r="G1745" s="1">
        <v>45170</v>
      </c>
      <c r="H1745" s="2" cm="1">
        <f t="array" ref="H1745">IF(B1745="eur",F1745*VLOOKUP(G1745,Sheet2!D:E,2,0),IF(B1745="gbp",F1745*VLOOKUP(G1745,Sheet2!A:B,2,0),0)*IF(B1745="sek",F1745*VLOOKUP(G1745,Sheet2!G:H,2,0),IF(multi_currency_swap_strat_pnl!B1745="nok",F1745*VLOOKUP(multi_currency_swap_strat_pnl!G1745,Sheet2!J:K,2,0),IF(multi_currency_swap_strat_pnl!B1745="chf",F1745*VLOOKUP(Sheet2!M:N,2,0),F1745))))</f>
        <v>3740549831.819859</v>
      </c>
    </row>
    <row r="1746" spans="1:8" x14ac:dyDescent="0.25">
      <c r="A1746" s="1">
        <v>45139</v>
      </c>
      <c r="B1746" t="s">
        <v>35</v>
      </c>
      <c r="C1746" t="s">
        <v>16</v>
      </c>
      <c r="D1746">
        <v>5.1297782906659002</v>
      </c>
      <c r="E1746">
        <v>1</v>
      </c>
      <c r="F1746">
        <v>-83678.186368245195</v>
      </c>
      <c r="G1746" s="1">
        <v>45170</v>
      </c>
      <c r="H1746" s="2" cm="1">
        <f t="array" ref="H1746">IF(B1746="eur",F1746*VLOOKUP(G1746,Sheet2!D:E,2,0),IF(B1746="gbp",F1746*VLOOKUP(G1746,Sheet2!A:B,2,0),0)*IF(B1746="sek",F1746*VLOOKUP(G1746,Sheet2!G:H,2,0),IF(multi_currency_swap_strat_pnl!B1746="nok",F1746*VLOOKUP(multi_currency_swap_strat_pnl!G1746,Sheet2!J:K,2,0),IF(multi_currency_swap_strat_pnl!B1746="chf",F1746*VLOOKUP(Sheet2!M:N,2,0),F1746))))</f>
        <v>8815566942.2133789</v>
      </c>
    </row>
    <row r="1747" spans="1:8" x14ac:dyDescent="0.25">
      <c r="A1747" s="1">
        <v>45139</v>
      </c>
      <c r="B1747" t="s">
        <v>35</v>
      </c>
      <c r="C1747" t="s">
        <v>12</v>
      </c>
      <c r="D1747">
        <v>5.4851838865331599</v>
      </c>
      <c r="E1747">
        <v>1</v>
      </c>
      <c r="F1747">
        <v>-108466.29173310001</v>
      </c>
      <c r="G1747" s="1">
        <v>45170</v>
      </c>
      <c r="H1747" s="2" cm="1">
        <f t="array" ref="H1747">IF(B1747="eur",F1747*VLOOKUP(G1747,Sheet2!D:E,2,0),IF(B1747="gbp",F1747*VLOOKUP(G1747,Sheet2!A:B,2,0),0)*IF(B1747="sek",F1747*VLOOKUP(G1747,Sheet2!G:H,2,0),IF(multi_currency_swap_strat_pnl!B1747="nok",F1747*VLOOKUP(multi_currency_swap_strat_pnl!G1747,Sheet2!J:K,2,0),IF(multi_currency_swap_strat_pnl!B1747="chf",F1747*VLOOKUP(Sheet2!M:N,2,0),F1747))))</f>
        <v>14812054980.893417</v>
      </c>
    </row>
    <row r="1748" spans="1:8" x14ac:dyDescent="0.25">
      <c r="A1748" s="1">
        <v>45139</v>
      </c>
      <c r="B1748" t="s">
        <v>37</v>
      </c>
      <c r="C1748" t="s">
        <v>21</v>
      </c>
      <c r="D1748">
        <v>2.8102236093917998</v>
      </c>
      <c r="E1748">
        <v>-1</v>
      </c>
      <c r="F1748">
        <v>-54325.382717047098</v>
      </c>
      <c r="G1748" s="1">
        <v>45170</v>
      </c>
      <c r="H1748" s="2" cm="1">
        <f t="array" ref="H1748">IF(B1748="eur",F1748*VLOOKUP(G1748,Sheet2!D:E,2,0),IF(B1748="gbp",F1748*VLOOKUP(G1748,Sheet2!A:B,2,0),0)*IF(B1748="sek",F1748*VLOOKUP(G1748,Sheet2!G:H,2,0),IF(multi_currency_swap_strat_pnl!B1748="nok",F1748*VLOOKUP(multi_currency_swap_strat_pnl!G1748,Sheet2!J:K,2,0),IF(multi_currency_swap_strat_pnl!B1748="chf",F1748*VLOOKUP(Sheet2!M:N,2,0),F1748))))</f>
        <v>0</v>
      </c>
    </row>
    <row r="1749" spans="1:8" x14ac:dyDescent="0.25">
      <c r="A1749" s="1">
        <v>45139</v>
      </c>
      <c r="B1749" t="s">
        <v>37</v>
      </c>
      <c r="C1749" t="s">
        <v>15</v>
      </c>
      <c r="D1749">
        <v>2.70699119958693</v>
      </c>
      <c r="E1749">
        <v>-1</v>
      </c>
      <c r="F1749">
        <v>-74929.427983795002</v>
      </c>
      <c r="G1749" s="1">
        <v>45170</v>
      </c>
      <c r="H1749" s="2" cm="1">
        <f t="array" ref="H1749">IF(B1749="eur",F1749*VLOOKUP(G1749,Sheet2!D:E,2,0),IF(B1749="gbp",F1749*VLOOKUP(G1749,Sheet2!A:B,2,0),0)*IF(B1749="sek",F1749*VLOOKUP(G1749,Sheet2!G:H,2,0),IF(multi_currency_swap_strat_pnl!B1749="nok",F1749*VLOOKUP(multi_currency_swap_strat_pnl!G1749,Sheet2!J:K,2,0),IF(multi_currency_swap_strat_pnl!B1749="chf",F1749*VLOOKUP(Sheet2!M:N,2,0),F1749))))</f>
        <v>0</v>
      </c>
    </row>
    <row r="1750" spans="1:8" x14ac:dyDescent="0.25">
      <c r="A1750" s="1">
        <v>45139</v>
      </c>
      <c r="B1750" t="s">
        <v>37</v>
      </c>
      <c r="C1750" t="s">
        <v>25</v>
      </c>
      <c r="D1750">
        <v>2.7912889068116402</v>
      </c>
      <c r="E1750">
        <v>-1</v>
      </c>
      <c r="F1750">
        <v>-58199.034374401199</v>
      </c>
      <c r="G1750" s="1">
        <v>45170</v>
      </c>
      <c r="H1750" s="2" cm="1">
        <f t="array" ref="H1750">IF(B1750="eur",F1750*VLOOKUP(G1750,Sheet2!D:E,2,0),IF(B1750="gbp",F1750*VLOOKUP(G1750,Sheet2!A:B,2,0),0)*IF(B1750="sek",F1750*VLOOKUP(G1750,Sheet2!G:H,2,0),IF(multi_currency_swap_strat_pnl!B1750="nok",F1750*VLOOKUP(multi_currency_swap_strat_pnl!G1750,Sheet2!J:K,2,0),IF(multi_currency_swap_strat_pnl!B1750="chf",F1750*VLOOKUP(Sheet2!M:N,2,0),F1750))))</f>
        <v>0</v>
      </c>
    </row>
    <row r="1751" spans="1:8" x14ac:dyDescent="0.25">
      <c r="A1751" s="1">
        <v>45139</v>
      </c>
      <c r="B1751" t="s">
        <v>37</v>
      </c>
      <c r="C1751" t="s">
        <v>11</v>
      </c>
      <c r="D1751">
        <v>3.0250857300476599</v>
      </c>
      <c r="E1751">
        <v>1</v>
      </c>
      <c r="F1751">
        <v>73142.877057266407</v>
      </c>
      <c r="G1751" s="1">
        <v>45170</v>
      </c>
      <c r="H1751" s="2" cm="1">
        <f t="array" ref="H1751">IF(B1751="eur",F1751*VLOOKUP(G1751,Sheet2!D:E,2,0),IF(B1751="gbp",F1751*VLOOKUP(G1751,Sheet2!A:B,2,0),0)*IF(B1751="sek",F1751*VLOOKUP(G1751,Sheet2!G:H,2,0),IF(multi_currency_swap_strat_pnl!B1751="nok",F1751*VLOOKUP(multi_currency_swap_strat_pnl!G1751,Sheet2!J:K,2,0),IF(multi_currency_swap_strat_pnl!B1751="chf",F1751*VLOOKUP(Sheet2!M:N,2,0),F1751))))</f>
        <v>0</v>
      </c>
    </row>
    <row r="1752" spans="1:8" x14ac:dyDescent="0.25">
      <c r="A1752" s="1">
        <v>45139</v>
      </c>
      <c r="B1752" t="s">
        <v>37</v>
      </c>
      <c r="C1752" t="s">
        <v>16</v>
      </c>
      <c r="D1752">
        <v>3.1526678556428398</v>
      </c>
      <c r="E1752">
        <v>1</v>
      </c>
      <c r="F1752">
        <v>87476.717522965104</v>
      </c>
      <c r="G1752" s="1">
        <v>45170</v>
      </c>
      <c r="H1752" s="2" cm="1">
        <f t="array" ref="H1752">IF(B1752="eur",F1752*VLOOKUP(G1752,Sheet2!D:E,2,0),IF(B1752="gbp",F1752*VLOOKUP(G1752,Sheet2!A:B,2,0),0)*IF(B1752="sek",F1752*VLOOKUP(G1752,Sheet2!G:H,2,0),IF(multi_currency_swap_strat_pnl!B1752="nok",F1752*VLOOKUP(multi_currency_swap_strat_pnl!G1752,Sheet2!J:K,2,0),IF(multi_currency_swap_strat_pnl!B1752="chf",F1752*VLOOKUP(Sheet2!M:N,2,0),F1752))))</f>
        <v>0</v>
      </c>
    </row>
    <row r="1753" spans="1:8" x14ac:dyDescent="0.25">
      <c r="A1753" s="1">
        <v>45139</v>
      </c>
      <c r="B1753" t="s">
        <v>37</v>
      </c>
      <c r="C1753" t="s">
        <v>12</v>
      </c>
      <c r="D1753">
        <v>3.3694115505222202</v>
      </c>
      <c r="E1753">
        <v>1</v>
      </c>
      <c r="F1753">
        <v>102009.419615269</v>
      </c>
      <c r="G1753" s="1">
        <v>45170</v>
      </c>
      <c r="H1753" s="2" cm="1">
        <f t="array" ref="H1753">IF(B1753="eur",F1753*VLOOKUP(G1753,Sheet2!D:E,2,0),IF(B1753="gbp",F1753*VLOOKUP(G1753,Sheet2!A:B,2,0),0)*IF(B1753="sek",F1753*VLOOKUP(G1753,Sheet2!G:H,2,0),IF(multi_currency_swap_strat_pnl!B1753="nok",F1753*VLOOKUP(multi_currency_swap_strat_pnl!G1753,Sheet2!J:K,2,0),IF(multi_currency_swap_strat_pnl!B1753="chf",F1753*VLOOKUP(Sheet2!M:N,2,0),F1753))))</f>
        <v>0</v>
      </c>
    </row>
    <row r="1754" spans="1:8" x14ac:dyDescent="0.25">
      <c r="A1754" s="1">
        <v>45139</v>
      </c>
      <c r="B1754" t="s">
        <v>38</v>
      </c>
      <c r="C1754" t="s">
        <v>8</v>
      </c>
      <c r="D1754">
        <v>3.3009075594762698</v>
      </c>
      <c r="E1754">
        <v>-1</v>
      </c>
      <c r="F1754" s="2">
        <v>-4784.9038415925797</v>
      </c>
      <c r="G1754" s="1">
        <v>45170</v>
      </c>
      <c r="H1754" s="2" cm="1">
        <f t="array" ref="H1754">IF(B1754="eur",F1754*VLOOKUP(G1754,Sheet2!D:E,2,0),IF(B1754="gbp",F1754*VLOOKUP(G1754,Sheet2!A:B,2,0),0)*IF(B1754="sek",F1754*VLOOKUP(G1754,Sheet2!G:H,2,0),IF(multi_currency_swap_strat_pnl!B1754="nok",F1754*VLOOKUP(multi_currency_swap_strat_pnl!G1754,Sheet2!J:K,2,0),IF(multi_currency_swap_strat_pnl!B1754="chf",F1754*VLOOKUP(Sheet2!M:N,2,0),F1754))))</f>
        <v>0</v>
      </c>
    </row>
    <row r="1755" spans="1:8" x14ac:dyDescent="0.25">
      <c r="A1755" s="1">
        <v>45139</v>
      </c>
      <c r="B1755" t="s">
        <v>38</v>
      </c>
      <c r="C1755" t="s">
        <v>9</v>
      </c>
      <c r="D1755">
        <v>3.4050443360453602</v>
      </c>
      <c r="E1755">
        <v>-1</v>
      </c>
      <c r="F1755" s="2">
        <v>53763.040752574598</v>
      </c>
      <c r="G1755" s="1">
        <v>45170</v>
      </c>
      <c r="H1755" s="2" cm="1">
        <f t="array" ref="H1755">IF(B1755="eur",F1755*VLOOKUP(G1755,Sheet2!D:E,2,0),IF(B1755="gbp",F1755*VLOOKUP(G1755,Sheet2!A:B,2,0),0)*IF(B1755="sek",F1755*VLOOKUP(G1755,Sheet2!G:H,2,0),IF(multi_currency_swap_strat_pnl!B1755="nok",F1755*VLOOKUP(multi_currency_swap_strat_pnl!G1755,Sheet2!J:K,2,0),IF(multi_currency_swap_strat_pnl!B1755="chf",F1755*VLOOKUP(Sheet2!M:N,2,0),F1755))))</f>
        <v>0</v>
      </c>
    </row>
    <row r="1756" spans="1:8" x14ac:dyDescent="0.25">
      <c r="A1756" s="1">
        <v>45139</v>
      </c>
      <c r="B1756" t="s">
        <v>38</v>
      </c>
      <c r="C1756" t="s">
        <v>14</v>
      </c>
      <c r="D1756">
        <v>3.2825855654779001</v>
      </c>
      <c r="E1756">
        <v>-1</v>
      </c>
      <c r="F1756" s="2">
        <v>-23102.0284309733</v>
      </c>
      <c r="G1756" s="1">
        <v>45170</v>
      </c>
      <c r="H1756" s="2" cm="1">
        <f t="array" ref="H1756">IF(B1756="eur",F1756*VLOOKUP(G1756,Sheet2!D:E,2,0),IF(B1756="gbp",F1756*VLOOKUP(G1756,Sheet2!A:B,2,0),0)*IF(B1756="sek",F1756*VLOOKUP(G1756,Sheet2!G:H,2,0),IF(multi_currency_swap_strat_pnl!B1756="nok",F1756*VLOOKUP(multi_currency_swap_strat_pnl!G1756,Sheet2!J:K,2,0),IF(multi_currency_swap_strat_pnl!B1756="chf",F1756*VLOOKUP(Sheet2!M:N,2,0),F1756))))</f>
        <v>0</v>
      </c>
    </row>
    <row r="1757" spans="1:8" x14ac:dyDescent="0.25">
      <c r="A1757" s="1">
        <v>45139</v>
      </c>
      <c r="B1757" t="s">
        <v>38</v>
      </c>
      <c r="C1757" t="s">
        <v>16</v>
      </c>
      <c r="D1757">
        <v>4.0193390635281903</v>
      </c>
      <c r="E1757">
        <v>1</v>
      </c>
      <c r="F1757" s="2">
        <v>-98140.238013025999</v>
      </c>
      <c r="G1757" s="1">
        <v>45170</v>
      </c>
      <c r="H1757" s="2" cm="1">
        <f t="array" ref="H1757">IF(B1757="eur",F1757*VLOOKUP(G1757,Sheet2!D:E,2,0),IF(B1757="gbp",F1757*VLOOKUP(G1757,Sheet2!A:B,2,0),0)*IF(B1757="sek",F1757*VLOOKUP(G1757,Sheet2!G:H,2,0),IF(multi_currency_swap_strat_pnl!B1757="nok",F1757*VLOOKUP(multi_currency_swap_strat_pnl!G1757,Sheet2!J:K,2,0),IF(multi_currency_swap_strat_pnl!B1757="chf",F1757*VLOOKUP(Sheet2!M:N,2,0),F1757))))</f>
        <v>0</v>
      </c>
    </row>
    <row r="1758" spans="1:8" x14ac:dyDescent="0.25">
      <c r="A1758" s="1">
        <v>45139</v>
      </c>
      <c r="B1758" t="s">
        <v>38</v>
      </c>
      <c r="C1758" t="s">
        <v>26</v>
      </c>
      <c r="D1758">
        <v>3.5601676027173301</v>
      </c>
      <c r="E1758">
        <v>1</v>
      </c>
      <c r="F1758" s="2">
        <v>-71680.962198285197</v>
      </c>
      <c r="G1758" s="1">
        <v>45170</v>
      </c>
      <c r="H1758" s="2" cm="1">
        <f t="array" ref="H1758">IF(B1758="eur",F1758*VLOOKUP(G1758,Sheet2!D:E,2,0),IF(B1758="gbp",F1758*VLOOKUP(G1758,Sheet2!A:B,2,0),0)*IF(B1758="sek",F1758*VLOOKUP(G1758,Sheet2!G:H,2,0),IF(multi_currency_swap_strat_pnl!B1758="nok",F1758*VLOOKUP(multi_currency_swap_strat_pnl!G1758,Sheet2!J:K,2,0),IF(multi_currency_swap_strat_pnl!B1758="chf",F1758*VLOOKUP(Sheet2!M:N,2,0),F1758))))</f>
        <v>0</v>
      </c>
    </row>
    <row r="1759" spans="1:8" x14ac:dyDescent="0.25">
      <c r="A1759" s="1">
        <v>45139</v>
      </c>
      <c r="B1759" t="s">
        <v>38</v>
      </c>
      <c r="C1759" t="s">
        <v>18</v>
      </c>
      <c r="D1759">
        <v>3.7222617720943298</v>
      </c>
      <c r="E1759">
        <v>1</v>
      </c>
      <c r="F1759" s="2">
        <v>-59995.939110047497</v>
      </c>
      <c r="G1759" s="1">
        <v>45170</v>
      </c>
      <c r="H1759" s="2" cm="1">
        <f t="array" ref="H1759">IF(B1759="eur",F1759*VLOOKUP(G1759,Sheet2!D:E,2,0),IF(B1759="gbp",F1759*VLOOKUP(G1759,Sheet2!A:B,2,0),0)*IF(B1759="sek",F1759*VLOOKUP(G1759,Sheet2!G:H,2,0),IF(multi_currency_swap_strat_pnl!B1759="nok",F1759*VLOOKUP(multi_currency_swap_strat_pnl!G1759,Sheet2!J:K,2,0),IF(multi_currency_swap_strat_pnl!B1759="chf",F1759*VLOOKUP(Sheet2!M:N,2,0),F1759))))</f>
        <v>0</v>
      </c>
    </row>
    <row r="1760" spans="1:8" x14ac:dyDescent="0.25">
      <c r="A1760" s="1">
        <v>45140</v>
      </c>
      <c r="B1760" t="s">
        <v>36</v>
      </c>
      <c r="C1760" t="s">
        <v>21</v>
      </c>
      <c r="D1760">
        <v>1.9460666398920801</v>
      </c>
      <c r="E1760">
        <v>-1</v>
      </c>
      <c r="F1760">
        <v>62423.760518533898</v>
      </c>
      <c r="G1760" s="1">
        <v>45170</v>
      </c>
      <c r="H1760" s="2" t="e" cm="1" vm="1">
        <f t="array" aca="1" ref="H1760" ca="1">IF(B1760="eur",F1760*VLOOKUP(G1760,Sheet2!D:E,2,0),IF(B1760="gbp",F1760*VLOOKUP(G1760,Sheet2!A:B,2,0),0)*IF(B1760="sek",F1760*VLOOKUP(G1760,Sheet2!G:H,2,0),IF(multi_currency_swap_strat_pnl!B1760="nok",F1760*VLOOKUP(multi_currency_swap_strat_pnl!G1760,Sheet2!J:K,2,0),IF(multi_currency_swap_strat_pnl!B1760="chf",F1760*VLOOKUP(Sheet2!M:N,2,0),F1760))))</f>
        <v>#VALUE!</v>
      </c>
    </row>
    <row r="1761" spans="1:8" x14ac:dyDescent="0.25">
      <c r="A1761" s="1">
        <v>45140</v>
      </c>
      <c r="B1761" t="s">
        <v>36</v>
      </c>
      <c r="C1761" t="s">
        <v>25</v>
      </c>
      <c r="D1761">
        <v>1.9024629155255799</v>
      </c>
      <c r="E1761">
        <v>-1</v>
      </c>
      <c r="F1761">
        <v>49622.451457784198</v>
      </c>
      <c r="G1761" s="1">
        <v>45170</v>
      </c>
      <c r="H1761" s="2" t="e" cm="1" vm="1">
        <f t="array" aca="1" ref="H1761" ca="1">IF(B1761="eur",F1761*VLOOKUP(G1761,Sheet2!D:E,2,0),IF(B1761="gbp",F1761*VLOOKUP(G1761,Sheet2!A:B,2,0),0)*IF(B1761="sek",F1761*VLOOKUP(G1761,Sheet2!G:H,2,0),IF(multi_currency_swap_strat_pnl!B1761="nok",F1761*VLOOKUP(multi_currency_swap_strat_pnl!G1761,Sheet2!J:K,2,0),IF(multi_currency_swap_strat_pnl!B1761="chf",F1761*VLOOKUP(Sheet2!M:N,2,0),F1761))))</f>
        <v>#VALUE!</v>
      </c>
    </row>
    <row r="1762" spans="1:8" x14ac:dyDescent="0.25">
      <c r="A1762" s="1">
        <v>45140</v>
      </c>
      <c r="B1762" t="s">
        <v>36</v>
      </c>
      <c r="C1762" t="s">
        <v>15</v>
      </c>
      <c r="D1762">
        <v>1.78694464239437</v>
      </c>
      <c r="E1762">
        <v>-1</v>
      </c>
      <c r="F1762">
        <v>39382.305879467101</v>
      </c>
      <c r="G1762" s="1">
        <v>45170</v>
      </c>
      <c r="H1762" s="2" t="e" cm="1" vm="1">
        <f t="array" aca="1" ref="H1762" ca="1">IF(B1762="eur",F1762*VLOOKUP(G1762,Sheet2!D:E,2,0),IF(B1762="gbp",F1762*VLOOKUP(G1762,Sheet2!A:B,2,0),0)*IF(B1762="sek",F1762*VLOOKUP(G1762,Sheet2!G:H,2,0),IF(multi_currency_swap_strat_pnl!B1762="nok",F1762*VLOOKUP(multi_currency_swap_strat_pnl!G1762,Sheet2!J:K,2,0),IF(multi_currency_swap_strat_pnl!B1762="chf",F1762*VLOOKUP(Sheet2!M:N,2,0),F1762))))</f>
        <v>#VALUE!</v>
      </c>
    </row>
    <row r="1763" spans="1:8" x14ac:dyDescent="0.25">
      <c r="A1763" s="1">
        <v>45140</v>
      </c>
      <c r="B1763" t="s">
        <v>36</v>
      </c>
      <c r="C1763" t="s">
        <v>11</v>
      </c>
      <c r="D1763">
        <v>1.7402671927562801</v>
      </c>
      <c r="E1763">
        <v>1</v>
      </c>
      <c r="F1763">
        <v>-37535.237153550297</v>
      </c>
      <c r="G1763" s="1">
        <v>45170</v>
      </c>
      <c r="H1763" s="2" t="e" cm="1" vm="1">
        <f t="array" aca="1" ref="H1763" ca="1">IF(B1763="eur",F1763*VLOOKUP(G1763,Sheet2!D:E,2,0),IF(B1763="gbp",F1763*VLOOKUP(G1763,Sheet2!A:B,2,0),0)*IF(B1763="sek",F1763*VLOOKUP(G1763,Sheet2!G:H,2,0),IF(multi_currency_swap_strat_pnl!B1763="nok",F1763*VLOOKUP(multi_currency_swap_strat_pnl!G1763,Sheet2!J:K,2,0),IF(multi_currency_swap_strat_pnl!B1763="chf",F1763*VLOOKUP(Sheet2!M:N,2,0),F1763))))</f>
        <v>#VALUE!</v>
      </c>
    </row>
    <row r="1764" spans="1:8" x14ac:dyDescent="0.25">
      <c r="A1764" s="1">
        <v>45140</v>
      </c>
      <c r="B1764" t="s">
        <v>36</v>
      </c>
      <c r="C1764" t="s">
        <v>16</v>
      </c>
      <c r="D1764">
        <v>1.76400307085148</v>
      </c>
      <c r="E1764">
        <v>1</v>
      </c>
      <c r="F1764">
        <v>-45815.947090949303</v>
      </c>
      <c r="G1764" s="1">
        <v>45170</v>
      </c>
      <c r="H1764" s="2" t="e" cm="1" vm="1">
        <f t="array" aca="1" ref="H1764" ca="1">IF(B1764="eur",F1764*VLOOKUP(G1764,Sheet2!D:E,2,0),IF(B1764="gbp",F1764*VLOOKUP(G1764,Sheet2!A:B,2,0),0)*IF(B1764="sek",F1764*VLOOKUP(G1764,Sheet2!G:H,2,0),IF(multi_currency_swap_strat_pnl!B1764="nok",F1764*VLOOKUP(multi_currency_swap_strat_pnl!G1764,Sheet2!J:K,2,0),IF(multi_currency_swap_strat_pnl!B1764="chf",F1764*VLOOKUP(Sheet2!M:N,2,0),F1764))))</f>
        <v>#VALUE!</v>
      </c>
    </row>
    <row r="1765" spans="1:8" x14ac:dyDescent="0.25">
      <c r="A1765" s="1">
        <v>45140</v>
      </c>
      <c r="B1765" t="s">
        <v>36</v>
      </c>
      <c r="C1765" t="s">
        <v>12</v>
      </c>
      <c r="D1765">
        <v>1.7948304415874501</v>
      </c>
      <c r="E1765">
        <v>1</v>
      </c>
      <c r="F1765">
        <v>-51256.701193997498</v>
      </c>
      <c r="G1765" s="1">
        <v>45170</v>
      </c>
      <c r="H1765" s="2" t="e" cm="1" vm="1">
        <f t="array" aca="1" ref="H1765" ca="1">IF(B1765="eur",F1765*VLOOKUP(G1765,Sheet2!D:E,2,0),IF(B1765="gbp",F1765*VLOOKUP(G1765,Sheet2!A:B,2,0),0)*IF(B1765="sek",F1765*VLOOKUP(G1765,Sheet2!G:H,2,0),IF(multi_currency_swap_strat_pnl!B1765="nok",F1765*VLOOKUP(multi_currency_swap_strat_pnl!G1765,Sheet2!J:K,2,0),IF(multi_currency_swap_strat_pnl!B1765="chf",F1765*VLOOKUP(Sheet2!M:N,2,0),F1765))))</f>
        <v>#VALUE!</v>
      </c>
    </row>
    <row r="1766" spans="1:8" x14ac:dyDescent="0.25">
      <c r="A1766" s="1">
        <v>45170</v>
      </c>
      <c r="B1766" t="s">
        <v>7</v>
      </c>
      <c r="C1766" t="s">
        <v>21</v>
      </c>
      <c r="D1766">
        <v>3.1190334802969599</v>
      </c>
      <c r="E1766">
        <v>-1</v>
      </c>
      <c r="F1766">
        <v>-214997.708341335</v>
      </c>
      <c r="G1766" s="1">
        <v>45201</v>
      </c>
      <c r="H1766" s="2" cm="1">
        <f t="array" ref="H1766">IF(B1766="eur",F1766*VLOOKUP(G1766,Sheet2!D:E,2,0),IF(B1766="gbp",F1766*VLOOKUP(G1766,Sheet2!A:B,2,0),0)*IF(B1766="sek",F1766*VLOOKUP(G1766,Sheet2!G:H,2,0),IF(multi_currency_swap_strat_pnl!B1766="nok",F1766*VLOOKUP(multi_currency_swap_strat_pnl!G1766,Sheet2!J:K,2,0),IF(multi_currency_swap_strat_pnl!B1766="chf",F1766*VLOOKUP(Sheet2!M:N,2,0),F1766))))</f>
        <v>-225511.09627922627</v>
      </c>
    </row>
    <row r="1767" spans="1:8" x14ac:dyDescent="0.25">
      <c r="A1767" s="1">
        <v>45170</v>
      </c>
      <c r="B1767" t="s">
        <v>7</v>
      </c>
      <c r="C1767" t="s">
        <v>25</v>
      </c>
      <c r="D1767">
        <v>3.03636727750846</v>
      </c>
      <c r="E1767">
        <v>-1</v>
      </c>
      <c r="F1767">
        <v>-227365.83590052099</v>
      </c>
      <c r="G1767" s="1">
        <v>45201</v>
      </c>
      <c r="H1767" s="2" cm="1">
        <f t="array" ref="H1767">IF(B1767="eur",F1767*VLOOKUP(G1767,Sheet2!D:E,2,0),IF(B1767="gbp",F1767*VLOOKUP(G1767,Sheet2!A:B,2,0),0)*IF(B1767="sek",F1767*VLOOKUP(G1767,Sheet2!G:H,2,0),IF(multi_currency_swap_strat_pnl!B1767="nok",F1767*VLOOKUP(multi_currency_swap_strat_pnl!G1767,Sheet2!J:K,2,0),IF(multi_currency_swap_strat_pnl!B1767="chf",F1767*VLOOKUP(Sheet2!M:N,2,0),F1767))))</f>
        <v>-238484.02527605646</v>
      </c>
    </row>
    <row r="1768" spans="1:8" x14ac:dyDescent="0.25">
      <c r="A1768" s="1">
        <v>45170</v>
      </c>
      <c r="B1768" t="s">
        <v>7</v>
      </c>
      <c r="C1768" t="s">
        <v>15</v>
      </c>
      <c r="D1768">
        <v>2.8186371227657099</v>
      </c>
      <c r="E1768">
        <v>-1</v>
      </c>
      <c r="F1768">
        <v>-220455.471888453</v>
      </c>
      <c r="G1768" s="1">
        <v>45201</v>
      </c>
      <c r="H1768" s="2" cm="1">
        <f t="array" ref="H1768">IF(B1768="eur",F1768*VLOOKUP(G1768,Sheet2!D:E,2,0),IF(B1768="gbp",F1768*VLOOKUP(G1768,Sheet2!A:B,2,0),0)*IF(B1768="sek",F1768*VLOOKUP(G1768,Sheet2!G:H,2,0),IF(multi_currency_swap_strat_pnl!B1768="nok",F1768*VLOOKUP(multi_currency_swap_strat_pnl!G1768,Sheet2!J:K,2,0),IF(multi_currency_swap_strat_pnl!B1768="chf",F1768*VLOOKUP(Sheet2!M:N,2,0),F1768))))</f>
        <v>-231235.74446379833</v>
      </c>
    </row>
    <row r="1769" spans="1:8" x14ac:dyDescent="0.25">
      <c r="A1769" s="1">
        <v>45170</v>
      </c>
      <c r="B1769" t="s">
        <v>7</v>
      </c>
      <c r="C1769" t="s">
        <v>11</v>
      </c>
      <c r="D1769">
        <v>2.7773400057848501</v>
      </c>
      <c r="E1769">
        <v>1</v>
      </c>
      <c r="F1769">
        <v>135501.820196349</v>
      </c>
      <c r="G1769" s="1">
        <v>45201</v>
      </c>
      <c r="H1769" s="2" cm="1">
        <f t="array" ref="H1769">IF(B1769="eur",F1769*VLOOKUP(G1769,Sheet2!D:E,2,0),IF(B1769="gbp",F1769*VLOOKUP(G1769,Sheet2!A:B,2,0),0)*IF(B1769="sek",F1769*VLOOKUP(G1769,Sheet2!G:H,2,0),IF(multi_currency_swap_strat_pnl!B1769="nok",F1769*VLOOKUP(multi_currency_swap_strat_pnl!G1769,Sheet2!J:K,2,0),IF(multi_currency_swap_strat_pnl!B1769="chf",F1769*VLOOKUP(Sheet2!M:N,2,0),F1769))))</f>
        <v>142127.85920395044</v>
      </c>
    </row>
    <row r="1770" spans="1:8" x14ac:dyDescent="0.25">
      <c r="A1770" s="1">
        <v>45170</v>
      </c>
      <c r="B1770" t="s">
        <v>7</v>
      </c>
      <c r="C1770" t="s">
        <v>16</v>
      </c>
      <c r="D1770">
        <v>2.8539360587608398</v>
      </c>
      <c r="E1770">
        <v>1</v>
      </c>
      <c r="F1770">
        <v>124579.98662328999</v>
      </c>
      <c r="G1770" s="1">
        <v>45201</v>
      </c>
      <c r="H1770" s="2" cm="1">
        <f t="array" ref="H1770">IF(B1770="eur",F1770*VLOOKUP(G1770,Sheet2!D:E,2,0),IF(B1770="gbp",F1770*VLOOKUP(G1770,Sheet2!A:B,2,0),0)*IF(B1770="sek",F1770*VLOOKUP(G1770,Sheet2!G:H,2,0),IF(multi_currency_swap_strat_pnl!B1770="nok",F1770*VLOOKUP(multi_currency_swap_strat_pnl!G1770,Sheet2!J:K,2,0),IF(multi_currency_swap_strat_pnl!B1770="chf",F1770*VLOOKUP(Sheet2!M:N,2,0),F1770))))</f>
        <v>130671.94796916888</v>
      </c>
    </row>
    <row r="1771" spans="1:8" x14ac:dyDescent="0.25">
      <c r="A1771" s="1">
        <v>45170</v>
      </c>
      <c r="B1771" t="s">
        <v>7</v>
      </c>
      <c r="C1771" t="s">
        <v>12</v>
      </c>
      <c r="D1771">
        <v>3.0256853506416501</v>
      </c>
      <c r="E1771">
        <v>1</v>
      </c>
      <c r="F1771">
        <v>121636.188961794</v>
      </c>
      <c r="G1771" s="1">
        <v>45201</v>
      </c>
      <c r="H1771" s="2" cm="1">
        <f t="array" ref="H1771">IF(B1771="eur",F1771*VLOOKUP(G1771,Sheet2!D:E,2,0),IF(B1771="gbp",F1771*VLOOKUP(G1771,Sheet2!A:B,2,0),0)*IF(B1771="sek",F1771*VLOOKUP(G1771,Sheet2!G:H,2,0),IF(multi_currency_swap_strat_pnl!B1771="nok",F1771*VLOOKUP(multi_currency_swap_strat_pnl!G1771,Sheet2!J:K,2,0),IF(multi_currency_swap_strat_pnl!B1771="chf",F1771*VLOOKUP(Sheet2!M:N,2,0),F1771))))</f>
        <v>127584.19860202572</v>
      </c>
    </row>
    <row r="1772" spans="1:8" x14ac:dyDescent="0.25">
      <c r="A1772" s="1">
        <v>45170</v>
      </c>
      <c r="B1772" t="s">
        <v>34</v>
      </c>
      <c r="C1772" t="s">
        <v>8</v>
      </c>
      <c r="D1772">
        <v>3.6688671872405898</v>
      </c>
      <c r="E1772">
        <v>-1</v>
      </c>
      <c r="F1772">
        <v>-282690.18492048897</v>
      </c>
      <c r="G1772" s="1">
        <v>45201</v>
      </c>
      <c r="H1772" s="2" cm="1">
        <f t="array" ref="H1772">IF(B1772="eur",F1772*VLOOKUP(G1772,Sheet2!D:E,2,0),IF(B1772="gbp",F1772*VLOOKUP(G1772,Sheet2!A:B,2,0),0)*IF(B1772="sek",F1772*VLOOKUP(G1772,Sheet2!G:H,2,0),IF(multi_currency_swap_strat_pnl!B1772="nok",F1772*VLOOKUP(multi_currency_swap_strat_pnl!G1772,Sheet2!J:K,2,0),IF(multi_currency_swap_strat_pnl!B1772="chf",F1772*VLOOKUP(Sheet2!M:N,2,0),F1772))))</f>
        <v>0</v>
      </c>
    </row>
    <row r="1773" spans="1:8" x14ac:dyDescent="0.25">
      <c r="A1773" s="1">
        <v>45170</v>
      </c>
      <c r="B1773" t="s">
        <v>34</v>
      </c>
      <c r="C1773" t="s">
        <v>10</v>
      </c>
      <c r="D1773">
        <v>3.69526500884822</v>
      </c>
      <c r="E1773">
        <v>-1</v>
      </c>
      <c r="F1773">
        <v>-284565.38422618801</v>
      </c>
      <c r="G1773" s="1">
        <v>45201</v>
      </c>
      <c r="H1773" s="2" cm="1">
        <f t="array" ref="H1773">IF(B1773="eur",F1773*VLOOKUP(G1773,Sheet2!D:E,2,0),IF(B1773="gbp",F1773*VLOOKUP(G1773,Sheet2!A:B,2,0),0)*IF(B1773="sek",F1773*VLOOKUP(G1773,Sheet2!G:H,2,0),IF(multi_currency_swap_strat_pnl!B1773="nok",F1773*VLOOKUP(multi_currency_swap_strat_pnl!G1773,Sheet2!J:K,2,0),IF(multi_currency_swap_strat_pnl!B1773="chf",F1773*VLOOKUP(Sheet2!M:N,2,0),F1773))))</f>
        <v>0</v>
      </c>
    </row>
    <row r="1774" spans="1:8" x14ac:dyDescent="0.25">
      <c r="A1774" s="1">
        <v>45170</v>
      </c>
      <c r="B1774" t="s">
        <v>34</v>
      </c>
      <c r="C1774" t="s">
        <v>23</v>
      </c>
      <c r="D1774">
        <v>3.7224932778184701</v>
      </c>
      <c r="E1774">
        <v>-1</v>
      </c>
      <c r="F1774">
        <v>-286555.44705532398</v>
      </c>
      <c r="G1774" s="1">
        <v>45201</v>
      </c>
      <c r="H1774" s="2" cm="1">
        <f t="array" ref="H1774">IF(B1774="eur",F1774*VLOOKUP(G1774,Sheet2!D:E,2,0),IF(B1774="gbp",F1774*VLOOKUP(G1774,Sheet2!A:B,2,0),0)*IF(B1774="sek",F1774*VLOOKUP(G1774,Sheet2!G:H,2,0),IF(multi_currency_swap_strat_pnl!B1774="nok",F1774*VLOOKUP(multi_currency_swap_strat_pnl!G1774,Sheet2!J:K,2,0),IF(multi_currency_swap_strat_pnl!B1774="chf",F1774*VLOOKUP(Sheet2!M:N,2,0),F1774))))</f>
        <v>0</v>
      </c>
    </row>
    <row r="1775" spans="1:8" x14ac:dyDescent="0.25">
      <c r="A1775" s="1">
        <v>45170</v>
      </c>
      <c r="B1775" t="s">
        <v>34</v>
      </c>
      <c r="C1775" t="s">
        <v>11</v>
      </c>
      <c r="D1775">
        <v>3.7692355666791202</v>
      </c>
      <c r="E1775">
        <v>1</v>
      </c>
      <c r="F1775">
        <v>244161.05110218399</v>
      </c>
      <c r="G1775" s="1">
        <v>45201</v>
      </c>
      <c r="H1775" s="2" cm="1">
        <f t="array" ref="H1775">IF(B1775="eur",F1775*VLOOKUP(G1775,Sheet2!D:E,2,0),IF(B1775="gbp",F1775*VLOOKUP(G1775,Sheet2!A:B,2,0),0)*IF(B1775="sek",F1775*VLOOKUP(G1775,Sheet2!G:H,2,0),IF(multi_currency_swap_strat_pnl!B1775="nok",F1775*VLOOKUP(multi_currency_swap_strat_pnl!G1775,Sheet2!J:K,2,0),IF(multi_currency_swap_strat_pnl!B1775="chf",F1775*VLOOKUP(Sheet2!M:N,2,0),F1775))))</f>
        <v>0</v>
      </c>
    </row>
    <row r="1776" spans="1:8" x14ac:dyDescent="0.25">
      <c r="A1776" s="1">
        <v>45170</v>
      </c>
      <c r="B1776" t="s">
        <v>34</v>
      </c>
      <c r="C1776" t="s">
        <v>16</v>
      </c>
      <c r="D1776">
        <v>3.8938745619597102</v>
      </c>
      <c r="E1776">
        <v>1</v>
      </c>
      <c r="F1776">
        <v>235121.981956353</v>
      </c>
      <c r="G1776" s="1">
        <v>45201</v>
      </c>
      <c r="H1776" s="2" cm="1">
        <f t="array" ref="H1776">IF(B1776="eur",F1776*VLOOKUP(G1776,Sheet2!D:E,2,0),IF(B1776="gbp",F1776*VLOOKUP(G1776,Sheet2!A:B,2,0),0)*IF(B1776="sek",F1776*VLOOKUP(G1776,Sheet2!G:H,2,0),IF(multi_currency_swap_strat_pnl!B1776="nok",F1776*VLOOKUP(multi_currency_swap_strat_pnl!G1776,Sheet2!J:K,2,0),IF(multi_currency_swap_strat_pnl!B1776="chf",F1776*VLOOKUP(Sheet2!M:N,2,0),F1776))))</f>
        <v>0</v>
      </c>
    </row>
    <row r="1777" spans="1:8" x14ac:dyDescent="0.25">
      <c r="A1777" s="1">
        <v>45170</v>
      </c>
      <c r="B1777" t="s">
        <v>34</v>
      </c>
      <c r="C1777" t="s">
        <v>12</v>
      </c>
      <c r="D1777">
        <v>4.1628032660561303</v>
      </c>
      <c r="E1777">
        <v>1</v>
      </c>
      <c r="F1777">
        <v>240448.60721044301</v>
      </c>
      <c r="G1777" s="1">
        <v>45201</v>
      </c>
      <c r="H1777" s="2" cm="1">
        <f t="array" ref="H1777">IF(B1777="eur",F1777*VLOOKUP(G1777,Sheet2!D:E,2,0),IF(B1777="gbp",F1777*VLOOKUP(G1777,Sheet2!A:B,2,0),0)*IF(B1777="sek",F1777*VLOOKUP(G1777,Sheet2!G:H,2,0),IF(multi_currency_swap_strat_pnl!B1777="nok",F1777*VLOOKUP(multi_currency_swap_strat_pnl!G1777,Sheet2!J:K,2,0),IF(multi_currency_swap_strat_pnl!B1777="chf",F1777*VLOOKUP(Sheet2!M:N,2,0),F1777))))</f>
        <v>0</v>
      </c>
    </row>
    <row r="1778" spans="1:8" x14ac:dyDescent="0.25">
      <c r="A1778" s="1">
        <v>45170</v>
      </c>
      <c r="B1778" t="s">
        <v>35</v>
      </c>
      <c r="C1778" t="s">
        <v>21</v>
      </c>
      <c r="D1778">
        <v>3.9133482601413099</v>
      </c>
      <c r="E1778">
        <v>-1</v>
      </c>
      <c r="F1778">
        <v>-201223.193536115</v>
      </c>
      <c r="G1778" s="1">
        <v>45201</v>
      </c>
      <c r="H1778" s="2" cm="1">
        <f t="array" ref="H1778">IF(B1778="eur",F1778*VLOOKUP(G1778,Sheet2!D:E,2,0),IF(B1778="gbp",F1778*VLOOKUP(G1778,Sheet2!A:B,2,0),0)*IF(B1778="sek",F1778*VLOOKUP(G1778,Sheet2!G:H,2,0),IF(multi_currency_swap_strat_pnl!B1778="nok",F1778*VLOOKUP(multi_currency_swap_strat_pnl!G1778,Sheet2!J:K,2,0),IF(multi_currency_swap_strat_pnl!B1778="chf",F1778*VLOOKUP(Sheet2!M:N,2,0),F1778))))</f>
        <v>49026228695.309586</v>
      </c>
    </row>
    <row r="1779" spans="1:8" x14ac:dyDescent="0.25">
      <c r="A1779" s="1">
        <v>45170</v>
      </c>
      <c r="B1779" t="s">
        <v>35</v>
      </c>
      <c r="C1779" t="s">
        <v>25</v>
      </c>
      <c r="D1779">
        <v>3.8767511846685698</v>
      </c>
      <c r="E1779">
        <v>-1</v>
      </c>
      <c r="F1779">
        <v>-186030.206402635</v>
      </c>
      <c r="G1779" s="1">
        <v>45201</v>
      </c>
      <c r="H1779" s="2" cm="1">
        <f t="array" ref="H1779">IF(B1779="eur",F1779*VLOOKUP(G1779,Sheet2!D:E,2,0),IF(B1779="gbp",F1779*VLOOKUP(G1779,Sheet2!A:B,2,0),0)*IF(B1779="sek",F1779*VLOOKUP(G1779,Sheet2!G:H,2,0),IF(multi_currency_swap_strat_pnl!B1779="nok",F1779*VLOOKUP(multi_currency_swap_strat_pnl!G1779,Sheet2!J:K,2,0),IF(multi_currency_swap_strat_pnl!B1779="chf",F1779*VLOOKUP(Sheet2!M:N,2,0),F1779))))</f>
        <v>41902443400.145813</v>
      </c>
    </row>
    <row r="1780" spans="1:8" x14ac:dyDescent="0.25">
      <c r="A1780" s="1">
        <v>45170</v>
      </c>
      <c r="B1780" t="s">
        <v>35</v>
      </c>
      <c r="C1780" t="s">
        <v>23</v>
      </c>
      <c r="D1780">
        <v>3.8416285713813201</v>
      </c>
      <c r="E1780">
        <v>-1</v>
      </c>
      <c r="F1780">
        <v>-171965.479796639</v>
      </c>
      <c r="G1780" s="1">
        <v>45201</v>
      </c>
      <c r="H1780" s="2" cm="1">
        <f t="array" ref="H1780">IF(B1780="eur",F1780*VLOOKUP(G1780,Sheet2!D:E,2,0),IF(B1780="gbp",F1780*VLOOKUP(G1780,Sheet2!A:B,2,0),0)*IF(B1780="sek",F1780*VLOOKUP(G1780,Sheet2!G:H,2,0),IF(multi_currency_swap_strat_pnl!B1780="nok",F1780*VLOOKUP(multi_currency_swap_strat_pnl!G1780,Sheet2!J:K,2,0),IF(multi_currency_swap_strat_pnl!B1780="chf",F1780*VLOOKUP(Sheet2!M:N,2,0),F1780))))</f>
        <v>35805930453.436142</v>
      </c>
    </row>
    <row r="1781" spans="1:8" x14ac:dyDescent="0.25">
      <c r="A1781" s="1">
        <v>45170</v>
      </c>
      <c r="B1781" t="s">
        <v>35</v>
      </c>
      <c r="C1781" t="s">
        <v>11</v>
      </c>
      <c r="D1781">
        <v>4.7041999763075797</v>
      </c>
      <c r="E1781">
        <v>1</v>
      </c>
      <c r="F1781">
        <v>-59885.1853449478</v>
      </c>
      <c r="G1781" s="1">
        <v>45201</v>
      </c>
      <c r="H1781" s="2" cm="1">
        <f t="array" ref="H1781">IF(B1781="eur",F1781*VLOOKUP(G1781,Sheet2!D:E,2,0),IF(B1781="gbp",F1781*VLOOKUP(G1781,Sheet2!A:B,2,0),0)*IF(B1781="sek",F1781*VLOOKUP(G1781,Sheet2!G:H,2,0),IF(multi_currency_swap_strat_pnl!B1781="nok",F1781*VLOOKUP(multi_currency_swap_strat_pnl!G1781,Sheet2!J:K,2,0),IF(multi_currency_swap_strat_pnl!B1781="chf",F1781*VLOOKUP(Sheet2!M:N,2,0),F1781))))</f>
        <v>4342213851.1355276</v>
      </c>
    </row>
    <row r="1782" spans="1:8" x14ac:dyDescent="0.25">
      <c r="A1782" s="1">
        <v>45170</v>
      </c>
      <c r="B1782" t="s">
        <v>35</v>
      </c>
      <c r="C1782" t="s">
        <v>16</v>
      </c>
      <c r="D1782">
        <v>4.9184867794210003</v>
      </c>
      <c r="E1782">
        <v>1</v>
      </c>
      <c r="F1782">
        <v>-97079.348647871302</v>
      </c>
      <c r="G1782" s="1">
        <v>45201</v>
      </c>
      <c r="H1782" s="2" cm="1">
        <f t="array" ref="H1782">IF(B1782="eur",F1782*VLOOKUP(G1782,Sheet2!D:E,2,0),IF(B1782="gbp",F1782*VLOOKUP(G1782,Sheet2!A:B,2,0),0)*IF(B1782="sek",F1782*VLOOKUP(G1782,Sheet2!G:H,2,0),IF(multi_currency_swap_strat_pnl!B1782="nok",F1782*VLOOKUP(multi_currency_swap_strat_pnl!G1782,Sheet2!J:K,2,0),IF(multi_currency_swap_strat_pnl!B1782="chf",F1782*VLOOKUP(Sheet2!M:N,2,0),F1782))))</f>
        <v>11411063439.960009</v>
      </c>
    </row>
    <row r="1783" spans="1:8" x14ac:dyDescent="0.25">
      <c r="A1783" s="1">
        <v>45170</v>
      </c>
      <c r="B1783" t="s">
        <v>35</v>
      </c>
      <c r="C1783" t="s">
        <v>12</v>
      </c>
      <c r="D1783">
        <v>5.21260489847361</v>
      </c>
      <c r="E1783">
        <v>1</v>
      </c>
      <c r="F1783">
        <v>-121560.397811316</v>
      </c>
      <c r="G1783" s="1">
        <v>45201</v>
      </c>
      <c r="H1783" s="2" cm="1">
        <f t="array" ref="H1783">IF(B1783="eur",F1783*VLOOKUP(G1783,Sheet2!D:E,2,0),IF(B1783="gbp",F1783*VLOOKUP(G1783,Sheet2!A:B,2,0),0)*IF(B1783="sek",F1783*VLOOKUP(G1783,Sheet2!G:H,2,0),IF(multi_currency_swap_strat_pnl!B1783="nok",F1783*VLOOKUP(multi_currency_swap_strat_pnl!G1783,Sheet2!J:K,2,0),IF(multi_currency_swap_strat_pnl!B1783="chf",F1783*VLOOKUP(Sheet2!M:N,2,0),F1783))))</f>
        <v>17891907226.66777</v>
      </c>
    </row>
    <row r="1784" spans="1:8" x14ac:dyDescent="0.25">
      <c r="A1784" s="1">
        <v>45170</v>
      </c>
      <c r="B1784" t="s">
        <v>36</v>
      </c>
      <c r="C1784" t="s">
        <v>8</v>
      </c>
      <c r="D1784">
        <v>1.7908812945310899</v>
      </c>
      <c r="E1784">
        <v>-1</v>
      </c>
      <c r="F1784">
        <v>-134292.60121637501</v>
      </c>
      <c r="G1784" s="1">
        <v>45201</v>
      </c>
      <c r="H1784" s="2" t="e" cm="1" vm="1">
        <f t="array" aca="1" ref="H1784" ca="1">IF(B1784="eur",F1784*VLOOKUP(G1784,Sheet2!D:E,2,0),IF(B1784="gbp",F1784*VLOOKUP(G1784,Sheet2!A:B,2,0),0)*IF(B1784="sek",F1784*VLOOKUP(G1784,Sheet2!G:H,2,0),IF(multi_currency_swap_strat_pnl!B1784="nok",F1784*VLOOKUP(multi_currency_swap_strat_pnl!G1784,Sheet2!J:K,2,0),IF(multi_currency_swap_strat_pnl!B1784="chf",F1784*VLOOKUP(Sheet2!M:N,2,0),F1784))))</f>
        <v>#VALUE!</v>
      </c>
    </row>
    <row r="1785" spans="1:8" x14ac:dyDescent="0.25">
      <c r="A1785" s="1">
        <v>45170</v>
      </c>
      <c r="B1785" t="s">
        <v>36</v>
      </c>
      <c r="C1785" t="s">
        <v>14</v>
      </c>
      <c r="D1785">
        <v>1.75009847690766</v>
      </c>
      <c r="E1785">
        <v>-1</v>
      </c>
      <c r="F1785">
        <v>-125712.73375231599</v>
      </c>
      <c r="G1785" s="1">
        <v>45201</v>
      </c>
      <c r="H1785" s="2" t="e" cm="1" vm="1">
        <f t="array" aca="1" ref="H1785" ca="1">IF(B1785="eur",F1785*VLOOKUP(G1785,Sheet2!D:E,2,0),IF(B1785="gbp",F1785*VLOOKUP(G1785,Sheet2!A:B,2,0),0)*IF(B1785="sek",F1785*VLOOKUP(G1785,Sheet2!G:H,2,0),IF(multi_currency_swap_strat_pnl!B1785="nok",F1785*VLOOKUP(multi_currency_swap_strat_pnl!G1785,Sheet2!J:K,2,0),IF(multi_currency_swap_strat_pnl!B1785="chf",F1785*VLOOKUP(Sheet2!M:N,2,0),F1785))))</f>
        <v>#VALUE!</v>
      </c>
    </row>
    <row r="1786" spans="1:8" x14ac:dyDescent="0.25">
      <c r="A1786" s="1">
        <v>45170</v>
      </c>
      <c r="B1786" t="s">
        <v>36</v>
      </c>
      <c r="C1786" t="s">
        <v>21</v>
      </c>
      <c r="D1786">
        <v>1.8244568198359701</v>
      </c>
      <c r="E1786">
        <v>-1</v>
      </c>
      <c r="F1786">
        <v>-112662.84699108099</v>
      </c>
      <c r="G1786" s="1">
        <v>45201</v>
      </c>
      <c r="H1786" s="2" t="e" cm="1" vm="1">
        <f t="array" aca="1" ref="H1786" ca="1">IF(B1786="eur",F1786*VLOOKUP(G1786,Sheet2!D:E,2,0),IF(B1786="gbp",F1786*VLOOKUP(G1786,Sheet2!A:B,2,0),0)*IF(B1786="sek",F1786*VLOOKUP(G1786,Sheet2!G:H,2,0),IF(multi_currency_swap_strat_pnl!B1786="nok",F1786*VLOOKUP(multi_currency_swap_strat_pnl!G1786,Sheet2!J:K,2,0),IF(multi_currency_swap_strat_pnl!B1786="chf",F1786*VLOOKUP(Sheet2!M:N,2,0),F1786))))</f>
        <v>#VALUE!</v>
      </c>
    </row>
    <row r="1787" spans="1:8" x14ac:dyDescent="0.25">
      <c r="A1787" s="1">
        <v>45170</v>
      </c>
      <c r="B1787" t="s">
        <v>36</v>
      </c>
      <c r="C1787" t="s">
        <v>11</v>
      </c>
      <c r="D1787">
        <v>1.6604898305826901</v>
      </c>
      <c r="E1787">
        <v>1</v>
      </c>
      <c r="F1787">
        <v>-7995.4769575721803</v>
      </c>
      <c r="G1787" s="1">
        <v>45201</v>
      </c>
      <c r="H1787" s="2" t="e" cm="1" vm="1">
        <f t="array" aca="1" ref="H1787" ca="1">IF(B1787="eur",F1787*VLOOKUP(G1787,Sheet2!D:E,2,0),IF(B1787="gbp",F1787*VLOOKUP(G1787,Sheet2!A:B,2,0),0)*IF(B1787="sek",F1787*VLOOKUP(G1787,Sheet2!G:H,2,0),IF(multi_currency_swap_strat_pnl!B1787="nok",F1787*VLOOKUP(multi_currency_swap_strat_pnl!G1787,Sheet2!J:K,2,0),IF(multi_currency_swap_strat_pnl!B1787="chf",F1787*VLOOKUP(Sheet2!M:N,2,0),F1787))))</f>
        <v>#VALUE!</v>
      </c>
    </row>
    <row r="1788" spans="1:8" x14ac:dyDescent="0.25">
      <c r="A1788" s="1">
        <v>45170</v>
      </c>
      <c r="B1788" t="s">
        <v>36</v>
      </c>
      <c r="C1788" t="s">
        <v>16</v>
      </c>
      <c r="D1788">
        <v>1.6654082749327299</v>
      </c>
      <c r="E1788">
        <v>1</v>
      </c>
      <c r="F1788">
        <v>-18173.025678863301</v>
      </c>
      <c r="G1788" s="1">
        <v>45201</v>
      </c>
      <c r="H1788" s="2" t="e" cm="1" vm="1">
        <f t="array" aca="1" ref="H1788" ca="1">IF(B1788="eur",F1788*VLOOKUP(G1788,Sheet2!D:E,2,0),IF(B1788="gbp",F1788*VLOOKUP(G1788,Sheet2!A:B,2,0),0)*IF(B1788="sek",F1788*VLOOKUP(G1788,Sheet2!G:H,2,0),IF(multi_currency_swap_strat_pnl!B1788="nok",F1788*VLOOKUP(multi_currency_swap_strat_pnl!G1788,Sheet2!J:K,2,0),IF(multi_currency_swap_strat_pnl!B1788="chf",F1788*VLOOKUP(Sheet2!M:N,2,0),F1788))))</f>
        <v>#VALUE!</v>
      </c>
    </row>
    <row r="1789" spans="1:8" x14ac:dyDescent="0.25">
      <c r="A1789" s="1">
        <v>45170</v>
      </c>
      <c r="B1789" t="s">
        <v>36</v>
      </c>
      <c r="C1789" t="s">
        <v>12</v>
      </c>
      <c r="D1789">
        <v>1.6782693333312699</v>
      </c>
      <c r="E1789">
        <v>1</v>
      </c>
      <c r="F1789">
        <v>-17853.603241030301</v>
      </c>
      <c r="G1789" s="1">
        <v>45201</v>
      </c>
      <c r="H1789" s="2" t="e" cm="1" vm="1">
        <f t="array" aca="1" ref="H1789" ca="1">IF(B1789="eur",F1789*VLOOKUP(G1789,Sheet2!D:E,2,0),IF(B1789="gbp",F1789*VLOOKUP(G1789,Sheet2!A:B,2,0),0)*IF(B1789="sek",F1789*VLOOKUP(G1789,Sheet2!G:H,2,0),IF(multi_currency_swap_strat_pnl!B1789="nok",F1789*VLOOKUP(multi_currency_swap_strat_pnl!G1789,Sheet2!J:K,2,0),IF(multi_currency_swap_strat_pnl!B1789="chf",F1789*VLOOKUP(Sheet2!M:N,2,0),F1789))))</f>
        <v>#VALUE!</v>
      </c>
    </row>
    <row r="1790" spans="1:8" x14ac:dyDescent="0.25">
      <c r="A1790" s="1">
        <v>45170</v>
      </c>
      <c r="B1790" t="s">
        <v>37</v>
      </c>
      <c r="C1790" t="s">
        <v>17</v>
      </c>
      <c r="D1790">
        <v>2.8305340665033398</v>
      </c>
      <c r="E1790">
        <v>-1</v>
      </c>
      <c r="F1790">
        <v>-95008.608755328503</v>
      </c>
      <c r="G1790" s="1">
        <v>45201</v>
      </c>
      <c r="H1790" s="2" cm="1">
        <f t="array" ref="H1790">IF(B1790="eur",F1790*VLOOKUP(G1790,Sheet2!D:E,2,0),IF(B1790="gbp",F1790*VLOOKUP(G1790,Sheet2!A:B,2,0),0)*IF(B1790="sek",F1790*VLOOKUP(G1790,Sheet2!G:H,2,0),IF(multi_currency_swap_strat_pnl!B1790="nok",F1790*VLOOKUP(multi_currency_swap_strat_pnl!G1790,Sheet2!J:K,2,0),IF(multi_currency_swap_strat_pnl!B1790="chf",F1790*VLOOKUP(Sheet2!M:N,2,0),F1790))))</f>
        <v>0</v>
      </c>
    </row>
    <row r="1791" spans="1:8" x14ac:dyDescent="0.25">
      <c r="A1791" s="1">
        <v>45170</v>
      </c>
      <c r="B1791" t="s">
        <v>37</v>
      </c>
      <c r="C1791" t="s">
        <v>29</v>
      </c>
      <c r="D1791">
        <v>2.8445619564646201</v>
      </c>
      <c r="E1791">
        <v>-1</v>
      </c>
      <c r="F1791">
        <v>-132097.20689908901</v>
      </c>
      <c r="G1791" s="1">
        <v>45201</v>
      </c>
      <c r="H1791" s="2" cm="1">
        <f t="array" ref="H1791">IF(B1791="eur",F1791*VLOOKUP(G1791,Sheet2!D:E,2,0),IF(B1791="gbp",F1791*VLOOKUP(G1791,Sheet2!A:B,2,0),0)*IF(B1791="sek",F1791*VLOOKUP(G1791,Sheet2!G:H,2,0),IF(multi_currency_swap_strat_pnl!B1791="nok",F1791*VLOOKUP(multi_currency_swap_strat_pnl!G1791,Sheet2!J:K,2,0),IF(multi_currency_swap_strat_pnl!B1791="chf",F1791*VLOOKUP(Sheet2!M:N,2,0),F1791))))</f>
        <v>0</v>
      </c>
    </row>
    <row r="1792" spans="1:8" x14ac:dyDescent="0.25">
      <c r="A1792" s="1">
        <v>45170</v>
      </c>
      <c r="B1792" t="s">
        <v>37</v>
      </c>
      <c r="C1792" t="s">
        <v>20</v>
      </c>
      <c r="D1792">
        <v>2.84713537432238</v>
      </c>
      <c r="E1792">
        <v>-1</v>
      </c>
      <c r="F1792">
        <v>-167162.15953582301</v>
      </c>
      <c r="G1792" s="1">
        <v>45201</v>
      </c>
      <c r="H1792" s="2" cm="1">
        <f t="array" ref="H1792">IF(B1792="eur",F1792*VLOOKUP(G1792,Sheet2!D:E,2,0),IF(B1792="gbp",F1792*VLOOKUP(G1792,Sheet2!A:B,2,0),0)*IF(B1792="sek",F1792*VLOOKUP(G1792,Sheet2!G:H,2,0),IF(multi_currency_swap_strat_pnl!B1792="nok",F1792*VLOOKUP(multi_currency_swap_strat_pnl!G1792,Sheet2!J:K,2,0),IF(multi_currency_swap_strat_pnl!B1792="chf",F1792*VLOOKUP(Sheet2!M:N,2,0),F1792))))</f>
        <v>0</v>
      </c>
    </row>
    <row r="1793" spans="1:8" x14ac:dyDescent="0.25">
      <c r="A1793" s="1">
        <v>45170</v>
      </c>
      <c r="B1793" t="s">
        <v>37</v>
      </c>
      <c r="C1793" t="s">
        <v>11</v>
      </c>
      <c r="D1793">
        <v>3.1363705069597798</v>
      </c>
      <c r="E1793">
        <v>1</v>
      </c>
      <c r="F1793">
        <v>108346.741338732</v>
      </c>
      <c r="G1793" s="1">
        <v>45201</v>
      </c>
      <c r="H1793" s="2" cm="1">
        <f t="array" ref="H1793">IF(B1793="eur",F1793*VLOOKUP(G1793,Sheet2!D:E,2,0),IF(B1793="gbp",F1793*VLOOKUP(G1793,Sheet2!A:B,2,0),0)*IF(B1793="sek",F1793*VLOOKUP(G1793,Sheet2!G:H,2,0),IF(multi_currency_swap_strat_pnl!B1793="nok",F1793*VLOOKUP(multi_currency_swap_strat_pnl!G1793,Sheet2!J:K,2,0),IF(multi_currency_swap_strat_pnl!B1793="chf",F1793*VLOOKUP(Sheet2!M:N,2,0),F1793))))</f>
        <v>0</v>
      </c>
    </row>
    <row r="1794" spans="1:8" x14ac:dyDescent="0.25">
      <c r="A1794" s="1">
        <v>45170</v>
      </c>
      <c r="B1794" t="s">
        <v>37</v>
      </c>
      <c r="C1794" t="s">
        <v>16</v>
      </c>
      <c r="D1794">
        <v>3.2847786048122098</v>
      </c>
      <c r="E1794">
        <v>1</v>
      </c>
      <c r="F1794">
        <v>79289.352912395407</v>
      </c>
      <c r="G1794" s="1">
        <v>45201</v>
      </c>
      <c r="H1794" s="2" cm="1">
        <f t="array" ref="H1794">IF(B1794="eur",F1794*VLOOKUP(G1794,Sheet2!D:E,2,0),IF(B1794="gbp",F1794*VLOOKUP(G1794,Sheet2!A:B,2,0),0)*IF(B1794="sek",F1794*VLOOKUP(G1794,Sheet2!G:H,2,0),IF(multi_currency_swap_strat_pnl!B1794="nok",F1794*VLOOKUP(multi_currency_swap_strat_pnl!G1794,Sheet2!J:K,2,0),IF(multi_currency_swap_strat_pnl!B1794="chf",F1794*VLOOKUP(Sheet2!M:N,2,0),F1794))))</f>
        <v>0</v>
      </c>
    </row>
    <row r="1795" spans="1:8" x14ac:dyDescent="0.25">
      <c r="A1795" s="1">
        <v>45170</v>
      </c>
      <c r="B1795" t="s">
        <v>37</v>
      </c>
      <c r="C1795" t="s">
        <v>12</v>
      </c>
      <c r="D1795">
        <v>3.5076505606005499</v>
      </c>
      <c r="E1795">
        <v>1</v>
      </c>
      <c r="F1795">
        <v>59593.853219156401</v>
      </c>
      <c r="G1795" s="1">
        <v>45201</v>
      </c>
      <c r="H1795" s="2" cm="1">
        <f t="array" ref="H1795">IF(B1795="eur",F1795*VLOOKUP(G1795,Sheet2!D:E,2,0),IF(B1795="gbp",F1795*VLOOKUP(G1795,Sheet2!A:B,2,0),0)*IF(B1795="sek",F1795*VLOOKUP(G1795,Sheet2!G:H,2,0),IF(multi_currency_swap_strat_pnl!B1795="nok",F1795*VLOOKUP(multi_currency_swap_strat_pnl!G1795,Sheet2!J:K,2,0),IF(multi_currency_swap_strat_pnl!B1795="chf",F1795*VLOOKUP(Sheet2!M:N,2,0),F1795))))</f>
        <v>0</v>
      </c>
    </row>
    <row r="1796" spans="1:8" x14ac:dyDescent="0.25">
      <c r="A1796" s="1">
        <v>45170</v>
      </c>
      <c r="B1796" t="s">
        <v>38</v>
      </c>
      <c r="C1796" t="s">
        <v>9</v>
      </c>
      <c r="D1796">
        <v>3.3066742885183098</v>
      </c>
      <c r="E1796">
        <v>-1</v>
      </c>
      <c r="F1796" s="2">
        <v>-36147.770525454398</v>
      </c>
      <c r="G1796" s="1">
        <v>45201</v>
      </c>
      <c r="H1796" s="2" cm="1">
        <f t="array" ref="H1796">IF(B1796="eur",F1796*VLOOKUP(G1796,Sheet2!D:E,2,0),IF(B1796="gbp",F1796*VLOOKUP(G1796,Sheet2!A:B,2,0),0)*IF(B1796="sek",F1796*VLOOKUP(G1796,Sheet2!G:H,2,0),IF(multi_currency_swap_strat_pnl!B1796="nok",F1796*VLOOKUP(multi_currency_swap_strat_pnl!G1796,Sheet2!J:K,2,0),IF(multi_currency_swap_strat_pnl!B1796="chf",F1796*VLOOKUP(Sheet2!M:N,2,0),F1796))))</f>
        <v>0</v>
      </c>
    </row>
    <row r="1797" spans="1:8" x14ac:dyDescent="0.25">
      <c r="A1797" s="1">
        <v>45170</v>
      </c>
      <c r="B1797" t="s">
        <v>38</v>
      </c>
      <c r="C1797" t="s">
        <v>28</v>
      </c>
      <c r="D1797">
        <v>3.3091198863805298</v>
      </c>
      <c r="E1797">
        <v>-1</v>
      </c>
      <c r="F1797" s="2">
        <v>-62865.524698129499</v>
      </c>
      <c r="G1797" s="1">
        <v>45201</v>
      </c>
      <c r="H1797" s="2" cm="1">
        <f t="array" ref="H1797">IF(B1797="eur",F1797*VLOOKUP(G1797,Sheet2!D:E,2,0),IF(B1797="gbp",F1797*VLOOKUP(G1797,Sheet2!A:B,2,0),0)*IF(B1797="sek",F1797*VLOOKUP(G1797,Sheet2!G:H,2,0),IF(multi_currency_swap_strat_pnl!B1797="nok",F1797*VLOOKUP(multi_currency_swap_strat_pnl!G1797,Sheet2!J:K,2,0),IF(multi_currency_swap_strat_pnl!B1797="chf",F1797*VLOOKUP(Sheet2!M:N,2,0),F1797))))</f>
        <v>0</v>
      </c>
    </row>
    <row r="1798" spans="1:8" x14ac:dyDescent="0.25">
      <c r="A1798" s="1">
        <v>45170</v>
      </c>
      <c r="B1798" t="s">
        <v>38</v>
      </c>
      <c r="C1798" t="s">
        <v>33</v>
      </c>
      <c r="D1798">
        <v>3.3221253540368401</v>
      </c>
      <c r="E1798">
        <v>-1</v>
      </c>
      <c r="F1798" s="2">
        <v>-116339.02528173701</v>
      </c>
      <c r="G1798" s="1">
        <v>45201</v>
      </c>
      <c r="H1798" s="2" cm="1">
        <f t="array" ref="H1798">IF(B1798="eur",F1798*VLOOKUP(G1798,Sheet2!D:E,2,0),IF(B1798="gbp",F1798*VLOOKUP(G1798,Sheet2!A:B,2,0),0)*IF(B1798="sek",F1798*VLOOKUP(G1798,Sheet2!G:H,2,0),IF(multi_currency_swap_strat_pnl!B1798="nok",F1798*VLOOKUP(multi_currency_swap_strat_pnl!G1798,Sheet2!J:K,2,0),IF(multi_currency_swap_strat_pnl!B1798="chf",F1798*VLOOKUP(Sheet2!M:N,2,0),F1798))))</f>
        <v>0</v>
      </c>
    </row>
    <row r="1799" spans="1:8" x14ac:dyDescent="0.25">
      <c r="A1799" s="1">
        <v>45170</v>
      </c>
      <c r="B1799" t="s">
        <v>38</v>
      </c>
      <c r="C1799" t="s">
        <v>12</v>
      </c>
      <c r="D1799">
        <v>4.00375195996833</v>
      </c>
      <c r="E1799">
        <v>1</v>
      </c>
      <c r="F1799" s="2">
        <v>33247.059898311403</v>
      </c>
      <c r="G1799" s="1">
        <v>45201</v>
      </c>
      <c r="H1799" s="2" cm="1">
        <f t="array" ref="H1799">IF(B1799="eur",F1799*VLOOKUP(G1799,Sheet2!D:E,2,0),IF(B1799="gbp",F1799*VLOOKUP(G1799,Sheet2!A:B,2,0),0)*IF(B1799="sek",F1799*VLOOKUP(G1799,Sheet2!G:H,2,0),IF(multi_currency_swap_strat_pnl!B1799="nok",F1799*VLOOKUP(multi_currency_swap_strat_pnl!G1799,Sheet2!J:K,2,0),IF(multi_currency_swap_strat_pnl!B1799="chf",F1799*VLOOKUP(Sheet2!M:N,2,0),F1799))))</f>
        <v>0</v>
      </c>
    </row>
    <row r="1800" spans="1:8" x14ac:dyDescent="0.25">
      <c r="A1800" s="1">
        <v>45170</v>
      </c>
      <c r="B1800" t="s">
        <v>38</v>
      </c>
      <c r="C1800" t="s">
        <v>16</v>
      </c>
      <c r="D1800">
        <v>3.7883462886472699</v>
      </c>
      <c r="E1800">
        <v>1</v>
      </c>
      <c r="F1800" s="2">
        <v>53737.422204996197</v>
      </c>
      <c r="G1800" s="1">
        <v>45201</v>
      </c>
      <c r="H1800" s="2" cm="1">
        <f t="array" ref="H1800">IF(B1800="eur",F1800*VLOOKUP(G1800,Sheet2!D:E,2,0),IF(B1800="gbp",F1800*VLOOKUP(G1800,Sheet2!A:B,2,0),0)*IF(B1800="sek",F1800*VLOOKUP(G1800,Sheet2!G:H,2,0),IF(multi_currency_swap_strat_pnl!B1800="nok",F1800*VLOOKUP(multi_currency_swap_strat_pnl!G1800,Sheet2!J:K,2,0),IF(multi_currency_swap_strat_pnl!B1800="chf",F1800*VLOOKUP(Sheet2!M:N,2,0),F1800))))</f>
        <v>0</v>
      </c>
    </row>
    <row r="1801" spans="1:8" x14ac:dyDescent="0.25">
      <c r="A1801" s="1">
        <v>45170</v>
      </c>
      <c r="B1801" t="s">
        <v>38</v>
      </c>
      <c r="C1801" t="s">
        <v>18</v>
      </c>
      <c r="D1801">
        <v>3.5662845742449898</v>
      </c>
      <c r="E1801">
        <v>1</v>
      </c>
      <c r="F1801" s="2">
        <v>74319.325505412402</v>
      </c>
      <c r="G1801" s="1">
        <v>45201</v>
      </c>
      <c r="H1801" s="2" cm="1">
        <f t="array" ref="H1801">IF(B1801="eur",F1801*VLOOKUP(G1801,Sheet2!D:E,2,0),IF(B1801="gbp",F1801*VLOOKUP(G1801,Sheet2!A:B,2,0),0)*IF(B1801="sek",F1801*VLOOKUP(G1801,Sheet2!G:H,2,0),IF(multi_currency_swap_strat_pnl!B1801="nok",F1801*VLOOKUP(multi_currency_swap_strat_pnl!G1801,Sheet2!J:K,2,0),IF(multi_currency_swap_strat_pnl!B1801="chf",F1801*VLOOKUP(Sheet2!M:N,2,0),F1801))))</f>
        <v>0</v>
      </c>
    </row>
    <row r="1802" spans="1:8" x14ac:dyDescent="0.25">
      <c r="A1802" s="1">
        <v>45201</v>
      </c>
      <c r="B1802" t="s">
        <v>7</v>
      </c>
      <c r="C1802" t="s">
        <v>15</v>
      </c>
      <c r="D1802">
        <v>3.27402310158707</v>
      </c>
      <c r="E1802">
        <v>-1</v>
      </c>
      <c r="F1802">
        <v>73074.796213728303</v>
      </c>
      <c r="G1802" s="1">
        <v>45231</v>
      </c>
      <c r="H1802" s="2" cm="1">
        <f t="array" ref="H1802">IF(B1802="eur",F1802*VLOOKUP(G1802,Sheet2!D:E,2,0),IF(B1802="gbp",F1802*VLOOKUP(G1802,Sheet2!A:B,2,0),0)*IF(B1802="sek",F1802*VLOOKUP(G1802,Sheet2!G:H,2,0),IF(multi_currency_swap_strat_pnl!B1802="nok",F1802*VLOOKUP(multi_currency_swap_strat_pnl!G1802,Sheet2!J:K,2,0),IF(multi_currency_swap_strat_pnl!B1802="chf",F1802*VLOOKUP(Sheet2!M:N,2,0),F1802))))</f>
        <v>76984.297811162774</v>
      </c>
    </row>
    <row r="1803" spans="1:8" x14ac:dyDescent="0.25">
      <c r="A1803" s="1">
        <v>45201</v>
      </c>
      <c r="B1803" t="s">
        <v>7</v>
      </c>
      <c r="C1803" t="s">
        <v>29</v>
      </c>
      <c r="D1803">
        <v>3.1874820670500701</v>
      </c>
      <c r="E1803">
        <v>-1</v>
      </c>
      <c r="F1803">
        <v>70312.108840789806</v>
      </c>
      <c r="G1803" s="1">
        <v>45231</v>
      </c>
      <c r="H1803" s="2" cm="1">
        <f t="array" ref="H1803">IF(B1803="eur",F1803*VLOOKUP(G1803,Sheet2!D:E,2,0),IF(B1803="gbp",F1803*VLOOKUP(G1803,Sheet2!A:B,2,0),0)*IF(B1803="sek",F1803*VLOOKUP(G1803,Sheet2!G:H,2,0),IF(multi_currency_swap_strat_pnl!B1803="nok",F1803*VLOOKUP(multi_currency_swap_strat_pnl!G1803,Sheet2!J:K,2,0),IF(multi_currency_swap_strat_pnl!B1803="chf",F1803*VLOOKUP(Sheet2!M:N,2,0),F1803))))</f>
        <v>74073.806663772062</v>
      </c>
    </row>
    <row r="1804" spans="1:8" x14ac:dyDescent="0.25">
      <c r="A1804" s="1">
        <v>45201</v>
      </c>
      <c r="B1804" t="s">
        <v>7</v>
      </c>
      <c r="C1804" t="s">
        <v>14</v>
      </c>
      <c r="D1804">
        <v>3.3027640006018801</v>
      </c>
      <c r="E1804">
        <v>-1</v>
      </c>
      <c r="F1804">
        <v>57104.258936430997</v>
      </c>
      <c r="G1804" s="1">
        <v>45231</v>
      </c>
      <c r="H1804" s="2" cm="1">
        <f t="array" ref="H1804">IF(B1804="eur",F1804*VLOOKUP(G1804,Sheet2!D:E,2,0),IF(B1804="gbp",F1804*VLOOKUP(G1804,Sheet2!A:B,2,0),0)*IF(B1804="sek",F1804*VLOOKUP(G1804,Sheet2!G:H,2,0),IF(multi_currency_swap_strat_pnl!B1804="nok",F1804*VLOOKUP(multi_currency_swap_strat_pnl!G1804,Sheet2!J:K,2,0),IF(multi_currency_swap_strat_pnl!B1804="chf",F1804*VLOOKUP(Sheet2!M:N,2,0),F1804))))</f>
        <v>60159.336789530062</v>
      </c>
    </row>
    <row r="1805" spans="1:8" x14ac:dyDescent="0.25">
      <c r="A1805" s="1">
        <v>45201</v>
      </c>
      <c r="B1805" t="s">
        <v>7</v>
      </c>
      <c r="C1805" t="s">
        <v>11</v>
      </c>
      <c r="D1805">
        <v>3.0279291419169501</v>
      </c>
      <c r="E1805">
        <v>1</v>
      </c>
      <c r="F1805">
        <v>-159706.26374167899</v>
      </c>
      <c r="G1805" s="1">
        <v>45231</v>
      </c>
      <c r="H1805" s="2" cm="1">
        <f t="array" ref="H1805">IF(B1805="eur",F1805*VLOOKUP(G1805,Sheet2!D:E,2,0),IF(B1805="gbp",F1805*VLOOKUP(G1805,Sheet2!A:B,2,0),0)*IF(B1805="sek",F1805*VLOOKUP(G1805,Sheet2!G:H,2,0),IF(multi_currency_swap_strat_pnl!B1805="nok",F1805*VLOOKUP(multi_currency_swap_strat_pnl!G1805,Sheet2!J:K,2,0),IF(multi_currency_swap_strat_pnl!B1805="chf",F1805*VLOOKUP(Sheet2!M:N,2,0),F1805))))</f>
        <v>-168250.54885185882</v>
      </c>
    </row>
    <row r="1806" spans="1:8" x14ac:dyDescent="0.25">
      <c r="A1806" s="1">
        <v>45201</v>
      </c>
      <c r="B1806" t="s">
        <v>7</v>
      </c>
      <c r="C1806" t="s">
        <v>16</v>
      </c>
      <c r="D1806">
        <v>3.0722745351775198</v>
      </c>
      <c r="E1806">
        <v>1</v>
      </c>
      <c r="F1806">
        <v>-175861.81234787099</v>
      </c>
      <c r="G1806" s="1">
        <v>45231</v>
      </c>
      <c r="H1806" s="2" cm="1">
        <f t="array" ref="H1806">IF(B1806="eur",F1806*VLOOKUP(G1806,Sheet2!D:E,2,0),IF(B1806="gbp",F1806*VLOOKUP(G1806,Sheet2!A:B,2,0),0)*IF(B1806="sek",F1806*VLOOKUP(G1806,Sheet2!G:H,2,0),IF(multi_currency_swap_strat_pnl!B1806="nok",F1806*VLOOKUP(multi_currency_swap_strat_pnl!G1806,Sheet2!J:K,2,0),IF(multi_currency_swap_strat_pnl!B1806="chf",F1806*VLOOKUP(Sheet2!M:N,2,0),F1806))))</f>
        <v>-185270.41930848212</v>
      </c>
    </row>
    <row r="1807" spans="1:8" x14ac:dyDescent="0.25">
      <c r="A1807" s="1">
        <v>45201</v>
      </c>
      <c r="B1807" t="s">
        <v>7</v>
      </c>
      <c r="C1807" t="s">
        <v>12</v>
      </c>
      <c r="D1807">
        <v>3.2191580707496699</v>
      </c>
      <c r="E1807">
        <v>1</v>
      </c>
      <c r="F1807">
        <v>-192097.681900116</v>
      </c>
      <c r="G1807" s="1">
        <v>45231</v>
      </c>
      <c r="H1807" s="2" cm="1">
        <f t="array" ref="H1807">IF(B1807="eur",F1807*VLOOKUP(G1807,Sheet2!D:E,2,0),IF(B1807="gbp",F1807*VLOOKUP(G1807,Sheet2!A:B,2,0),0)*IF(B1807="sek",F1807*VLOOKUP(G1807,Sheet2!G:H,2,0),IF(multi_currency_swap_strat_pnl!B1807="nok",F1807*VLOOKUP(multi_currency_swap_strat_pnl!G1807,Sheet2!J:K,2,0),IF(multi_currency_swap_strat_pnl!B1807="chf",F1807*VLOOKUP(Sheet2!M:N,2,0),F1807))))</f>
        <v>-202374.90788177223</v>
      </c>
    </row>
    <row r="1808" spans="1:8" x14ac:dyDescent="0.25">
      <c r="A1808" s="1">
        <v>45201</v>
      </c>
      <c r="B1808" t="s">
        <v>34</v>
      </c>
      <c r="C1808" t="s">
        <v>9</v>
      </c>
      <c r="D1808">
        <v>4.1202438543178701</v>
      </c>
      <c r="E1808">
        <v>-1</v>
      </c>
      <c r="F1808">
        <v>-7699.8620512478401</v>
      </c>
      <c r="G1808" s="1">
        <v>45231</v>
      </c>
      <c r="H1808" s="2" cm="1">
        <f t="array" ref="H1808">IF(B1808="eur",F1808*VLOOKUP(G1808,Sheet2!D:E,2,0),IF(B1808="gbp",F1808*VLOOKUP(G1808,Sheet2!A:B,2,0),0)*IF(B1808="sek",F1808*VLOOKUP(G1808,Sheet2!G:H,2,0),IF(multi_currency_swap_strat_pnl!B1808="nok",F1808*VLOOKUP(multi_currency_swap_strat_pnl!G1808,Sheet2!J:K,2,0),IF(multi_currency_swap_strat_pnl!B1808="chf",F1808*VLOOKUP(Sheet2!M:N,2,0),F1808))))</f>
        <v>0</v>
      </c>
    </row>
    <row r="1809" spans="1:8" x14ac:dyDescent="0.25">
      <c r="A1809" s="1">
        <v>45201</v>
      </c>
      <c r="B1809" t="s">
        <v>34</v>
      </c>
      <c r="C1809" t="s">
        <v>28</v>
      </c>
      <c r="D1809">
        <v>4.1506973506233704</v>
      </c>
      <c r="E1809">
        <v>-1</v>
      </c>
      <c r="F1809">
        <v>-22625.816007512702</v>
      </c>
      <c r="G1809" s="1">
        <v>45231</v>
      </c>
      <c r="H1809" s="2" cm="1">
        <f t="array" ref="H1809">IF(B1809="eur",F1809*VLOOKUP(G1809,Sheet2!D:E,2,0),IF(B1809="gbp",F1809*VLOOKUP(G1809,Sheet2!A:B,2,0),0)*IF(B1809="sek",F1809*VLOOKUP(G1809,Sheet2!G:H,2,0),IF(multi_currency_swap_strat_pnl!B1809="nok",F1809*VLOOKUP(multi_currency_swap_strat_pnl!G1809,Sheet2!J:K,2,0),IF(multi_currency_swap_strat_pnl!B1809="chf",F1809*VLOOKUP(Sheet2!M:N,2,0),F1809))))</f>
        <v>0</v>
      </c>
    </row>
    <row r="1810" spans="1:8" x14ac:dyDescent="0.25">
      <c r="A1810" s="1">
        <v>45201</v>
      </c>
      <c r="B1810" t="s">
        <v>34</v>
      </c>
      <c r="C1810" t="s">
        <v>23</v>
      </c>
      <c r="D1810">
        <v>4.3009680826885299</v>
      </c>
      <c r="E1810">
        <v>-1</v>
      </c>
      <c r="F1810">
        <v>-73940.139726952999</v>
      </c>
      <c r="G1810" s="1">
        <v>45231</v>
      </c>
      <c r="H1810" s="2" cm="1">
        <f t="array" ref="H1810">IF(B1810="eur",F1810*VLOOKUP(G1810,Sheet2!D:E,2,0),IF(B1810="gbp",F1810*VLOOKUP(G1810,Sheet2!A:B,2,0),0)*IF(B1810="sek",F1810*VLOOKUP(G1810,Sheet2!G:H,2,0),IF(multi_currency_swap_strat_pnl!B1810="nok",F1810*VLOOKUP(multi_currency_swap_strat_pnl!G1810,Sheet2!J:K,2,0),IF(multi_currency_swap_strat_pnl!B1810="chf",F1810*VLOOKUP(Sheet2!M:N,2,0),F1810))))</f>
        <v>0</v>
      </c>
    </row>
    <row r="1811" spans="1:8" x14ac:dyDescent="0.25">
      <c r="A1811" s="1">
        <v>45201</v>
      </c>
      <c r="B1811" t="s">
        <v>34</v>
      </c>
      <c r="C1811" t="s">
        <v>11</v>
      </c>
      <c r="D1811">
        <v>4.2235812337849099</v>
      </c>
      <c r="E1811">
        <v>1</v>
      </c>
      <c r="F1811">
        <v>-46737.3002723627</v>
      </c>
      <c r="G1811" s="1">
        <v>45231</v>
      </c>
      <c r="H1811" s="2" cm="1">
        <f t="array" ref="H1811">IF(B1811="eur",F1811*VLOOKUP(G1811,Sheet2!D:E,2,0),IF(B1811="gbp",F1811*VLOOKUP(G1811,Sheet2!A:B,2,0),0)*IF(B1811="sek",F1811*VLOOKUP(G1811,Sheet2!G:H,2,0),IF(multi_currency_swap_strat_pnl!B1811="nok",F1811*VLOOKUP(multi_currency_swap_strat_pnl!G1811,Sheet2!J:K,2,0),IF(multi_currency_swap_strat_pnl!B1811="chf",F1811*VLOOKUP(Sheet2!M:N,2,0),F1811))))</f>
        <v>0</v>
      </c>
    </row>
    <row r="1812" spans="1:8" x14ac:dyDescent="0.25">
      <c r="A1812" s="1">
        <v>45201</v>
      </c>
      <c r="B1812" t="s">
        <v>34</v>
      </c>
      <c r="C1812" t="s">
        <v>16</v>
      </c>
      <c r="D1812">
        <v>4.3149632722598996</v>
      </c>
      <c r="E1812">
        <v>1</v>
      </c>
      <c r="F1812">
        <v>-65468.788796032102</v>
      </c>
      <c r="G1812" s="1">
        <v>45231</v>
      </c>
      <c r="H1812" s="2" cm="1">
        <f t="array" ref="H1812">IF(B1812="eur",F1812*VLOOKUP(G1812,Sheet2!D:E,2,0),IF(B1812="gbp",F1812*VLOOKUP(G1812,Sheet2!A:B,2,0),0)*IF(B1812="sek",F1812*VLOOKUP(G1812,Sheet2!G:H,2,0),IF(multi_currency_swap_strat_pnl!B1812="nok",F1812*VLOOKUP(multi_currency_swap_strat_pnl!G1812,Sheet2!J:K,2,0),IF(multi_currency_swap_strat_pnl!B1812="chf",F1812*VLOOKUP(Sheet2!M:N,2,0),F1812))))</f>
        <v>0</v>
      </c>
    </row>
    <row r="1813" spans="1:8" x14ac:dyDescent="0.25">
      <c r="A1813" s="1">
        <v>45201</v>
      </c>
      <c r="B1813" t="s">
        <v>34</v>
      </c>
      <c r="C1813" t="s">
        <v>12</v>
      </c>
      <c r="D1813">
        <v>4.5672318995757797</v>
      </c>
      <c r="E1813">
        <v>1</v>
      </c>
      <c r="F1813">
        <v>-93356.555479630202</v>
      </c>
      <c r="G1813" s="1">
        <v>45231</v>
      </c>
      <c r="H1813" s="2" cm="1">
        <f t="array" ref="H1813">IF(B1813="eur",F1813*VLOOKUP(G1813,Sheet2!D:E,2,0),IF(B1813="gbp",F1813*VLOOKUP(G1813,Sheet2!A:B,2,0),0)*IF(B1813="sek",F1813*VLOOKUP(G1813,Sheet2!G:H,2,0),IF(multi_currency_swap_strat_pnl!B1813="nok",F1813*VLOOKUP(multi_currency_swap_strat_pnl!G1813,Sheet2!J:K,2,0),IF(multi_currency_swap_strat_pnl!B1813="chf",F1813*VLOOKUP(Sheet2!M:N,2,0),F1813))))</f>
        <v>0</v>
      </c>
    </row>
    <row r="1814" spans="1:8" x14ac:dyDescent="0.25">
      <c r="A1814" s="1">
        <v>45201</v>
      </c>
      <c r="B1814" t="s">
        <v>35</v>
      </c>
      <c r="C1814" t="s">
        <v>21</v>
      </c>
      <c r="D1814">
        <v>4.3277467258594697</v>
      </c>
      <c r="E1814">
        <v>-1</v>
      </c>
      <c r="F1814">
        <v>-20644.212893538599</v>
      </c>
      <c r="G1814" s="1">
        <v>45231</v>
      </c>
      <c r="H1814" s="2" cm="1">
        <f t="array" ref="H1814">IF(B1814="eur",F1814*VLOOKUP(G1814,Sheet2!D:E,2,0),IF(B1814="gbp",F1814*VLOOKUP(G1814,Sheet2!A:B,2,0),0)*IF(B1814="sek",F1814*VLOOKUP(G1814,Sheet2!G:H,2,0),IF(multi_currency_swap_strat_pnl!B1814="nok",F1814*VLOOKUP(multi_currency_swap_strat_pnl!G1814,Sheet2!J:K,2,0),IF(multi_currency_swap_strat_pnl!B1814="chf",F1814*VLOOKUP(Sheet2!M:N,2,0),F1814))))</f>
        <v>516321341.74142247</v>
      </c>
    </row>
    <row r="1815" spans="1:8" x14ac:dyDescent="0.25">
      <c r="A1815" s="1">
        <v>45201</v>
      </c>
      <c r="B1815" t="s">
        <v>35</v>
      </c>
      <c r="C1815" t="s">
        <v>25</v>
      </c>
      <c r="D1815">
        <v>4.2568231338008902</v>
      </c>
      <c r="E1815">
        <v>-1</v>
      </c>
      <c r="F1815">
        <v>-27465.8879665596</v>
      </c>
      <c r="G1815" s="1">
        <v>45231</v>
      </c>
      <c r="H1815" s="2" cm="1">
        <f t="array" ref="H1815">IF(B1815="eur",F1815*VLOOKUP(G1815,Sheet2!D:E,2,0),IF(B1815="gbp",F1815*VLOOKUP(G1815,Sheet2!A:B,2,0),0)*IF(B1815="sek",F1815*VLOOKUP(G1815,Sheet2!G:H,2,0),IF(multi_currency_swap_strat_pnl!B1815="nok",F1815*VLOOKUP(multi_currency_swap_strat_pnl!G1815,Sheet2!J:K,2,0),IF(multi_currency_swap_strat_pnl!B1815="chf",F1815*VLOOKUP(Sheet2!M:N,2,0),F1815))))</f>
        <v>913925314.67052758</v>
      </c>
    </row>
    <row r="1816" spans="1:8" x14ac:dyDescent="0.25">
      <c r="A1816" s="1">
        <v>45201</v>
      </c>
      <c r="B1816" t="s">
        <v>35</v>
      </c>
      <c r="C1816" t="s">
        <v>22</v>
      </c>
      <c r="D1816">
        <v>4.2151286248913902</v>
      </c>
      <c r="E1816">
        <v>-1</v>
      </c>
      <c r="F1816">
        <v>-20744.7214990295</v>
      </c>
      <c r="G1816" s="1">
        <v>45231</v>
      </c>
      <c r="H1816" s="2" cm="1">
        <f t="array" ref="H1816">IF(B1816="eur",F1816*VLOOKUP(G1816,Sheet2!D:E,2,0),IF(B1816="gbp",F1816*VLOOKUP(G1816,Sheet2!A:B,2,0),0)*IF(B1816="sek",F1816*VLOOKUP(G1816,Sheet2!G:H,2,0),IF(multi_currency_swap_strat_pnl!B1816="nok",F1816*VLOOKUP(multi_currency_swap_strat_pnl!G1816,Sheet2!J:K,2,0),IF(multi_currency_swap_strat_pnl!B1816="chf",F1816*VLOOKUP(Sheet2!M:N,2,0),F1816))))</f>
        <v>521361113.99258751</v>
      </c>
    </row>
    <row r="1817" spans="1:8" x14ac:dyDescent="0.25">
      <c r="A1817" s="1">
        <v>45201</v>
      </c>
      <c r="B1817" t="s">
        <v>35</v>
      </c>
      <c r="C1817" t="s">
        <v>11</v>
      </c>
      <c r="D1817">
        <v>4.5543064445865298</v>
      </c>
      <c r="E1817">
        <v>1</v>
      </c>
      <c r="F1817">
        <v>-103778.234841956</v>
      </c>
      <c r="G1817" s="1">
        <v>45231</v>
      </c>
      <c r="H1817" s="2" cm="1">
        <f t="array" ref="H1817">IF(B1817="eur",F1817*VLOOKUP(G1817,Sheet2!D:E,2,0),IF(B1817="gbp",F1817*VLOOKUP(G1817,Sheet2!A:B,2,0),0)*IF(B1817="sek",F1817*VLOOKUP(G1817,Sheet2!G:H,2,0),IF(multi_currency_swap_strat_pnl!B1817="nok",F1817*VLOOKUP(multi_currency_swap_strat_pnl!G1817,Sheet2!J:K,2,0),IF(multi_currency_swap_strat_pnl!B1817="chf",F1817*VLOOKUP(Sheet2!M:N,2,0),F1817))))</f>
        <v>13047760535.604095</v>
      </c>
    </row>
    <row r="1818" spans="1:8" x14ac:dyDescent="0.25">
      <c r="A1818" s="1">
        <v>45201</v>
      </c>
      <c r="B1818" t="s">
        <v>35</v>
      </c>
      <c r="C1818" t="s">
        <v>16</v>
      </c>
      <c r="D1818">
        <v>4.6868019830930701</v>
      </c>
      <c r="E1818">
        <v>1</v>
      </c>
      <c r="F1818">
        <v>-116157.514556264</v>
      </c>
      <c r="G1818" s="1">
        <v>45231</v>
      </c>
      <c r="H1818" s="2" cm="1">
        <f t="array" ref="H1818">IF(B1818="eur",F1818*VLOOKUP(G1818,Sheet2!D:E,2,0),IF(B1818="gbp",F1818*VLOOKUP(G1818,Sheet2!A:B,2,0),0)*IF(B1818="sek",F1818*VLOOKUP(G1818,Sheet2!G:H,2,0),IF(multi_currency_swap_strat_pnl!B1818="nok",F1818*VLOOKUP(multi_currency_swap_strat_pnl!G1818,Sheet2!J:K,2,0),IF(multi_currency_swap_strat_pnl!B1818="chf",F1818*VLOOKUP(Sheet2!M:N,2,0),F1818))))</f>
        <v>16346246359.627136</v>
      </c>
    </row>
    <row r="1819" spans="1:8" x14ac:dyDescent="0.25">
      <c r="A1819" s="1">
        <v>45201</v>
      </c>
      <c r="B1819" t="s">
        <v>35</v>
      </c>
      <c r="C1819" t="s">
        <v>12</v>
      </c>
      <c r="D1819">
        <v>4.9204594268728199</v>
      </c>
      <c r="E1819">
        <v>1</v>
      </c>
      <c r="F1819">
        <v>-136807.492394984</v>
      </c>
      <c r="G1819" s="1">
        <v>45231</v>
      </c>
      <c r="H1819" s="2" cm="1">
        <f t="array" ref="H1819">IF(B1819="eur",F1819*VLOOKUP(G1819,Sheet2!D:E,2,0),IF(B1819="gbp",F1819*VLOOKUP(G1819,Sheet2!A:B,2,0),0)*IF(B1819="sek",F1819*VLOOKUP(G1819,Sheet2!G:H,2,0),IF(multi_currency_swap_strat_pnl!B1819="nok",F1819*VLOOKUP(multi_currency_swap_strat_pnl!G1819,Sheet2!J:K,2,0),IF(multi_currency_swap_strat_pnl!B1819="chf",F1819*VLOOKUP(Sheet2!M:N,2,0),F1819))))</f>
        <v>22674785305.201469</v>
      </c>
    </row>
    <row r="1820" spans="1:8" x14ac:dyDescent="0.25">
      <c r="A1820" s="1">
        <v>45201</v>
      </c>
      <c r="B1820" t="s">
        <v>36</v>
      </c>
      <c r="C1820" t="s">
        <v>15</v>
      </c>
      <c r="D1820">
        <v>1.9552144335927</v>
      </c>
      <c r="E1820">
        <v>-1</v>
      </c>
      <c r="F1820">
        <v>112861.117785537</v>
      </c>
      <c r="G1820" s="1">
        <v>45231</v>
      </c>
      <c r="H1820" s="2" t="e" cm="1" vm="1">
        <f t="array" aca="1" ref="H1820" ca="1">IF(B1820="eur",F1820*VLOOKUP(G1820,Sheet2!D:E,2,0),IF(B1820="gbp",F1820*VLOOKUP(G1820,Sheet2!A:B,2,0),0)*IF(B1820="sek",F1820*VLOOKUP(G1820,Sheet2!G:H,2,0),IF(multi_currency_swap_strat_pnl!B1820="nok",F1820*VLOOKUP(multi_currency_swap_strat_pnl!G1820,Sheet2!J:K,2,0),IF(multi_currency_swap_strat_pnl!B1820="chf",F1820*VLOOKUP(Sheet2!M:N,2,0),F1820))))</f>
        <v>#VALUE!</v>
      </c>
    </row>
    <row r="1821" spans="1:8" x14ac:dyDescent="0.25">
      <c r="A1821" s="1">
        <v>45201</v>
      </c>
      <c r="B1821" t="s">
        <v>36</v>
      </c>
      <c r="C1821" t="s">
        <v>14</v>
      </c>
      <c r="D1821">
        <v>2.01158674445939</v>
      </c>
      <c r="E1821">
        <v>-1</v>
      </c>
      <c r="F1821">
        <v>122327.809902145</v>
      </c>
      <c r="G1821" s="1">
        <v>45231</v>
      </c>
      <c r="H1821" s="2" t="e" cm="1" vm="1">
        <f t="array" aca="1" ref="H1821" ca="1">IF(B1821="eur",F1821*VLOOKUP(G1821,Sheet2!D:E,2,0),IF(B1821="gbp",F1821*VLOOKUP(G1821,Sheet2!A:B,2,0),0)*IF(B1821="sek",F1821*VLOOKUP(G1821,Sheet2!G:H,2,0),IF(multi_currency_swap_strat_pnl!B1821="nok",F1821*VLOOKUP(multi_currency_swap_strat_pnl!G1821,Sheet2!J:K,2,0),IF(multi_currency_swap_strat_pnl!B1821="chf",F1821*VLOOKUP(Sheet2!M:N,2,0),F1821))))</f>
        <v>#VALUE!</v>
      </c>
    </row>
    <row r="1822" spans="1:8" x14ac:dyDescent="0.25">
      <c r="A1822" s="1">
        <v>45201</v>
      </c>
      <c r="B1822" t="s">
        <v>36</v>
      </c>
      <c r="C1822" t="s">
        <v>8</v>
      </c>
      <c r="D1822">
        <v>2.06914806478026</v>
      </c>
      <c r="E1822">
        <v>-1</v>
      </c>
      <c r="F1822">
        <v>132150.21286500699</v>
      </c>
      <c r="G1822" s="1">
        <v>45231</v>
      </c>
      <c r="H1822" s="2" t="e" cm="1" vm="1">
        <f t="array" aca="1" ref="H1822" ca="1">IF(B1822="eur",F1822*VLOOKUP(G1822,Sheet2!D:E,2,0),IF(B1822="gbp",F1822*VLOOKUP(G1822,Sheet2!A:B,2,0),0)*IF(B1822="sek",F1822*VLOOKUP(G1822,Sheet2!G:H,2,0),IF(multi_currency_swap_strat_pnl!B1822="nok",F1822*VLOOKUP(multi_currency_swap_strat_pnl!G1822,Sheet2!J:K,2,0),IF(multi_currency_swap_strat_pnl!B1822="chf",F1822*VLOOKUP(Sheet2!M:N,2,0),F1822))))</f>
        <v>#VALUE!</v>
      </c>
    </row>
    <row r="1823" spans="1:8" x14ac:dyDescent="0.25">
      <c r="A1823" s="1">
        <v>45201</v>
      </c>
      <c r="B1823" t="s">
        <v>36</v>
      </c>
      <c r="C1823" t="s">
        <v>11</v>
      </c>
      <c r="D1823">
        <v>1.6412116559076599</v>
      </c>
      <c r="E1823">
        <v>1</v>
      </c>
      <c r="F1823">
        <v>-201207.91078566</v>
      </c>
      <c r="G1823" s="1">
        <v>45231</v>
      </c>
      <c r="H1823" s="2" t="e" cm="1" vm="1">
        <f t="array" aca="1" ref="H1823" ca="1">IF(B1823="eur",F1823*VLOOKUP(G1823,Sheet2!D:E,2,0),IF(B1823="gbp",F1823*VLOOKUP(G1823,Sheet2!A:B,2,0),0)*IF(B1823="sek",F1823*VLOOKUP(G1823,Sheet2!G:H,2,0),IF(multi_currency_swap_strat_pnl!B1823="nok",F1823*VLOOKUP(multi_currency_swap_strat_pnl!G1823,Sheet2!J:K,2,0),IF(multi_currency_swap_strat_pnl!B1823="chf",F1823*VLOOKUP(Sheet2!M:N,2,0),F1823))))</f>
        <v>#VALUE!</v>
      </c>
    </row>
    <row r="1824" spans="1:8" x14ac:dyDescent="0.25">
      <c r="A1824" s="1">
        <v>45201</v>
      </c>
      <c r="B1824" t="s">
        <v>36</v>
      </c>
      <c r="C1824" t="s">
        <v>16</v>
      </c>
      <c r="D1824">
        <v>1.6216180818050201</v>
      </c>
      <c r="E1824">
        <v>1</v>
      </c>
      <c r="F1824">
        <v>-213366.81453392899</v>
      </c>
      <c r="G1824" s="1">
        <v>45231</v>
      </c>
      <c r="H1824" s="2" t="e" cm="1" vm="1">
        <f t="array" aca="1" ref="H1824" ca="1">IF(B1824="eur",F1824*VLOOKUP(G1824,Sheet2!D:E,2,0),IF(B1824="gbp",F1824*VLOOKUP(G1824,Sheet2!A:B,2,0),0)*IF(B1824="sek",F1824*VLOOKUP(G1824,Sheet2!G:H,2,0),IF(multi_currency_swap_strat_pnl!B1824="nok",F1824*VLOOKUP(multi_currency_swap_strat_pnl!G1824,Sheet2!J:K,2,0),IF(multi_currency_swap_strat_pnl!B1824="chf",F1824*VLOOKUP(Sheet2!M:N,2,0),F1824))))</f>
        <v>#VALUE!</v>
      </c>
    </row>
    <row r="1825" spans="1:8" x14ac:dyDescent="0.25">
      <c r="A1825" s="1">
        <v>45201</v>
      </c>
      <c r="B1825" t="s">
        <v>36</v>
      </c>
      <c r="C1825" t="s">
        <v>12</v>
      </c>
      <c r="D1825">
        <v>1.62356930541558</v>
      </c>
      <c r="E1825">
        <v>1</v>
      </c>
      <c r="F1825">
        <v>-222827.272480663</v>
      </c>
      <c r="G1825" s="1">
        <v>45231</v>
      </c>
      <c r="H1825" s="2" t="e" cm="1" vm="1">
        <f t="array" aca="1" ref="H1825" ca="1">IF(B1825="eur",F1825*VLOOKUP(G1825,Sheet2!D:E,2,0),IF(B1825="gbp",F1825*VLOOKUP(G1825,Sheet2!A:B,2,0),0)*IF(B1825="sek",F1825*VLOOKUP(G1825,Sheet2!G:H,2,0),IF(multi_currency_swap_strat_pnl!B1825="nok",F1825*VLOOKUP(multi_currency_swap_strat_pnl!G1825,Sheet2!J:K,2,0),IF(multi_currency_swap_strat_pnl!B1825="chf",F1825*VLOOKUP(Sheet2!M:N,2,0),F1825))))</f>
        <v>#VALUE!</v>
      </c>
    </row>
    <row r="1826" spans="1:8" x14ac:dyDescent="0.25">
      <c r="A1826" s="1">
        <v>45201</v>
      </c>
      <c r="B1826" t="s">
        <v>37</v>
      </c>
      <c r="C1826" t="s">
        <v>21</v>
      </c>
      <c r="D1826">
        <v>3.7207454730926099</v>
      </c>
      <c r="E1826">
        <v>-1</v>
      </c>
      <c r="F1826">
        <v>131954.42975362801</v>
      </c>
      <c r="G1826" s="1">
        <v>45231</v>
      </c>
      <c r="H1826" s="2" cm="1">
        <f t="array" ref="H1826">IF(B1826="eur",F1826*VLOOKUP(G1826,Sheet2!D:E,2,0),IF(B1826="gbp",F1826*VLOOKUP(G1826,Sheet2!A:B,2,0),0)*IF(B1826="sek",F1826*VLOOKUP(G1826,Sheet2!G:H,2,0),IF(multi_currency_swap_strat_pnl!B1826="nok",F1826*VLOOKUP(multi_currency_swap_strat_pnl!G1826,Sheet2!J:K,2,0),IF(multi_currency_swap_strat_pnl!B1826="chf",F1826*VLOOKUP(Sheet2!M:N,2,0),F1826))))</f>
        <v>0</v>
      </c>
    </row>
    <row r="1827" spans="1:8" x14ac:dyDescent="0.25">
      <c r="A1827" s="1">
        <v>45201</v>
      </c>
      <c r="B1827" t="s">
        <v>37</v>
      </c>
      <c r="C1827" t="s">
        <v>15</v>
      </c>
      <c r="D1827">
        <v>3.2174948819775899</v>
      </c>
      <c r="E1827">
        <v>-1</v>
      </c>
      <c r="F1827">
        <v>38127.935242111998</v>
      </c>
      <c r="G1827" s="1">
        <v>45231</v>
      </c>
      <c r="H1827" s="2" cm="1">
        <f t="array" ref="H1827">IF(B1827="eur",F1827*VLOOKUP(G1827,Sheet2!D:E,2,0),IF(B1827="gbp",F1827*VLOOKUP(G1827,Sheet2!A:B,2,0),0)*IF(B1827="sek",F1827*VLOOKUP(G1827,Sheet2!G:H,2,0),IF(multi_currency_swap_strat_pnl!B1827="nok",F1827*VLOOKUP(multi_currency_swap_strat_pnl!G1827,Sheet2!J:K,2,0),IF(multi_currency_swap_strat_pnl!B1827="chf",F1827*VLOOKUP(Sheet2!M:N,2,0),F1827))))</f>
        <v>0</v>
      </c>
    </row>
    <row r="1828" spans="1:8" x14ac:dyDescent="0.25">
      <c r="A1828" s="1">
        <v>45201</v>
      </c>
      <c r="B1828" t="s">
        <v>37</v>
      </c>
      <c r="C1828" t="s">
        <v>25</v>
      </c>
      <c r="D1828">
        <v>3.5462321297749702</v>
      </c>
      <c r="E1828">
        <v>-1</v>
      </c>
      <c r="F1828">
        <v>97750.515524096903</v>
      </c>
      <c r="G1828" s="1">
        <v>45231</v>
      </c>
      <c r="H1828" s="2" cm="1">
        <f t="array" ref="H1828">IF(B1828="eur",F1828*VLOOKUP(G1828,Sheet2!D:E,2,0),IF(B1828="gbp",F1828*VLOOKUP(G1828,Sheet2!A:B,2,0),0)*IF(B1828="sek",F1828*VLOOKUP(G1828,Sheet2!G:H,2,0),IF(multi_currency_swap_strat_pnl!B1828="nok",F1828*VLOOKUP(multi_currency_swap_strat_pnl!G1828,Sheet2!J:K,2,0),IF(multi_currency_swap_strat_pnl!B1828="chf",F1828*VLOOKUP(Sheet2!M:N,2,0),F1828))))</f>
        <v>0</v>
      </c>
    </row>
    <row r="1829" spans="1:8" x14ac:dyDescent="0.25">
      <c r="A1829" s="1">
        <v>45201</v>
      </c>
      <c r="B1829" t="s">
        <v>37</v>
      </c>
      <c r="C1829" t="s">
        <v>11</v>
      </c>
      <c r="D1829">
        <v>3.3311837862040701</v>
      </c>
      <c r="E1829">
        <v>1</v>
      </c>
      <c r="F1829">
        <v>-142290.119440451</v>
      </c>
      <c r="G1829" s="1">
        <v>45231</v>
      </c>
      <c r="H1829" s="2" cm="1">
        <f t="array" ref="H1829">IF(B1829="eur",F1829*VLOOKUP(G1829,Sheet2!D:E,2,0),IF(B1829="gbp",F1829*VLOOKUP(G1829,Sheet2!A:B,2,0),0)*IF(B1829="sek",F1829*VLOOKUP(G1829,Sheet2!G:H,2,0),IF(multi_currency_swap_strat_pnl!B1829="nok",F1829*VLOOKUP(multi_currency_swap_strat_pnl!G1829,Sheet2!J:K,2,0),IF(multi_currency_swap_strat_pnl!B1829="chf",F1829*VLOOKUP(Sheet2!M:N,2,0),F1829))))</f>
        <v>0</v>
      </c>
    </row>
    <row r="1830" spans="1:8" x14ac:dyDescent="0.25">
      <c r="A1830" s="1">
        <v>45201</v>
      </c>
      <c r="B1830" t="s">
        <v>37</v>
      </c>
      <c r="C1830" t="s">
        <v>16</v>
      </c>
      <c r="D1830">
        <v>3.41447491413374</v>
      </c>
      <c r="E1830">
        <v>1</v>
      </c>
      <c r="F1830">
        <v>-138686.52792537701</v>
      </c>
      <c r="G1830" s="1">
        <v>45231</v>
      </c>
      <c r="H1830" s="2" cm="1">
        <f t="array" ref="H1830">IF(B1830="eur",F1830*VLOOKUP(G1830,Sheet2!D:E,2,0),IF(B1830="gbp",F1830*VLOOKUP(G1830,Sheet2!A:B,2,0),0)*IF(B1830="sek",F1830*VLOOKUP(G1830,Sheet2!G:H,2,0),IF(multi_currency_swap_strat_pnl!B1830="nok",F1830*VLOOKUP(multi_currency_swap_strat_pnl!G1830,Sheet2!J:K,2,0),IF(multi_currency_swap_strat_pnl!B1830="chf",F1830*VLOOKUP(Sheet2!M:N,2,0),F1830))))</f>
        <v>0</v>
      </c>
    </row>
    <row r="1831" spans="1:8" x14ac:dyDescent="0.25">
      <c r="A1831" s="1">
        <v>45201</v>
      </c>
      <c r="B1831" t="s">
        <v>37</v>
      </c>
      <c r="C1831" t="s">
        <v>12</v>
      </c>
      <c r="D1831">
        <v>3.58055316448681</v>
      </c>
      <c r="E1831">
        <v>1</v>
      </c>
      <c r="F1831">
        <v>-126624.821538045</v>
      </c>
      <c r="G1831" s="1">
        <v>45231</v>
      </c>
      <c r="H1831" s="2" cm="1">
        <f t="array" ref="H1831">IF(B1831="eur",F1831*VLOOKUP(G1831,Sheet2!D:E,2,0),IF(B1831="gbp",F1831*VLOOKUP(G1831,Sheet2!A:B,2,0),0)*IF(B1831="sek",F1831*VLOOKUP(G1831,Sheet2!G:H,2,0),IF(multi_currency_swap_strat_pnl!B1831="nok",F1831*VLOOKUP(multi_currency_swap_strat_pnl!G1831,Sheet2!J:K,2,0),IF(multi_currency_swap_strat_pnl!B1831="chf",F1831*VLOOKUP(Sheet2!M:N,2,0),F1831))))</f>
        <v>0</v>
      </c>
    </row>
    <row r="1832" spans="1:8" x14ac:dyDescent="0.25">
      <c r="A1832" s="1">
        <v>45201</v>
      </c>
      <c r="B1832" t="s">
        <v>38</v>
      </c>
      <c r="C1832" t="s">
        <v>23</v>
      </c>
      <c r="D1832">
        <v>3.9493760160772902</v>
      </c>
      <c r="E1832">
        <v>-1</v>
      </c>
      <c r="F1832" s="2">
        <v>312694.259154053</v>
      </c>
      <c r="G1832" s="1">
        <v>45231</v>
      </c>
      <c r="H1832" s="2" cm="1">
        <f t="array" ref="H1832">IF(B1832="eur",F1832*VLOOKUP(G1832,Sheet2!D:E,2,0),IF(B1832="gbp",F1832*VLOOKUP(G1832,Sheet2!A:B,2,0),0)*IF(B1832="sek",F1832*VLOOKUP(G1832,Sheet2!G:H,2,0),IF(multi_currency_swap_strat_pnl!B1832="nok",F1832*VLOOKUP(multi_currency_swap_strat_pnl!G1832,Sheet2!J:K,2,0),IF(multi_currency_swap_strat_pnl!B1832="chf",F1832*VLOOKUP(Sheet2!M:N,2,0),F1832))))</f>
        <v>0</v>
      </c>
    </row>
    <row r="1833" spans="1:8" x14ac:dyDescent="0.25">
      <c r="A1833" s="1">
        <v>45201</v>
      </c>
      <c r="B1833" t="s">
        <v>38</v>
      </c>
      <c r="C1833" t="s">
        <v>15</v>
      </c>
      <c r="D1833">
        <v>3.8348889353371201</v>
      </c>
      <c r="E1833">
        <v>-1</v>
      </c>
      <c r="F1833" s="2">
        <v>110651.53225814299</v>
      </c>
      <c r="G1833" s="1">
        <v>45231</v>
      </c>
      <c r="H1833" s="2" cm="1">
        <f t="array" ref="H1833">IF(B1833="eur",F1833*VLOOKUP(G1833,Sheet2!D:E,2,0),IF(B1833="gbp",F1833*VLOOKUP(G1833,Sheet2!A:B,2,0),0)*IF(B1833="sek",F1833*VLOOKUP(G1833,Sheet2!G:H,2,0),IF(multi_currency_swap_strat_pnl!B1833="nok",F1833*VLOOKUP(multi_currency_swap_strat_pnl!G1833,Sheet2!J:K,2,0),IF(multi_currency_swap_strat_pnl!B1833="chf",F1833*VLOOKUP(Sheet2!M:N,2,0),F1833))))</f>
        <v>0</v>
      </c>
    </row>
    <row r="1834" spans="1:8" x14ac:dyDescent="0.25">
      <c r="A1834" s="1">
        <v>45201</v>
      </c>
      <c r="B1834" t="s">
        <v>38</v>
      </c>
      <c r="C1834" t="s">
        <v>29</v>
      </c>
      <c r="D1834">
        <v>3.6664717668918798</v>
      </c>
      <c r="E1834">
        <v>-1</v>
      </c>
      <c r="F1834" s="2">
        <v>61681.5141623932</v>
      </c>
      <c r="G1834" s="1">
        <v>45231</v>
      </c>
      <c r="H1834" s="2" cm="1">
        <f t="array" ref="H1834">IF(B1834="eur",F1834*VLOOKUP(G1834,Sheet2!D:E,2,0),IF(B1834="gbp",F1834*VLOOKUP(G1834,Sheet2!A:B,2,0),0)*IF(B1834="sek",F1834*VLOOKUP(G1834,Sheet2!G:H,2,0),IF(multi_currency_swap_strat_pnl!B1834="nok",F1834*VLOOKUP(multi_currency_swap_strat_pnl!G1834,Sheet2!J:K,2,0),IF(multi_currency_swap_strat_pnl!B1834="chf",F1834*VLOOKUP(Sheet2!M:N,2,0),F1834))))</f>
        <v>0</v>
      </c>
    </row>
    <row r="1835" spans="1:8" x14ac:dyDescent="0.25">
      <c r="A1835" s="1">
        <v>45201</v>
      </c>
      <c r="B1835" t="s">
        <v>38</v>
      </c>
      <c r="C1835" t="s">
        <v>18</v>
      </c>
      <c r="D1835">
        <v>3.6847500828377502</v>
      </c>
      <c r="E1835">
        <v>1</v>
      </c>
      <c r="F1835" s="2">
        <v>-92863.009151588703</v>
      </c>
      <c r="G1835" s="1">
        <v>45231</v>
      </c>
      <c r="H1835" s="2" cm="1">
        <f t="array" ref="H1835">IF(B1835="eur",F1835*VLOOKUP(G1835,Sheet2!D:E,2,0),IF(B1835="gbp",F1835*VLOOKUP(G1835,Sheet2!A:B,2,0),0)*IF(B1835="sek",F1835*VLOOKUP(G1835,Sheet2!G:H,2,0),IF(multi_currency_swap_strat_pnl!B1835="nok",F1835*VLOOKUP(multi_currency_swap_strat_pnl!G1835,Sheet2!J:K,2,0),IF(multi_currency_swap_strat_pnl!B1835="chf",F1835*VLOOKUP(Sheet2!M:N,2,0),F1835))))</f>
        <v>0</v>
      </c>
    </row>
    <row r="1836" spans="1:8" x14ac:dyDescent="0.25">
      <c r="A1836" s="1">
        <v>45201</v>
      </c>
      <c r="B1836" t="s">
        <v>38</v>
      </c>
      <c r="C1836" t="s">
        <v>8</v>
      </c>
      <c r="D1836">
        <v>3.2316976865690701</v>
      </c>
      <c r="E1836">
        <v>1</v>
      </c>
      <c r="F1836" s="2">
        <v>219646.79446144201</v>
      </c>
      <c r="G1836" s="1">
        <v>45231</v>
      </c>
      <c r="H1836" s="2" cm="1">
        <f t="array" ref="H1836">IF(B1836="eur",F1836*VLOOKUP(G1836,Sheet2!D:E,2,0),IF(B1836="gbp",F1836*VLOOKUP(G1836,Sheet2!A:B,2,0),0)*IF(B1836="sek",F1836*VLOOKUP(G1836,Sheet2!G:H,2,0),IF(multi_currency_swap_strat_pnl!B1836="nok",F1836*VLOOKUP(multi_currency_swap_strat_pnl!G1836,Sheet2!J:K,2,0),IF(multi_currency_swap_strat_pnl!B1836="chf",F1836*VLOOKUP(Sheet2!M:N,2,0),F1836))))</f>
        <v>0</v>
      </c>
    </row>
    <row r="1837" spans="1:8" x14ac:dyDescent="0.25">
      <c r="A1837" s="1">
        <v>45201</v>
      </c>
      <c r="B1837" t="s">
        <v>38</v>
      </c>
      <c r="C1837" t="s">
        <v>21</v>
      </c>
      <c r="D1837">
        <v>3.1052730187844899</v>
      </c>
      <c r="E1837">
        <v>1</v>
      </c>
      <c r="F1837" s="2">
        <v>443736.64227927901</v>
      </c>
      <c r="G1837" s="1">
        <v>45231</v>
      </c>
      <c r="H1837" s="2" cm="1">
        <f t="array" ref="H1837">IF(B1837="eur",F1837*VLOOKUP(G1837,Sheet2!D:E,2,0),IF(B1837="gbp",F1837*VLOOKUP(G1837,Sheet2!A:B,2,0),0)*IF(B1837="sek",F1837*VLOOKUP(G1837,Sheet2!G:H,2,0),IF(multi_currency_swap_strat_pnl!B1837="nok",F1837*VLOOKUP(multi_currency_swap_strat_pnl!G1837,Sheet2!J:K,2,0),IF(multi_currency_swap_strat_pnl!B1837="chf",F1837*VLOOKUP(Sheet2!M:N,2,0),F1837))))</f>
        <v>0</v>
      </c>
    </row>
    <row r="1838" spans="1:8" x14ac:dyDescent="0.25">
      <c r="A1838" s="1">
        <v>45231</v>
      </c>
      <c r="B1838" t="s">
        <v>7</v>
      </c>
      <c r="C1838" t="s">
        <v>15</v>
      </c>
      <c r="D1838">
        <v>3.1411120212041501</v>
      </c>
      <c r="E1838">
        <v>-1</v>
      </c>
      <c r="F1838">
        <v>194763.230952685</v>
      </c>
      <c r="G1838" s="1">
        <v>45261</v>
      </c>
      <c r="H1838" s="2" cm="1">
        <f t="array" ref="H1838">IF(B1838="eur",F1838*VLOOKUP(G1838,Sheet2!D:E,2,0),IF(B1838="gbp",F1838*VLOOKUP(G1838,Sheet2!A:B,2,0),0)*IF(B1838="sek",F1838*VLOOKUP(G1838,Sheet2!G:H,2,0),IF(multi_currency_swap_strat_pnl!B1838="nok",F1838*VLOOKUP(multi_currency_swap_strat_pnl!G1838,Sheet2!J:K,2,0),IF(multi_currency_swap_strat_pnl!B1838="chf",F1838*VLOOKUP(Sheet2!M:N,2,0),F1838))))</f>
        <v>211980.30056890237</v>
      </c>
    </row>
    <row r="1839" spans="1:8" x14ac:dyDescent="0.25">
      <c r="A1839" s="1">
        <v>45231</v>
      </c>
      <c r="B1839" t="s">
        <v>7</v>
      </c>
      <c r="C1839" t="s">
        <v>29</v>
      </c>
      <c r="D1839">
        <v>3.0593675207256501</v>
      </c>
      <c r="E1839">
        <v>-1</v>
      </c>
      <c r="F1839">
        <v>234780.128180789</v>
      </c>
      <c r="G1839" s="1">
        <v>45261</v>
      </c>
      <c r="H1839" s="2" cm="1">
        <f t="array" ref="H1839">IF(B1839="eur",F1839*VLOOKUP(G1839,Sheet2!D:E,2,0),IF(B1839="gbp",F1839*VLOOKUP(G1839,Sheet2!A:B,2,0),0)*IF(B1839="sek",F1839*VLOOKUP(G1839,Sheet2!G:H,2,0),IF(multi_currency_swap_strat_pnl!B1839="nok",F1839*VLOOKUP(multi_currency_swap_strat_pnl!G1839,Sheet2!J:K,2,0),IF(multi_currency_swap_strat_pnl!B1839="chf",F1839*VLOOKUP(Sheet2!M:N,2,0),F1839))))</f>
        <v>255534.69151197077</v>
      </c>
    </row>
    <row r="1840" spans="1:8" x14ac:dyDescent="0.25">
      <c r="A1840" s="1">
        <v>45231</v>
      </c>
      <c r="B1840" t="s">
        <v>7</v>
      </c>
      <c r="C1840" t="s">
        <v>21</v>
      </c>
      <c r="D1840">
        <v>3.5108098349838501</v>
      </c>
      <c r="E1840">
        <v>-1</v>
      </c>
      <c r="F1840">
        <v>267240.61538504303</v>
      </c>
      <c r="G1840" s="1">
        <v>45261</v>
      </c>
      <c r="H1840" s="2" cm="1">
        <f t="array" ref="H1840">IF(B1840="eur",F1840*VLOOKUP(G1840,Sheet2!D:E,2,0),IF(B1840="gbp",F1840*VLOOKUP(G1840,Sheet2!A:B,2,0),0)*IF(B1840="sek",F1840*VLOOKUP(G1840,Sheet2!G:H,2,0),IF(multi_currency_swap_strat_pnl!B1840="nok",F1840*VLOOKUP(multi_currency_swap_strat_pnl!G1840,Sheet2!J:K,2,0),IF(multi_currency_swap_strat_pnl!B1840="chf",F1840*VLOOKUP(Sheet2!M:N,2,0),F1840))))</f>
        <v>290864.68578508083</v>
      </c>
    </row>
    <row r="1841" spans="1:8" x14ac:dyDescent="0.25">
      <c r="A1841" s="1">
        <v>45231</v>
      </c>
      <c r="B1841" t="s">
        <v>7</v>
      </c>
      <c r="C1841" t="s">
        <v>11</v>
      </c>
      <c r="D1841">
        <v>2.6934630348230799</v>
      </c>
      <c r="E1841">
        <v>1</v>
      </c>
      <c r="F1841">
        <v>-201545.03393828199</v>
      </c>
      <c r="G1841" s="1">
        <v>45261</v>
      </c>
      <c r="H1841" s="2" cm="1">
        <f t="array" ref="H1841">IF(B1841="eur",F1841*VLOOKUP(G1841,Sheet2!D:E,2,0),IF(B1841="gbp",F1841*VLOOKUP(G1841,Sheet2!A:B,2,0),0)*IF(B1841="sek",F1841*VLOOKUP(G1841,Sheet2!G:H,2,0),IF(multi_currency_swap_strat_pnl!B1841="nok",F1841*VLOOKUP(multi_currency_swap_strat_pnl!G1841,Sheet2!J:K,2,0),IF(multi_currency_swap_strat_pnl!B1841="chf",F1841*VLOOKUP(Sheet2!M:N,2,0),F1841))))</f>
        <v>-219361.61493842612</v>
      </c>
    </row>
    <row r="1842" spans="1:8" x14ac:dyDescent="0.25">
      <c r="A1842" s="1">
        <v>45231</v>
      </c>
      <c r="B1842" t="s">
        <v>7</v>
      </c>
      <c r="C1842" t="s">
        <v>16</v>
      </c>
      <c r="D1842">
        <v>2.6947008877596699</v>
      </c>
      <c r="E1842">
        <v>1</v>
      </c>
      <c r="F1842">
        <v>-196196.15865204699</v>
      </c>
      <c r="G1842" s="1">
        <v>45261</v>
      </c>
      <c r="H1842" s="2" cm="1">
        <f t="array" ref="H1842">IF(B1842="eur",F1842*VLOOKUP(G1842,Sheet2!D:E,2,0),IF(B1842="gbp",F1842*VLOOKUP(G1842,Sheet2!A:B,2,0),0)*IF(B1842="sek",F1842*VLOOKUP(G1842,Sheet2!G:H,2,0),IF(multi_currency_swap_strat_pnl!B1842="nok",F1842*VLOOKUP(multi_currency_swap_strat_pnl!G1842,Sheet2!J:K,2,0),IF(multi_currency_swap_strat_pnl!B1842="chf",F1842*VLOOKUP(Sheet2!M:N,2,0),F1842))))</f>
        <v>-213539.89907688796</v>
      </c>
    </row>
    <row r="1843" spans="1:8" x14ac:dyDescent="0.25">
      <c r="A1843" s="1">
        <v>45231</v>
      </c>
      <c r="B1843" t="s">
        <v>7</v>
      </c>
      <c r="C1843" t="s">
        <v>12</v>
      </c>
      <c r="D1843">
        <v>2.7864298568138</v>
      </c>
      <c r="E1843">
        <v>1</v>
      </c>
      <c r="F1843">
        <v>-193781.964367874</v>
      </c>
      <c r="G1843" s="1">
        <v>45261</v>
      </c>
      <c r="H1843" s="2" cm="1">
        <f t="array" ref="H1843">IF(B1843="eur",F1843*VLOOKUP(G1843,Sheet2!D:E,2,0),IF(B1843="gbp",F1843*VLOOKUP(G1843,Sheet2!A:B,2,0),0)*IF(B1843="sek",F1843*VLOOKUP(G1843,Sheet2!G:H,2,0),IF(multi_currency_swap_strat_pnl!B1843="nok",F1843*VLOOKUP(multi_currency_swap_strat_pnl!G1843,Sheet2!J:K,2,0),IF(multi_currency_swap_strat_pnl!B1843="chf",F1843*VLOOKUP(Sheet2!M:N,2,0),F1843))))</f>
        <v>-210912.29001799406</v>
      </c>
    </row>
    <row r="1844" spans="1:8" x14ac:dyDescent="0.25">
      <c r="A1844" s="1">
        <v>45231</v>
      </c>
      <c r="B1844" t="s">
        <v>34</v>
      </c>
      <c r="C1844" t="s">
        <v>9</v>
      </c>
      <c r="D1844">
        <v>4.1459788509207698</v>
      </c>
      <c r="E1844">
        <v>-1</v>
      </c>
      <c r="F1844">
        <v>312872.22137464001</v>
      </c>
      <c r="G1844" s="1">
        <v>45261</v>
      </c>
      <c r="H1844" s="2" cm="1">
        <f t="array" ref="H1844">IF(B1844="eur",F1844*VLOOKUP(G1844,Sheet2!D:E,2,0),IF(B1844="gbp",F1844*VLOOKUP(G1844,Sheet2!A:B,2,0),0)*IF(B1844="sek",F1844*VLOOKUP(G1844,Sheet2!G:H,2,0),IF(multi_currency_swap_strat_pnl!B1844="nok",F1844*VLOOKUP(multi_currency_swap_strat_pnl!G1844,Sheet2!J:K,2,0),IF(multi_currency_swap_strat_pnl!B1844="chf",F1844*VLOOKUP(Sheet2!M:N,2,0),F1844))))</f>
        <v>0</v>
      </c>
    </row>
    <row r="1845" spans="1:8" x14ac:dyDescent="0.25">
      <c r="A1845" s="1">
        <v>45231</v>
      </c>
      <c r="B1845" t="s">
        <v>34</v>
      </c>
      <c r="C1845" t="s">
        <v>28</v>
      </c>
      <c r="D1845">
        <v>4.2061919489630801</v>
      </c>
      <c r="E1845">
        <v>-1</v>
      </c>
      <c r="F1845">
        <v>307474.01230951899</v>
      </c>
      <c r="G1845" s="1">
        <v>45261</v>
      </c>
      <c r="H1845" s="2" cm="1">
        <f t="array" ref="H1845">IF(B1845="eur",F1845*VLOOKUP(G1845,Sheet2!D:E,2,0),IF(B1845="gbp",F1845*VLOOKUP(G1845,Sheet2!A:B,2,0),0)*IF(B1845="sek",F1845*VLOOKUP(G1845,Sheet2!G:H,2,0),IF(multi_currency_swap_strat_pnl!B1845="nok",F1845*VLOOKUP(multi_currency_swap_strat_pnl!G1845,Sheet2!J:K,2,0),IF(multi_currency_swap_strat_pnl!B1845="chf",F1845*VLOOKUP(Sheet2!M:N,2,0),F1845))))</f>
        <v>0</v>
      </c>
    </row>
    <row r="1846" spans="1:8" x14ac:dyDescent="0.25">
      <c r="A1846" s="1">
        <v>45231</v>
      </c>
      <c r="B1846" t="s">
        <v>34</v>
      </c>
      <c r="C1846" t="s">
        <v>17</v>
      </c>
      <c r="D1846">
        <v>4.26919849758126</v>
      </c>
      <c r="E1846">
        <v>-1</v>
      </c>
      <c r="F1846">
        <v>302253.22121737699</v>
      </c>
      <c r="G1846" s="1">
        <v>45261</v>
      </c>
      <c r="H1846" s="2" cm="1">
        <f t="array" ref="H1846">IF(B1846="eur",F1846*VLOOKUP(G1846,Sheet2!D:E,2,0),IF(B1846="gbp",F1846*VLOOKUP(G1846,Sheet2!A:B,2,0),0)*IF(B1846="sek",F1846*VLOOKUP(G1846,Sheet2!G:H,2,0),IF(multi_currency_swap_strat_pnl!B1846="nok",F1846*VLOOKUP(multi_currency_swap_strat_pnl!G1846,Sheet2!J:K,2,0),IF(multi_currency_swap_strat_pnl!B1846="chf",F1846*VLOOKUP(Sheet2!M:N,2,0),F1846))))</f>
        <v>0</v>
      </c>
    </row>
    <row r="1847" spans="1:8" x14ac:dyDescent="0.25">
      <c r="A1847" s="1">
        <v>45231</v>
      </c>
      <c r="B1847" t="s">
        <v>34</v>
      </c>
      <c r="C1847" t="s">
        <v>11</v>
      </c>
      <c r="D1847">
        <v>4.1052123718264797</v>
      </c>
      <c r="E1847">
        <v>1</v>
      </c>
      <c r="F1847">
        <v>-278611.06476274697</v>
      </c>
      <c r="G1847" s="1">
        <v>45261</v>
      </c>
      <c r="H1847" s="2" cm="1">
        <f t="array" ref="H1847">IF(B1847="eur",F1847*VLOOKUP(G1847,Sheet2!D:E,2,0),IF(B1847="gbp",F1847*VLOOKUP(G1847,Sheet2!A:B,2,0),0)*IF(B1847="sek",F1847*VLOOKUP(G1847,Sheet2!G:H,2,0),IF(multi_currency_swap_strat_pnl!B1847="nok",F1847*VLOOKUP(multi_currency_swap_strat_pnl!G1847,Sheet2!J:K,2,0),IF(multi_currency_swap_strat_pnl!B1847="chf",F1847*VLOOKUP(Sheet2!M:N,2,0),F1847))))</f>
        <v>0</v>
      </c>
    </row>
    <row r="1848" spans="1:8" x14ac:dyDescent="0.25">
      <c r="A1848" s="1">
        <v>45231</v>
      </c>
      <c r="B1848" t="s">
        <v>34</v>
      </c>
      <c r="C1848" t="s">
        <v>16</v>
      </c>
      <c r="D1848">
        <v>4.1454080666753503</v>
      </c>
      <c r="E1848">
        <v>1</v>
      </c>
      <c r="F1848">
        <v>-273987.2541888</v>
      </c>
      <c r="G1848" s="1">
        <v>45261</v>
      </c>
      <c r="H1848" s="2" cm="1">
        <f t="array" ref="H1848">IF(B1848="eur",F1848*VLOOKUP(G1848,Sheet2!D:E,2,0),IF(B1848="gbp",F1848*VLOOKUP(G1848,Sheet2!A:B,2,0),0)*IF(B1848="sek",F1848*VLOOKUP(G1848,Sheet2!G:H,2,0),IF(multi_currency_swap_strat_pnl!B1848="nok",F1848*VLOOKUP(multi_currency_swap_strat_pnl!G1848,Sheet2!J:K,2,0),IF(multi_currency_swap_strat_pnl!B1848="chf",F1848*VLOOKUP(Sheet2!M:N,2,0),F1848))))</f>
        <v>0</v>
      </c>
    </row>
    <row r="1849" spans="1:8" x14ac:dyDescent="0.25">
      <c r="A1849" s="1">
        <v>45231</v>
      </c>
      <c r="B1849" t="s">
        <v>34</v>
      </c>
      <c r="C1849" t="s">
        <v>12</v>
      </c>
      <c r="D1849">
        <v>4.31593467535349</v>
      </c>
      <c r="E1849">
        <v>1</v>
      </c>
      <c r="F1849">
        <v>-275648.83004513697</v>
      </c>
      <c r="G1849" s="1">
        <v>45261</v>
      </c>
      <c r="H1849" s="2" cm="1">
        <f t="array" ref="H1849">IF(B1849="eur",F1849*VLOOKUP(G1849,Sheet2!D:E,2,0),IF(B1849="gbp",F1849*VLOOKUP(G1849,Sheet2!A:B,2,0),0)*IF(B1849="sek",F1849*VLOOKUP(G1849,Sheet2!G:H,2,0),IF(multi_currency_swap_strat_pnl!B1849="nok",F1849*VLOOKUP(multi_currency_swap_strat_pnl!G1849,Sheet2!J:K,2,0),IF(multi_currency_swap_strat_pnl!B1849="chf",F1849*VLOOKUP(Sheet2!M:N,2,0),F1849))))</f>
        <v>0</v>
      </c>
    </row>
    <row r="1850" spans="1:8" x14ac:dyDescent="0.25">
      <c r="A1850" s="1">
        <v>45231</v>
      </c>
      <c r="B1850" t="s">
        <v>35</v>
      </c>
      <c r="C1850" t="s">
        <v>21</v>
      </c>
      <c r="D1850">
        <v>4.3783810761308404</v>
      </c>
      <c r="E1850">
        <v>-1</v>
      </c>
      <c r="F1850">
        <v>197139.170546123</v>
      </c>
      <c r="G1850" s="1">
        <v>45261</v>
      </c>
      <c r="H1850" s="2" cm="1">
        <f t="array" ref="H1850">IF(B1850="eur",F1850*VLOOKUP(G1850,Sheet2!D:E,2,0),IF(B1850="gbp",F1850*VLOOKUP(G1850,Sheet2!A:B,2,0),0)*IF(B1850="sek",F1850*VLOOKUP(G1850,Sheet2!G:H,2,0),IF(multi_currency_swap_strat_pnl!B1850="nok",F1850*VLOOKUP(multi_currency_swap_strat_pnl!G1850,Sheet2!J:K,2,0),IF(multi_currency_swap_strat_pnl!B1850="chf",F1850*VLOOKUP(Sheet2!M:N,2,0),F1850))))</f>
        <v>49395956608.352592</v>
      </c>
    </row>
    <row r="1851" spans="1:8" x14ac:dyDescent="0.25">
      <c r="A1851" s="1">
        <v>45231</v>
      </c>
      <c r="B1851" t="s">
        <v>35</v>
      </c>
      <c r="C1851" t="s">
        <v>25</v>
      </c>
      <c r="D1851">
        <v>4.32095366364954</v>
      </c>
      <c r="E1851">
        <v>-1</v>
      </c>
      <c r="F1851">
        <v>199778.30819822999</v>
      </c>
      <c r="G1851" s="1">
        <v>45261</v>
      </c>
      <c r="H1851" s="2" cm="1">
        <f t="array" ref="H1851">IF(B1851="eur",F1851*VLOOKUP(G1851,Sheet2!D:E,2,0),IF(B1851="gbp",F1851*VLOOKUP(G1851,Sheet2!A:B,2,0),0)*IF(B1851="sek",F1851*VLOOKUP(G1851,Sheet2!G:H,2,0),IF(multi_currency_swap_strat_pnl!B1851="nok",F1851*VLOOKUP(multi_currency_swap_strat_pnl!G1851,Sheet2!J:K,2,0),IF(multi_currency_swap_strat_pnl!B1851="chf",F1851*VLOOKUP(Sheet2!M:N,2,0),F1851))))</f>
        <v>50727354354.14119</v>
      </c>
    </row>
    <row r="1852" spans="1:8" x14ac:dyDescent="0.25">
      <c r="A1852" s="1">
        <v>45231</v>
      </c>
      <c r="B1852" t="s">
        <v>35</v>
      </c>
      <c r="C1852" t="s">
        <v>23</v>
      </c>
      <c r="D1852">
        <v>4.2655956309895604</v>
      </c>
      <c r="E1852">
        <v>-1</v>
      </c>
      <c r="F1852">
        <v>202168.484718344</v>
      </c>
      <c r="G1852" s="1">
        <v>45261</v>
      </c>
      <c r="H1852" s="2" cm="1">
        <f t="array" ref="H1852">IF(B1852="eur",F1852*VLOOKUP(G1852,Sheet2!D:E,2,0),IF(B1852="gbp",F1852*VLOOKUP(G1852,Sheet2!A:B,2,0),0)*IF(B1852="sek",F1852*VLOOKUP(G1852,Sheet2!G:H,2,0),IF(multi_currency_swap_strat_pnl!B1852="nok",F1852*VLOOKUP(multi_currency_swap_strat_pnl!G1852,Sheet2!J:K,2,0),IF(multi_currency_swap_strat_pnl!B1852="chf",F1852*VLOOKUP(Sheet2!M:N,2,0),F1852))))</f>
        <v>51948434287.118645</v>
      </c>
    </row>
    <row r="1853" spans="1:8" x14ac:dyDescent="0.25">
      <c r="A1853" s="1">
        <v>45231</v>
      </c>
      <c r="B1853" t="s">
        <v>35</v>
      </c>
      <c r="C1853" t="s">
        <v>11</v>
      </c>
      <c r="D1853">
        <v>4.3203240747469298</v>
      </c>
      <c r="E1853">
        <v>1</v>
      </c>
      <c r="F1853">
        <v>-200224.84802999001</v>
      </c>
      <c r="G1853" s="1">
        <v>45261</v>
      </c>
      <c r="H1853" s="2" cm="1">
        <f t="array" ref="H1853">IF(B1853="eur",F1853*VLOOKUP(G1853,Sheet2!D:E,2,0),IF(B1853="gbp",F1853*VLOOKUP(G1853,Sheet2!A:B,2,0),0)*IF(B1853="sek",F1853*VLOOKUP(G1853,Sheet2!G:H,2,0),IF(multi_currency_swap_strat_pnl!B1853="nok",F1853*VLOOKUP(multi_currency_swap_strat_pnl!G1853,Sheet2!J:K,2,0),IF(multi_currency_swap_strat_pnl!B1853="chf",F1853*VLOOKUP(Sheet2!M:N,2,0),F1853))))</f>
        <v>50954376995.932022</v>
      </c>
    </row>
    <row r="1854" spans="1:8" x14ac:dyDescent="0.25">
      <c r="A1854" s="1">
        <v>45231</v>
      </c>
      <c r="B1854" t="s">
        <v>35</v>
      </c>
      <c r="C1854" t="s">
        <v>16</v>
      </c>
      <c r="D1854">
        <v>4.4207358978692497</v>
      </c>
      <c r="E1854">
        <v>1</v>
      </c>
      <c r="F1854">
        <v>-187924.442167831</v>
      </c>
      <c r="G1854" s="1">
        <v>45261</v>
      </c>
      <c r="H1854" s="2" cm="1">
        <f t="array" ref="H1854">IF(B1854="eur",F1854*VLOOKUP(G1854,Sheet2!D:E,2,0),IF(B1854="gbp",F1854*VLOOKUP(G1854,Sheet2!A:B,2,0),0)*IF(B1854="sek",F1854*VLOOKUP(G1854,Sheet2!G:H,2,0),IF(multi_currency_swap_strat_pnl!B1854="nok",F1854*VLOOKUP(multi_currency_swap_strat_pnl!G1854,Sheet2!J:K,2,0),IF(multi_currency_swap_strat_pnl!B1854="chf",F1854*VLOOKUP(Sheet2!M:N,2,0),F1854))))</f>
        <v>44886122470.358971</v>
      </c>
    </row>
    <row r="1855" spans="1:8" x14ac:dyDescent="0.25">
      <c r="A1855" s="1">
        <v>45231</v>
      </c>
      <c r="B1855" t="s">
        <v>35</v>
      </c>
      <c r="C1855" t="s">
        <v>12</v>
      </c>
      <c r="D1855">
        <v>4.5961266993246097</v>
      </c>
      <c r="E1855">
        <v>1</v>
      </c>
      <c r="F1855">
        <v>-165093.86855694299</v>
      </c>
      <c r="G1855" s="1">
        <v>45261</v>
      </c>
      <c r="H1855" s="2" cm="1">
        <f t="array" ref="H1855">IF(B1855="eur",F1855*VLOOKUP(G1855,Sheet2!D:E,2,0),IF(B1855="gbp",F1855*VLOOKUP(G1855,Sheet2!A:B,2,0),0)*IF(B1855="sek",F1855*VLOOKUP(G1855,Sheet2!G:H,2,0),IF(multi_currency_swap_strat_pnl!B1855="nok",F1855*VLOOKUP(multi_currency_swap_strat_pnl!G1855,Sheet2!J:K,2,0),IF(multi_currency_swap_strat_pnl!B1855="chf",F1855*VLOOKUP(Sheet2!M:N,2,0),F1855))))</f>
        <v>34642357488.008507</v>
      </c>
    </row>
    <row r="1856" spans="1:8" x14ac:dyDescent="0.25">
      <c r="A1856" s="1">
        <v>45231</v>
      </c>
      <c r="B1856" t="s">
        <v>36</v>
      </c>
      <c r="C1856" t="s">
        <v>9</v>
      </c>
      <c r="D1856">
        <v>1.4807938101511999</v>
      </c>
      <c r="E1856">
        <v>-1</v>
      </c>
      <c r="F1856">
        <v>210190.18345854399</v>
      </c>
      <c r="G1856" s="1">
        <v>45261</v>
      </c>
      <c r="H1856" s="2" t="e" cm="1" vm="1">
        <f t="array" aca="1" ref="H1856" ca="1">IF(B1856="eur",F1856*VLOOKUP(G1856,Sheet2!D:E,2,0),IF(B1856="gbp",F1856*VLOOKUP(G1856,Sheet2!A:B,2,0),0)*IF(B1856="sek",F1856*VLOOKUP(G1856,Sheet2!G:H,2,0),IF(multi_currency_swap_strat_pnl!B1856="nok",F1856*VLOOKUP(multi_currency_swap_strat_pnl!G1856,Sheet2!J:K,2,0),IF(multi_currency_swap_strat_pnl!B1856="chf",F1856*VLOOKUP(Sheet2!M:N,2,0),F1856))))</f>
        <v>#VALUE!</v>
      </c>
    </row>
    <row r="1857" spans="1:8" x14ac:dyDescent="0.25">
      <c r="A1857" s="1">
        <v>45231</v>
      </c>
      <c r="B1857" t="s">
        <v>36</v>
      </c>
      <c r="C1857" t="s">
        <v>18</v>
      </c>
      <c r="D1857">
        <v>1.22370469235374</v>
      </c>
      <c r="E1857">
        <v>-1</v>
      </c>
      <c r="F1857">
        <v>134603.855804616</v>
      </c>
      <c r="G1857" s="1">
        <v>45261</v>
      </c>
      <c r="H1857" s="2" t="e" cm="1" vm="1">
        <f t="array" aca="1" ref="H1857" ca="1">IF(B1857="eur",F1857*VLOOKUP(G1857,Sheet2!D:E,2,0),IF(B1857="gbp",F1857*VLOOKUP(G1857,Sheet2!A:B,2,0),0)*IF(B1857="sek",F1857*VLOOKUP(G1857,Sheet2!G:H,2,0),IF(multi_currency_swap_strat_pnl!B1857="nok",F1857*VLOOKUP(multi_currency_swap_strat_pnl!G1857,Sheet2!J:K,2,0),IF(multi_currency_swap_strat_pnl!B1857="chf",F1857*VLOOKUP(Sheet2!M:N,2,0),F1857))))</f>
        <v>#VALUE!</v>
      </c>
    </row>
    <row r="1858" spans="1:8" x14ac:dyDescent="0.25">
      <c r="A1858" s="1">
        <v>45231</v>
      </c>
      <c r="B1858" t="s">
        <v>36</v>
      </c>
      <c r="C1858" t="s">
        <v>28</v>
      </c>
      <c r="D1858">
        <v>1.547959013681</v>
      </c>
      <c r="E1858">
        <v>-1</v>
      </c>
      <c r="F1858">
        <v>203490.01300543599</v>
      </c>
      <c r="G1858" s="1">
        <v>45261</v>
      </c>
      <c r="H1858" s="2" t="e" cm="1" vm="1">
        <f t="array" aca="1" ref="H1858" ca="1">IF(B1858="eur",F1858*VLOOKUP(G1858,Sheet2!D:E,2,0),IF(B1858="gbp",F1858*VLOOKUP(G1858,Sheet2!A:B,2,0),0)*IF(B1858="sek",F1858*VLOOKUP(G1858,Sheet2!G:H,2,0),IF(multi_currency_swap_strat_pnl!B1858="nok",F1858*VLOOKUP(multi_currency_swap_strat_pnl!G1858,Sheet2!J:K,2,0),IF(multi_currency_swap_strat_pnl!B1858="chf",F1858*VLOOKUP(Sheet2!M:N,2,0),F1858))))</f>
        <v>#VALUE!</v>
      </c>
    </row>
    <row r="1859" spans="1:8" x14ac:dyDescent="0.25">
      <c r="A1859" s="1">
        <v>45231</v>
      </c>
      <c r="B1859" t="s">
        <v>36</v>
      </c>
      <c r="C1859" t="s">
        <v>11</v>
      </c>
      <c r="D1859">
        <v>1.23816927600114</v>
      </c>
      <c r="E1859">
        <v>1</v>
      </c>
      <c r="F1859">
        <v>-127257.724311511</v>
      </c>
      <c r="G1859" s="1">
        <v>45261</v>
      </c>
      <c r="H1859" s="2" t="e" cm="1" vm="1">
        <f t="array" aca="1" ref="H1859" ca="1">IF(B1859="eur",F1859*VLOOKUP(G1859,Sheet2!D:E,2,0),IF(B1859="gbp",F1859*VLOOKUP(G1859,Sheet2!A:B,2,0),0)*IF(B1859="sek",F1859*VLOOKUP(G1859,Sheet2!G:H,2,0),IF(multi_currency_swap_strat_pnl!B1859="nok",F1859*VLOOKUP(multi_currency_swap_strat_pnl!G1859,Sheet2!J:K,2,0),IF(multi_currency_swap_strat_pnl!B1859="chf",F1859*VLOOKUP(Sheet2!M:N,2,0),F1859))))</f>
        <v>#VALUE!</v>
      </c>
    </row>
    <row r="1860" spans="1:8" x14ac:dyDescent="0.25">
      <c r="A1860" s="1">
        <v>45231</v>
      </c>
      <c r="B1860" t="s">
        <v>36</v>
      </c>
      <c r="C1860" t="s">
        <v>16</v>
      </c>
      <c r="D1860">
        <v>1.1893359134152499</v>
      </c>
      <c r="E1860">
        <v>1</v>
      </c>
      <c r="F1860">
        <v>-123067.084095333</v>
      </c>
      <c r="G1860" s="1">
        <v>45261</v>
      </c>
      <c r="H1860" s="2" t="e" cm="1" vm="1">
        <f t="array" aca="1" ref="H1860" ca="1">IF(B1860="eur",F1860*VLOOKUP(G1860,Sheet2!D:E,2,0),IF(B1860="gbp",F1860*VLOOKUP(G1860,Sheet2!A:B,2,0),0)*IF(B1860="sek",F1860*VLOOKUP(G1860,Sheet2!G:H,2,0),IF(multi_currency_swap_strat_pnl!B1860="nok",F1860*VLOOKUP(multi_currency_swap_strat_pnl!G1860,Sheet2!J:K,2,0),IF(multi_currency_swap_strat_pnl!B1860="chf",F1860*VLOOKUP(Sheet2!M:N,2,0),F1860))))</f>
        <v>#VALUE!</v>
      </c>
    </row>
    <row r="1861" spans="1:8" x14ac:dyDescent="0.25">
      <c r="A1861" s="1">
        <v>45231</v>
      </c>
      <c r="B1861" t="s">
        <v>36</v>
      </c>
      <c r="C1861" t="s">
        <v>12</v>
      </c>
      <c r="D1861">
        <v>1.1559930818053701</v>
      </c>
      <c r="E1861">
        <v>1</v>
      </c>
      <c r="F1861">
        <v>-112248.709028848</v>
      </c>
      <c r="G1861" s="1">
        <v>45261</v>
      </c>
      <c r="H1861" s="2" t="e" cm="1" vm="1">
        <f t="array" aca="1" ref="H1861" ca="1">IF(B1861="eur",F1861*VLOOKUP(G1861,Sheet2!D:E,2,0),IF(B1861="gbp",F1861*VLOOKUP(G1861,Sheet2!A:B,2,0),0)*IF(B1861="sek",F1861*VLOOKUP(G1861,Sheet2!G:H,2,0),IF(multi_currency_swap_strat_pnl!B1861="nok",F1861*VLOOKUP(multi_currency_swap_strat_pnl!G1861,Sheet2!J:K,2,0),IF(multi_currency_swap_strat_pnl!B1861="chf",F1861*VLOOKUP(Sheet2!M:N,2,0),F1861))))</f>
        <v>#VALUE!</v>
      </c>
    </row>
    <row r="1862" spans="1:8" x14ac:dyDescent="0.25">
      <c r="A1862" s="1">
        <v>45231</v>
      </c>
      <c r="B1862" t="s">
        <v>37</v>
      </c>
      <c r="C1862" t="s">
        <v>21</v>
      </c>
      <c r="D1862">
        <v>3.4745586841860501</v>
      </c>
      <c r="E1862">
        <v>-1</v>
      </c>
      <c r="F1862">
        <v>449146.45962505299</v>
      </c>
      <c r="G1862" s="1">
        <v>45261</v>
      </c>
      <c r="H1862" s="2" cm="1">
        <f t="array" ref="H1862">IF(B1862="eur",F1862*VLOOKUP(G1862,Sheet2!D:E,2,0),IF(B1862="gbp",F1862*VLOOKUP(G1862,Sheet2!A:B,2,0),0)*IF(B1862="sek",F1862*VLOOKUP(G1862,Sheet2!G:H,2,0),IF(multi_currency_swap_strat_pnl!B1862="nok",F1862*VLOOKUP(multi_currency_swap_strat_pnl!G1862,Sheet2!J:K,2,0),IF(multi_currency_swap_strat_pnl!B1862="chf",F1862*VLOOKUP(Sheet2!M:N,2,0),F1862))))</f>
        <v>0</v>
      </c>
    </row>
    <row r="1863" spans="1:8" x14ac:dyDescent="0.25">
      <c r="A1863" s="1">
        <v>45231</v>
      </c>
      <c r="B1863" t="s">
        <v>37</v>
      </c>
      <c r="C1863" t="s">
        <v>25</v>
      </c>
      <c r="D1863">
        <v>3.3648997255847899</v>
      </c>
      <c r="E1863">
        <v>-1</v>
      </c>
      <c r="F1863">
        <v>355324.05015610298</v>
      </c>
      <c r="G1863" s="1">
        <v>45261</v>
      </c>
      <c r="H1863" s="2" cm="1">
        <f t="array" ref="H1863">IF(B1863="eur",F1863*VLOOKUP(G1863,Sheet2!D:E,2,0),IF(B1863="gbp",F1863*VLOOKUP(G1863,Sheet2!A:B,2,0),0)*IF(B1863="sek",F1863*VLOOKUP(G1863,Sheet2!G:H,2,0),IF(multi_currency_swap_strat_pnl!B1863="nok",F1863*VLOOKUP(multi_currency_swap_strat_pnl!G1863,Sheet2!J:K,2,0),IF(multi_currency_swap_strat_pnl!B1863="chf",F1863*VLOOKUP(Sheet2!M:N,2,0),F1863))))</f>
        <v>0</v>
      </c>
    </row>
    <row r="1864" spans="1:8" x14ac:dyDescent="0.25">
      <c r="A1864" s="1">
        <v>45231</v>
      </c>
      <c r="B1864" t="s">
        <v>37</v>
      </c>
      <c r="C1864" t="s">
        <v>23</v>
      </c>
      <c r="D1864">
        <v>3.26047089392811</v>
      </c>
      <c r="E1864">
        <v>-1</v>
      </c>
      <c r="F1864">
        <v>265212.94397076202</v>
      </c>
      <c r="G1864" s="1">
        <v>45261</v>
      </c>
      <c r="H1864" s="2" cm="1">
        <f t="array" ref="H1864">IF(B1864="eur",F1864*VLOOKUP(G1864,Sheet2!D:E,2,0),IF(B1864="gbp",F1864*VLOOKUP(G1864,Sheet2!A:B,2,0),0)*IF(B1864="sek",F1864*VLOOKUP(G1864,Sheet2!G:H,2,0),IF(multi_currency_swap_strat_pnl!B1864="nok",F1864*VLOOKUP(multi_currency_swap_strat_pnl!G1864,Sheet2!J:K,2,0),IF(multi_currency_swap_strat_pnl!B1864="chf",F1864*VLOOKUP(Sheet2!M:N,2,0),F1864))))</f>
        <v>0</v>
      </c>
    </row>
    <row r="1865" spans="1:8" x14ac:dyDescent="0.25">
      <c r="A1865" s="1">
        <v>45231</v>
      </c>
      <c r="B1865" t="s">
        <v>37</v>
      </c>
      <c r="C1865" t="s">
        <v>11</v>
      </c>
      <c r="D1865">
        <v>3.0178687623849401</v>
      </c>
      <c r="E1865">
        <v>1</v>
      </c>
      <c r="F1865">
        <v>-280467.54804677301</v>
      </c>
      <c r="G1865" s="1">
        <v>45261</v>
      </c>
      <c r="H1865" s="2" cm="1">
        <f t="array" ref="H1865">IF(B1865="eur",F1865*VLOOKUP(G1865,Sheet2!D:E,2,0),IF(B1865="gbp",F1865*VLOOKUP(G1865,Sheet2!A:B,2,0),0)*IF(B1865="sek",F1865*VLOOKUP(G1865,Sheet2!G:H,2,0),IF(multi_currency_swap_strat_pnl!B1865="nok",F1865*VLOOKUP(multi_currency_swap_strat_pnl!G1865,Sheet2!J:K,2,0),IF(multi_currency_swap_strat_pnl!B1865="chf",F1865*VLOOKUP(Sheet2!M:N,2,0),F1865))))</f>
        <v>0</v>
      </c>
    </row>
    <row r="1866" spans="1:8" x14ac:dyDescent="0.25">
      <c r="A1866" s="1">
        <v>45231</v>
      </c>
      <c r="B1866" t="s">
        <v>37</v>
      </c>
      <c r="C1866" t="s">
        <v>16</v>
      </c>
      <c r="D1866">
        <v>3.0976402182514202</v>
      </c>
      <c r="E1866">
        <v>1</v>
      </c>
      <c r="F1866">
        <v>-288278.18168904597</v>
      </c>
      <c r="G1866" s="1">
        <v>45261</v>
      </c>
      <c r="H1866" s="2" cm="1">
        <f t="array" ref="H1866">IF(B1866="eur",F1866*VLOOKUP(G1866,Sheet2!D:E,2,0),IF(B1866="gbp",F1866*VLOOKUP(G1866,Sheet2!A:B,2,0),0)*IF(B1866="sek",F1866*VLOOKUP(G1866,Sheet2!G:H,2,0),IF(multi_currency_swap_strat_pnl!B1866="nok",F1866*VLOOKUP(multi_currency_swap_strat_pnl!G1866,Sheet2!J:K,2,0),IF(multi_currency_swap_strat_pnl!B1866="chf",F1866*VLOOKUP(Sheet2!M:N,2,0),F1866))))</f>
        <v>0</v>
      </c>
    </row>
    <row r="1867" spans="1:8" x14ac:dyDescent="0.25">
      <c r="A1867" s="1">
        <v>45231</v>
      </c>
      <c r="B1867" t="s">
        <v>37</v>
      </c>
      <c r="C1867" t="s">
        <v>12</v>
      </c>
      <c r="D1867">
        <v>3.2629038172465701</v>
      </c>
      <c r="E1867">
        <v>1</v>
      </c>
      <c r="F1867">
        <v>-258776.07313182601</v>
      </c>
      <c r="G1867" s="1">
        <v>45261</v>
      </c>
      <c r="H1867" s="2" cm="1">
        <f t="array" ref="H1867">IF(B1867="eur",F1867*VLOOKUP(G1867,Sheet2!D:E,2,0),IF(B1867="gbp",F1867*VLOOKUP(G1867,Sheet2!A:B,2,0),0)*IF(B1867="sek",F1867*VLOOKUP(G1867,Sheet2!G:H,2,0),IF(multi_currency_swap_strat_pnl!B1867="nok",F1867*VLOOKUP(multi_currency_swap_strat_pnl!G1867,Sheet2!J:K,2,0),IF(multi_currency_swap_strat_pnl!B1867="chf",F1867*VLOOKUP(Sheet2!M:N,2,0),F1867))))</f>
        <v>0</v>
      </c>
    </row>
    <row r="1868" spans="1:8" x14ac:dyDescent="0.25">
      <c r="A1868" s="1">
        <v>45231</v>
      </c>
      <c r="B1868" t="s">
        <v>38</v>
      </c>
      <c r="C1868" t="s">
        <v>21</v>
      </c>
      <c r="D1868">
        <v>4.0556795796371699</v>
      </c>
      <c r="E1868">
        <v>-1</v>
      </c>
      <c r="F1868" s="2">
        <v>468487.19026420999</v>
      </c>
      <c r="G1868" s="1">
        <v>45261</v>
      </c>
      <c r="H1868" s="2" cm="1">
        <f t="array" ref="H1868">IF(B1868="eur",F1868*VLOOKUP(G1868,Sheet2!D:E,2,0),IF(B1868="gbp",F1868*VLOOKUP(G1868,Sheet2!A:B,2,0),0)*IF(B1868="sek",F1868*VLOOKUP(G1868,Sheet2!G:H,2,0),IF(multi_currency_swap_strat_pnl!B1868="nok",F1868*VLOOKUP(multi_currency_swap_strat_pnl!G1868,Sheet2!J:K,2,0),IF(multi_currency_swap_strat_pnl!B1868="chf",F1868*VLOOKUP(Sheet2!M:N,2,0),F1868))))</f>
        <v>0</v>
      </c>
    </row>
    <row r="1869" spans="1:8" x14ac:dyDescent="0.25">
      <c r="A1869" s="1">
        <v>45231</v>
      </c>
      <c r="B1869" t="s">
        <v>38</v>
      </c>
      <c r="C1869" t="s">
        <v>25</v>
      </c>
      <c r="D1869">
        <v>3.6656688540223699</v>
      </c>
      <c r="E1869">
        <v>-1</v>
      </c>
      <c r="F1869" s="2">
        <v>288694.165191943</v>
      </c>
      <c r="G1869" s="1">
        <v>45261</v>
      </c>
      <c r="H1869" s="2" cm="1">
        <f t="array" ref="H1869">IF(B1869="eur",F1869*VLOOKUP(G1869,Sheet2!D:E,2,0),IF(B1869="gbp",F1869*VLOOKUP(G1869,Sheet2!A:B,2,0),0)*IF(B1869="sek",F1869*VLOOKUP(G1869,Sheet2!G:H,2,0),IF(multi_currency_swap_strat_pnl!B1869="nok",F1869*VLOOKUP(multi_currency_swap_strat_pnl!G1869,Sheet2!J:K,2,0),IF(multi_currency_swap_strat_pnl!B1869="chf",F1869*VLOOKUP(Sheet2!M:N,2,0),F1869))))</f>
        <v>0</v>
      </c>
    </row>
    <row r="1870" spans="1:8" x14ac:dyDescent="0.25">
      <c r="A1870" s="1">
        <v>45231</v>
      </c>
      <c r="B1870" t="s">
        <v>38</v>
      </c>
      <c r="C1870" t="s">
        <v>15</v>
      </c>
      <c r="D1870">
        <v>3.62526580098698</v>
      </c>
      <c r="E1870">
        <v>-1</v>
      </c>
      <c r="F1870" s="2">
        <v>319699.03141696402</v>
      </c>
      <c r="G1870" s="1">
        <v>45261</v>
      </c>
      <c r="H1870" s="2" cm="1">
        <f t="array" ref="H1870">IF(B1870="eur",F1870*VLOOKUP(G1870,Sheet2!D:E,2,0),IF(B1870="gbp",F1870*VLOOKUP(G1870,Sheet2!A:B,2,0),0)*IF(B1870="sek",F1870*VLOOKUP(G1870,Sheet2!G:H,2,0),IF(multi_currency_swap_strat_pnl!B1870="nok",F1870*VLOOKUP(multi_currency_swap_strat_pnl!G1870,Sheet2!J:K,2,0),IF(multi_currency_swap_strat_pnl!B1870="chf",F1870*VLOOKUP(Sheet2!M:N,2,0),F1870))))</f>
        <v>0</v>
      </c>
    </row>
    <row r="1871" spans="1:8" x14ac:dyDescent="0.25">
      <c r="A1871" s="1">
        <v>45231</v>
      </c>
      <c r="B1871" t="s">
        <v>38</v>
      </c>
      <c r="C1871" t="s">
        <v>23</v>
      </c>
      <c r="D1871">
        <v>3.2968737059028999</v>
      </c>
      <c r="E1871">
        <v>1</v>
      </c>
      <c r="F1871" s="2">
        <v>-119005.999298009</v>
      </c>
      <c r="G1871" s="1">
        <v>45261</v>
      </c>
      <c r="H1871" s="2" cm="1">
        <f t="array" ref="H1871">IF(B1871="eur",F1871*VLOOKUP(G1871,Sheet2!D:E,2,0),IF(B1871="gbp",F1871*VLOOKUP(G1871,Sheet2!A:B,2,0),0)*IF(B1871="sek",F1871*VLOOKUP(G1871,Sheet2!G:H,2,0),IF(multi_currency_swap_strat_pnl!B1871="nok",F1871*VLOOKUP(multi_currency_swap_strat_pnl!G1871,Sheet2!J:K,2,0),IF(multi_currency_swap_strat_pnl!B1871="chf",F1871*VLOOKUP(Sheet2!M:N,2,0),F1871))))</f>
        <v>0</v>
      </c>
    </row>
    <row r="1872" spans="1:8" x14ac:dyDescent="0.25">
      <c r="A1872" s="1">
        <v>45231</v>
      </c>
      <c r="B1872" t="s">
        <v>38</v>
      </c>
      <c r="C1872" t="s">
        <v>16</v>
      </c>
      <c r="D1872">
        <v>3.6299103555847001</v>
      </c>
      <c r="E1872">
        <v>1</v>
      </c>
      <c r="F1872" s="2">
        <v>-269756.47197145602</v>
      </c>
      <c r="G1872" s="1">
        <v>45261</v>
      </c>
      <c r="H1872" s="2" cm="1">
        <f t="array" ref="H1872">IF(B1872="eur",F1872*VLOOKUP(G1872,Sheet2!D:E,2,0),IF(B1872="gbp",F1872*VLOOKUP(G1872,Sheet2!A:B,2,0),0)*IF(B1872="sek",F1872*VLOOKUP(G1872,Sheet2!G:H,2,0),IF(multi_currency_swap_strat_pnl!B1872="nok",F1872*VLOOKUP(multi_currency_swap_strat_pnl!G1872,Sheet2!J:K,2,0),IF(multi_currency_swap_strat_pnl!B1872="chf",F1872*VLOOKUP(Sheet2!M:N,2,0),F1872))))</f>
        <v>0</v>
      </c>
    </row>
    <row r="1873" spans="1:8" x14ac:dyDescent="0.25">
      <c r="A1873" s="1">
        <v>45231</v>
      </c>
      <c r="B1873" t="s">
        <v>38</v>
      </c>
      <c r="C1873" t="s">
        <v>12</v>
      </c>
      <c r="D1873">
        <v>3.7795507957782202</v>
      </c>
      <c r="E1873">
        <v>1</v>
      </c>
      <c r="F1873" s="2">
        <v>-268274.79922254401</v>
      </c>
      <c r="G1873" s="1">
        <v>45261</v>
      </c>
      <c r="H1873" s="2" cm="1">
        <f t="array" ref="H1873">IF(B1873="eur",F1873*VLOOKUP(G1873,Sheet2!D:E,2,0),IF(B1873="gbp",F1873*VLOOKUP(G1873,Sheet2!A:B,2,0),0)*IF(B1873="sek",F1873*VLOOKUP(G1873,Sheet2!G:H,2,0),IF(multi_currency_swap_strat_pnl!B1873="nok",F1873*VLOOKUP(multi_currency_swap_strat_pnl!G1873,Sheet2!J:K,2,0),IF(multi_currency_swap_strat_pnl!B1873="chf",F1873*VLOOKUP(Sheet2!M:N,2,0),F1873))))</f>
        <v>0</v>
      </c>
    </row>
    <row r="1874" spans="1:8" x14ac:dyDescent="0.25">
      <c r="A1874" s="1">
        <v>45261</v>
      </c>
      <c r="B1874" t="s">
        <v>7</v>
      </c>
      <c r="C1874" t="s">
        <v>15</v>
      </c>
      <c r="D1874">
        <v>2.7808205031693101</v>
      </c>
      <c r="E1874">
        <v>-1</v>
      </c>
      <c r="F1874">
        <v>214108.921944417</v>
      </c>
      <c r="G1874" s="1">
        <v>45293</v>
      </c>
      <c r="H1874" s="2" cm="1">
        <f t="array" ref="H1874">IF(B1874="eur",F1874*VLOOKUP(G1874,Sheet2!D:E,2,0),IF(B1874="gbp",F1874*VLOOKUP(G1874,Sheet2!A:B,2,0),0)*IF(B1874="sek",F1874*VLOOKUP(G1874,Sheet2!G:H,2,0),IF(multi_currency_swap_strat_pnl!B1874="nok",F1874*VLOOKUP(multi_currency_swap_strat_pnl!G1874,Sheet2!J:K,2,0),IF(multi_currency_swap_strat_pnl!B1874="chf",F1874*VLOOKUP(Sheet2!M:N,2,0),F1874))))</f>
        <v>234470.68042133105</v>
      </c>
    </row>
    <row r="1875" spans="1:8" x14ac:dyDescent="0.25">
      <c r="A1875" s="1">
        <v>45261</v>
      </c>
      <c r="B1875" t="s">
        <v>7</v>
      </c>
      <c r="C1875" t="s">
        <v>29</v>
      </c>
      <c r="D1875">
        <v>2.60598931790611</v>
      </c>
      <c r="E1875">
        <v>-1</v>
      </c>
      <c r="F1875">
        <v>169604.09535551199</v>
      </c>
      <c r="G1875" s="1">
        <v>45293</v>
      </c>
      <c r="H1875" s="2" cm="1">
        <f t="array" ref="H1875">IF(B1875="eur",F1875*VLOOKUP(G1875,Sheet2!D:E,2,0),IF(B1875="gbp",F1875*VLOOKUP(G1875,Sheet2!A:B,2,0),0)*IF(B1875="sek",F1875*VLOOKUP(G1875,Sheet2!G:H,2,0),IF(multi_currency_swap_strat_pnl!B1875="nok",F1875*VLOOKUP(multi_currency_swap_strat_pnl!G1875,Sheet2!J:K,2,0),IF(multi_currency_swap_strat_pnl!B1875="chf",F1875*VLOOKUP(Sheet2!M:N,2,0),F1875))))</f>
        <v>185733.44482382116</v>
      </c>
    </row>
    <row r="1876" spans="1:8" x14ac:dyDescent="0.25">
      <c r="A1876" s="1">
        <v>45261</v>
      </c>
      <c r="B1876" t="s">
        <v>7</v>
      </c>
      <c r="C1876" t="s">
        <v>14</v>
      </c>
      <c r="D1876">
        <v>2.7834729718059199</v>
      </c>
      <c r="E1876">
        <v>-1</v>
      </c>
      <c r="F1876">
        <v>194023.474923706</v>
      </c>
      <c r="G1876" s="1">
        <v>45293</v>
      </c>
      <c r="H1876" s="2" cm="1">
        <f t="array" ref="H1876">IF(B1876="eur",F1876*VLOOKUP(G1876,Sheet2!D:E,2,0),IF(B1876="gbp",F1876*VLOOKUP(G1876,Sheet2!A:B,2,0),0)*IF(B1876="sek",F1876*VLOOKUP(G1876,Sheet2!G:H,2,0),IF(multi_currency_swap_strat_pnl!B1876="nok",F1876*VLOOKUP(multi_currency_swap_strat_pnl!G1876,Sheet2!J:K,2,0),IF(multi_currency_swap_strat_pnl!B1876="chf",F1876*VLOOKUP(Sheet2!M:N,2,0),F1876))))</f>
        <v>212475.10738895045</v>
      </c>
    </row>
    <row r="1877" spans="1:8" x14ac:dyDescent="0.25">
      <c r="A1877" s="1">
        <v>45261</v>
      </c>
      <c r="B1877" t="s">
        <v>7</v>
      </c>
      <c r="C1877" t="s">
        <v>11</v>
      </c>
      <c r="D1877">
        <v>2.2739785125719001</v>
      </c>
      <c r="E1877">
        <v>1</v>
      </c>
      <c r="F1877">
        <v>-173279.85865613201</v>
      </c>
      <c r="G1877" s="1">
        <v>45293</v>
      </c>
      <c r="H1877" s="2" cm="1">
        <f t="array" ref="H1877">IF(B1877="eur",F1877*VLOOKUP(G1877,Sheet2!D:E,2,0),IF(B1877="gbp",F1877*VLOOKUP(G1877,Sheet2!A:B,2,0),0)*IF(B1877="sek",F1877*VLOOKUP(G1877,Sheet2!G:H,2,0),IF(multi_currency_swap_strat_pnl!B1877="nok",F1877*VLOOKUP(multi_currency_swap_strat_pnl!G1877,Sheet2!J:K,2,0),IF(multi_currency_swap_strat_pnl!B1877="chf",F1877*VLOOKUP(Sheet2!M:N,2,0),F1877))))</f>
        <v>-189758.77321433017</v>
      </c>
    </row>
    <row r="1878" spans="1:8" x14ac:dyDescent="0.25">
      <c r="A1878" s="1">
        <v>45261</v>
      </c>
      <c r="B1878" t="s">
        <v>7</v>
      </c>
      <c r="C1878" t="s">
        <v>16</v>
      </c>
      <c r="D1878">
        <v>2.2751043552569001</v>
      </c>
      <c r="E1878">
        <v>1</v>
      </c>
      <c r="F1878">
        <v>-176727.53130600401</v>
      </c>
      <c r="G1878" s="1">
        <v>45293</v>
      </c>
      <c r="H1878" s="2" cm="1">
        <f t="array" ref="H1878">IF(B1878="eur",F1878*VLOOKUP(G1878,Sheet2!D:E,2,0),IF(B1878="gbp",F1878*VLOOKUP(G1878,Sheet2!A:B,2,0),0)*IF(B1878="sek",F1878*VLOOKUP(G1878,Sheet2!G:H,2,0),IF(multi_currency_swap_strat_pnl!B1878="nok",F1878*VLOOKUP(multi_currency_swap_strat_pnl!G1878,Sheet2!J:K,2,0),IF(multi_currency_swap_strat_pnl!B1878="chf",F1878*VLOOKUP(Sheet2!M:N,2,0),F1878))))</f>
        <v>-193534.31953320498</v>
      </c>
    </row>
    <row r="1879" spans="1:8" x14ac:dyDescent="0.25">
      <c r="A1879" s="1">
        <v>45261</v>
      </c>
      <c r="B1879" t="s">
        <v>7</v>
      </c>
      <c r="C1879" t="s">
        <v>12</v>
      </c>
      <c r="D1879">
        <v>2.3456119669117501</v>
      </c>
      <c r="E1879">
        <v>1</v>
      </c>
      <c r="F1879">
        <v>-179339.03112393699</v>
      </c>
      <c r="G1879" s="1">
        <v>45293</v>
      </c>
      <c r="H1879" s="2" cm="1">
        <f t="array" ref="H1879">IF(B1879="eur",F1879*VLOOKUP(G1879,Sheet2!D:E,2,0),IF(B1879="gbp",F1879*VLOOKUP(G1879,Sheet2!A:B,2,0),0)*IF(B1879="sek",F1879*VLOOKUP(G1879,Sheet2!G:H,2,0),IF(multi_currency_swap_strat_pnl!B1879="nok",F1879*VLOOKUP(multi_currency_swap_strat_pnl!G1879,Sheet2!J:K,2,0),IF(multi_currency_swap_strat_pnl!B1879="chf",F1879*VLOOKUP(Sheet2!M:N,2,0),F1879))))</f>
        <v>-196394.1729838234</v>
      </c>
    </row>
    <row r="1880" spans="1:8" x14ac:dyDescent="0.25">
      <c r="A1880" s="1">
        <v>45261</v>
      </c>
      <c r="B1880" t="s">
        <v>34</v>
      </c>
      <c r="C1880" t="s">
        <v>17</v>
      </c>
      <c r="D1880">
        <v>3.67738213314035</v>
      </c>
      <c r="E1880">
        <v>-1</v>
      </c>
      <c r="F1880">
        <v>171086.073730487</v>
      </c>
      <c r="G1880" s="1">
        <v>45293</v>
      </c>
      <c r="H1880" s="2" cm="1">
        <f t="array" ref="H1880">IF(B1880="eur",F1880*VLOOKUP(G1880,Sheet2!D:E,2,0),IF(B1880="gbp",F1880*VLOOKUP(G1880,Sheet2!A:B,2,0),0)*IF(B1880="sek",F1880*VLOOKUP(G1880,Sheet2!G:H,2,0),IF(multi_currency_swap_strat_pnl!B1880="nok",F1880*VLOOKUP(multi_currency_swap_strat_pnl!G1880,Sheet2!J:K,2,0),IF(multi_currency_swap_strat_pnl!B1880="chf",F1880*VLOOKUP(Sheet2!M:N,2,0),F1880))))</f>
        <v>0</v>
      </c>
    </row>
    <row r="1881" spans="1:8" x14ac:dyDescent="0.25">
      <c r="A1881" s="1">
        <v>45261</v>
      </c>
      <c r="B1881" t="s">
        <v>34</v>
      </c>
      <c r="C1881" t="s">
        <v>28</v>
      </c>
      <c r="D1881">
        <v>3.6009575527834499</v>
      </c>
      <c r="E1881">
        <v>-1</v>
      </c>
      <c r="F1881">
        <v>158453.48671776801</v>
      </c>
      <c r="G1881" s="1">
        <v>45293</v>
      </c>
      <c r="H1881" s="2" cm="1">
        <f t="array" ref="H1881">IF(B1881="eur",F1881*VLOOKUP(G1881,Sheet2!D:E,2,0),IF(B1881="gbp",F1881*VLOOKUP(G1881,Sheet2!A:B,2,0),0)*IF(B1881="sek",F1881*VLOOKUP(G1881,Sheet2!G:H,2,0),IF(multi_currency_swap_strat_pnl!B1881="nok",F1881*VLOOKUP(multi_currency_swap_strat_pnl!G1881,Sheet2!J:K,2,0),IF(multi_currency_swap_strat_pnl!B1881="chf",F1881*VLOOKUP(Sheet2!M:N,2,0),F1881))))</f>
        <v>0</v>
      </c>
    </row>
    <row r="1882" spans="1:8" x14ac:dyDescent="0.25">
      <c r="A1882" s="1">
        <v>45261</v>
      </c>
      <c r="B1882" t="s">
        <v>34</v>
      </c>
      <c r="C1882" t="s">
        <v>29</v>
      </c>
      <c r="D1882">
        <v>3.71060133308649</v>
      </c>
      <c r="E1882">
        <v>-1</v>
      </c>
      <c r="F1882">
        <v>178393.520909774</v>
      </c>
      <c r="G1882" s="1">
        <v>45293</v>
      </c>
      <c r="H1882" s="2" cm="1">
        <f t="array" ref="H1882">IF(B1882="eur",F1882*VLOOKUP(G1882,Sheet2!D:E,2,0),IF(B1882="gbp",F1882*VLOOKUP(G1882,Sheet2!A:B,2,0),0)*IF(B1882="sek",F1882*VLOOKUP(G1882,Sheet2!G:H,2,0),IF(multi_currency_swap_strat_pnl!B1882="nok",F1882*VLOOKUP(multi_currency_swap_strat_pnl!G1882,Sheet2!J:K,2,0),IF(multi_currency_swap_strat_pnl!B1882="chf",F1882*VLOOKUP(Sheet2!M:N,2,0),F1882))))</f>
        <v>0</v>
      </c>
    </row>
    <row r="1883" spans="1:8" x14ac:dyDescent="0.25">
      <c r="A1883" s="1">
        <v>45261</v>
      </c>
      <c r="B1883" t="s">
        <v>34</v>
      </c>
      <c r="C1883" t="s">
        <v>11</v>
      </c>
      <c r="D1883">
        <v>3.5235834290758699</v>
      </c>
      <c r="E1883">
        <v>1</v>
      </c>
      <c r="F1883">
        <v>-114479.262836683</v>
      </c>
      <c r="G1883" s="1">
        <v>45293</v>
      </c>
      <c r="H1883" s="2" cm="1">
        <f t="array" ref="H1883">IF(B1883="eur",F1883*VLOOKUP(G1883,Sheet2!D:E,2,0),IF(B1883="gbp",F1883*VLOOKUP(G1883,Sheet2!A:B,2,0),0)*IF(B1883="sek",F1883*VLOOKUP(G1883,Sheet2!G:H,2,0),IF(multi_currency_swap_strat_pnl!B1883="nok",F1883*VLOOKUP(multi_currency_swap_strat_pnl!G1883,Sheet2!J:K,2,0),IF(multi_currency_swap_strat_pnl!B1883="chf",F1883*VLOOKUP(Sheet2!M:N,2,0),F1883))))</f>
        <v>0</v>
      </c>
    </row>
    <row r="1884" spans="1:8" x14ac:dyDescent="0.25">
      <c r="A1884" s="1">
        <v>45261</v>
      </c>
      <c r="B1884" t="s">
        <v>34</v>
      </c>
      <c r="C1884" t="s">
        <v>16</v>
      </c>
      <c r="D1884">
        <v>3.5602490839283898</v>
      </c>
      <c r="E1884">
        <v>1</v>
      </c>
      <c r="F1884">
        <v>-103617.138887322</v>
      </c>
      <c r="G1884" s="1">
        <v>45293</v>
      </c>
      <c r="H1884" s="2" cm="1">
        <f t="array" ref="H1884">IF(B1884="eur",F1884*VLOOKUP(G1884,Sheet2!D:E,2,0),IF(B1884="gbp",F1884*VLOOKUP(G1884,Sheet2!A:B,2,0),0)*IF(B1884="sek",F1884*VLOOKUP(G1884,Sheet2!G:H,2,0),IF(multi_currency_swap_strat_pnl!B1884="nok",F1884*VLOOKUP(multi_currency_swap_strat_pnl!G1884,Sheet2!J:K,2,0),IF(multi_currency_swap_strat_pnl!B1884="chf",F1884*VLOOKUP(Sheet2!M:N,2,0),F1884))))</f>
        <v>0</v>
      </c>
    </row>
    <row r="1885" spans="1:8" x14ac:dyDescent="0.25">
      <c r="A1885" s="1">
        <v>45261</v>
      </c>
      <c r="B1885" t="s">
        <v>34</v>
      </c>
      <c r="C1885" t="s">
        <v>12</v>
      </c>
      <c r="D1885">
        <v>3.69731169356018</v>
      </c>
      <c r="E1885">
        <v>1</v>
      </c>
      <c r="F1885">
        <v>-89874.257187036303</v>
      </c>
      <c r="G1885" s="1">
        <v>45293</v>
      </c>
      <c r="H1885" s="2" cm="1">
        <f t="array" ref="H1885">IF(B1885="eur",F1885*VLOOKUP(G1885,Sheet2!D:E,2,0),IF(B1885="gbp",F1885*VLOOKUP(G1885,Sheet2!A:B,2,0),0)*IF(B1885="sek",F1885*VLOOKUP(G1885,Sheet2!G:H,2,0),IF(multi_currency_swap_strat_pnl!B1885="nok",F1885*VLOOKUP(multi_currency_swap_strat_pnl!G1885,Sheet2!J:K,2,0),IF(multi_currency_swap_strat_pnl!B1885="chf",F1885*VLOOKUP(Sheet2!M:N,2,0),F1885))))</f>
        <v>0</v>
      </c>
    </row>
    <row r="1886" spans="1:8" x14ac:dyDescent="0.25">
      <c r="A1886" s="1">
        <v>45261</v>
      </c>
      <c r="B1886" t="s">
        <v>35</v>
      </c>
      <c r="C1886" t="s">
        <v>21</v>
      </c>
      <c r="D1886">
        <v>3.9945880673541501</v>
      </c>
      <c r="E1886">
        <v>-1</v>
      </c>
      <c r="F1886">
        <v>197107.919298667</v>
      </c>
      <c r="G1886" s="1">
        <v>45293</v>
      </c>
      <c r="H1886" s="2" cm="1">
        <f t="array" ref="H1886">IF(B1886="eur",F1886*VLOOKUP(G1886,Sheet2!D:E,2,0),IF(B1886="gbp",F1886*VLOOKUP(G1886,Sheet2!A:B,2,0),0)*IF(B1886="sek",F1886*VLOOKUP(G1886,Sheet2!G:H,2,0),IF(multi_currency_swap_strat_pnl!B1886="nok",F1886*VLOOKUP(multi_currency_swap_strat_pnl!G1886,Sheet2!J:K,2,0),IF(multi_currency_swap_strat_pnl!B1886="chf",F1886*VLOOKUP(Sheet2!M:N,2,0),F1886))))</f>
        <v>49081140186.420601</v>
      </c>
    </row>
    <row r="1887" spans="1:8" x14ac:dyDescent="0.25">
      <c r="A1887" s="1">
        <v>45261</v>
      </c>
      <c r="B1887" t="s">
        <v>35</v>
      </c>
      <c r="C1887" t="s">
        <v>25</v>
      </c>
      <c r="D1887">
        <v>3.93170443342389</v>
      </c>
      <c r="E1887">
        <v>-1</v>
      </c>
      <c r="F1887">
        <v>198494.18603862799</v>
      </c>
      <c r="G1887" s="1">
        <v>45293</v>
      </c>
      <c r="H1887" s="2" cm="1">
        <f t="array" ref="H1887">IF(B1887="eur",F1887*VLOOKUP(G1887,Sheet2!D:E,2,0),IF(B1887="gbp",F1887*VLOOKUP(G1887,Sheet2!A:B,2,0),0)*IF(B1887="sek",F1887*VLOOKUP(G1887,Sheet2!G:H,2,0),IF(multi_currency_swap_strat_pnl!B1887="nok",F1887*VLOOKUP(multi_currency_swap_strat_pnl!G1887,Sheet2!J:K,2,0),IF(multi_currency_swap_strat_pnl!B1887="chf",F1887*VLOOKUP(Sheet2!M:N,2,0),F1887))))</f>
        <v>49773946591.073952</v>
      </c>
    </row>
    <row r="1888" spans="1:8" x14ac:dyDescent="0.25">
      <c r="A1888" s="1">
        <v>45261</v>
      </c>
      <c r="B1888" t="s">
        <v>35</v>
      </c>
      <c r="C1888" t="s">
        <v>23</v>
      </c>
      <c r="D1888">
        <v>3.87140146777132</v>
      </c>
      <c r="E1888">
        <v>-1</v>
      </c>
      <c r="F1888">
        <v>199590.70512881299</v>
      </c>
      <c r="G1888" s="1">
        <v>45293</v>
      </c>
      <c r="H1888" s="2" cm="1">
        <f t="array" ref="H1888">IF(B1888="eur",F1888*VLOOKUP(G1888,Sheet2!D:E,2,0),IF(B1888="gbp",F1888*VLOOKUP(G1888,Sheet2!A:B,2,0),0)*IF(B1888="sek",F1888*VLOOKUP(G1888,Sheet2!G:H,2,0),IF(multi_currency_swap_strat_pnl!B1888="nok",F1888*VLOOKUP(multi_currency_swap_strat_pnl!G1888,Sheet2!J:K,2,0),IF(multi_currency_swap_strat_pnl!B1888="chf",F1888*VLOOKUP(Sheet2!M:N,2,0),F1888))))</f>
        <v>50325386746.602737</v>
      </c>
    </row>
    <row r="1889" spans="1:8" x14ac:dyDescent="0.25">
      <c r="A1889" s="1">
        <v>45261</v>
      </c>
      <c r="B1889" t="s">
        <v>35</v>
      </c>
      <c r="C1889" t="s">
        <v>11</v>
      </c>
      <c r="D1889">
        <v>3.8895694349729202</v>
      </c>
      <c r="E1889">
        <v>1</v>
      </c>
      <c r="F1889">
        <v>-365875.21621042897</v>
      </c>
      <c r="G1889" s="1">
        <v>45293</v>
      </c>
      <c r="H1889" s="2" cm="1">
        <f t="array" ref="H1889">IF(B1889="eur",F1889*VLOOKUP(G1889,Sheet2!D:E,2,0),IF(B1889="gbp",F1889*VLOOKUP(G1889,Sheet2!A:B,2,0),0)*IF(B1889="sek",F1889*VLOOKUP(G1889,Sheet2!G:H,2,0),IF(multi_currency_swap_strat_pnl!B1889="nok",F1889*VLOOKUP(multi_currency_swap_strat_pnl!G1889,Sheet2!J:K,2,0),IF(multi_currency_swap_strat_pnl!B1889="chf",F1889*VLOOKUP(Sheet2!M:N,2,0),F1889))))</f>
        <v>169111242458.31766</v>
      </c>
    </row>
    <row r="1890" spans="1:8" x14ac:dyDescent="0.25">
      <c r="A1890" s="1">
        <v>45261</v>
      </c>
      <c r="B1890" t="s">
        <v>35</v>
      </c>
      <c r="C1890" t="s">
        <v>16</v>
      </c>
      <c r="D1890">
        <v>4.0062856588311204</v>
      </c>
      <c r="E1890">
        <v>1</v>
      </c>
      <c r="F1890">
        <v>-379253.09999803698</v>
      </c>
      <c r="G1890" s="1">
        <v>45293</v>
      </c>
      <c r="H1890" s="2" cm="1">
        <f t="array" ref="H1890">IF(B1890="eur",F1890*VLOOKUP(G1890,Sheet2!D:E,2,0),IF(B1890="gbp",F1890*VLOOKUP(G1890,Sheet2!A:B,2,0),0)*IF(B1890="sek",F1890*VLOOKUP(G1890,Sheet2!G:H,2,0),IF(multi_currency_swap_strat_pnl!B1890="nok",F1890*VLOOKUP(multi_currency_swap_strat_pnl!G1890,Sheet2!J:K,2,0),IF(multi_currency_swap_strat_pnl!B1890="chf",F1890*VLOOKUP(Sheet2!M:N,2,0),F1890))))</f>
        <v>181704120076.96432</v>
      </c>
    </row>
    <row r="1891" spans="1:8" x14ac:dyDescent="0.25">
      <c r="A1891" s="1">
        <v>45261</v>
      </c>
      <c r="B1891" t="s">
        <v>35</v>
      </c>
      <c r="C1891" t="s">
        <v>12</v>
      </c>
      <c r="D1891">
        <v>4.2087533077416603</v>
      </c>
      <c r="E1891">
        <v>1</v>
      </c>
      <c r="F1891">
        <v>-386507.98752198898</v>
      </c>
      <c r="G1891" s="1">
        <v>45293</v>
      </c>
      <c r="H1891" s="2" cm="1">
        <f t="array" ref="H1891">IF(B1891="eur",F1891*VLOOKUP(G1891,Sheet2!D:E,2,0),IF(B1891="gbp",F1891*VLOOKUP(G1891,Sheet2!A:B,2,0),0)*IF(B1891="sek",F1891*VLOOKUP(G1891,Sheet2!G:H,2,0),IF(multi_currency_swap_strat_pnl!B1891="nok",F1891*VLOOKUP(multi_currency_swap_strat_pnl!G1891,Sheet2!J:K,2,0),IF(multi_currency_swap_strat_pnl!B1891="chf",F1891*VLOOKUP(Sheet2!M:N,2,0),F1891))))</f>
        <v>188722396567.63586</v>
      </c>
    </row>
    <row r="1892" spans="1:8" x14ac:dyDescent="0.25">
      <c r="A1892" s="1">
        <v>45261</v>
      </c>
      <c r="B1892" t="s">
        <v>36</v>
      </c>
      <c r="C1892" t="s">
        <v>21</v>
      </c>
      <c r="D1892">
        <v>1.5529000014274501</v>
      </c>
      <c r="E1892">
        <v>-1</v>
      </c>
      <c r="F1892">
        <v>102535.52800071699</v>
      </c>
      <c r="G1892" s="1">
        <v>45294</v>
      </c>
      <c r="H1892" s="2" t="e" cm="1" vm="1">
        <f t="array" aca="1" ref="H1892" ca="1">IF(B1892="eur",F1892*VLOOKUP(G1892,Sheet2!D:E,2,0),IF(B1892="gbp",F1892*VLOOKUP(G1892,Sheet2!A:B,2,0),0)*IF(B1892="sek",F1892*VLOOKUP(G1892,Sheet2!G:H,2,0),IF(multi_currency_swap_strat_pnl!B1892="nok",F1892*VLOOKUP(multi_currency_swap_strat_pnl!G1892,Sheet2!J:K,2,0),IF(multi_currency_swap_strat_pnl!B1892="chf",F1892*VLOOKUP(Sheet2!M:N,2,0),F1892))))</f>
        <v>#VALUE!</v>
      </c>
    </row>
    <row r="1893" spans="1:8" x14ac:dyDescent="0.25">
      <c r="A1893" s="1">
        <v>45261</v>
      </c>
      <c r="B1893" t="s">
        <v>36</v>
      </c>
      <c r="C1893" t="s">
        <v>18</v>
      </c>
      <c r="D1893">
        <v>0.97075214432697798</v>
      </c>
      <c r="E1893">
        <v>-1</v>
      </c>
      <c r="F1893">
        <v>5152.2524001174597</v>
      </c>
      <c r="G1893" s="1">
        <v>45294</v>
      </c>
      <c r="H1893" s="2" t="e" cm="1" vm="1">
        <f t="array" aca="1" ref="H1893" ca="1">IF(B1893="eur",F1893*VLOOKUP(G1893,Sheet2!D:E,2,0),IF(B1893="gbp",F1893*VLOOKUP(G1893,Sheet2!A:B,2,0),0)*IF(B1893="sek",F1893*VLOOKUP(G1893,Sheet2!G:H,2,0),IF(multi_currency_swap_strat_pnl!B1893="nok",F1893*VLOOKUP(multi_currency_swap_strat_pnl!G1893,Sheet2!J:K,2,0),IF(multi_currency_swap_strat_pnl!B1893="chf",F1893*VLOOKUP(Sheet2!M:N,2,0),F1893))))</f>
        <v>#VALUE!</v>
      </c>
    </row>
    <row r="1894" spans="1:8" x14ac:dyDescent="0.25">
      <c r="A1894" s="1">
        <v>45261</v>
      </c>
      <c r="B1894" t="s">
        <v>36</v>
      </c>
      <c r="C1894" t="s">
        <v>17</v>
      </c>
      <c r="D1894">
        <v>1.2373914727159001</v>
      </c>
      <c r="E1894">
        <v>-1</v>
      </c>
      <c r="F1894">
        <v>51864.102376222501</v>
      </c>
      <c r="G1894" s="1">
        <v>45294</v>
      </c>
      <c r="H1894" s="2" t="e" cm="1" vm="1">
        <f t="array" aca="1" ref="H1894" ca="1">IF(B1894="eur",F1894*VLOOKUP(G1894,Sheet2!D:E,2,0),IF(B1894="gbp",F1894*VLOOKUP(G1894,Sheet2!A:B,2,0),0)*IF(B1894="sek",F1894*VLOOKUP(G1894,Sheet2!G:H,2,0),IF(multi_currency_swap_strat_pnl!B1894="nok",F1894*VLOOKUP(multi_currency_swap_strat_pnl!G1894,Sheet2!J:K,2,0),IF(multi_currency_swap_strat_pnl!B1894="chf",F1894*VLOOKUP(Sheet2!M:N,2,0),F1894))))</f>
        <v>#VALUE!</v>
      </c>
    </row>
    <row r="1895" spans="1:8" x14ac:dyDescent="0.25">
      <c r="A1895" s="1">
        <v>45261</v>
      </c>
      <c r="B1895" t="s">
        <v>36</v>
      </c>
      <c r="C1895" t="s">
        <v>23</v>
      </c>
      <c r="D1895">
        <v>1.35423232702429</v>
      </c>
      <c r="E1895">
        <v>1</v>
      </c>
      <c r="F1895">
        <v>-35631.878166271403</v>
      </c>
      <c r="G1895" s="1">
        <v>45294</v>
      </c>
      <c r="H1895" s="2" t="e" cm="1" vm="1">
        <f t="array" aca="1" ref="H1895" ca="1">IF(B1895="eur",F1895*VLOOKUP(G1895,Sheet2!D:E,2,0),IF(B1895="gbp",F1895*VLOOKUP(G1895,Sheet2!A:B,2,0),0)*IF(B1895="sek",F1895*VLOOKUP(G1895,Sheet2!G:H,2,0),IF(multi_currency_swap_strat_pnl!B1895="nok",F1895*VLOOKUP(multi_currency_swap_strat_pnl!G1895,Sheet2!J:K,2,0),IF(multi_currency_swap_strat_pnl!B1895="chf",F1895*VLOOKUP(Sheet2!M:N,2,0),F1895))))</f>
        <v>#VALUE!</v>
      </c>
    </row>
    <row r="1896" spans="1:8" x14ac:dyDescent="0.25">
      <c r="A1896" s="1">
        <v>45261</v>
      </c>
      <c r="B1896" t="s">
        <v>36</v>
      </c>
      <c r="C1896" t="s">
        <v>16</v>
      </c>
      <c r="D1896">
        <v>0.93346670339739202</v>
      </c>
      <c r="E1896">
        <v>1</v>
      </c>
      <c r="F1896">
        <v>17053.547173174898</v>
      </c>
      <c r="G1896" s="1">
        <v>45294</v>
      </c>
      <c r="H1896" s="2" t="e" cm="1" vm="1">
        <f t="array" aca="1" ref="H1896" ca="1">IF(B1896="eur",F1896*VLOOKUP(G1896,Sheet2!D:E,2,0),IF(B1896="gbp",F1896*VLOOKUP(G1896,Sheet2!A:B,2,0),0)*IF(B1896="sek",F1896*VLOOKUP(G1896,Sheet2!G:H,2,0),IF(multi_currency_swap_strat_pnl!B1896="nok",F1896*VLOOKUP(multi_currency_swap_strat_pnl!G1896,Sheet2!J:K,2,0),IF(multi_currency_swap_strat_pnl!B1896="chf",F1896*VLOOKUP(Sheet2!M:N,2,0),F1896))))</f>
        <v>#VALUE!</v>
      </c>
    </row>
    <row r="1897" spans="1:8" x14ac:dyDescent="0.25">
      <c r="A1897" s="1">
        <v>45261</v>
      </c>
      <c r="B1897" t="s">
        <v>36</v>
      </c>
      <c r="C1897" t="s">
        <v>12</v>
      </c>
      <c r="D1897">
        <v>0.89626405353524496</v>
      </c>
      <c r="E1897">
        <v>1</v>
      </c>
      <c r="F1897">
        <v>39164.4116574566</v>
      </c>
      <c r="G1897" s="1">
        <v>45294</v>
      </c>
      <c r="H1897" s="2" t="e" cm="1" vm="1">
        <f t="array" aca="1" ref="H1897" ca="1">IF(B1897="eur",F1897*VLOOKUP(G1897,Sheet2!D:E,2,0),IF(B1897="gbp",F1897*VLOOKUP(G1897,Sheet2!A:B,2,0),0)*IF(B1897="sek",F1897*VLOOKUP(G1897,Sheet2!G:H,2,0),IF(multi_currency_swap_strat_pnl!B1897="nok",F1897*VLOOKUP(multi_currency_swap_strat_pnl!G1897,Sheet2!J:K,2,0),IF(multi_currency_swap_strat_pnl!B1897="chf",F1897*VLOOKUP(Sheet2!M:N,2,0),F1897))))</f>
        <v>#VALUE!</v>
      </c>
    </row>
    <row r="1898" spans="1:8" x14ac:dyDescent="0.25">
      <c r="A1898" s="1">
        <v>45261</v>
      </c>
      <c r="B1898" t="s">
        <v>37</v>
      </c>
      <c r="C1898" t="s">
        <v>17</v>
      </c>
      <c r="D1898">
        <v>2.5769022798600898</v>
      </c>
      <c r="E1898">
        <v>-1</v>
      </c>
      <c r="F1898">
        <v>278909.86712808802</v>
      </c>
      <c r="G1898" s="1">
        <v>45293</v>
      </c>
      <c r="H1898" s="2" cm="1">
        <f t="array" ref="H1898">IF(B1898="eur",F1898*VLOOKUP(G1898,Sheet2!D:E,2,0),IF(B1898="gbp",F1898*VLOOKUP(G1898,Sheet2!A:B,2,0),0)*IF(B1898="sek",F1898*VLOOKUP(G1898,Sheet2!G:H,2,0),IF(multi_currency_swap_strat_pnl!B1898="nok",F1898*VLOOKUP(multi_currency_swap_strat_pnl!G1898,Sheet2!J:K,2,0),IF(multi_currency_swap_strat_pnl!B1898="chf",F1898*VLOOKUP(Sheet2!M:N,2,0),F1898))))</f>
        <v>0</v>
      </c>
    </row>
    <row r="1899" spans="1:8" x14ac:dyDescent="0.25">
      <c r="A1899" s="1">
        <v>45261</v>
      </c>
      <c r="B1899" t="s">
        <v>37</v>
      </c>
      <c r="C1899" t="s">
        <v>29</v>
      </c>
      <c r="D1899">
        <v>2.6514588309167202</v>
      </c>
      <c r="E1899">
        <v>-1</v>
      </c>
      <c r="F1899">
        <v>252177.20681130901</v>
      </c>
      <c r="G1899" s="1">
        <v>45293</v>
      </c>
      <c r="H1899" s="2" cm="1">
        <f t="array" ref="H1899">IF(B1899="eur",F1899*VLOOKUP(G1899,Sheet2!D:E,2,0),IF(B1899="gbp",F1899*VLOOKUP(G1899,Sheet2!A:B,2,0),0)*IF(B1899="sek",F1899*VLOOKUP(G1899,Sheet2!G:H,2,0),IF(multi_currency_swap_strat_pnl!B1899="nok",F1899*VLOOKUP(multi_currency_swap_strat_pnl!G1899,Sheet2!J:K,2,0),IF(multi_currency_swap_strat_pnl!B1899="chf",F1899*VLOOKUP(Sheet2!M:N,2,0),F1899))))</f>
        <v>0</v>
      </c>
    </row>
    <row r="1900" spans="1:8" x14ac:dyDescent="0.25">
      <c r="A1900" s="1">
        <v>45261</v>
      </c>
      <c r="B1900" t="s">
        <v>37</v>
      </c>
      <c r="C1900" t="s">
        <v>15</v>
      </c>
      <c r="D1900">
        <v>2.72878241064365</v>
      </c>
      <c r="E1900">
        <v>-1</v>
      </c>
      <c r="F1900">
        <v>225349.09258573299</v>
      </c>
      <c r="G1900" s="1">
        <v>45293</v>
      </c>
      <c r="H1900" s="2" cm="1">
        <f t="array" ref="H1900">IF(B1900="eur",F1900*VLOOKUP(G1900,Sheet2!D:E,2,0),IF(B1900="gbp",F1900*VLOOKUP(G1900,Sheet2!A:B,2,0),0)*IF(B1900="sek",F1900*VLOOKUP(G1900,Sheet2!G:H,2,0),IF(multi_currency_swap_strat_pnl!B1900="nok",F1900*VLOOKUP(multi_currency_swap_strat_pnl!G1900,Sheet2!J:K,2,0),IF(multi_currency_swap_strat_pnl!B1900="chf",F1900*VLOOKUP(Sheet2!M:N,2,0),F1900))))</f>
        <v>0</v>
      </c>
    </row>
    <row r="1901" spans="1:8" x14ac:dyDescent="0.25">
      <c r="A1901" s="1">
        <v>45261</v>
      </c>
      <c r="B1901" t="s">
        <v>37</v>
      </c>
      <c r="C1901" t="s">
        <v>11</v>
      </c>
      <c r="D1901">
        <v>2.4311590910941701</v>
      </c>
      <c r="E1901">
        <v>1</v>
      </c>
      <c r="F1901">
        <v>-219009.63242555701</v>
      </c>
      <c r="G1901" s="1">
        <v>45293</v>
      </c>
      <c r="H1901" s="2" cm="1">
        <f t="array" ref="H1901">IF(B1901="eur",F1901*VLOOKUP(G1901,Sheet2!D:E,2,0),IF(B1901="gbp",F1901*VLOOKUP(G1901,Sheet2!A:B,2,0),0)*IF(B1901="sek",F1901*VLOOKUP(G1901,Sheet2!G:H,2,0),IF(multi_currency_swap_strat_pnl!B1901="nok",F1901*VLOOKUP(multi_currency_swap_strat_pnl!G1901,Sheet2!J:K,2,0),IF(multi_currency_swap_strat_pnl!B1901="chf",F1901*VLOOKUP(Sheet2!M:N,2,0),F1901))))</f>
        <v>0</v>
      </c>
    </row>
    <row r="1902" spans="1:8" x14ac:dyDescent="0.25">
      <c r="A1902" s="1">
        <v>45261</v>
      </c>
      <c r="B1902" t="s">
        <v>37</v>
      </c>
      <c r="C1902" t="s">
        <v>16</v>
      </c>
      <c r="D1902">
        <v>2.4804582988179198</v>
      </c>
      <c r="E1902">
        <v>1</v>
      </c>
      <c r="F1902">
        <v>-205861.536295914</v>
      </c>
      <c r="G1902" s="1">
        <v>45293</v>
      </c>
      <c r="H1902" s="2" cm="1">
        <f t="array" ref="H1902">IF(B1902="eur",F1902*VLOOKUP(G1902,Sheet2!D:E,2,0),IF(B1902="gbp",F1902*VLOOKUP(G1902,Sheet2!A:B,2,0),0)*IF(B1902="sek",F1902*VLOOKUP(G1902,Sheet2!G:H,2,0),IF(multi_currency_swap_strat_pnl!B1902="nok",F1902*VLOOKUP(multi_currency_swap_strat_pnl!G1902,Sheet2!J:K,2,0),IF(multi_currency_swap_strat_pnl!B1902="chf",F1902*VLOOKUP(Sheet2!M:N,2,0),F1902))))</f>
        <v>0</v>
      </c>
    </row>
    <row r="1903" spans="1:8" x14ac:dyDescent="0.25">
      <c r="A1903" s="1">
        <v>45261</v>
      </c>
      <c r="B1903" t="s">
        <v>37</v>
      </c>
      <c r="C1903" t="s">
        <v>12</v>
      </c>
      <c r="D1903">
        <v>2.6876989955234198</v>
      </c>
      <c r="E1903">
        <v>1</v>
      </c>
      <c r="F1903">
        <v>-228996.88531661101</v>
      </c>
      <c r="G1903" s="1">
        <v>45293</v>
      </c>
      <c r="H1903" s="2" cm="1">
        <f t="array" ref="H1903">IF(B1903="eur",F1903*VLOOKUP(G1903,Sheet2!D:E,2,0),IF(B1903="gbp",F1903*VLOOKUP(G1903,Sheet2!A:B,2,0),0)*IF(B1903="sek",F1903*VLOOKUP(G1903,Sheet2!G:H,2,0),IF(multi_currency_swap_strat_pnl!B1903="nok",F1903*VLOOKUP(multi_currency_swap_strat_pnl!G1903,Sheet2!J:K,2,0),IF(multi_currency_swap_strat_pnl!B1903="chf",F1903*VLOOKUP(Sheet2!M:N,2,0),F1903))))</f>
        <v>0</v>
      </c>
    </row>
    <row r="1904" spans="1:8" x14ac:dyDescent="0.25">
      <c r="A1904" s="1">
        <v>45261</v>
      </c>
      <c r="B1904" t="s">
        <v>38</v>
      </c>
      <c r="C1904" t="s">
        <v>8</v>
      </c>
      <c r="D1904">
        <v>3.2021612802352202</v>
      </c>
      <c r="E1904">
        <v>-1</v>
      </c>
      <c r="F1904" s="2">
        <v>222008.78115157201</v>
      </c>
      <c r="G1904" s="1">
        <v>45293</v>
      </c>
      <c r="H1904" s="2" cm="1">
        <f t="array" ref="H1904">IF(B1904="eur",F1904*VLOOKUP(G1904,Sheet2!D:E,2,0),IF(B1904="gbp",F1904*VLOOKUP(G1904,Sheet2!A:B,2,0),0)*IF(B1904="sek",F1904*VLOOKUP(G1904,Sheet2!G:H,2,0),IF(multi_currency_swap_strat_pnl!B1904="nok",F1904*VLOOKUP(multi_currency_swap_strat_pnl!G1904,Sheet2!J:K,2,0),IF(multi_currency_swap_strat_pnl!B1904="chf",F1904*VLOOKUP(Sheet2!M:N,2,0),F1904))))</f>
        <v>0</v>
      </c>
    </row>
    <row r="1905" spans="1:8" x14ac:dyDescent="0.25">
      <c r="A1905" s="1">
        <v>45261</v>
      </c>
      <c r="B1905" t="s">
        <v>38</v>
      </c>
      <c r="C1905" t="s">
        <v>14</v>
      </c>
      <c r="D1905">
        <v>3.0961302941892801</v>
      </c>
      <c r="E1905">
        <v>-1</v>
      </c>
      <c r="F1905" s="2">
        <v>162279.11226280799</v>
      </c>
      <c r="G1905" s="1">
        <v>45293</v>
      </c>
      <c r="H1905" s="2" cm="1">
        <f t="array" ref="H1905">IF(B1905="eur",F1905*VLOOKUP(G1905,Sheet2!D:E,2,0),IF(B1905="gbp",F1905*VLOOKUP(G1905,Sheet2!A:B,2,0),0)*IF(B1905="sek",F1905*VLOOKUP(G1905,Sheet2!G:H,2,0),IF(multi_currency_swap_strat_pnl!B1905="nok",F1905*VLOOKUP(multi_currency_swap_strat_pnl!G1905,Sheet2!J:K,2,0),IF(multi_currency_swap_strat_pnl!B1905="chf",F1905*VLOOKUP(Sheet2!M:N,2,0),F1905))))</f>
        <v>0</v>
      </c>
    </row>
    <row r="1906" spans="1:8" x14ac:dyDescent="0.25">
      <c r="A1906" s="1">
        <v>45261</v>
      </c>
      <c r="B1906" t="s">
        <v>38</v>
      </c>
      <c r="C1906" t="s">
        <v>20</v>
      </c>
      <c r="D1906">
        <v>3.0307595678730701</v>
      </c>
      <c r="E1906">
        <v>-1</v>
      </c>
      <c r="F1906" s="2">
        <v>135555.65305312001</v>
      </c>
      <c r="G1906" s="1">
        <v>45293</v>
      </c>
      <c r="H1906" s="2" cm="1">
        <f t="array" ref="H1906">IF(B1906="eur",F1906*VLOOKUP(G1906,Sheet2!D:E,2,0),IF(B1906="gbp",F1906*VLOOKUP(G1906,Sheet2!A:B,2,0),0)*IF(B1906="sek",F1906*VLOOKUP(G1906,Sheet2!G:H,2,0),IF(multi_currency_swap_strat_pnl!B1906="nok",F1906*VLOOKUP(multi_currency_swap_strat_pnl!G1906,Sheet2!J:K,2,0),IF(multi_currency_swap_strat_pnl!B1906="chf",F1906*VLOOKUP(Sheet2!M:N,2,0),F1906))))</f>
        <v>0</v>
      </c>
    </row>
    <row r="1907" spans="1:8" x14ac:dyDescent="0.25">
      <c r="A1907" s="1">
        <v>45261</v>
      </c>
      <c r="B1907" t="s">
        <v>38</v>
      </c>
      <c r="C1907" t="s">
        <v>11</v>
      </c>
      <c r="D1907">
        <v>2.9825995384674</v>
      </c>
      <c r="E1907">
        <v>1</v>
      </c>
      <c r="F1907" s="2">
        <v>-137709.533411938</v>
      </c>
      <c r="G1907" s="1">
        <v>45293</v>
      </c>
      <c r="H1907" s="2" cm="1">
        <f t="array" ref="H1907">IF(B1907="eur",F1907*VLOOKUP(G1907,Sheet2!D:E,2,0),IF(B1907="gbp",F1907*VLOOKUP(G1907,Sheet2!A:B,2,0),0)*IF(B1907="sek",F1907*VLOOKUP(G1907,Sheet2!G:H,2,0),IF(multi_currency_swap_strat_pnl!B1907="nok",F1907*VLOOKUP(multi_currency_swap_strat_pnl!G1907,Sheet2!J:K,2,0),IF(multi_currency_swap_strat_pnl!B1907="chf",F1907*VLOOKUP(Sheet2!M:N,2,0),F1907))))</f>
        <v>0</v>
      </c>
    </row>
    <row r="1908" spans="1:8" x14ac:dyDescent="0.25">
      <c r="A1908" s="1">
        <v>45261</v>
      </c>
      <c r="B1908" t="s">
        <v>38</v>
      </c>
      <c r="C1908" t="s">
        <v>16</v>
      </c>
      <c r="D1908">
        <v>3.0551656421859801</v>
      </c>
      <c r="E1908">
        <v>1</v>
      </c>
      <c r="F1908" s="2">
        <v>-173398.47197654599</v>
      </c>
      <c r="G1908" s="1">
        <v>45293</v>
      </c>
      <c r="H1908" s="2" cm="1">
        <f t="array" ref="H1908">IF(B1908="eur",F1908*VLOOKUP(G1908,Sheet2!D:E,2,0),IF(B1908="gbp",F1908*VLOOKUP(G1908,Sheet2!A:B,2,0),0)*IF(B1908="sek",F1908*VLOOKUP(G1908,Sheet2!G:H,2,0),IF(multi_currency_swap_strat_pnl!B1908="nok",F1908*VLOOKUP(multi_currency_swap_strat_pnl!G1908,Sheet2!J:K,2,0),IF(multi_currency_swap_strat_pnl!B1908="chf",F1908*VLOOKUP(Sheet2!M:N,2,0),F1908))))</f>
        <v>0</v>
      </c>
    </row>
    <row r="1909" spans="1:8" x14ac:dyDescent="0.25">
      <c r="A1909" s="1">
        <v>45261</v>
      </c>
      <c r="B1909" t="s">
        <v>38</v>
      </c>
      <c r="C1909" t="s">
        <v>12</v>
      </c>
      <c r="D1909">
        <v>3.19673606862569</v>
      </c>
      <c r="E1909">
        <v>1</v>
      </c>
      <c r="F1909" s="2">
        <v>-187277.997079105</v>
      </c>
      <c r="G1909" s="1">
        <v>45293</v>
      </c>
      <c r="H1909" s="2" cm="1">
        <f t="array" ref="H1909">IF(B1909="eur",F1909*VLOOKUP(G1909,Sheet2!D:E,2,0),IF(B1909="gbp",F1909*VLOOKUP(G1909,Sheet2!A:B,2,0),0)*IF(B1909="sek",F1909*VLOOKUP(G1909,Sheet2!G:H,2,0),IF(multi_currency_swap_strat_pnl!B1909="nok",F1909*VLOOKUP(multi_currency_swap_strat_pnl!G1909,Sheet2!J:K,2,0),IF(multi_currency_swap_strat_pnl!B1909="chf",F1909*VLOOKUP(Sheet2!M:N,2,0),F1909))))</f>
        <v>0</v>
      </c>
    </row>
    <row r="1910" spans="1:8" x14ac:dyDescent="0.25">
      <c r="A1910" s="1">
        <v>45293</v>
      </c>
      <c r="B1910" t="s">
        <v>7</v>
      </c>
      <c r="C1910" t="s">
        <v>15</v>
      </c>
      <c r="D1910">
        <v>2.36758097334496</v>
      </c>
      <c r="E1910">
        <v>-1</v>
      </c>
      <c r="F1910">
        <v>16182.3735255146</v>
      </c>
      <c r="G1910" s="1">
        <v>45323</v>
      </c>
      <c r="H1910" s="2" cm="1">
        <f t="array" ref="H1910">IF(B1910="eur",F1910*VLOOKUP(G1910,Sheet2!D:E,2,0),IF(B1910="gbp",F1910*VLOOKUP(G1910,Sheet2!A:B,2,0),0)*IF(B1910="sek",F1910*VLOOKUP(G1910,Sheet2!G:H,2,0),IF(multi_currency_swap_strat_pnl!B1910="nok",F1910*VLOOKUP(multi_currency_swap_strat_pnl!G1910,Sheet2!J:K,2,0),IF(multi_currency_swap_strat_pnl!B1910="chf",F1910*VLOOKUP(Sheet2!M:N,2,0),F1910))))</f>
        <v>17595.094734292023</v>
      </c>
    </row>
    <row r="1911" spans="1:8" x14ac:dyDescent="0.25">
      <c r="A1911" s="1">
        <v>45293</v>
      </c>
      <c r="B1911" t="s">
        <v>7</v>
      </c>
      <c r="C1911" t="s">
        <v>9</v>
      </c>
      <c r="D1911">
        <v>2.0927789103437302</v>
      </c>
      <c r="E1911">
        <v>-1</v>
      </c>
      <c r="F1911">
        <v>-22960.6307799887</v>
      </c>
      <c r="G1911" s="1">
        <v>45323</v>
      </c>
      <c r="H1911" s="2" cm="1">
        <f t="array" ref="H1911">IF(B1911="eur",F1911*VLOOKUP(G1911,Sheet2!D:E,2,0),IF(B1911="gbp",F1911*VLOOKUP(G1911,Sheet2!A:B,2,0),0)*IF(B1911="sek",F1911*VLOOKUP(G1911,Sheet2!G:H,2,0),IF(multi_currency_swap_strat_pnl!B1911="nok",F1911*VLOOKUP(multi_currency_swap_strat_pnl!G1911,Sheet2!J:K,2,0),IF(multi_currency_swap_strat_pnl!B1911="chf",F1911*VLOOKUP(Sheet2!M:N,2,0),F1911))))</f>
        <v>-24965.093847081713</v>
      </c>
    </row>
    <row r="1912" spans="1:8" x14ac:dyDescent="0.25">
      <c r="A1912" s="1">
        <v>45293</v>
      </c>
      <c r="B1912" t="s">
        <v>7</v>
      </c>
      <c r="C1912" t="s">
        <v>33</v>
      </c>
      <c r="D1912">
        <v>2.2152531080884601</v>
      </c>
      <c r="E1912">
        <v>-1</v>
      </c>
      <c r="F1912">
        <v>-17671.2254417408</v>
      </c>
      <c r="G1912" s="1">
        <v>45323</v>
      </c>
      <c r="H1912" s="2" cm="1">
        <f t="array" ref="H1912">IF(B1912="eur",F1912*VLOOKUP(G1912,Sheet2!D:E,2,0),IF(B1912="gbp",F1912*VLOOKUP(G1912,Sheet2!A:B,2,0),0)*IF(B1912="sek",F1912*VLOOKUP(G1912,Sheet2!G:H,2,0),IF(multi_currency_swap_strat_pnl!B1912="nok",F1912*VLOOKUP(multi_currency_swap_strat_pnl!G1912,Sheet2!J:K,2,0),IF(multi_currency_swap_strat_pnl!B1912="chf",F1912*VLOOKUP(Sheet2!M:N,2,0),F1912))))</f>
        <v>-19213.923422804772</v>
      </c>
    </row>
    <row r="1913" spans="1:8" x14ac:dyDescent="0.25">
      <c r="A1913" s="1">
        <v>45293</v>
      </c>
      <c r="B1913" t="s">
        <v>7</v>
      </c>
      <c r="C1913" t="s">
        <v>11</v>
      </c>
      <c r="D1913">
        <v>1.9163490505415299</v>
      </c>
      <c r="E1913">
        <v>1</v>
      </c>
      <c r="F1913">
        <v>51537.404748568202</v>
      </c>
      <c r="G1913" s="1">
        <v>45323</v>
      </c>
      <c r="H1913" s="2" cm="1">
        <f t="array" ref="H1913">IF(B1913="eur",F1913*VLOOKUP(G1913,Sheet2!D:E,2,0),IF(B1913="gbp",F1913*VLOOKUP(G1913,Sheet2!A:B,2,0),0)*IF(B1913="sek",F1913*VLOOKUP(G1913,Sheet2!G:H,2,0),IF(multi_currency_swap_strat_pnl!B1913="nok",F1913*VLOOKUP(multi_currency_swap_strat_pnl!G1913,Sheet2!J:K,2,0),IF(multi_currency_swap_strat_pnl!B1913="chf",F1913*VLOOKUP(Sheet2!M:N,2,0),F1913))))</f>
        <v>56036.620183118204</v>
      </c>
    </row>
    <row r="1914" spans="1:8" x14ac:dyDescent="0.25">
      <c r="A1914" s="1">
        <v>45293</v>
      </c>
      <c r="B1914" t="s">
        <v>7</v>
      </c>
      <c r="C1914" t="s">
        <v>16</v>
      </c>
      <c r="D1914">
        <v>1.9016601711563501</v>
      </c>
      <c r="E1914">
        <v>1</v>
      </c>
      <c r="F1914">
        <v>54510.592906295999</v>
      </c>
      <c r="G1914" s="1">
        <v>45323</v>
      </c>
      <c r="H1914" s="2" cm="1">
        <f t="array" ref="H1914">IF(B1914="eur",F1914*VLOOKUP(G1914,Sheet2!D:E,2,0),IF(B1914="gbp",F1914*VLOOKUP(G1914,Sheet2!A:B,2,0),0)*IF(B1914="sek",F1914*VLOOKUP(G1914,Sheet2!G:H,2,0),IF(multi_currency_swap_strat_pnl!B1914="nok",F1914*VLOOKUP(multi_currency_swap_strat_pnl!G1914,Sheet2!J:K,2,0),IF(multi_currency_swap_strat_pnl!B1914="chf",F1914*VLOOKUP(Sheet2!M:N,2,0),F1914))))</f>
        <v>59269.367667015635</v>
      </c>
    </row>
    <row r="1915" spans="1:8" x14ac:dyDescent="0.25">
      <c r="A1915" s="1">
        <v>45293</v>
      </c>
      <c r="B1915" t="s">
        <v>7</v>
      </c>
      <c r="C1915" t="s">
        <v>12</v>
      </c>
      <c r="D1915">
        <v>1.9426562704454</v>
      </c>
      <c r="E1915">
        <v>1</v>
      </c>
      <c r="F1915">
        <v>64560.211507870699</v>
      </c>
      <c r="G1915" s="1">
        <v>45323</v>
      </c>
      <c r="H1915" s="2" cm="1">
        <f t="array" ref="H1915">IF(B1915="eur",F1915*VLOOKUP(G1915,Sheet2!D:E,2,0),IF(B1915="gbp",F1915*VLOOKUP(G1915,Sheet2!A:B,2,0),0)*IF(B1915="sek",F1915*VLOOKUP(G1915,Sheet2!G:H,2,0),IF(multi_currency_swap_strat_pnl!B1915="nok",F1915*VLOOKUP(multi_currency_swap_strat_pnl!G1915,Sheet2!J:K,2,0),IF(multi_currency_swap_strat_pnl!B1915="chf",F1915*VLOOKUP(Sheet2!M:N,2,0),F1915))))</f>
        <v>70196.317972507808</v>
      </c>
    </row>
    <row r="1916" spans="1:8" x14ac:dyDescent="0.25">
      <c r="A1916" s="1">
        <v>45293</v>
      </c>
      <c r="B1916" t="s">
        <v>34</v>
      </c>
      <c r="C1916" t="s">
        <v>17</v>
      </c>
      <c r="D1916">
        <v>3.34403932767031</v>
      </c>
      <c r="E1916">
        <v>-1</v>
      </c>
      <c r="F1916">
        <v>-6788.0672593467698</v>
      </c>
      <c r="G1916" s="1">
        <v>45323</v>
      </c>
      <c r="H1916" s="2" cm="1">
        <f t="array" ref="H1916">IF(B1916="eur",F1916*VLOOKUP(G1916,Sheet2!D:E,2,0),IF(B1916="gbp",F1916*VLOOKUP(G1916,Sheet2!A:B,2,0),0)*IF(B1916="sek",F1916*VLOOKUP(G1916,Sheet2!G:H,2,0),IF(multi_currency_swap_strat_pnl!B1916="nok",F1916*VLOOKUP(multi_currency_swap_strat_pnl!G1916,Sheet2!J:K,2,0),IF(multi_currency_swap_strat_pnl!B1916="chf",F1916*VLOOKUP(Sheet2!M:N,2,0),F1916))))</f>
        <v>0</v>
      </c>
    </row>
    <row r="1917" spans="1:8" x14ac:dyDescent="0.25">
      <c r="A1917" s="1">
        <v>45293</v>
      </c>
      <c r="B1917" t="s">
        <v>34</v>
      </c>
      <c r="C1917" t="s">
        <v>28</v>
      </c>
      <c r="D1917">
        <v>3.2914029320901799</v>
      </c>
      <c r="E1917">
        <v>-1</v>
      </c>
      <c r="F1917">
        <v>-6642.3973036773205</v>
      </c>
      <c r="G1917" s="1">
        <v>45323</v>
      </c>
      <c r="H1917" s="2" cm="1">
        <f t="array" ref="H1917">IF(B1917="eur",F1917*VLOOKUP(G1917,Sheet2!D:E,2,0),IF(B1917="gbp",F1917*VLOOKUP(G1917,Sheet2!A:B,2,0),0)*IF(B1917="sek",F1917*VLOOKUP(G1917,Sheet2!G:H,2,0),IF(multi_currency_swap_strat_pnl!B1917="nok",F1917*VLOOKUP(multi_currency_swap_strat_pnl!G1917,Sheet2!J:K,2,0),IF(multi_currency_swap_strat_pnl!B1917="chf",F1917*VLOOKUP(Sheet2!M:N,2,0),F1917))))</f>
        <v>0</v>
      </c>
    </row>
    <row r="1918" spans="1:8" x14ac:dyDescent="0.25">
      <c r="A1918" s="1">
        <v>45293</v>
      </c>
      <c r="B1918" t="s">
        <v>34</v>
      </c>
      <c r="C1918" t="s">
        <v>9</v>
      </c>
      <c r="D1918">
        <v>3.2405574551255301</v>
      </c>
      <c r="E1918">
        <v>-1</v>
      </c>
      <c r="F1918">
        <v>-6542.7250153864397</v>
      </c>
      <c r="G1918" s="1">
        <v>45323</v>
      </c>
      <c r="H1918" s="2" cm="1">
        <f t="array" ref="H1918">IF(B1918="eur",F1918*VLOOKUP(G1918,Sheet2!D:E,2,0),IF(B1918="gbp",F1918*VLOOKUP(G1918,Sheet2!A:B,2,0),0)*IF(B1918="sek",F1918*VLOOKUP(G1918,Sheet2!G:H,2,0),IF(multi_currency_swap_strat_pnl!B1918="nok",F1918*VLOOKUP(multi_currency_swap_strat_pnl!G1918,Sheet2!J:K,2,0),IF(multi_currency_swap_strat_pnl!B1918="chf",F1918*VLOOKUP(Sheet2!M:N,2,0),F1918))))</f>
        <v>0</v>
      </c>
    </row>
    <row r="1919" spans="1:8" x14ac:dyDescent="0.25">
      <c r="A1919" s="1">
        <v>45293</v>
      </c>
      <c r="B1919" t="s">
        <v>34</v>
      </c>
      <c r="C1919" t="s">
        <v>11</v>
      </c>
      <c r="D1919">
        <v>3.2710957785328301</v>
      </c>
      <c r="E1919">
        <v>1</v>
      </c>
      <c r="F1919">
        <v>-2140.85620015724</v>
      </c>
      <c r="G1919" s="1">
        <v>45323</v>
      </c>
      <c r="H1919" s="2" cm="1">
        <f t="array" ref="H1919">IF(B1919="eur",F1919*VLOOKUP(G1919,Sheet2!D:E,2,0),IF(B1919="gbp",F1919*VLOOKUP(G1919,Sheet2!A:B,2,0),0)*IF(B1919="sek",F1919*VLOOKUP(G1919,Sheet2!G:H,2,0),IF(multi_currency_swap_strat_pnl!B1919="nok",F1919*VLOOKUP(multi_currency_swap_strat_pnl!G1919,Sheet2!J:K,2,0),IF(multi_currency_swap_strat_pnl!B1919="chf",F1919*VLOOKUP(Sheet2!M:N,2,0),F1919))))</f>
        <v>0</v>
      </c>
    </row>
    <row r="1920" spans="1:8" x14ac:dyDescent="0.25">
      <c r="A1920" s="1">
        <v>45293</v>
      </c>
      <c r="B1920" t="s">
        <v>34</v>
      </c>
      <c r="C1920" t="s">
        <v>16</v>
      </c>
      <c r="D1920">
        <v>3.31852408701402</v>
      </c>
      <c r="E1920">
        <v>1</v>
      </c>
      <c r="F1920">
        <v>-7716.0541262180004</v>
      </c>
      <c r="G1920" s="1">
        <v>45323</v>
      </c>
      <c r="H1920" s="2" cm="1">
        <f t="array" ref="H1920">IF(B1920="eur",F1920*VLOOKUP(G1920,Sheet2!D:E,2,0),IF(B1920="gbp",F1920*VLOOKUP(G1920,Sheet2!A:B,2,0),0)*IF(B1920="sek",F1920*VLOOKUP(G1920,Sheet2!G:H,2,0),IF(multi_currency_swap_strat_pnl!B1920="nok",F1920*VLOOKUP(multi_currency_swap_strat_pnl!G1920,Sheet2!J:K,2,0),IF(multi_currency_swap_strat_pnl!B1920="chf",F1920*VLOOKUP(Sheet2!M:N,2,0),F1920))))</f>
        <v>0</v>
      </c>
    </row>
    <row r="1921" spans="1:8" x14ac:dyDescent="0.25">
      <c r="A1921" s="1">
        <v>45293</v>
      </c>
      <c r="B1921" t="s">
        <v>34</v>
      </c>
      <c r="C1921" t="s">
        <v>12</v>
      </c>
      <c r="D1921">
        <v>3.4570675181213599</v>
      </c>
      <c r="E1921">
        <v>1</v>
      </c>
      <c r="F1921">
        <v>-9236.8287590351902</v>
      </c>
      <c r="G1921" s="1">
        <v>45323</v>
      </c>
      <c r="H1921" s="2" cm="1">
        <f t="array" ref="H1921">IF(B1921="eur",F1921*VLOOKUP(G1921,Sheet2!D:E,2,0),IF(B1921="gbp",F1921*VLOOKUP(G1921,Sheet2!A:B,2,0),0)*IF(B1921="sek",F1921*VLOOKUP(G1921,Sheet2!G:H,2,0),IF(multi_currency_swap_strat_pnl!B1921="nok",F1921*VLOOKUP(multi_currency_swap_strat_pnl!G1921,Sheet2!J:K,2,0),IF(multi_currency_swap_strat_pnl!B1921="chf",F1921*VLOOKUP(Sheet2!M:N,2,0),F1921))))</f>
        <v>0</v>
      </c>
    </row>
    <row r="1922" spans="1:8" x14ac:dyDescent="0.25">
      <c r="A1922" s="1">
        <v>45293</v>
      </c>
      <c r="B1922" t="s">
        <v>35</v>
      </c>
      <c r="C1922" t="s">
        <v>23</v>
      </c>
      <c r="D1922">
        <v>3.48534704999981</v>
      </c>
      <c r="E1922">
        <v>-1</v>
      </c>
      <c r="F1922">
        <v>-64766.524678226298</v>
      </c>
      <c r="G1922" s="1">
        <v>45323</v>
      </c>
      <c r="H1922" s="2" cm="1">
        <f t="array" ref="H1922">IF(B1922="eur",F1922*VLOOKUP(G1922,Sheet2!D:E,2,0),IF(B1922="gbp",F1922*VLOOKUP(G1922,Sheet2!A:B,2,0),0)*IF(B1922="sek",F1922*VLOOKUP(G1922,Sheet2!G:H,2,0),IF(multi_currency_swap_strat_pnl!B1922="nok",F1922*VLOOKUP(multi_currency_swap_strat_pnl!G1922,Sheet2!J:K,2,0),IF(multi_currency_swap_strat_pnl!B1922="chf",F1922*VLOOKUP(Sheet2!M:N,2,0),F1922))))</f>
        <v>5342792853.0569391</v>
      </c>
    </row>
    <row r="1923" spans="1:8" x14ac:dyDescent="0.25">
      <c r="A1923" s="1">
        <v>45293</v>
      </c>
      <c r="B1923" t="s">
        <v>35</v>
      </c>
      <c r="C1923" t="s">
        <v>10</v>
      </c>
      <c r="D1923">
        <v>3.4062320807247999</v>
      </c>
      <c r="E1923">
        <v>-1</v>
      </c>
      <c r="F1923">
        <v>-73896.291510419702</v>
      </c>
      <c r="G1923" s="1">
        <v>45323</v>
      </c>
      <c r="H1923" s="2" cm="1">
        <f t="array" ref="H1923">IF(B1923="eur",F1923*VLOOKUP(G1923,Sheet2!D:E,2,0),IF(B1923="gbp",F1923*VLOOKUP(G1923,Sheet2!A:B,2,0),0)*IF(B1923="sek",F1923*VLOOKUP(G1923,Sheet2!G:H,2,0),IF(multi_currency_swap_strat_pnl!B1923="nok",F1923*VLOOKUP(multi_currency_swap_strat_pnl!G1923,Sheet2!J:K,2,0),IF(multi_currency_swap_strat_pnl!B1923="chf",F1923*VLOOKUP(Sheet2!M:N,2,0),F1923))))</f>
        <v>6955245060.7472916</v>
      </c>
    </row>
    <row r="1924" spans="1:8" x14ac:dyDescent="0.25">
      <c r="A1924" s="1">
        <v>45293</v>
      </c>
      <c r="B1924" t="s">
        <v>35</v>
      </c>
      <c r="C1924" t="s">
        <v>8</v>
      </c>
      <c r="D1924">
        <v>3.3291746448980302</v>
      </c>
      <c r="E1924">
        <v>-1</v>
      </c>
      <c r="F1924">
        <v>-82826.685127868695</v>
      </c>
      <c r="G1924" s="1">
        <v>45323</v>
      </c>
      <c r="H1924" s="2" cm="1">
        <f t="array" ref="H1924">IF(B1924="eur",F1924*VLOOKUP(G1924,Sheet2!D:E,2,0),IF(B1924="gbp",F1924*VLOOKUP(G1924,Sheet2!A:B,2,0),0)*IF(B1924="sek",F1924*VLOOKUP(G1924,Sheet2!G:H,2,0),IF(multi_currency_swap_strat_pnl!B1924="nok",F1924*VLOOKUP(multi_currency_swap_strat_pnl!G1924,Sheet2!J:K,2,0),IF(multi_currency_swap_strat_pnl!B1924="chf",F1924*VLOOKUP(Sheet2!M:N,2,0),F1924))))</f>
        <v>8737912868.1206074</v>
      </c>
    </row>
    <row r="1925" spans="1:8" x14ac:dyDescent="0.25">
      <c r="A1925" s="1">
        <v>45293</v>
      </c>
      <c r="B1925" t="s">
        <v>35</v>
      </c>
      <c r="C1925" t="s">
        <v>11</v>
      </c>
      <c r="D1925">
        <v>3.1305592196572398</v>
      </c>
      <c r="E1925">
        <v>1</v>
      </c>
      <c r="F1925">
        <v>115348.725317695</v>
      </c>
      <c r="G1925" s="1">
        <v>45323</v>
      </c>
      <c r="H1925" s="2" cm="1">
        <f t="array" ref="H1925">IF(B1925="eur",F1925*VLOOKUP(G1925,Sheet2!D:E,2,0),IF(B1925="gbp",F1925*VLOOKUP(G1925,Sheet2!A:B,2,0),0)*IF(B1925="sek",F1925*VLOOKUP(G1925,Sheet2!G:H,2,0),IF(multi_currency_swap_strat_pnl!B1925="nok",F1925*VLOOKUP(multi_currency_swap_strat_pnl!G1925,Sheet2!J:K,2,0),IF(multi_currency_swap_strat_pnl!B1925="chf",F1925*VLOOKUP(Sheet2!M:N,2,0),F1925))))</f>
        <v>16946996824.369598</v>
      </c>
    </row>
    <row r="1926" spans="1:8" x14ac:dyDescent="0.25">
      <c r="A1926" s="1">
        <v>45293</v>
      </c>
      <c r="B1926" t="s">
        <v>35</v>
      </c>
      <c r="C1926" t="s">
        <v>16</v>
      </c>
      <c r="D1926">
        <v>3.2106384977340299</v>
      </c>
      <c r="E1926">
        <v>1</v>
      </c>
      <c r="F1926">
        <v>120642.950367916</v>
      </c>
      <c r="G1926" s="1">
        <v>45323</v>
      </c>
      <c r="H1926" s="2" cm="1">
        <f t="array" ref="H1926">IF(B1926="eur",F1926*VLOOKUP(G1926,Sheet2!D:E,2,0),IF(B1926="gbp",F1926*VLOOKUP(G1926,Sheet2!A:B,2,0),0)*IF(B1926="sek",F1926*VLOOKUP(G1926,Sheet2!G:H,2,0),IF(multi_currency_swap_strat_pnl!B1926="nok",F1926*VLOOKUP(multi_currency_swap_strat_pnl!G1926,Sheet2!J:K,2,0),IF(multi_currency_swap_strat_pnl!B1926="chf",F1926*VLOOKUP(Sheet2!M:N,2,0),F1926))))</f>
        <v>18538348740.765671</v>
      </c>
    </row>
    <row r="1927" spans="1:8" x14ac:dyDescent="0.25">
      <c r="A1927" s="1">
        <v>45293</v>
      </c>
      <c r="B1927" t="s">
        <v>35</v>
      </c>
      <c r="C1927" t="s">
        <v>12</v>
      </c>
      <c r="D1927">
        <v>3.3774005909595202</v>
      </c>
      <c r="E1927">
        <v>1</v>
      </c>
      <c r="F1927">
        <v>137159.48803230099</v>
      </c>
      <c r="G1927" s="1">
        <v>45323</v>
      </c>
      <c r="H1927" s="2" cm="1">
        <f t="array" ref="H1927">IF(B1927="eur",F1927*VLOOKUP(G1927,Sheet2!D:E,2,0),IF(B1927="gbp",F1927*VLOOKUP(G1927,Sheet2!A:B,2,0),0)*IF(B1927="sek",F1927*VLOOKUP(G1927,Sheet2!G:H,2,0),IF(multi_currency_swap_strat_pnl!B1927="nok",F1927*VLOOKUP(multi_currency_swap_strat_pnl!G1927,Sheet2!J:K,2,0),IF(multi_currency_swap_strat_pnl!B1927="chf",F1927*VLOOKUP(Sheet2!M:N,2,0),F1927))))</f>
        <v>23961768032.831249</v>
      </c>
    </row>
    <row r="1928" spans="1:8" x14ac:dyDescent="0.25">
      <c r="A1928" s="1">
        <v>45293</v>
      </c>
      <c r="B1928" t="s">
        <v>37</v>
      </c>
      <c r="C1928" t="s">
        <v>15</v>
      </c>
      <c r="D1928">
        <v>2.3015931096330999</v>
      </c>
      <c r="E1928">
        <v>-1</v>
      </c>
      <c r="F1928">
        <v>-76699.363501178304</v>
      </c>
      <c r="G1928" s="1">
        <v>45323</v>
      </c>
      <c r="H1928" s="2" cm="1">
        <f t="array" ref="H1928">IF(B1928="eur",F1928*VLOOKUP(G1928,Sheet2!D:E,2,0),IF(B1928="gbp",F1928*VLOOKUP(G1928,Sheet2!A:B,2,0),0)*IF(B1928="sek",F1928*VLOOKUP(G1928,Sheet2!G:H,2,0),IF(multi_currency_swap_strat_pnl!B1928="nok",F1928*VLOOKUP(multi_currency_swap_strat_pnl!G1928,Sheet2!J:K,2,0),IF(multi_currency_swap_strat_pnl!B1928="chf",F1928*VLOOKUP(Sheet2!M:N,2,0),F1928))))</f>
        <v>0</v>
      </c>
    </row>
    <row r="1929" spans="1:8" x14ac:dyDescent="0.25">
      <c r="A1929" s="1">
        <v>45293</v>
      </c>
      <c r="B1929" t="s">
        <v>37</v>
      </c>
      <c r="C1929" t="s">
        <v>23</v>
      </c>
      <c r="D1929">
        <v>2.3275111339172501</v>
      </c>
      <c r="E1929">
        <v>-1</v>
      </c>
      <c r="F1929">
        <v>-142968.705541453</v>
      </c>
      <c r="G1929" s="1">
        <v>45323</v>
      </c>
      <c r="H1929" s="2" cm="1">
        <f t="array" ref="H1929">IF(B1929="eur",F1929*VLOOKUP(G1929,Sheet2!D:E,2,0),IF(B1929="gbp",F1929*VLOOKUP(G1929,Sheet2!A:B,2,0),0)*IF(B1929="sek",F1929*VLOOKUP(G1929,Sheet2!G:H,2,0),IF(multi_currency_swap_strat_pnl!B1929="nok",F1929*VLOOKUP(multi_currency_swap_strat_pnl!G1929,Sheet2!J:K,2,0),IF(multi_currency_swap_strat_pnl!B1929="chf",F1929*VLOOKUP(Sheet2!M:N,2,0),F1929))))</f>
        <v>0</v>
      </c>
    </row>
    <row r="1930" spans="1:8" x14ac:dyDescent="0.25">
      <c r="A1930" s="1">
        <v>45293</v>
      </c>
      <c r="B1930" t="s">
        <v>37</v>
      </c>
      <c r="C1930" t="s">
        <v>29</v>
      </c>
      <c r="D1930">
        <v>2.1617737679947999</v>
      </c>
      <c r="E1930">
        <v>-1</v>
      </c>
      <c r="F1930">
        <v>-80510.082130982497</v>
      </c>
      <c r="G1930" s="1">
        <v>45323</v>
      </c>
      <c r="H1930" s="2" cm="1">
        <f t="array" ref="H1930">IF(B1930="eur",F1930*VLOOKUP(G1930,Sheet2!D:E,2,0),IF(B1930="gbp",F1930*VLOOKUP(G1930,Sheet2!A:B,2,0),0)*IF(B1930="sek",F1930*VLOOKUP(G1930,Sheet2!G:H,2,0),IF(multi_currency_swap_strat_pnl!B1930="nok",F1930*VLOOKUP(multi_currency_swap_strat_pnl!G1930,Sheet2!J:K,2,0),IF(multi_currency_swap_strat_pnl!B1930="chf",F1930*VLOOKUP(Sheet2!M:N,2,0),F1930))))</f>
        <v>0</v>
      </c>
    </row>
    <row r="1931" spans="1:8" x14ac:dyDescent="0.25">
      <c r="A1931" s="1">
        <v>45293</v>
      </c>
      <c r="B1931" t="s">
        <v>37</v>
      </c>
      <c r="C1931" t="s">
        <v>11</v>
      </c>
      <c r="D1931">
        <v>1.9689787352563399</v>
      </c>
      <c r="E1931">
        <v>1</v>
      </c>
      <c r="F1931">
        <v>69180.7331413887</v>
      </c>
      <c r="G1931" s="1">
        <v>45323</v>
      </c>
      <c r="H1931" s="2" cm="1">
        <f t="array" ref="H1931">IF(B1931="eur",F1931*VLOOKUP(G1931,Sheet2!D:E,2,0),IF(B1931="gbp",F1931*VLOOKUP(G1931,Sheet2!A:B,2,0),0)*IF(B1931="sek",F1931*VLOOKUP(G1931,Sheet2!G:H,2,0),IF(multi_currency_swap_strat_pnl!B1931="nok",F1931*VLOOKUP(multi_currency_swap_strat_pnl!G1931,Sheet2!J:K,2,0),IF(multi_currency_swap_strat_pnl!B1931="chf",F1931*VLOOKUP(Sheet2!M:N,2,0),F1931))))</f>
        <v>0</v>
      </c>
    </row>
    <row r="1932" spans="1:8" x14ac:dyDescent="0.25">
      <c r="A1932" s="1">
        <v>45293</v>
      </c>
      <c r="B1932" t="s">
        <v>37</v>
      </c>
      <c r="C1932" t="s">
        <v>16</v>
      </c>
      <c r="D1932">
        <v>2.0356229870691398</v>
      </c>
      <c r="E1932">
        <v>1</v>
      </c>
      <c r="F1932">
        <v>63526.303479806797</v>
      </c>
      <c r="G1932" s="1">
        <v>45323</v>
      </c>
      <c r="H1932" s="2" cm="1">
        <f t="array" ref="H1932">IF(B1932="eur",F1932*VLOOKUP(G1932,Sheet2!D:E,2,0),IF(B1932="gbp",F1932*VLOOKUP(G1932,Sheet2!A:B,2,0),0)*IF(B1932="sek",F1932*VLOOKUP(G1932,Sheet2!G:H,2,0),IF(multi_currency_swap_strat_pnl!B1932="nok",F1932*VLOOKUP(multi_currency_swap_strat_pnl!G1932,Sheet2!J:K,2,0),IF(multi_currency_swap_strat_pnl!B1932="chf",F1932*VLOOKUP(Sheet2!M:N,2,0),F1932))))</f>
        <v>0</v>
      </c>
    </row>
    <row r="1933" spans="1:8" x14ac:dyDescent="0.25">
      <c r="A1933" s="1">
        <v>45293</v>
      </c>
      <c r="B1933" t="s">
        <v>37</v>
      </c>
      <c r="C1933" t="s">
        <v>12</v>
      </c>
      <c r="D1933">
        <v>2.1718519906020499</v>
      </c>
      <c r="E1933">
        <v>1</v>
      </c>
      <c r="F1933">
        <v>63101.878956330402</v>
      </c>
      <c r="G1933" s="1">
        <v>45323</v>
      </c>
      <c r="H1933" s="2" cm="1">
        <f t="array" ref="H1933">IF(B1933="eur",F1933*VLOOKUP(G1933,Sheet2!D:E,2,0),IF(B1933="gbp",F1933*VLOOKUP(G1933,Sheet2!A:B,2,0),0)*IF(B1933="sek",F1933*VLOOKUP(G1933,Sheet2!G:H,2,0),IF(multi_currency_swap_strat_pnl!B1933="nok",F1933*VLOOKUP(multi_currency_swap_strat_pnl!G1933,Sheet2!J:K,2,0),IF(multi_currency_swap_strat_pnl!B1933="chf",F1933*VLOOKUP(Sheet2!M:N,2,0),F1933))))</f>
        <v>0</v>
      </c>
    </row>
    <row r="1934" spans="1:8" x14ac:dyDescent="0.25">
      <c r="A1934" s="1">
        <v>45293</v>
      </c>
      <c r="B1934" t="s">
        <v>38</v>
      </c>
      <c r="C1934" t="s">
        <v>13</v>
      </c>
      <c r="D1934">
        <v>2.7167174706706501</v>
      </c>
      <c r="E1934">
        <v>-1</v>
      </c>
      <c r="F1934" s="2">
        <v>-55079.245444900502</v>
      </c>
      <c r="G1934" s="1">
        <v>45323</v>
      </c>
      <c r="H1934" s="2" cm="1">
        <f t="array" ref="H1934">IF(B1934="eur",F1934*VLOOKUP(G1934,Sheet2!D:E,2,0),IF(B1934="gbp",F1934*VLOOKUP(G1934,Sheet2!A:B,2,0),0)*IF(B1934="sek",F1934*VLOOKUP(G1934,Sheet2!G:H,2,0),IF(multi_currency_swap_strat_pnl!B1934="nok",F1934*VLOOKUP(multi_currency_swap_strat_pnl!G1934,Sheet2!J:K,2,0),IF(multi_currency_swap_strat_pnl!B1934="chf",F1934*VLOOKUP(Sheet2!M:N,2,0),F1934))))</f>
        <v>0</v>
      </c>
    </row>
    <row r="1935" spans="1:8" x14ac:dyDescent="0.25">
      <c r="A1935" s="1">
        <v>45293</v>
      </c>
      <c r="B1935" t="s">
        <v>38</v>
      </c>
      <c r="C1935" t="s">
        <v>23</v>
      </c>
      <c r="D1935">
        <v>2.8659449384025399</v>
      </c>
      <c r="E1935">
        <v>-1</v>
      </c>
      <c r="F1935" s="2">
        <v>-57049.068635554897</v>
      </c>
      <c r="G1935" s="1">
        <v>45323</v>
      </c>
      <c r="H1935" s="2" cm="1">
        <f t="array" ref="H1935">IF(B1935="eur",F1935*VLOOKUP(G1935,Sheet2!D:E,2,0),IF(B1935="gbp",F1935*VLOOKUP(G1935,Sheet2!A:B,2,0),0)*IF(B1935="sek",F1935*VLOOKUP(G1935,Sheet2!G:H,2,0),IF(multi_currency_swap_strat_pnl!B1935="nok",F1935*VLOOKUP(multi_currency_swap_strat_pnl!G1935,Sheet2!J:K,2,0),IF(multi_currency_swap_strat_pnl!B1935="chf",F1935*VLOOKUP(Sheet2!M:N,2,0),F1935))))</f>
        <v>0</v>
      </c>
    </row>
    <row r="1936" spans="1:8" x14ac:dyDescent="0.25">
      <c r="A1936" s="1">
        <v>45293</v>
      </c>
      <c r="B1936" t="s">
        <v>38</v>
      </c>
      <c r="C1936" t="s">
        <v>17</v>
      </c>
      <c r="D1936">
        <v>2.74311209720641</v>
      </c>
      <c r="E1936">
        <v>-1</v>
      </c>
      <c r="F1936" s="2">
        <v>-133975.528041629</v>
      </c>
      <c r="G1936" s="1">
        <v>45323</v>
      </c>
      <c r="H1936" s="2" cm="1">
        <f t="array" ref="H1936">IF(B1936="eur",F1936*VLOOKUP(G1936,Sheet2!D:E,2,0),IF(B1936="gbp",F1936*VLOOKUP(G1936,Sheet2!A:B,2,0),0)*IF(B1936="sek",F1936*VLOOKUP(G1936,Sheet2!G:H,2,0),IF(multi_currency_swap_strat_pnl!B1936="nok",F1936*VLOOKUP(multi_currency_swap_strat_pnl!G1936,Sheet2!J:K,2,0),IF(multi_currency_swap_strat_pnl!B1936="chf",F1936*VLOOKUP(Sheet2!M:N,2,0),F1936))))</f>
        <v>0</v>
      </c>
    </row>
    <row r="1937" spans="1:8" x14ac:dyDescent="0.25">
      <c r="A1937" s="1">
        <v>45293</v>
      </c>
      <c r="B1937" t="s">
        <v>38</v>
      </c>
      <c r="C1937" t="s">
        <v>11</v>
      </c>
      <c r="D1937">
        <v>2.6887170973602501</v>
      </c>
      <c r="E1937">
        <v>1</v>
      </c>
      <c r="F1937" s="2">
        <v>151670.70413273899</v>
      </c>
      <c r="G1937" s="1">
        <v>45323</v>
      </c>
      <c r="H1937" s="2" cm="1">
        <f t="array" ref="H1937">IF(B1937="eur",F1937*VLOOKUP(G1937,Sheet2!D:E,2,0),IF(B1937="gbp",F1937*VLOOKUP(G1937,Sheet2!A:B,2,0),0)*IF(B1937="sek",F1937*VLOOKUP(G1937,Sheet2!G:H,2,0),IF(multi_currency_swap_strat_pnl!B1937="nok",F1937*VLOOKUP(multi_currency_swap_strat_pnl!G1937,Sheet2!J:K,2,0),IF(multi_currency_swap_strat_pnl!B1937="chf",F1937*VLOOKUP(Sheet2!M:N,2,0),F1937))))</f>
        <v>0</v>
      </c>
    </row>
    <row r="1938" spans="1:8" x14ac:dyDescent="0.25">
      <c r="A1938" s="1">
        <v>45293</v>
      </c>
      <c r="B1938" t="s">
        <v>38</v>
      </c>
      <c r="C1938" t="s">
        <v>16</v>
      </c>
      <c r="D1938">
        <v>2.6753169827488801</v>
      </c>
      <c r="E1938">
        <v>1</v>
      </c>
      <c r="F1938" s="2">
        <v>198145.805509242</v>
      </c>
      <c r="G1938" s="1">
        <v>45323</v>
      </c>
      <c r="H1938" s="2" cm="1">
        <f t="array" ref="H1938">IF(B1938="eur",F1938*VLOOKUP(G1938,Sheet2!D:E,2,0),IF(B1938="gbp",F1938*VLOOKUP(G1938,Sheet2!A:B,2,0),0)*IF(B1938="sek",F1938*VLOOKUP(G1938,Sheet2!G:H,2,0),IF(multi_currency_swap_strat_pnl!B1938="nok",F1938*VLOOKUP(multi_currency_swap_strat_pnl!G1938,Sheet2!J:K,2,0),IF(multi_currency_swap_strat_pnl!B1938="chf",F1938*VLOOKUP(Sheet2!M:N,2,0),F1938))))</f>
        <v>0</v>
      </c>
    </row>
    <row r="1939" spans="1:8" x14ac:dyDescent="0.25">
      <c r="A1939" s="1">
        <v>45293</v>
      </c>
      <c r="B1939" t="s">
        <v>38</v>
      </c>
      <c r="C1939" t="s">
        <v>12</v>
      </c>
      <c r="D1939">
        <v>2.7731050233452601</v>
      </c>
      <c r="E1939">
        <v>1</v>
      </c>
      <c r="F1939" s="2">
        <v>191040.34379514499</v>
      </c>
      <c r="G1939" s="1">
        <v>45323</v>
      </c>
      <c r="H1939" s="2" cm="1">
        <f t="array" ref="H1939">IF(B1939="eur",F1939*VLOOKUP(G1939,Sheet2!D:E,2,0),IF(B1939="gbp",F1939*VLOOKUP(G1939,Sheet2!A:B,2,0),0)*IF(B1939="sek",F1939*VLOOKUP(G1939,Sheet2!G:H,2,0),IF(multi_currency_swap_strat_pnl!B1939="nok",F1939*VLOOKUP(multi_currency_swap_strat_pnl!G1939,Sheet2!J:K,2,0),IF(multi_currency_swap_strat_pnl!B1939="chf",F1939*VLOOKUP(Sheet2!M:N,2,0),F1939))))</f>
        <v>0</v>
      </c>
    </row>
    <row r="1940" spans="1:8" x14ac:dyDescent="0.25">
      <c r="A1940" s="1">
        <v>45294</v>
      </c>
      <c r="B1940" t="s">
        <v>36</v>
      </c>
      <c r="C1940" t="s">
        <v>17</v>
      </c>
      <c r="D1940">
        <v>1.1416902028341001</v>
      </c>
      <c r="E1940">
        <v>-1</v>
      </c>
      <c r="F1940">
        <v>-19094.700290117999</v>
      </c>
      <c r="G1940" s="1">
        <v>45323</v>
      </c>
      <c r="H1940" s="2" t="e" cm="1" vm="1">
        <f t="array" aca="1" ref="H1940" ca="1">IF(B1940="eur",F1940*VLOOKUP(G1940,Sheet2!D:E,2,0),IF(B1940="gbp",F1940*VLOOKUP(G1940,Sheet2!A:B,2,0),0)*IF(B1940="sek",F1940*VLOOKUP(G1940,Sheet2!G:H,2,0),IF(multi_currency_swap_strat_pnl!B1940="nok",F1940*VLOOKUP(multi_currency_swap_strat_pnl!G1940,Sheet2!J:K,2,0),IF(multi_currency_swap_strat_pnl!B1940="chf",F1940*VLOOKUP(Sheet2!M:N,2,0),F1940))))</f>
        <v>#VALUE!</v>
      </c>
    </row>
    <row r="1941" spans="1:8" x14ac:dyDescent="0.25">
      <c r="A1941" s="1">
        <v>45294</v>
      </c>
      <c r="B1941" t="s">
        <v>36</v>
      </c>
      <c r="C1941" t="s">
        <v>29</v>
      </c>
      <c r="D1941">
        <v>1.18081136250682</v>
      </c>
      <c r="E1941">
        <v>-1</v>
      </c>
      <c r="F1941">
        <v>-17556.0999022533</v>
      </c>
      <c r="G1941" s="1">
        <v>45323</v>
      </c>
      <c r="H1941" s="2" t="e" cm="1" vm="1">
        <f t="array" aca="1" ref="H1941" ca="1">IF(B1941="eur",F1941*VLOOKUP(G1941,Sheet2!D:E,2,0),IF(B1941="gbp",F1941*VLOOKUP(G1941,Sheet2!A:B,2,0),0)*IF(B1941="sek",F1941*VLOOKUP(G1941,Sheet2!G:H,2,0),IF(multi_currency_swap_strat_pnl!B1941="nok",F1941*VLOOKUP(multi_currency_swap_strat_pnl!G1941,Sheet2!J:K,2,0),IF(multi_currency_swap_strat_pnl!B1941="chf",F1941*VLOOKUP(Sheet2!M:N,2,0),F1941))))</f>
        <v>#VALUE!</v>
      </c>
    </row>
    <row r="1942" spans="1:8" x14ac:dyDescent="0.25">
      <c r="A1942" s="1">
        <v>45294</v>
      </c>
      <c r="B1942" t="s">
        <v>36</v>
      </c>
      <c r="C1942" t="s">
        <v>15</v>
      </c>
      <c r="D1942">
        <v>1.22041671874518</v>
      </c>
      <c r="E1942">
        <v>-1</v>
      </c>
      <c r="F1942">
        <v>-15904.879621587999</v>
      </c>
      <c r="G1942" s="1">
        <v>45323</v>
      </c>
      <c r="H1942" s="2" t="e" cm="1" vm="1">
        <f t="array" aca="1" ref="H1942" ca="1">IF(B1942="eur",F1942*VLOOKUP(G1942,Sheet2!D:E,2,0),IF(B1942="gbp",F1942*VLOOKUP(G1942,Sheet2!A:B,2,0),0)*IF(B1942="sek",F1942*VLOOKUP(G1942,Sheet2!G:H,2,0),IF(multi_currency_swap_strat_pnl!B1942="nok",F1942*VLOOKUP(multi_currency_swap_strat_pnl!G1942,Sheet2!J:K,2,0),IF(multi_currency_swap_strat_pnl!B1942="chf",F1942*VLOOKUP(Sheet2!M:N,2,0),F1942))))</f>
        <v>#VALUE!</v>
      </c>
    </row>
    <row r="1943" spans="1:8" x14ac:dyDescent="0.25">
      <c r="A1943" s="1">
        <v>45294</v>
      </c>
      <c r="B1943" t="s">
        <v>36</v>
      </c>
      <c r="C1943" t="s">
        <v>11</v>
      </c>
      <c r="D1943">
        <v>0.98131853414985903</v>
      </c>
      <c r="E1943">
        <v>1</v>
      </c>
      <c r="F1943">
        <v>-30343.383173579401</v>
      </c>
      <c r="G1943" s="1">
        <v>45323</v>
      </c>
      <c r="H1943" s="2" t="e" cm="1" vm="1">
        <f t="array" aca="1" ref="H1943" ca="1">IF(B1943="eur",F1943*VLOOKUP(G1943,Sheet2!D:E,2,0),IF(B1943="gbp",F1943*VLOOKUP(G1943,Sheet2!A:B,2,0),0)*IF(B1943="sek",F1943*VLOOKUP(G1943,Sheet2!G:H,2,0),IF(multi_currency_swap_strat_pnl!B1943="nok",F1943*VLOOKUP(multi_currency_swap_strat_pnl!G1943,Sheet2!J:K,2,0),IF(multi_currency_swap_strat_pnl!B1943="chf",F1943*VLOOKUP(Sheet2!M:N,2,0),F1943))))</f>
        <v>#VALUE!</v>
      </c>
    </row>
    <row r="1944" spans="1:8" x14ac:dyDescent="0.25">
      <c r="A1944" s="1">
        <v>45294</v>
      </c>
      <c r="B1944" t="s">
        <v>36</v>
      </c>
      <c r="C1944" t="s">
        <v>16</v>
      </c>
      <c r="D1944">
        <v>0.96217114635897305</v>
      </c>
      <c r="E1944">
        <v>1</v>
      </c>
      <c r="F1944">
        <v>-40703.361299579003</v>
      </c>
      <c r="G1944" s="1">
        <v>45323</v>
      </c>
      <c r="H1944" s="2" t="e" cm="1" vm="1">
        <f t="array" aca="1" ref="H1944" ca="1">IF(B1944="eur",F1944*VLOOKUP(G1944,Sheet2!D:E,2,0),IF(B1944="gbp",F1944*VLOOKUP(G1944,Sheet2!A:B,2,0),0)*IF(B1944="sek",F1944*VLOOKUP(G1944,Sheet2!G:H,2,0),IF(multi_currency_swap_strat_pnl!B1944="nok",F1944*VLOOKUP(multi_currency_swap_strat_pnl!G1944,Sheet2!J:K,2,0),IF(multi_currency_swap_strat_pnl!B1944="chf",F1944*VLOOKUP(Sheet2!M:N,2,0),F1944))))</f>
        <v>#VALUE!</v>
      </c>
    </row>
    <row r="1945" spans="1:8" x14ac:dyDescent="0.25">
      <c r="A1945" s="1">
        <v>45294</v>
      </c>
      <c r="B1945" t="s">
        <v>36</v>
      </c>
      <c r="C1945" t="s">
        <v>12</v>
      </c>
      <c r="D1945">
        <v>0.96146840963165903</v>
      </c>
      <c r="E1945">
        <v>1</v>
      </c>
      <c r="F1945">
        <v>-46020.456030575202</v>
      </c>
      <c r="G1945" s="1">
        <v>45323</v>
      </c>
      <c r="H1945" s="2" t="e" cm="1" vm="1">
        <f t="array" aca="1" ref="H1945" ca="1">IF(B1945="eur",F1945*VLOOKUP(G1945,Sheet2!D:E,2,0),IF(B1945="gbp",F1945*VLOOKUP(G1945,Sheet2!A:B,2,0),0)*IF(B1945="sek",F1945*VLOOKUP(G1945,Sheet2!G:H,2,0),IF(multi_currency_swap_strat_pnl!B1945="nok",F1945*VLOOKUP(multi_currency_swap_strat_pnl!G1945,Sheet2!J:K,2,0),IF(multi_currency_swap_strat_pnl!B1945="chf",F1945*VLOOKUP(Sheet2!M:N,2,0),F1945))))</f>
        <v>#VALUE!</v>
      </c>
    </row>
    <row r="1946" spans="1:8" x14ac:dyDescent="0.25">
      <c r="A1946" s="1">
        <v>45323</v>
      </c>
      <c r="B1946" t="s">
        <v>7</v>
      </c>
      <c r="C1946" t="s">
        <v>17</v>
      </c>
      <c r="D1946">
        <v>2.29400000151192</v>
      </c>
      <c r="E1946">
        <v>-1</v>
      </c>
      <c r="F1946">
        <v>-37714.574832584003</v>
      </c>
      <c r="G1946" s="1">
        <v>45352</v>
      </c>
      <c r="H1946" s="2" cm="1">
        <f t="array" ref="H1946">IF(B1946="eur",F1946*VLOOKUP(G1946,Sheet2!D:E,2,0),IF(B1946="gbp",F1946*VLOOKUP(G1946,Sheet2!A:B,2,0),0)*IF(B1946="sek",F1946*VLOOKUP(G1946,Sheet2!G:H,2,0),IF(multi_currency_swap_strat_pnl!B1946="nok",F1946*VLOOKUP(multi_currency_swap_strat_pnl!G1946,Sheet2!J:K,2,0),IF(multi_currency_swap_strat_pnl!B1946="chf",F1946*VLOOKUP(Sheet2!M:N,2,0),F1946))))</f>
        <v>-40871.284746071287</v>
      </c>
    </row>
    <row r="1947" spans="1:8" x14ac:dyDescent="0.25">
      <c r="A1947" s="1">
        <v>45323</v>
      </c>
      <c r="B1947" t="s">
        <v>7</v>
      </c>
      <c r="C1947" t="s">
        <v>8</v>
      </c>
      <c r="D1947">
        <v>2.46576924624391</v>
      </c>
      <c r="E1947">
        <v>-1</v>
      </c>
      <c r="F1947">
        <v>-37074.478234794697</v>
      </c>
      <c r="G1947" s="1">
        <v>45352</v>
      </c>
      <c r="H1947" s="2" cm="1">
        <f t="array" ref="H1947">IF(B1947="eur",F1947*VLOOKUP(G1947,Sheet2!D:E,2,0),IF(B1947="gbp",F1947*VLOOKUP(G1947,Sheet2!A:B,2,0),0)*IF(B1947="sek",F1947*VLOOKUP(G1947,Sheet2!G:H,2,0),IF(multi_currency_swap_strat_pnl!B1947="nok",F1947*VLOOKUP(multi_currency_swap_strat_pnl!G1947,Sheet2!J:K,2,0),IF(multi_currency_swap_strat_pnl!B1947="chf",F1947*VLOOKUP(Sheet2!M:N,2,0),F1947))))</f>
        <v>-40177.612063047018</v>
      </c>
    </row>
    <row r="1948" spans="1:8" x14ac:dyDescent="0.25">
      <c r="A1948" s="1">
        <v>45323</v>
      </c>
      <c r="B1948" t="s">
        <v>7</v>
      </c>
      <c r="C1948" t="s">
        <v>28</v>
      </c>
      <c r="D1948">
        <v>2.2194533008075701</v>
      </c>
      <c r="E1948">
        <v>-1</v>
      </c>
      <c r="F1948">
        <v>-58241.8733803262</v>
      </c>
      <c r="G1948" s="1">
        <v>45352</v>
      </c>
      <c r="H1948" s="2" cm="1">
        <f t="array" ref="H1948">IF(B1948="eur",F1948*VLOOKUP(G1948,Sheet2!D:E,2,0),IF(B1948="gbp",F1948*VLOOKUP(G1948,Sheet2!A:B,2,0),0)*IF(B1948="sek",F1948*VLOOKUP(G1948,Sheet2!G:H,2,0),IF(multi_currency_swap_strat_pnl!B1948="nok",F1948*VLOOKUP(multi_currency_swap_strat_pnl!G1948,Sheet2!J:K,2,0),IF(multi_currency_swap_strat_pnl!B1948="chf",F1948*VLOOKUP(Sheet2!M:N,2,0),F1948))))</f>
        <v>-63116.718182259508</v>
      </c>
    </row>
    <row r="1949" spans="1:8" x14ac:dyDescent="0.25">
      <c r="A1949" s="1">
        <v>45323</v>
      </c>
      <c r="B1949" t="s">
        <v>7</v>
      </c>
      <c r="C1949" t="s">
        <v>11</v>
      </c>
      <c r="D1949">
        <v>2.0079291078092898</v>
      </c>
      <c r="E1949">
        <v>1</v>
      </c>
      <c r="F1949">
        <v>179325.352117943</v>
      </c>
      <c r="G1949" s="1">
        <v>45352</v>
      </c>
      <c r="H1949" s="2" cm="1">
        <f t="array" ref="H1949">IF(B1949="eur",F1949*VLOOKUP(G1949,Sheet2!D:E,2,0),IF(B1949="gbp",F1949*VLOOKUP(G1949,Sheet2!A:B,2,0),0)*IF(B1949="sek",F1949*VLOOKUP(G1949,Sheet2!G:H,2,0),IF(multi_currency_swap_strat_pnl!B1949="nok",F1949*VLOOKUP(multi_currency_swap_strat_pnl!G1949,Sheet2!J:K,2,0),IF(multi_currency_swap_strat_pnl!B1949="chf",F1949*VLOOKUP(Sheet2!M:N,2,0),F1949))))</f>
        <v>194334.88409021485</v>
      </c>
    </row>
    <row r="1950" spans="1:8" x14ac:dyDescent="0.25">
      <c r="A1950" s="1">
        <v>45323</v>
      </c>
      <c r="B1950" t="s">
        <v>7</v>
      </c>
      <c r="C1950" t="s">
        <v>16</v>
      </c>
      <c r="D1950">
        <v>1.9899409339319101</v>
      </c>
      <c r="E1950">
        <v>1</v>
      </c>
      <c r="F1950">
        <v>214280.39579695099</v>
      </c>
      <c r="G1950" s="1">
        <v>45352</v>
      </c>
      <c r="H1950" s="2" cm="1">
        <f t="array" ref="H1950">IF(B1950="eur",F1950*VLOOKUP(G1950,Sheet2!D:E,2,0),IF(B1950="gbp",F1950*VLOOKUP(G1950,Sheet2!A:B,2,0),0)*IF(B1950="sek",F1950*VLOOKUP(G1950,Sheet2!G:H,2,0),IF(multi_currency_swap_strat_pnl!B1950="nok",F1950*VLOOKUP(multi_currency_swap_strat_pnl!G1950,Sheet2!J:K,2,0),IF(multi_currency_swap_strat_pnl!B1950="chf",F1950*VLOOKUP(Sheet2!M:N,2,0),F1950))))</f>
        <v>232215.66492515581</v>
      </c>
    </row>
    <row r="1951" spans="1:8" x14ac:dyDescent="0.25">
      <c r="A1951" s="1">
        <v>45323</v>
      </c>
      <c r="B1951" t="s">
        <v>7</v>
      </c>
      <c r="C1951" t="s">
        <v>12</v>
      </c>
      <c r="D1951">
        <v>2.0288362935326298</v>
      </c>
      <c r="E1951">
        <v>1</v>
      </c>
      <c r="F1951">
        <v>258075.115266843</v>
      </c>
      <c r="G1951" s="1">
        <v>45352</v>
      </c>
      <c r="H1951" s="2" cm="1">
        <f t="array" ref="H1951">IF(B1951="eur",F1951*VLOOKUP(G1951,Sheet2!D:E,2,0),IF(B1951="gbp",F1951*VLOOKUP(G1951,Sheet2!A:B,2,0),0)*IF(B1951="sek",F1951*VLOOKUP(G1951,Sheet2!G:H,2,0),IF(multi_currency_swap_strat_pnl!B1951="nok",F1951*VLOOKUP(multi_currency_swap_strat_pnl!G1951,Sheet2!J:K,2,0),IF(multi_currency_swap_strat_pnl!B1951="chf",F1951*VLOOKUP(Sheet2!M:N,2,0),F1951))))</f>
        <v>279676.00241467782</v>
      </c>
    </row>
    <row r="1952" spans="1:8" x14ac:dyDescent="0.25">
      <c r="A1952" s="1">
        <v>45323</v>
      </c>
      <c r="B1952" t="s">
        <v>34</v>
      </c>
      <c r="C1952" t="s">
        <v>17</v>
      </c>
      <c r="D1952">
        <v>3.3661585043988902</v>
      </c>
      <c r="E1952">
        <v>-1</v>
      </c>
      <c r="F1952">
        <v>-113823.123127663</v>
      </c>
      <c r="G1952" s="1">
        <v>45352</v>
      </c>
      <c r="H1952" s="2" cm="1">
        <f t="array" ref="H1952">IF(B1952="eur",F1952*VLOOKUP(G1952,Sheet2!D:E,2,0),IF(B1952="gbp",F1952*VLOOKUP(G1952,Sheet2!A:B,2,0),0)*IF(B1952="sek",F1952*VLOOKUP(G1952,Sheet2!G:H,2,0),IF(multi_currency_swap_strat_pnl!B1952="nok",F1952*VLOOKUP(multi_currency_swap_strat_pnl!G1952,Sheet2!J:K,2,0),IF(multi_currency_swap_strat_pnl!B1952="chf",F1952*VLOOKUP(Sheet2!M:N,2,0),F1952))))</f>
        <v>0</v>
      </c>
    </row>
    <row r="1953" spans="1:8" x14ac:dyDescent="0.25">
      <c r="A1953" s="1">
        <v>45323</v>
      </c>
      <c r="B1953" t="s">
        <v>34</v>
      </c>
      <c r="C1953" t="s">
        <v>28</v>
      </c>
      <c r="D1953">
        <v>3.3115213529631702</v>
      </c>
      <c r="E1953">
        <v>-1</v>
      </c>
      <c r="F1953">
        <v>-126930.958903776</v>
      </c>
      <c r="G1953" s="1">
        <v>45352</v>
      </c>
      <c r="H1953" s="2" cm="1">
        <f t="array" ref="H1953">IF(B1953="eur",F1953*VLOOKUP(G1953,Sheet2!D:E,2,0),IF(B1953="gbp",F1953*VLOOKUP(G1953,Sheet2!A:B,2,0),0)*IF(B1953="sek",F1953*VLOOKUP(G1953,Sheet2!G:H,2,0),IF(multi_currency_swap_strat_pnl!B1953="nok",F1953*VLOOKUP(multi_currency_swap_strat_pnl!G1953,Sheet2!J:K,2,0),IF(multi_currency_swap_strat_pnl!B1953="chf",F1953*VLOOKUP(Sheet2!M:N,2,0),F1953))))</f>
        <v>0</v>
      </c>
    </row>
    <row r="1954" spans="1:8" x14ac:dyDescent="0.25">
      <c r="A1954" s="1">
        <v>45323</v>
      </c>
      <c r="B1954" t="s">
        <v>34</v>
      </c>
      <c r="C1954" t="s">
        <v>29</v>
      </c>
      <c r="D1954">
        <v>3.3946401845499699</v>
      </c>
      <c r="E1954">
        <v>-1</v>
      </c>
      <c r="F1954">
        <v>-108032.790030209</v>
      </c>
      <c r="G1954" s="1">
        <v>45352</v>
      </c>
      <c r="H1954" s="2" cm="1">
        <f t="array" ref="H1954">IF(B1954="eur",F1954*VLOOKUP(G1954,Sheet2!D:E,2,0),IF(B1954="gbp",F1954*VLOOKUP(G1954,Sheet2!A:B,2,0),0)*IF(B1954="sek",F1954*VLOOKUP(G1954,Sheet2!G:H,2,0),IF(multi_currency_swap_strat_pnl!B1954="nok",F1954*VLOOKUP(multi_currency_swap_strat_pnl!G1954,Sheet2!J:K,2,0),IF(multi_currency_swap_strat_pnl!B1954="chf",F1954*VLOOKUP(Sheet2!M:N,2,0),F1954))))</f>
        <v>0</v>
      </c>
    </row>
    <row r="1955" spans="1:8" x14ac:dyDescent="0.25">
      <c r="A1955" s="1">
        <v>45323</v>
      </c>
      <c r="B1955" t="s">
        <v>34</v>
      </c>
      <c r="C1955" t="s">
        <v>11</v>
      </c>
      <c r="D1955">
        <v>3.2455767155925801</v>
      </c>
      <c r="E1955">
        <v>1</v>
      </c>
      <c r="F1955">
        <v>215493.448766702</v>
      </c>
      <c r="G1955" s="1">
        <v>45352</v>
      </c>
      <c r="H1955" s="2" cm="1">
        <f t="array" ref="H1955">IF(B1955="eur",F1955*VLOOKUP(G1955,Sheet2!D:E,2,0),IF(B1955="gbp",F1955*VLOOKUP(G1955,Sheet2!A:B,2,0),0)*IF(B1955="sek",F1955*VLOOKUP(G1955,Sheet2!G:H,2,0),IF(multi_currency_swap_strat_pnl!B1955="nok",F1955*VLOOKUP(multi_currency_swap_strat_pnl!G1955,Sheet2!J:K,2,0),IF(multi_currency_swap_strat_pnl!B1955="chf",F1955*VLOOKUP(Sheet2!M:N,2,0),F1955))))</f>
        <v>0</v>
      </c>
    </row>
    <row r="1956" spans="1:8" x14ac:dyDescent="0.25">
      <c r="A1956" s="1">
        <v>45323</v>
      </c>
      <c r="B1956" t="s">
        <v>34</v>
      </c>
      <c r="C1956" t="s">
        <v>16</v>
      </c>
      <c r="D1956">
        <v>3.2703585183006898</v>
      </c>
      <c r="E1956">
        <v>1</v>
      </c>
      <c r="F1956">
        <v>240639.21776350899</v>
      </c>
      <c r="G1956" s="1">
        <v>45352</v>
      </c>
      <c r="H1956" s="2" cm="1">
        <f t="array" ref="H1956">IF(B1956="eur",F1956*VLOOKUP(G1956,Sheet2!D:E,2,0),IF(B1956="gbp",F1956*VLOOKUP(G1956,Sheet2!A:B,2,0),0)*IF(B1956="sek",F1956*VLOOKUP(G1956,Sheet2!G:H,2,0),IF(multi_currency_swap_strat_pnl!B1956="nok",F1956*VLOOKUP(multi_currency_swap_strat_pnl!G1956,Sheet2!J:K,2,0),IF(multi_currency_swap_strat_pnl!B1956="chf",F1956*VLOOKUP(Sheet2!M:N,2,0),F1956))))</f>
        <v>0</v>
      </c>
    </row>
    <row r="1957" spans="1:8" x14ac:dyDescent="0.25">
      <c r="A1957" s="1">
        <v>45323</v>
      </c>
      <c r="B1957" t="s">
        <v>34</v>
      </c>
      <c r="C1957" t="s">
        <v>12</v>
      </c>
      <c r="D1957">
        <v>3.3779784670995601</v>
      </c>
      <c r="E1957">
        <v>1</v>
      </c>
      <c r="F1957">
        <v>279551.46588326403</v>
      </c>
      <c r="G1957" s="1">
        <v>45352</v>
      </c>
      <c r="H1957" s="2" cm="1">
        <f t="array" ref="H1957">IF(B1957="eur",F1957*VLOOKUP(G1957,Sheet2!D:E,2,0),IF(B1957="gbp",F1957*VLOOKUP(G1957,Sheet2!A:B,2,0),0)*IF(B1957="sek",F1957*VLOOKUP(G1957,Sheet2!G:H,2,0),IF(multi_currency_swap_strat_pnl!B1957="nok",F1957*VLOOKUP(multi_currency_swap_strat_pnl!G1957,Sheet2!J:K,2,0),IF(multi_currency_swap_strat_pnl!B1957="chf",F1957*VLOOKUP(Sheet2!M:N,2,0),F1957))))</f>
        <v>0</v>
      </c>
    </row>
    <row r="1958" spans="1:8" x14ac:dyDescent="0.25">
      <c r="A1958" s="1">
        <v>45323</v>
      </c>
      <c r="B1958" t="s">
        <v>35</v>
      </c>
      <c r="C1958" t="s">
        <v>8</v>
      </c>
      <c r="D1958">
        <v>3.50740132910714</v>
      </c>
      <c r="E1958">
        <v>-1</v>
      </c>
      <c r="F1958">
        <v>-24667.319975297502</v>
      </c>
      <c r="G1958" s="1">
        <v>45352</v>
      </c>
      <c r="H1958" s="2" cm="1">
        <f t="array" ref="H1958">IF(B1958="eur",F1958*VLOOKUP(G1958,Sheet2!D:E,2,0),IF(B1958="gbp",F1958*VLOOKUP(G1958,Sheet2!A:B,2,0),0)*IF(B1958="sek",F1958*VLOOKUP(G1958,Sheet2!G:H,2,0),IF(multi_currency_swap_strat_pnl!B1958="nok",F1958*VLOOKUP(multi_currency_swap_strat_pnl!G1958,Sheet2!J:K,2,0),IF(multi_currency_swap_strat_pnl!B1958="chf",F1958*VLOOKUP(Sheet2!M:N,2,0),F1958))))</f>
        <v>770027231.91347647</v>
      </c>
    </row>
    <row r="1959" spans="1:8" x14ac:dyDescent="0.25">
      <c r="A1959" s="1">
        <v>45323</v>
      </c>
      <c r="B1959" t="s">
        <v>35</v>
      </c>
      <c r="C1959" t="s">
        <v>14</v>
      </c>
      <c r="D1959">
        <v>3.4284567588036801</v>
      </c>
      <c r="E1959">
        <v>-1</v>
      </c>
      <c r="F1959">
        <v>-50418.074292013902</v>
      </c>
      <c r="G1959" s="1">
        <v>45352</v>
      </c>
      <c r="H1959" s="2" cm="1">
        <f t="array" ref="H1959">IF(B1959="eur",F1959*VLOOKUP(G1959,Sheet2!D:E,2,0),IF(B1959="gbp",F1959*VLOOKUP(G1959,Sheet2!A:B,2,0),0)*IF(B1959="sek",F1959*VLOOKUP(G1959,Sheet2!G:H,2,0),IF(multi_currency_swap_strat_pnl!B1959="nok",F1959*VLOOKUP(multi_currency_swap_strat_pnl!G1959,Sheet2!J:K,2,0),IF(multi_currency_swap_strat_pnl!B1959="chf",F1959*VLOOKUP(Sheet2!M:N,2,0),F1959))))</f>
        <v>3216878493.4811745</v>
      </c>
    </row>
    <row r="1960" spans="1:8" x14ac:dyDescent="0.25">
      <c r="A1960" s="1">
        <v>45323</v>
      </c>
      <c r="B1960" t="s">
        <v>35</v>
      </c>
      <c r="C1960" t="s">
        <v>10</v>
      </c>
      <c r="D1960">
        <v>3.56515325051629</v>
      </c>
      <c r="E1960">
        <v>-1</v>
      </c>
      <c r="F1960">
        <v>-26552.2073255717</v>
      </c>
      <c r="G1960" s="1">
        <v>45352</v>
      </c>
      <c r="H1960" s="2" cm="1">
        <f t="array" ref="H1960">IF(B1960="eur",F1960*VLOOKUP(G1960,Sheet2!D:E,2,0),IF(B1960="gbp",F1960*VLOOKUP(G1960,Sheet2!A:B,2,0),0)*IF(B1960="sek",F1960*VLOOKUP(G1960,Sheet2!G:H,2,0),IF(multi_currency_swap_strat_pnl!B1960="nok",F1960*VLOOKUP(multi_currency_swap_strat_pnl!G1960,Sheet2!J:K,2,0),IF(multi_currency_swap_strat_pnl!B1960="chf",F1960*VLOOKUP(Sheet2!M:N,2,0),F1960))))</f>
        <v>892202447.89001167</v>
      </c>
    </row>
    <row r="1961" spans="1:8" x14ac:dyDescent="0.25">
      <c r="A1961" s="1">
        <v>45323</v>
      </c>
      <c r="B1961" t="s">
        <v>35</v>
      </c>
      <c r="C1961" t="s">
        <v>11</v>
      </c>
      <c r="D1961">
        <v>3.3354108951810102</v>
      </c>
      <c r="E1961">
        <v>1</v>
      </c>
      <c r="F1961">
        <v>249865.53256499299</v>
      </c>
      <c r="G1961" s="1">
        <v>45352</v>
      </c>
      <c r="H1961" s="2" cm="1">
        <f t="array" ref="H1961">IF(B1961="eur",F1961*VLOOKUP(G1961,Sheet2!D:E,2,0),IF(B1961="gbp",F1961*VLOOKUP(G1961,Sheet2!A:B,2,0),0)*IF(B1961="sek",F1961*VLOOKUP(G1961,Sheet2!G:H,2,0),IF(multi_currency_swap_strat_pnl!B1961="nok",F1961*VLOOKUP(multi_currency_swap_strat_pnl!G1961,Sheet2!J:K,2,0),IF(multi_currency_swap_strat_pnl!B1961="chf",F1961*VLOOKUP(Sheet2!M:N,2,0),F1961))))</f>
        <v>79008688612.626266</v>
      </c>
    </row>
    <row r="1962" spans="1:8" x14ac:dyDescent="0.25">
      <c r="A1962" s="1">
        <v>45323</v>
      </c>
      <c r="B1962" t="s">
        <v>35</v>
      </c>
      <c r="C1962" t="s">
        <v>16</v>
      </c>
      <c r="D1962">
        <v>3.4161109961166498</v>
      </c>
      <c r="E1962">
        <v>1</v>
      </c>
      <c r="F1962">
        <v>273663.01768296497</v>
      </c>
      <c r="G1962" s="1">
        <v>45352</v>
      </c>
      <c r="H1962" s="2" cm="1">
        <f t="array" ref="H1962">IF(B1962="eur",F1962*VLOOKUP(G1962,Sheet2!D:E,2,0),IF(B1962="gbp",F1962*VLOOKUP(G1962,Sheet2!A:B,2,0),0)*IF(B1962="sek",F1962*VLOOKUP(G1962,Sheet2!G:H,2,0),IF(multi_currency_swap_strat_pnl!B1962="nok",F1962*VLOOKUP(multi_currency_swap_strat_pnl!G1962,Sheet2!J:K,2,0),IF(multi_currency_swap_strat_pnl!B1962="chf",F1962*VLOOKUP(Sheet2!M:N,2,0),F1962))))</f>
        <v>94775126491.51738</v>
      </c>
    </row>
    <row r="1963" spans="1:8" x14ac:dyDescent="0.25">
      <c r="A1963" s="1">
        <v>45323</v>
      </c>
      <c r="B1963" t="s">
        <v>35</v>
      </c>
      <c r="C1963" t="s">
        <v>12</v>
      </c>
      <c r="D1963">
        <v>3.5947850535742201</v>
      </c>
      <c r="E1963">
        <v>1</v>
      </c>
      <c r="F1963">
        <v>286780.56405441102</v>
      </c>
      <c r="G1963" s="1">
        <v>45352</v>
      </c>
      <c r="H1963" s="2" cm="1">
        <f t="array" ref="H1963">IF(B1963="eur",F1963*VLOOKUP(G1963,Sheet2!D:E,2,0),IF(B1963="gbp",F1963*VLOOKUP(G1963,Sheet2!A:B,2,0),0)*IF(B1963="sek",F1963*VLOOKUP(G1963,Sheet2!G:H,2,0),IF(multi_currency_swap_strat_pnl!B1963="nok",F1963*VLOOKUP(multi_currency_swap_strat_pnl!G1963,Sheet2!J:K,2,0),IF(multi_currency_swap_strat_pnl!B1963="chf",F1963*VLOOKUP(Sheet2!M:N,2,0),F1963))))</f>
        <v>104078632823.95786</v>
      </c>
    </row>
    <row r="1964" spans="1:8" x14ac:dyDescent="0.25">
      <c r="A1964" s="1">
        <v>45323</v>
      </c>
      <c r="B1964" t="s">
        <v>36</v>
      </c>
      <c r="C1964" t="s">
        <v>13</v>
      </c>
      <c r="D1964">
        <v>1.00969593800291</v>
      </c>
      <c r="E1964">
        <v>-1</v>
      </c>
      <c r="F1964">
        <v>-26267.8515681473</v>
      </c>
      <c r="G1964" s="1">
        <v>45352</v>
      </c>
      <c r="H1964" s="2" t="e" cm="1" vm="1">
        <f t="array" aca="1" ref="H1964" ca="1">IF(B1964="eur",F1964*VLOOKUP(G1964,Sheet2!D:E,2,0),IF(B1964="gbp",F1964*VLOOKUP(G1964,Sheet2!A:B,2,0),0)*IF(B1964="sek",F1964*VLOOKUP(G1964,Sheet2!G:H,2,0),IF(multi_currency_swap_strat_pnl!B1964="nok",F1964*VLOOKUP(multi_currency_swap_strat_pnl!G1964,Sheet2!J:K,2,0),IF(multi_currency_swap_strat_pnl!B1964="chf",F1964*VLOOKUP(Sheet2!M:N,2,0),F1964))))</f>
        <v>#VALUE!</v>
      </c>
    </row>
    <row r="1965" spans="1:8" x14ac:dyDescent="0.25">
      <c r="A1965" s="1">
        <v>45323</v>
      </c>
      <c r="B1965" t="s">
        <v>36</v>
      </c>
      <c r="C1965" t="s">
        <v>8</v>
      </c>
      <c r="D1965">
        <v>1.36639154593441</v>
      </c>
      <c r="E1965">
        <v>-1</v>
      </c>
      <c r="F1965">
        <v>3378.91882351504</v>
      </c>
      <c r="G1965" s="1">
        <v>45352</v>
      </c>
      <c r="H1965" s="2" t="e" cm="1" vm="1">
        <f t="array" aca="1" ref="H1965" ca="1">IF(B1965="eur",F1965*VLOOKUP(G1965,Sheet2!D:E,2,0),IF(B1965="gbp",F1965*VLOOKUP(G1965,Sheet2!A:B,2,0),0)*IF(B1965="sek",F1965*VLOOKUP(G1965,Sheet2!G:H,2,0),IF(multi_currency_swap_strat_pnl!B1965="nok",F1965*VLOOKUP(multi_currency_swap_strat_pnl!G1965,Sheet2!J:K,2,0),IF(multi_currency_swap_strat_pnl!B1965="chf",F1965*VLOOKUP(Sheet2!M:N,2,0),F1965))))</f>
        <v>#VALUE!</v>
      </c>
    </row>
    <row r="1966" spans="1:8" x14ac:dyDescent="0.25">
      <c r="A1966" s="1">
        <v>45323</v>
      </c>
      <c r="B1966" t="s">
        <v>36</v>
      </c>
      <c r="C1966" t="s">
        <v>26</v>
      </c>
      <c r="D1966">
        <v>0.95462314966287598</v>
      </c>
      <c r="E1966">
        <v>-1</v>
      </c>
      <c r="F1966">
        <v>-32063.9054924433</v>
      </c>
      <c r="G1966" s="1">
        <v>45352</v>
      </c>
      <c r="H1966" s="2" t="e" cm="1" vm="1">
        <f t="array" aca="1" ref="H1966" ca="1">IF(B1966="eur",F1966*VLOOKUP(G1966,Sheet2!D:E,2,0),IF(B1966="gbp",F1966*VLOOKUP(G1966,Sheet2!A:B,2,0),0)*IF(B1966="sek",F1966*VLOOKUP(G1966,Sheet2!G:H,2,0),IF(multi_currency_swap_strat_pnl!B1966="nok",F1966*VLOOKUP(multi_currency_swap_strat_pnl!G1966,Sheet2!J:K,2,0),IF(multi_currency_swap_strat_pnl!B1966="chf",F1966*VLOOKUP(Sheet2!M:N,2,0),F1966))))</f>
        <v>#VALUE!</v>
      </c>
    </row>
    <row r="1967" spans="1:8" x14ac:dyDescent="0.25">
      <c r="A1967" s="1">
        <v>45323</v>
      </c>
      <c r="B1967" t="s">
        <v>36</v>
      </c>
      <c r="C1967" t="s">
        <v>23</v>
      </c>
      <c r="D1967">
        <v>1.3598005912289699</v>
      </c>
      <c r="E1967">
        <v>1</v>
      </c>
      <c r="F1967">
        <v>16290.2097648579</v>
      </c>
      <c r="G1967" s="1">
        <v>45352</v>
      </c>
      <c r="H1967" s="2" t="e" cm="1" vm="1">
        <f t="array" aca="1" ref="H1967" ca="1">IF(B1967="eur",F1967*VLOOKUP(G1967,Sheet2!D:E,2,0),IF(B1967="gbp",F1967*VLOOKUP(G1967,Sheet2!A:B,2,0),0)*IF(B1967="sek",F1967*VLOOKUP(G1967,Sheet2!G:H,2,0),IF(multi_currency_swap_strat_pnl!B1967="nok",F1967*VLOOKUP(multi_currency_swap_strat_pnl!G1967,Sheet2!J:K,2,0),IF(multi_currency_swap_strat_pnl!B1967="chf",F1967*VLOOKUP(Sheet2!M:N,2,0),F1967))))</f>
        <v>#VALUE!</v>
      </c>
    </row>
    <row r="1968" spans="1:8" x14ac:dyDescent="0.25">
      <c r="A1968" s="1">
        <v>45323</v>
      </c>
      <c r="B1968" t="s">
        <v>36</v>
      </c>
      <c r="C1968" t="s">
        <v>16</v>
      </c>
      <c r="D1968">
        <v>0.87723356281952802</v>
      </c>
      <c r="E1968">
        <v>1</v>
      </c>
      <c r="F1968">
        <v>43814.618838843402</v>
      </c>
      <c r="G1968" s="1">
        <v>45352</v>
      </c>
      <c r="H1968" s="2" t="e" cm="1" vm="1">
        <f t="array" aca="1" ref="H1968" ca="1">IF(B1968="eur",F1968*VLOOKUP(G1968,Sheet2!D:E,2,0),IF(B1968="gbp",F1968*VLOOKUP(G1968,Sheet2!A:B,2,0),0)*IF(B1968="sek",F1968*VLOOKUP(G1968,Sheet2!G:H,2,0),IF(multi_currency_swap_strat_pnl!B1968="nok",F1968*VLOOKUP(multi_currency_swap_strat_pnl!G1968,Sheet2!J:K,2,0),IF(multi_currency_swap_strat_pnl!B1968="chf",F1968*VLOOKUP(Sheet2!M:N,2,0),F1968))))</f>
        <v>#VALUE!</v>
      </c>
    </row>
    <row r="1969" spans="1:8" x14ac:dyDescent="0.25">
      <c r="A1969" s="1">
        <v>45323</v>
      </c>
      <c r="B1969" t="s">
        <v>36</v>
      </c>
      <c r="C1969" t="s">
        <v>12</v>
      </c>
      <c r="D1969">
        <v>0.85449919052242995</v>
      </c>
      <c r="E1969">
        <v>1</v>
      </c>
      <c r="F1969">
        <v>49932.117298128403</v>
      </c>
      <c r="G1969" s="1">
        <v>45352</v>
      </c>
      <c r="H1969" s="2" t="e" cm="1" vm="1">
        <f t="array" aca="1" ref="H1969" ca="1">IF(B1969="eur",F1969*VLOOKUP(G1969,Sheet2!D:E,2,0),IF(B1969="gbp",F1969*VLOOKUP(G1969,Sheet2!A:B,2,0),0)*IF(B1969="sek",F1969*VLOOKUP(G1969,Sheet2!G:H,2,0),IF(multi_currency_swap_strat_pnl!B1969="nok",F1969*VLOOKUP(multi_currency_swap_strat_pnl!G1969,Sheet2!J:K,2,0),IF(multi_currency_swap_strat_pnl!B1969="chf",F1969*VLOOKUP(Sheet2!M:N,2,0),F1969))))</f>
        <v>#VALUE!</v>
      </c>
    </row>
    <row r="1970" spans="1:8" x14ac:dyDescent="0.25">
      <c r="A1970" s="1">
        <v>45323</v>
      </c>
      <c r="B1970" t="s">
        <v>37</v>
      </c>
      <c r="C1970" t="s">
        <v>23</v>
      </c>
      <c r="D1970">
        <v>2.65011607038049</v>
      </c>
      <c r="E1970">
        <v>-1</v>
      </c>
      <c r="F1970">
        <v>-40663.624793831201</v>
      </c>
      <c r="G1970" s="1">
        <v>45352</v>
      </c>
      <c r="H1970" s="2" cm="1">
        <f t="array" ref="H1970">IF(B1970="eur",F1970*VLOOKUP(G1970,Sheet2!D:E,2,0),IF(B1970="gbp",F1970*VLOOKUP(G1970,Sheet2!A:B,2,0),0)*IF(B1970="sek",F1970*VLOOKUP(G1970,Sheet2!G:H,2,0),IF(multi_currency_swap_strat_pnl!B1970="nok",F1970*VLOOKUP(multi_currency_swap_strat_pnl!G1970,Sheet2!J:K,2,0),IF(multi_currency_swap_strat_pnl!B1970="chf",F1970*VLOOKUP(Sheet2!M:N,2,0),F1970))))</f>
        <v>0</v>
      </c>
    </row>
    <row r="1971" spans="1:8" x14ac:dyDescent="0.25">
      <c r="A1971" s="1">
        <v>45323</v>
      </c>
      <c r="B1971" t="s">
        <v>37</v>
      </c>
      <c r="C1971" t="s">
        <v>15</v>
      </c>
      <c r="D1971">
        <v>2.4767530455612001</v>
      </c>
      <c r="E1971">
        <v>-1</v>
      </c>
      <c r="F1971">
        <v>-23773.746035934801</v>
      </c>
      <c r="G1971" s="1">
        <v>45352</v>
      </c>
      <c r="H1971" s="2" cm="1">
        <f t="array" ref="H1971">IF(B1971="eur",F1971*VLOOKUP(G1971,Sheet2!D:E,2,0),IF(B1971="gbp",F1971*VLOOKUP(G1971,Sheet2!A:B,2,0),0)*IF(B1971="sek",F1971*VLOOKUP(G1971,Sheet2!G:H,2,0),IF(multi_currency_swap_strat_pnl!B1971="nok",F1971*VLOOKUP(multi_currency_swap_strat_pnl!G1971,Sheet2!J:K,2,0),IF(multi_currency_swap_strat_pnl!B1971="chf",F1971*VLOOKUP(Sheet2!M:N,2,0),F1971))))</f>
        <v>0</v>
      </c>
    </row>
    <row r="1972" spans="1:8" x14ac:dyDescent="0.25">
      <c r="A1972" s="1">
        <v>45323</v>
      </c>
      <c r="B1972" t="s">
        <v>37</v>
      </c>
      <c r="C1972" t="s">
        <v>29</v>
      </c>
      <c r="D1972">
        <v>2.3378342253778301</v>
      </c>
      <c r="E1972">
        <v>-1</v>
      </c>
      <c r="F1972">
        <v>-62304.206609212903</v>
      </c>
      <c r="G1972" s="1">
        <v>45352</v>
      </c>
      <c r="H1972" s="2" cm="1">
        <f t="array" ref="H1972">IF(B1972="eur",F1972*VLOOKUP(G1972,Sheet2!D:E,2,0),IF(B1972="gbp",F1972*VLOOKUP(G1972,Sheet2!A:B,2,0),0)*IF(B1972="sek",F1972*VLOOKUP(G1972,Sheet2!G:H,2,0),IF(multi_currency_swap_strat_pnl!B1972="nok",F1972*VLOOKUP(multi_currency_swap_strat_pnl!G1972,Sheet2!J:K,2,0),IF(multi_currency_swap_strat_pnl!B1972="chf",F1972*VLOOKUP(Sheet2!M:N,2,0),F1972))))</f>
        <v>0</v>
      </c>
    </row>
    <row r="1973" spans="1:8" x14ac:dyDescent="0.25">
      <c r="A1973" s="1">
        <v>45323</v>
      </c>
      <c r="B1973" t="s">
        <v>37</v>
      </c>
      <c r="C1973" t="s">
        <v>8</v>
      </c>
      <c r="D1973">
        <v>2.1815893811556299</v>
      </c>
      <c r="E1973">
        <v>1</v>
      </c>
      <c r="F1973">
        <v>103389.202280863</v>
      </c>
      <c r="G1973" s="1">
        <v>45352</v>
      </c>
      <c r="H1973" s="2" cm="1">
        <f t="array" ref="H1973">IF(B1973="eur",F1973*VLOOKUP(G1973,Sheet2!D:E,2,0),IF(B1973="gbp",F1973*VLOOKUP(G1973,Sheet2!A:B,2,0),0)*IF(B1973="sek",F1973*VLOOKUP(G1973,Sheet2!G:H,2,0),IF(multi_currency_swap_strat_pnl!B1973="nok",F1973*VLOOKUP(multi_currency_swap_strat_pnl!G1973,Sheet2!J:K,2,0),IF(multi_currency_swap_strat_pnl!B1973="chf",F1973*VLOOKUP(Sheet2!M:N,2,0),F1973))))</f>
        <v>0</v>
      </c>
    </row>
    <row r="1974" spans="1:8" x14ac:dyDescent="0.25">
      <c r="A1974" s="1">
        <v>45323</v>
      </c>
      <c r="B1974" t="s">
        <v>37</v>
      </c>
      <c r="C1974" t="s">
        <v>16</v>
      </c>
      <c r="D1974">
        <v>2.1371372641517499</v>
      </c>
      <c r="E1974">
        <v>1</v>
      </c>
      <c r="F1974">
        <v>250493.95353221599</v>
      </c>
      <c r="G1974" s="1">
        <v>45352</v>
      </c>
      <c r="H1974" s="2" cm="1">
        <f t="array" ref="H1974">IF(B1974="eur",F1974*VLOOKUP(G1974,Sheet2!D:E,2,0),IF(B1974="gbp",F1974*VLOOKUP(G1974,Sheet2!A:B,2,0),0)*IF(B1974="sek",F1974*VLOOKUP(G1974,Sheet2!G:H,2,0),IF(multi_currency_swap_strat_pnl!B1974="nok",F1974*VLOOKUP(multi_currency_swap_strat_pnl!G1974,Sheet2!J:K,2,0),IF(multi_currency_swap_strat_pnl!B1974="chf",F1974*VLOOKUP(Sheet2!M:N,2,0),F1974))))</f>
        <v>0</v>
      </c>
    </row>
    <row r="1975" spans="1:8" x14ac:dyDescent="0.25">
      <c r="A1975" s="1">
        <v>45323</v>
      </c>
      <c r="B1975" t="s">
        <v>37</v>
      </c>
      <c r="C1975" t="s">
        <v>12</v>
      </c>
      <c r="D1975">
        <v>2.25272189301019</v>
      </c>
      <c r="E1975">
        <v>1</v>
      </c>
      <c r="F1975">
        <v>295444.00902044302</v>
      </c>
      <c r="G1975" s="1">
        <v>45352</v>
      </c>
      <c r="H1975" s="2" cm="1">
        <f t="array" ref="H1975">IF(B1975="eur",F1975*VLOOKUP(G1975,Sheet2!D:E,2,0),IF(B1975="gbp",F1975*VLOOKUP(G1975,Sheet2!A:B,2,0),0)*IF(B1975="sek",F1975*VLOOKUP(G1975,Sheet2!G:H,2,0),IF(multi_currency_swap_strat_pnl!B1975="nok",F1975*VLOOKUP(multi_currency_swap_strat_pnl!G1975,Sheet2!J:K,2,0),IF(multi_currency_swap_strat_pnl!B1975="chf",F1975*VLOOKUP(Sheet2!M:N,2,0),F1975))))</f>
        <v>0</v>
      </c>
    </row>
    <row r="1976" spans="1:8" x14ac:dyDescent="0.25">
      <c r="A1976" s="1">
        <v>45323</v>
      </c>
      <c r="B1976" t="s">
        <v>38</v>
      </c>
      <c r="C1976" t="s">
        <v>17</v>
      </c>
      <c r="D1976">
        <v>3.0239694410780702</v>
      </c>
      <c r="E1976">
        <v>-1</v>
      </c>
      <c r="F1976" s="2">
        <v>-60636.967121297101</v>
      </c>
      <c r="G1976" s="1">
        <v>45352</v>
      </c>
      <c r="H1976" s="2" cm="1">
        <f t="array" ref="H1976">IF(B1976="eur",F1976*VLOOKUP(G1976,Sheet2!D:E,2,0),IF(B1976="gbp",F1976*VLOOKUP(G1976,Sheet2!A:B,2,0),0)*IF(B1976="sek",F1976*VLOOKUP(G1976,Sheet2!G:H,2,0),IF(multi_currency_swap_strat_pnl!B1976="nok",F1976*VLOOKUP(multi_currency_swap_strat_pnl!G1976,Sheet2!J:K,2,0),IF(multi_currency_swap_strat_pnl!B1976="chf",F1976*VLOOKUP(Sheet2!M:N,2,0),F1976))))</f>
        <v>0</v>
      </c>
    </row>
    <row r="1977" spans="1:8" x14ac:dyDescent="0.25">
      <c r="A1977" s="1">
        <v>45323</v>
      </c>
      <c r="B1977" t="s">
        <v>38</v>
      </c>
      <c r="C1977" t="s">
        <v>28</v>
      </c>
      <c r="D1977">
        <v>2.9415449026332801</v>
      </c>
      <c r="E1977">
        <v>-1</v>
      </c>
      <c r="F1977" s="2">
        <v>-115909.56981440001</v>
      </c>
      <c r="G1977" s="1">
        <v>45352</v>
      </c>
      <c r="H1977" s="2" cm="1">
        <f t="array" ref="H1977">IF(B1977="eur",F1977*VLOOKUP(G1977,Sheet2!D:E,2,0),IF(B1977="gbp",F1977*VLOOKUP(G1977,Sheet2!A:B,2,0),0)*IF(B1977="sek",F1977*VLOOKUP(G1977,Sheet2!G:H,2,0),IF(multi_currency_swap_strat_pnl!B1977="nok",F1977*VLOOKUP(multi_currency_swap_strat_pnl!G1977,Sheet2!J:K,2,0),IF(multi_currency_swap_strat_pnl!B1977="chf",F1977*VLOOKUP(Sheet2!M:N,2,0),F1977))))</f>
        <v>0</v>
      </c>
    </row>
    <row r="1978" spans="1:8" x14ac:dyDescent="0.25">
      <c r="A1978" s="1">
        <v>45323</v>
      </c>
      <c r="B1978" t="s">
        <v>38</v>
      </c>
      <c r="C1978" t="s">
        <v>8</v>
      </c>
      <c r="D1978">
        <v>2.9797897832020102</v>
      </c>
      <c r="E1978">
        <v>-1</v>
      </c>
      <c r="F1978" s="2">
        <v>-77634.563852672902</v>
      </c>
      <c r="G1978" s="1">
        <v>45352</v>
      </c>
      <c r="H1978" s="2" cm="1">
        <f t="array" ref="H1978">IF(B1978="eur",F1978*VLOOKUP(G1978,Sheet2!D:E,2,0),IF(B1978="gbp",F1978*VLOOKUP(G1978,Sheet2!A:B,2,0),0)*IF(B1978="sek",F1978*VLOOKUP(G1978,Sheet2!G:H,2,0),IF(multi_currency_swap_strat_pnl!B1978="nok",F1978*VLOOKUP(multi_currency_swap_strat_pnl!G1978,Sheet2!J:K,2,0),IF(multi_currency_swap_strat_pnl!B1978="chf",F1978*VLOOKUP(Sheet2!M:N,2,0),F1978))))</f>
        <v>0</v>
      </c>
    </row>
    <row r="1979" spans="1:8" x14ac:dyDescent="0.25">
      <c r="A1979" s="1">
        <v>45323</v>
      </c>
      <c r="B1979" t="s">
        <v>38</v>
      </c>
      <c r="C1979" t="s">
        <v>11</v>
      </c>
      <c r="D1979">
        <v>2.9709320831146702</v>
      </c>
      <c r="E1979">
        <v>1</v>
      </c>
      <c r="F1979" s="2">
        <v>254575.087672302</v>
      </c>
      <c r="G1979" s="1">
        <v>45352</v>
      </c>
      <c r="H1979" s="2" cm="1">
        <f t="array" ref="H1979">IF(B1979="eur",F1979*VLOOKUP(G1979,Sheet2!D:E,2,0),IF(B1979="gbp",F1979*VLOOKUP(G1979,Sheet2!A:B,2,0),0)*IF(B1979="sek",F1979*VLOOKUP(G1979,Sheet2!G:H,2,0),IF(multi_currency_swap_strat_pnl!B1979="nok",F1979*VLOOKUP(multi_currency_swap_strat_pnl!G1979,Sheet2!J:K,2,0),IF(multi_currency_swap_strat_pnl!B1979="chf",F1979*VLOOKUP(Sheet2!M:N,2,0),F1979))))</f>
        <v>0</v>
      </c>
    </row>
    <row r="1980" spans="1:8" x14ac:dyDescent="0.25">
      <c r="A1980" s="1">
        <v>45323</v>
      </c>
      <c r="B1980" t="s">
        <v>38</v>
      </c>
      <c r="C1980" t="s">
        <v>16</v>
      </c>
      <c r="D1980">
        <v>3.0459337846039301</v>
      </c>
      <c r="E1980">
        <v>1</v>
      </c>
      <c r="F1980" s="2">
        <v>279958.94015932298</v>
      </c>
      <c r="G1980" s="1">
        <v>45352</v>
      </c>
      <c r="H1980" s="2" cm="1">
        <f t="array" ref="H1980">IF(B1980="eur",F1980*VLOOKUP(G1980,Sheet2!D:E,2,0),IF(B1980="gbp",F1980*VLOOKUP(G1980,Sheet2!A:B,2,0),0)*IF(B1980="sek",F1980*VLOOKUP(G1980,Sheet2!G:H,2,0),IF(multi_currency_swap_strat_pnl!B1980="nok",F1980*VLOOKUP(multi_currency_swap_strat_pnl!G1980,Sheet2!J:K,2,0),IF(multi_currency_swap_strat_pnl!B1980="chf",F1980*VLOOKUP(Sheet2!M:N,2,0),F1980))))</f>
        <v>0</v>
      </c>
    </row>
    <row r="1981" spans="1:8" x14ac:dyDescent="0.25">
      <c r="A1981" s="1">
        <v>45323</v>
      </c>
      <c r="B1981" t="s">
        <v>38</v>
      </c>
      <c r="C1981" t="s">
        <v>12</v>
      </c>
      <c r="D1981">
        <v>3.1159920834558701</v>
      </c>
      <c r="E1981">
        <v>1</v>
      </c>
      <c r="F1981" s="2">
        <v>331080.04467490199</v>
      </c>
      <c r="G1981" s="1">
        <v>45352</v>
      </c>
      <c r="H1981" s="2" cm="1">
        <f t="array" ref="H1981">IF(B1981="eur",F1981*VLOOKUP(G1981,Sheet2!D:E,2,0),IF(B1981="gbp",F1981*VLOOKUP(G1981,Sheet2!A:B,2,0),0)*IF(B1981="sek",F1981*VLOOKUP(G1981,Sheet2!G:H,2,0),IF(multi_currency_swap_strat_pnl!B1981="nok",F1981*VLOOKUP(multi_currency_swap_strat_pnl!G1981,Sheet2!J:K,2,0),IF(multi_currency_swap_strat_pnl!B1981="chf",F1981*VLOOKUP(Sheet2!M:N,2,0),F1981))))</f>
        <v>0</v>
      </c>
    </row>
    <row r="1982" spans="1:8" x14ac:dyDescent="0.25">
      <c r="A1982" s="1">
        <v>45352</v>
      </c>
      <c r="B1982" t="s">
        <v>7</v>
      </c>
      <c r="C1982" t="s">
        <v>8</v>
      </c>
      <c r="D1982">
        <v>2.5499695255925601</v>
      </c>
      <c r="E1982">
        <v>-1</v>
      </c>
      <c r="F1982">
        <v>16606.216906321599</v>
      </c>
      <c r="G1982" s="1">
        <v>45384</v>
      </c>
      <c r="H1982" s="2" cm="1">
        <f t="array" ref="H1982">IF(B1982="eur",F1982*VLOOKUP(G1982,Sheet2!D:E,2,0),IF(B1982="gbp",F1982*VLOOKUP(G1982,Sheet2!A:B,2,0),0)*IF(B1982="sek",F1982*VLOOKUP(G1982,Sheet2!G:H,2,0),IF(multi_currency_swap_strat_pnl!B1982="nok",F1982*VLOOKUP(multi_currency_swap_strat_pnl!G1982,Sheet2!J:K,2,0),IF(multi_currency_swap_strat_pnl!B1982="chf",F1982*VLOOKUP(Sheet2!M:N,2,0),F1982))))</f>
        <v>17881.574364727097</v>
      </c>
    </row>
    <row r="1983" spans="1:8" x14ac:dyDescent="0.25">
      <c r="A1983" s="1">
        <v>45352</v>
      </c>
      <c r="B1983" t="s">
        <v>7</v>
      </c>
      <c r="C1983" t="s">
        <v>10</v>
      </c>
      <c r="D1983">
        <v>2.57660056236399</v>
      </c>
      <c r="E1983">
        <v>-1</v>
      </c>
      <c r="F1983">
        <v>3555.98885263486</v>
      </c>
      <c r="G1983" s="1">
        <v>45384</v>
      </c>
      <c r="H1983" s="2" cm="1">
        <f t="array" ref="H1983">IF(B1983="eur",F1983*VLOOKUP(G1983,Sheet2!D:E,2,0),IF(B1983="gbp",F1983*VLOOKUP(G1983,Sheet2!A:B,2,0),0)*IF(B1983="sek",F1983*VLOOKUP(G1983,Sheet2!G:H,2,0),IF(multi_currency_swap_strat_pnl!B1983="nok",F1983*VLOOKUP(multi_currency_swap_strat_pnl!G1983,Sheet2!J:K,2,0),IF(multi_currency_swap_strat_pnl!B1983="chf",F1983*VLOOKUP(Sheet2!M:N,2,0),F1983))))</f>
        <v>3829.0887965172174</v>
      </c>
    </row>
    <row r="1984" spans="1:8" x14ac:dyDescent="0.25">
      <c r="A1984" s="1">
        <v>45352</v>
      </c>
      <c r="B1984" t="s">
        <v>7</v>
      </c>
      <c r="C1984" t="s">
        <v>14</v>
      </c>
      <c r="D1984">
        <v>2.4910982342498502</v>
      </c>
      <c r="E1984">
        <v>-1</v>
      </c>
      <c r="F1984">
        <v>5811.2994890437903</v>
      </c>
      <c r="G1984" s="1">
        <v>45384</v>
      </c>
      <c r="H1984" s="2" cm="1">
        <f t="array" ref="H1984">IF(B1984="eur",F1984*VLOOKUP(G1984,Sheet2!D:E,2,0),IF(B1984="gbp",F1984*VLOOKUP(G1984,Sheet2!A:B,2,0),0)*IF(B1984="sek",F1984*VLOOKUP(G1984,Sheet2!G:H,2,0),IF(multi_currency_swap_strat_pnl!B1984="nok",F1984*VLOOKUP(multi_currency_swap_strat_pnl!G1984,Sheet2!J:K,2,0),IF(multi_currency_swap_strat_pnl!B1984="chf",F1984*VLOOKUP(Sheet2!M:N,2,0),F1984))))</f>
        <v>6257.6072898023531</v>
      </c>
    </row>
    <row r="1985" spans="1:8" x14ac:dyDescent="0.25">
      <c r="A1985" s="1">
        <v>45352</v>
      </c>
      <c r="B1985" t="s">
        <v>7</v>
      </c>
      <c r="C1985" t="s">
        <v>11</v>
      </c>
      <c r="D1985">
        <v>2.3467644987149199</v>
      </c>
      <c r="E1985">
        <v>1</v>
      </c>
      <c r="F1985">
        <v>-18628.158596850801</v>
      </c>
      <c r="G1985" s="1">
        <v>45384</v>
      </c>
      <c r="H1985" s="2" cm="1">
        <f t="array" ref="H1985">IF(B1985="eur",F1985*VLOOKUP(G1985,Sheet2!D:E,2,0),IF(B1985="gbp",F1985*VLOOKUP(G1985,Sheet2!A:B,2,0),0)*IF(B1985="sek",F1985*VLOOKUP(G1985,Sheet2!G:H,2,0),IF(multi_currency_swap_strat_pnl!B1985="nok",F1985*VLOOKUP(multi_currency_swap_strat_pnl!G1985,Sheet2!J:K,2,0),IF(multi_currency_swap_strat_pnl!B1985="chf",F1985*VLOOKUP(Sheet2!M:N,2,0),F1985))))</f>
        <v>-20058.801177088942</v>
      </c>
    </row>
    <row r="1986" spans="1:8" x14ac:dyDescent="0.25">
      <c r="A1986" s="1">
        <v>45352</v>
      </c>
      <c r="B1986" t="s">
        <v>7</v>
      </c>
      <c r="C1986" t="s">
        <v>16</v>
      </c>
      <c r="D1986">
        <v>2.3898726072411201</v>
      </c>
      <c r="E1986">
        <v>1</v>
      </c>
      <c r="F1986">
        <v>-11757.596902790299</v>
      </c>
      <c r="G1986" s="1">
        <v>45384</v>
      </c>
      <c r="H1986" s="2" cm="1">
        <f t="array" ref="H1986">IF(B1986="eur",F1986*VLOOKUP(G1986,Sheet2!D:E,2,0),IF(B1986="gbp",F1986*VLOOKUP(G1986,Sheet2!A:B,2,0),0)*IF(B1986="sek",F1986*VLOOKUP(G1986,Sheet2!G:H,2,0),IF(multi_currency_swap_strat_pnl!B1986="nok",F1986*VLOOKUP(multi_currency_swap_strat_pnl!G1986,Sheet2!J:K,2,0),IF(multi_currency_swap_strat_pnl!B1986="chf",F1986*VLOOKUP(Sheet2!M:N,2,0),F1986))))</f>
        <v>-12660.580344924594</v>
      </c>
    </row>
    <row r="1987" spans="1:8" x14ac:dyDescent="0.25">
      <c r="A1987" s="1">
        <v>45352</v>
      </c>
      <c r="B1987" t="s">
        <v>7</v>
      </c>
      <c r="C1987" t="s">
        <v>12</v>
      </c>
      <c r="D1987">
        <v>2.49612456349699</v>
      </c>
      <c r="E1987">
        <v>1</v>
      </c>
      <c r="F1987">
        <v>-4080.2083155442301</v>
      </c>
      <c r="G1987" s="1">
        <v>45384</v>
      </c>
      <c r="H1987" s="2" cm="1">
        <f t="array" ref="H1987">IF(B1987="eur",F1987*VLOOKUP(G1987,Sheet2!D:E,2,0),IF(B1987="gbp",F1987*VLOOKUP(G1987,Sheet2!A:B,2,0),0)*IF(B1987="sek",F1987*VLOOKUP(G1987,Sheet2!G:H,2,0),IF(multi_currency_swap_strat_pnl!B1987="nok",F1987*VLOOKUP(multi_currency_swap_strat_pnl!G1987,Sheet2!J:K,2,0),IF(multi_currency_swap_strat_pnl!B1987="chf",F1987*VLOOKUP(Sheet2!M:N,2,0),F1987))))</f>
        <v>-4393.5683141780273</v>
      </c>
    </row>
    <row r="1988" spans="1:8" x14ac:dyDescent="0.25">
      <c r="A1988" s="1">
        <v>45352</v>
      </c>
      <c r="B1988" t="s">
        <v>34</v>
      </c>
      <c r="C1988" t="s">
        <v>17</v>
      </c>
      <c r="D1988">
        <v>3.5987993740637001</v>
      </c>
      <c r="E1988">
        <v>-1</v>
      </c>
      <c r="F1988">
        <v>-53723.813344014103</v>
      </c>
      <c r="G1988" s="1">
        <v>45383</v>
      </c>
      <c r="H1988" s="2" cm="1">
        <f t="array" ref="H1988">IF(B1988="eur",F1988*VLOOKUP(G1988,Sheet2!D:E,2,0),IF(B1988="gbp",F1988*VLOOKUP(G1988,Sheet2!A:B,2,0),0)*IF(B1988="sek",F1988*VLOOKUP(G1988,Sheet2!G:H,2,0),IF(multi_currency_swap_strat_pnl!B1988="nok",F1988*VLOOKUP(multi_currency_swap_strat_pnl!G1988,Sheet2!J:K,2,0),IF(multi_currency_swap_strat_pnl!B1988="chf",F1988*VLOOKUP(Sheet2!M:N,2,0),F1988))))</f>
        <v>0</v>
      </c>
    </row>
    <row r="1989" spans="1:8" x14ac:dyDescent="0.25">
      <c r="A1989" s="1">
        <v>45352</v>
      </c>
      <c r="B1989" t="s">
        <v>34</v>
      </c>
      <c r="C1989" t="s">
        <v>23</v>
      </c>
      <c r="D1989">
        <v>3.7174618088834799</v>
      </c>
      <c r="E1989">
        <v>-1</v>
      </c>
      <c r="F1989">
        <v>-43918.868388787399</v>
      </c>
      <c r="G1989" s="1">
        <v>45383</v>
      </c>
      <c r="H1989" s="2" cm="1">
        <f t="array" ref="H1989">IF(B1989="eur",F1989*VLOOKUP(G1989,Sheet2!D:E,2,0),IF(B1989="gbp",F1989*VLOOKUP(G1989,Sheet2!A:B,2,0),0)*IF(B1989="sek",F1989*VLOOKUP(G1989,Sheet2!G:H,2,0),IF(multi_currency_swap_strat_pnl!B1989="nok",F1989*VLOOKUP(multi_currency_swap_strat_pnl!G1989,Sheet2!J:K,2,0),IF(multi_currency_swap_strat_pnl!B1989="chf",F1989*VLOOKUP(Sheet2!M:N,2,0),F1989))))</f>
        <v>0</v>
      </c>
    </row>
    <row r="1990" spans="1:8" x14ac:dyDescent="0.25">
      <c r="A1990" s="1">
        <v>45352</v>
      </c>
      <c r="B1990" t="s">
        <v>34</v>
      </c>
      <c r="C1990" t="s">
        <v>29</v>
      </c>
      <c r="D1990">
        <v>3.6145576602284502</v>
      </c>
      <c r="E1990">
        <v>-1</v>
      </c>
      <c r="F1990">
        <v>-54357.572437246898</v>
      </c>
      <c r="G1990" s="1">
        <v>45383</v>
      </c>
      <c r="H1990" s="2" cm="1">
        <f t="array" ref="H1990">IF(B1990="eur",F1990*VLOOKUP(G1990,Sheet2!D:E,2,0),IF(B1990="gbp",F1990*VLOOKUP(G1990,Sheet2!A:B,2,0),0)*IF(B1990="sek",F1990*VLOOKUP(G1990,Sheet2!G:H,2,0),IF(multi_currency_swap_strat_pnl!B1990="nok",F1990*VLOOKUP(multi_currency_swap_strat_pnl!G1990,Sheet2!J:K,2,0),IF(multi_currency_swap_strat_pnl!B1990="chf",F1990*VLOOKUP(Sheet2!M:N,2,0),F1990))))</f>
        <v>0</v>
      </c>
    </row>
    <row r="1991" spans="1:8" x14ac:dyDescent="0.25">
      <c r="A1991" s="1">
        <v>45352</v>
      </c>
      <c r="B1991" t="s">
        <v>34</v>
      </c>
      <c r="C1991" t="s">
        <v>11</v>
      </c>
      <c r="D1991">
        <v>3.6509352420869599</v>
      </c>
      <c r="E1991">
        <v>1</v>
      </c>
      <c r="F1991">
        <v>116484.207307342</v>
      </c>
      <c r="G1991" s="1">
        <v>45383</v>
      </c>
      <c r="H1991" s="2" cm="1">
        <f t="array" ref="H1991">IF(B1991="eur",F1991*VLOOKUP(G1991,Sheet2!D:E,2,0),IF(B1991="gbp",F1991*VLOOKUP(G1991,Sheet2!A:B,2,0),0)*IF(B1991="sek",F1991*VLOOKUP(G1991,Sheet2!G:H,2,0),IF(multi_currency_swap_strat_pnl!B1991="nok",F1991*VLOOKUP(multi_currency_swap_strat_pnl!G1991,Sheet2!J:K,2,0),IF(multi_currency_swap_strat_pnl!B1991="chf",F1991*VLOOKUP(Sheet2!M:N,2,0),F1991))))</f>
        <v>0</v>
      </c>
    </row>
    <row r="1992" spans="1:8" x14ac:dyDescent="0.25">
      <c r="A1992" s="1">
        <v>45352</v>
      </c>
      <c r="B1992" t="s">
        <v>34</v>
      </c>
      <c r="C1992" t="s">
        <v>16</v>
      </c>
      <c r="D1992">
        <v>3.7149813027252998</v>
      </c>
      <c r="E1992">
        <v>1</v>
      </c>
      <c r="F1992">
        <v>135746.98507639999</v>
      </c>
      <c r="G1992" s="1">
        <v>45383</v>
      </c>
      <c r="H1992" s="2" cm="1">
        <f t="array" ref="H1992">IF(B1992="eur",F1992*VLOOKUP(G1992,Sheet2!D:E,2,0),IF(B1992="gbp",F1992*VLOOKUP(G1992,Sheet2!A:B,2,0),0)*IF(B1992="sek",F1992*VLOOKUP(G1992,Sheet2!G:H,2,0),IF(multi_currency_swap_strat_pnl!B1992="nok",F1992*VLOOKUP(multi_currency_swap_strat_pnl!G1992,Sheet2!J:K,2,0),IF(multi_currency_swap_strat_pnl!B1992="chf",F1992*VLOOKUP(Sheet2!M:N,2,0),F1992))))</f>
        <v>0</v>
      </c>
    </row>
    <row r="1993" spans="1:8" x14ac:dyDescent="0.25">
      <c r="A1993" s="1">
        <v>45352</v>
      </c>
      <c r="B1993" t="s">
        <v>34</v>
      </c>
      <c r="C1993" t="s">
        <v>12</v>
      </c>
      <c r="D1993">
        <v>3.8761921222064801</v>
      </c>
      <c r="E1993">
        <v>1</v>
      </c>
      <c r="F1993">
        <v>157929.88676030899</v>
      </c>
      <c r="G1993" s="1">
        <v>45383</v>
      </c>
      <c r="H1993" s="2" cm="1">
        <f t="array" ref="H1993">IF(B1993="eur",F1993*VLOOKUP(G1993,Sheet2!D:E,2,0),IF(B1993="gbp",F1993*VLOOKUP(G1993,Sheet2!A:B,2,0),0)*IF(B1993="sek",F1993*VLOOKUP(G1993,Sheet2!G:H,2,0),IF(multi_currency_swap_strat_pnl!B1993="nok",F1993*VLOOKUP(multi_currency_swap_strat_pnl!G1993,Sheet2!J:K,2,0),IF(multi_currency_swap_strat_pnl!B1993="chf",F1993*VLOOKUP(Sheet2!M:N,2,0),F1993))))</f>
        <v>0</v>
      </c>
    </row>
    <row r="1994" spans="1:8" x14ac:dyDescent="0.25">
      <c r="A1994" s="1">
        <v>45352</v>
      </c>
      <c r="B1994" t="s">
        <v>35</v>
      </c>
      <c r="C1994" t="s">
        <v>23</v>
      </c>
      <c r="D1994">
        <v>3.69269401939329</v>
      </c>
      <c r="E1994">
        <v>-1</v>
      </c>
      <c r="F1994">
        <v>-31148.794869564499</v>
      </c>
      <c r="G1994" s="1">
        <v>45384</v>
      </c>
      <c r="H1994" s="2" cm="1">
        <f t="array" ref="H1994">IF(B1994="eur",F1994*VLOOKUP(G1994,Sheet2!D:E,2,0),IF(B1994="gbp",F1994*VLOOKUP(G1994,Sheet2!A:B,2,0),0)*IF(B1994="sek",F1994*VLOOKUP(G1994,Sheet2!G:H,2,0),IF(multi_currency_swap_strat_pnl!B1994="nok",F1994*VLOOKUP(multi_currency_swap_strat_pnl!G1994,Sheet2!J:K,2,0),IF(multi_currency_swap_strat_pnl!B1994="chf",F1994*VLOOKUP(Sheet2!M:N,2,0),F1994))))</f>
        <v>1219795058.7199085</v>
      </c>
    </row>
    <row r="1995" spans="1:8" x14ac:dyDescent="0.25">
      <c r="A1995" s="1">
        <v>45352</v>
      </c>
      <c r="B1995" t="s">
        <v>35</v>
      </c>
      <c r="C1995" t="s">
        <v>25</v>
      </c>
      <c r="D1995">
        <v>3.7469139667442199</v>
      </c>
      <c r="E1995">
        <v>-1</v>
      </c>
      <c r="F1995">
        <v>-30221.257437946999</v>
      </c>
      <c r="G1995" s="1">
        <v>45384</v>
      </c>
      <c r="H1995" s="2" cm="1">
        <f t="array" ref="H1995">IF(B1995="eur",F1995*VLOOKUP(G1995,Sheet2!D:E,2,0),IF(B1995="gbp",F1995*VLOOKUP(G1995,Sheet2!A:B,2,0),0)*IF(B1995="sek",F1995*VLOOKUP(G1995,Sheet2!G:H,2,0),IF(multi_currency_swap_strat_pnl!B1995="nok",F1995*VLOOKUP(multi_currency_swap_strat_pnl!G1995,Sheet2!J:K,2,0),IF(multi_currency_swap_strat_pnl!B1995="chf",F1995*VLOOKUP(Sheet2!M:N,2,0),F1995))))</f>
        <v>1148231437.1014743</v>
      </c>
    </row>
    <row r="1996" spans="1:8" x14ac:dyDescent="0.25">
      <c r="A1996" s="1">
        <v>45352</v>
      </c>
      <c r="B1996" t="s">
        <v>35</v>
      </c>
      <c r="C1996" t="s">
        <v>21</v>
      </c>
      <c r="D1996">
        <v>3.8031960049667002</v>
      </c>
      <c r="E1996">
        <v>-1</v>
      </c>
      <c r="F1996">
        <v>-29607.937731612899</v>
      </c>
      <c r="G1996" s="1">
        <v>45384</v>
      </c>
      <c r="H1996" s="2" cm="1">
        <f t="array" ref="H1996">IF(B1996="eur",F1996*VLOOKUP(G1996,Sheet2!D:E,2,0),IF(B1996="gbp",F1996*VLOOKUP(G1996,Sheet2!A:B,2,0),0)*IF(B1996="sek",F1996*VLOOKUP(G1996,Sheet2!G:H,2,0),IF(multi_currency_swap_strat_pnl!B1996="nok",F1996*VLOOKUP(multi_currency_swap_strat_pnl!G1996,Sheet2!J:K,2,0),IF(multi_currency_swap_strat_pnl!B1996="chf",F1996*VLOOKUP(Sheet2!M:N,2,0),F1996))))</f>
        <v>1102099206.7312109</v>
      </c>
    </row>
    <row r="1997" spans="1:8" x14ac:dyDescent="0.25">
      <c r="A1997" s="1">
        <v>45352</v>
      </c>
      <c r="B1997" t="s">
        <v>35</v>
      </c>
      <c r="C1997" t="s">
        <v>11</v>
      </c>
      <c r="D1997">
        <v>3.8075322163074001</v>
      </c>
      <c r="E1997">
        <v>1</v>
      </c>
      <c r="F1997">
        <v>-38294.492483898597</v>
      </c>
      <c r="G1997" s="1">
        <v>45384</v>
      </c>
      <c r="H1997" s="2" cm="1">
        <f t="array" ref="H1997">IF(B1997="eur",F1997*VLOOKUP(G1997,Sheet2!D:E,2,0),IF(B1997="gbp",F1997*VLOOKUP(G1997,Sheet2!A:B,2,0),0)*IF(B1997="sek",F1997*VLOOKUP(G1997,Sheet2!G:H,2,0),IF(multi_currency_swap_strat_pnl!B1997="nok",F1997*VLOOKUP(multi_currency_swap_strat_pnl!G1997,Sheet2!J:K,2,0),IF(multi_currency_swap_strat_pnl!B1997="chf",F1997*VLOOKUP(Sheet2!M:N,2,0),F1997))))</f>
        <v>1843643763.9623232</v>
      </c>
    </row>
    <row r="1998" spans="1:8" x14ac:dyDescent="0.25">
      <c r="A1998" s="1">
        <v>45352</v>
      </c>
      <c r="B1998" t="s">
        <v>35</v>
      </c>
      <c r="C1998" t="s">
        <v>16</v>
      </c>
      <c r="D1998">
        <v>3.9297511990829199</v>
      </c>
      <c r="E1998">
        <v>1</v>
      </c>
      <c r="F1998">
        <v>-41136.668045407001</v>
      </c>
      <c r="G1998" s="1">
        <v>45384</v>
      </c>
      <c r="H1998" s="2" cm="1">
        <f t="array" ref="H1998">IF(B1998="eur",F1998*VLOOKUP(G1998,Sheet2!D:E,2,0),IF(B1998="gbp",F1998*VLOOKUP(G1998,Sheet2!A:B,2,0),0)*IF(B1998="sek",F1998*VLOOKUP(G1998,Sheet2!G:H,2,0),IF(multi_currency_swap_strat_pnl!B1998="nok",F1998*VLOOKUP(multi_currency_swap_strat_pnl!G1998,Sheet2!J:K,2,0),IF(multi_currency_swap_strat_pnl!B1998="chf",F1998*VLOOKUP(Sheet2!M:N,2,0),F1998))))</f>
        <v>2127465845.6442337</v>
      </c>
    </row>
    <row r="1999" spans="1:8" x14ac:dyDescent="0.25">
      <c r="A1999" s="1">
        <v>45352</v>
      </c>
      <c r="B1999" t="s">
        <v>35</v>
      </c>
      <c r="C1999" t="s">
        <v>12</v>
      </c>
      <c r="D1999">
        <v>4.1229742909700304</v>
      </c>
      <c r="E1999">
        <v>1</v>
      </c>
      <c r="F1999">
        <v>-39259.007502800901</v>
      </c>
      <c r="G1999" s="1">
        <v>45384</v>
      </c>
      <c r="H1999" s="2" cm="1">
        <f t="array" ref="H1999">IF(B1999="eur",F1999*VLOOKUP(G1999,Sheet2!D:E,2,0),IF(B1999="gbp",F1999*VLOOKUP(G1999,Sheet2!A:B,2,0),0)*IF(B1999="sek",F1999*VLOOKUP(G1999,Sheet2!G:H,2,0),IF(multi_currency_swap_strat_pnl!B1999="nok",F1999*VLOOKUP(multi_currency_swap_strat_pnl!G1999,Sheet2!J:K,2,0),IF(multi_currency_swap_strat_pnl!B1999="chf",F1999*VLOOKUP(Sheet2!M:N,2,0),F1999))))</f>
        <v>1937684229.2559779</v>
      </c>
    </row>
    <row r="2000" spans="1:8" x14ac:dyDescent="0.25">
      <c r="A2000" s="1">
        <v>45352</v>
      </c>
      <c r="B2000" t="s">
        <v>36</v>
      </c>
      <c r="C2000" t="s">
        <v>17</v>
      </c>
      <c r="D2000">
        <v>1.23137489934362</v>
      </c>
      <c r="E2000">
        <v>-1</v>
      </c>
      <c r="F2000">
        <v>-1615.7948733190799</v>
      </c>
      <c r="G2000" s="1">
        <v>45384</v>
      </c>
      <c r="H2000" s="2" t="e" cm="1" vm="1">
        <f t="array" aca="1" ref="H2000" ca="1">IF(B2000="eur",F2000*VLOOKUP(G2000,Sheet2!D:E,2,0),IF(B2000="gbp",F2000*VLOOKUP(G2000,Sheet2!A:B,2,0),0)*IF(B2000="sek",F2000*VLOOKUP(G2000,Sheet2!G:H,2,0),IF(multi_currency_swap_strat_pnl!B2000="nok",F2000*VLOOKUP(multi_currency_swap_strat_pnl!G2000,Sheet2!J:K,2,0),IF(multi_currency_swap_strat_pnl!B2000="chf",F2000*VLOOKUP(Sheet2!M:N,2,0),F2000))))</f>
        <v>#VALUE!</v>
      </c>
    </row>
    <row r="2001" spans="1:8" x14ac:dyDescent="0.25">
      <c r="A2001" s="1">
        <v>45352</v>
      </c>
      <c r="B2001" t="s">
        <v>36</v>
      </c>
      <c r="C2001" t="s">
        <v>29</v>
      </c>
      <c r="D2001">
        <v>1.26766366590391</v>
      </c>
      <c r="E2001">
        <v>-1</v>
      </c>
      <c r="F2001">
        <v>-2069.0933209161999</v>
      </c>
      <c r="G2001" s="1">
        <v>45384</v>
      </c>
      <c r="H2001" s="2" t="e" cm="1" vm="1">
        <f t="array" aca="1" ref="H2001" ca="1">IF(B2001="eur",F2001*VLOOKUP(G2001,Sheet2!D:E,2,0),IF(B2001="gbp",F2001*VLOOKUP(G2001,Sheet2!A:B,2,0),0)*IF(B2001="sek",F2001*VLOOKUP(G2001,Sheet2!G:H,2,0),IF(multi_currency_swap_strat_pnl!B2001="nok",F2001*VLOOKUP(multi_currency_swap_strat_pnl!G2001,Sheet2!J:K,2,0),IF(multi_currency_swap_strat_pnl!B2001="chf",F2001*VLOOKUP(Sheet2!M:N,2,0),F2001))))</f>
        <v>#VALUE!</v>
      </c>
    </row>
    <row r="2002" spans="1:8" x14ac:dyDescent="0.25">
      <c r="A2002" s="1">
        <v>45352</v>
      </c>
      <c r="B2002" t="s">
        <v>36</v>
      </c>
      <c r="C2002" t="s">
        <v>13</v>
      </c>
      <c r="D2002">
        <v>1.07000000064376</v>
      </c>
      <c r="E2002">
        <v>-1</v>
      </c>
      <c r="F2002">
        <v>-10538.908813137299</v>
      </c>
      <c r="G2002" s="1">
        <v>45384</v>
      </c>
      <c r="H2002" s="2" t="e" cm="1" vm="1">
        <f t="array" aca="1" ref="H2002" ca="1">IF(B2002="eur",F2002*VLOOKUP(G2002,Sheet2!D:E,2,0),IF(B2002="gbp",F2002*VLOOKUP(G2002,Sheet2!A:B,2,0),0)*IF(B2002="sek",F2002*VLOOKUP(G2002,Sheet2!G:H,2,0),IF(multi_currency_swap_strat_pnl!B2002="nok",F2002*VLOOKUP(multi_currency_swap_strat_pnl!G2002,Sheet2!J:K,2,0),IF(multi_currency_swap_strat_pnl!B2002="chf",F2002*VLOOKUP(Sheet2!M:N,2,0),F2002))))</f>
        <v>#VALUE!</v>
      </c>
    </row>
    <row r="2003" spans="1:8" x14ac:dyDescent="0.25">
      <c r="A2003" s="1">
        <v>45352</v>
      </c>
      <c r="B2003" t="s">
        <v>36</v>
      </c>
      <c r="C2003" t="s">
        <v>11</v>
      </c>
      <c r="D2003">
        <v>0.99869421255048996</v>
      </c>
      <c r="E2003">
        <v>1</v>
      </c>
      <c r="F2003">
        <v>15041.690781633301</v>
      </c>
      <c r="G2003" s="1">
        <v>45384</v>
      </c>
      <c r="H2003" s="2" t="e" cm="1" vm="1">
        <f t="array" aca="1" ref="H2003" ca="1">IF(B2003="eur",F2003*VLOOKUP(G2003,Sheet2!D:E,2,0),IF(B2003="gbp",F2003*VLOOKUP(G2003,Sheet2!A:B,2,0),0)*IF(B2003="sek",F2003*VLOOKUP(G2003,Sheet2!G:H,2,0),IF(multi_currency_swap_strat_pnl!B2003="nok",F2003*VLOOKUP(multi_currency_swap_strat_pnl!G2003,Sheet2!J:K,2,0),IF(multi_currency_swap_strat_pnl!B2003="chf",F2003*VLOOKUP(Sheet2!M:N,2,0),F2003))))</f>
        <v>#VALUE!</v>
      </c>
    </row>
    <row r="2004" spans="1:8" x14ac:dyDescent="0.25">
      <c r="A2004" s="1">
        <v>45352</v>
      </c>
      <c r="B2004" t="s">
        <v>36</v>
      </c>
      <c r="C2004" t="s">
        <v>16</v>
      </c>
      <c r="D2004">
        <v>0.96340884789594405</v>
      </c>
      <c r="E2004">
        <v>1</v>
      </c>
      <c r="F2004">
        <v>17276.021364468401</v>
      </c>
      <c r="G2004" s="1">
        <v>45384</v>
      </c>
      <c r="H2004" s="2" t="e" cm="1" vm="1">
        <f t="array" aca="1" ref="H2004" ca="1">IF(B2004="eur",F2004*VLOOKUP(G2004,Sheet2!D:E,2,0),IF(B2004="gbp",F2004*VLOOKUP(G2004,Sheet2!A:B,2,0),0)*IF(B2004="sek",F2004*VLOOKUP(G2004,Sheet2!G:H,2,0),IF(multi_currency_swap_strat_pnl!B2004="nok",F2004*VLOOKUP(multi_currency_swap_strat_pnl!G2004,Sheet2!J:K,2,0),IF(multi_currency_swap_strat_pnl!B2004="chf",F2004*VLOOKUP(Sheet2!M:N,2,0),F2004))))</f>
        <v>#VALUE!</v>
      </c>
    </row>
    <row r="2005" spans="1:8" x14ac:dyDescent="0.25">
      <c r="A2005" s="1">
        <v>45352</v>
      </c>
      <c r="B2005" t="s">
        <v>36</v>
      </c>
      <c r="C2005" t="s">
        <v>12</v>
      </c>
      <c r="D2005">
        <v>0.94815832026951996</v>
      </c>
      <c r="E2005">
        <v>1</v>
      </c>
      <c r="F2005">
        <v>5748.8965214485497</v>
      </c>
      <c r="G2005" s="1">
        <v>45384</v>
      </c>
      <c r="H2005" s="2" t="e" cm="1" vm="1">
        <f t="array" aca="1" ref="H2005" ca="1">IF(B2005="eur",F2005*VLOOKUP(G2005,Sheet2!D:E,2,0),IF(B2005="gbp",F2005*VLOOKUP(G2005,Sheet2!A:B,2,0),0)*IF(B2005="sek",F2005*VLOOKUP(G2005,Sheet2!G:H,2,0),IF(multi_currency_swap_strat_pnl!B2005="nok",F2005*VLOOKUP(multi_currency_swap_strat_pnl!G2005,Sheet2!J:K,2,0),IF(multi_currency_swap_strat_pnl!B2005="chf",F2005*VLOOKUP(Sheet2!M:N,2,0),F2005))))</f>
        <v>#VALUE!</v>
      </c>
    </row>
    <row r="2006" spans="1:8" x14ac:dyDescent="0.25">
      <c r="A2006" s="1">
        <v>45352</v>
      </c>
      <c r="B2006" t="s">
        <v>37</v>
      </c>
      <c r="C2006" t="s">
        <v>23</v>
      </c>
      <c r="D2006">
        <v>2.7646171605849599</v>
      </c>
      <c r="E2006">
        <v>-1</v>
      </c>
      <c r="F2006">
        <v>92002.104988928506</v>
      </c>
      <c r="G2006" s="1">
        <v>45384</v>
      </c>
      <c r="H2006" s="2" cm="1">
        <f t="array" ref="H2006">IF(B2006="eur",F2006*VLOOKUP(G2006,Sheet2!D:E,2,0),IF(B2006="gbp",F2006*VLOOKUP(G2006,Sheet2!A:B,2,0),0)*IF(B2006="sek",F2006*VLOOKUP(G2006,Sheet2!G:H,2,0),IF(multi_currency_swap_strat_pnl!B2006="nok",F2006*VLOOKUP(multi_currency_swap_strat_pnl!G2006,Sheet2!J:K,2,0),IF(multi_currency_swap_strat_pnl!B2006="chf",F2006*VLOOKUP(Sheet2!M:N,2,0),F2006))))</f>
        <v>0</v>
      </c>
    </row>
    <row r="2007" spans="1:8" x14ac:dyDescent="0.25">
      <c r="A2007" s="1">
        <v>45352</v>
      </c>
      <c r="B2007" t="s">
        <v>37</v>
      </c>
      <c r="C2007" t="s">
        <v>15</v>
      </c>
      <c r="D2007">
        <v>2.5353295319187898</v>
      </c>
      <c r="E2007">
        <v>-1</v>
      </c>
      <c r="F2007">
        <v>-17669.8547799105</v>
      </c>
      <c r="G2007" s="1">
        <v>45384</v>
      </c>
      <c r="H2007" s="2" cm="1">
        <f t="array" ref="H2007">IF(B2007="eur",F2007*VLOOKUP(G2007,Sheet2!D:E,2,0),IF(B2007="gbp",F2007*VLOOKUP(G2007,Sheet2!A:B,2,0),0)*IF(B2007="sek",F2007*VLOOKUP(G2007,Sheet2!G:H,2,0),IF(multi_currency_swap_strat_pnl!B2007="nok",F2007*VLOOKUP(multi_currency_swap_strat_pnl!G2007,Sheet2!J:K,2,0),IF(multi_currency_swap_strat_pnl!B2007="chf",F2007*VLOOKUP(Sheet2!M:N,2,0),F2007))))</f>
        <v>0</v>
      </c>
    </row>
    <row r="2008" spans="1:8" x14ac:dyDescent="0.25">
      <c r="A2008" s="1">
        <v>45352</v>
      </c>
      <c r="B2008" t="s">
        <v>37</v>
      </c>
      <c r="C2008" t="s">
        <v>24</v>
      </c>
      <c r="D2008">
        <v>2.5562586785176298</v>
      </c>
      <c r="E2008">
        <v>-1</v>
      </c>
      <c r="F2008">
        <v>-15882.48046133</v>
      </c>
      <c r="G2008" s="1">
        <v>45384</v>
      </c>
      <c r="H2008" s="2" cm="1">
        <f t="array" ref="H2008">IF(B2008="eur",F2008*VLOOKUP(G2008,Sheet2!D:E,2,0),IF(B2008="gbp",F2008*VLOOKUP(G2008,Sheet2!A:B,2,0),0)*IF(B2008="sek",F2008*VLOOKUP(G2008,Sheet2!G:H,2,0),IF(multi_currency_swap_strat_pnl!B2008="nok",F2008*VLOOKUP(multi_currency_swap_strat_pnl!G2008,Sheet2!J:K,2,0),IF(multi_currency_swap_strat_pnl!B2008="chf",F2008*VLOOKUP(Sheet2!M:N,2,0),F2008))))</f>
        <v>0</v>
      </c>
    </row>
    <row r="2009" spans="1:8" x14ac:dyDescent="0.25">
      <c r="A2009" s="1">
        <v>45352</v>
      </c>
      <c r="B2009" t="s">
        <v>37</v>
      </c>
      <c r="C2009" t="s">
        <v>11</v>
      </c>
      <c r="D2009">
        <v>2.5121137536073102</v>
      </c>
      <c r="E2009">
        <v>1</v>
      </c>
      <c r="F2009">
        <v>8520.2145714886592</v>
      </c>
      <c r="G2009" s="1">
        <v>45384</v>
      </c>
      <c r="H2009" s="2" cm="1">
        <f t="array" ref="H2009">IF(B2009="eur",F2009*VLOOKUP(G2009,Sheet2!D:E,2,0),IF(B2009="gbp",F2009*VLOOKUP(G2009,Sheet2!A:B,2,0),0)*IF(B2009="sek",F2009*VLOOKUP(G2009,Sheet2!G:H,2,0),IF(multi_currency_swap_strat_pnl!B2009="nok",F2009*VLOOKUP(multi_currency_swap_strat_pnl!G2009,Sheet2!J:K,2,0),IF(multi_currency_swap_strat_pnl!B2009="chf",F2009*VLOOKUP(Sheet2!M:N,2,0),F2009))))</f>
        <v>0</v>
      </c>
    </row>
    <row r="2010" spans="1:8" x14ac:dyDescent="0.25">
      <c r="A2010" s="1">
        <v>45352</v>
      </c>
      <c r="B2010" t="s">
        <v>37</v>
      </c>
      <c r="C2010" t="s">
        <v>16</v>
      </c>
      <c r="D2010">
        <v>2.61111045221684</v>
      </c>
      <c r="E2010">
        <v>1</v>
      </c>
      <c r="F2010">
        <v>4760.4576736135496</v>
      </c>
      <c r="G2010" s="1">
        <v>45384</v>
      </c>
      <c r="H2010" s="2" cm="1">
        <f t="array" ref="H2010">IF(B2010="eur",F2010*VLOOKUP(G2010,Sheet2!D:E,2,0),IF(B2010="gbp",F2010*VLOOKUP(G2010,Sheet2!A:B,2,0),0)*IF(B2010="sek",F2010*VLOOKUP(G2010,Sheet2!G:H,2,0),IF(multi_currency_swap_strat_pnl!B2010="nok",F2010*VLOOKUP(multi_currency_swap_strat_pnl!G2010,Sheet2!J:K,2,0),IF(multi_currency_swap_strat_pnl!B2010="chf",F2010*VLOOKUP(Sheet2!M:N,2,0),F2010))))</f>
        <v>0</v>
      </c>
    </row>
    <row r="2011" spans="1:8" x14ac:dyDescent="0.25">
      <c r="A2011" s="1">
        <v>45352</v>
      </c>
      <c r="B2011" t="s">
        <v>37</v>
      </c>
      <c r="C2011" t="s">
        <v>12</v>
      </c>
      <c r="D2011">
        <v>2.80301613445324</v>
      </c>
      <c r="E2011">
        <v>1</v>
      </c>
      <c r="F2011">
        <v>-2504.7270339342199</v>
      </c>
      <c r="G2011" s="1">
        <v>45384</v>
      </c>
      <c r="H2011" s="2" cm="1">
        <f t="array" ref="H2011">IF(B2011="eur",F2011*VLOOKUP(G2011,Sheet2!D:E,2,0),IF(B2011="gbp",F2011*VLOOKUP(G2011,Sheet2!A:B,2,0),0)*IF(B2011="sek",F2011*VLOOKUP(G2011,Sheet2!G:H,2,0),IF(multi_currency_swap_strat_pnl!B2011="nok",F2011*VLOOKUP(multi_currency_swap_strat_pnl!G2011,Sheet2!J:K,2,0),IF(multi_currency_swap_strat_pnl!B2011="chf",F2011*VLOOKUP(Sheet2!M:N,2,0),F2011))))</f>
        <v>0</v>
      </c>
    </row>
    <row r="2012" spans="1:8" x14ac:dyDescent="0.25">
      <c r="A2012" s="1">
        <v>45352</v>
      </c>
      <c r="B2012" t="s">
        <v>38</v>
      </c>
      <c r="C2012" t="s">
        <v>9</v>
      </c>
      <c r="D2012">
        <v>3.2006085638710302</v>
      </c>
      <c r="E2012">
        <v>-1</v>
      </c>
      <c r="F2012" s="2">
        <v>27027.584205086201</v>
      </c>
      <c r="G2012" s="1">
        <v>45384</v>
      </c>
      <c r="H2012" s="2" cm="1">
        <f t="array" ref="H2012">IF(B2012="eur",F2012*VLOOKUP(G2012,Sheet2!D:E,2,0),IF(B2012="gbp",F2012*VLOOKUP(G2012,Sheet2!A:B,2,0),0)*IF(B2012="sek",F2012*VLOOKUP(G2012,Sheet2!G:H,2,0),IF(multi_currency_swap_strat_pnl!B2012="nok",F2012*VLOOKUP(multi_currency_swap_strat_pnl!G2012,Sheet2!J:K,2,0),IF(multi_currency_swap_strat_pnl!B2012="chf",F2012*VLOOKUP(Sheet2!M:N,2,0),F2012))))</f>
        <v>0</v>
      </c>
    </row>
    <row r="2013" spans="1:8" x14ac:dyDescent="0.25">
      <c r="A2013" s="1">
        <v>45352</v>
      </c>
      <c r="B2013" t="s">
        <v>38</v>
      </c>
      <c r="C2013" t="s">
        <v>14</v>
      </c>
      <c r="D2013">
        <v>3.1361298575743199</v>
      </c>
      <c r="E2013">
        <v>-1</v>
      </c>
      <c r="F2013" s="2">
        <v>-9833.6494086523799</v>
      </c>
      <c r="G2013" s="1">
        <v>45384</v>
      </c>
      <c r="H2013" s="2" cm="1">
        <f t="array" ref="H2013">IF(B2013="eur",F2013*VLOOKUP(G2013,Sheet2!D:E,2,0),IF(B2013="gbp",F2013*VLOOKUP(G2013,Sheet2!A:B,2,0),0)*IF(B2013="sek",F2013*VLOOKUP(G2013,Sheet2!G:H,2,0),IF(multi_currency_swap_strat_pnl!B2013="nok",F2013*VLOOKUP(multi_currency_swap_strat_pnl!G2013,Sheet2!J:K,2,0),IF(multi_currency_swap_strat_pnl!B2013="chf",F2013*VLOOKUP(Sheet2!M:N,2,0),F2013))))</f>
        <v>0</v>
      </c>
    </row>
    <row r="2014" spans="1:8" x14ac:dyDescent="0.25">
      <c r="A2014" s="1">
        <v>45352</v>
      </c>
      <c r="B2014" t="s">
        <v>38</v>
      </c>
      <c r="C2014" t="s">
        <v>15</v>
      </c>
      <c r="D2014">
        <v>3.1376333528664202</v>
      </c>
      <c r="E2014">
        <v>-1</v>
      </c>
      <c r="F2014" s="2">
        <v>-6471.9414973155499</v>
      </c>
      <c r="G2014" s="1">
        <v>45384</v>
      </c>
      <c r="H2014" s="2" cm="1">
        <f t="array" ref="H2014">IF(B2014="eur",F2014*VLOOKUP(G2014,Sheet2!D:E,2,0),IF(B2014="gbp",F2014*VLOOKUP(G2014,Sheet2!A:B,2,0),0)*IF(B2014="sek",F2014*VLOOKUP(G2014,Sheet2!G:H,2,0),IF(multi_currency_swap_strat_pnl!B2014="nok",F2014*VLOOKUP(multi_currency_swap_strat_pnl!G2014,Sheet2!J:K,2,0),IF(multi_currency_swap_strat_pnl!B2014="chf",F2014*VLOOKUP(Sheet2!M:N,2,0),F2014))))</f>
        <v>0</v>
      </c>
    </row>
    <row r="2015" spans="1:8" x14ac:dyDescent="0.25">
      <c r="A2015" s="1">
        <v>45352</v>
      </c>
      <c r="B2015" t="s">
        <v>38</v>
      </c>
      <c r="C2015" t="s">
        <v>18</v>
      </c>
      <c r="D2015">
        <v>3.3984932889134098</v>
      </c>
      <c r="E2015">
        <v>1</v>
      </c>
      <c r="F2015" s="2">
        <v>-32358.675375831801</v>
      </c>
      <c r="G2015" s="1">
        <v>45384</v>
      </c>
      <c r="H2015" s="2" cm="1">
        <f t="array" ref="H2015">IF(B2015="eur",F2015*VLOOKUP(G2015,Sheet2!D:E,2,0),IF(B2015="gbp",F2015*VLOOKUP(G2015,Sheet2!A:B,2,0),0)*IF(B2015="sek",F2015*VLOOKUP(G2015,Sheet2!G:H,2,0),IF(multi_currency_swap_strat_pnl!B2015="nok",F2015*VLOOKUP(multi_currency_swap_strat_pnl!G2015,Sheet2!J:K,2,0),IF(multi_currency_swap_strat_pnl!B2015="chf",F2015*VLOOKUP(Sheet2!M:N,2,0),F2015))))</f>
        <v>0</v>
      </c>
    </row>
    <row r="2016" spans="1:8" x14ac:dyDescent="0.25">
      <c r="A2016" s="1">
        <v>45352</v>
      </c>
      <c r="B2016" t="s">
        <v>38</v>
      </c>
      <c r="C2016" t="s">
        <v>16</v>
      </c>
      <c r="D2016">
        <v>3.5752512633080999</v>
      </c>
      <c r="E2016">
        <v>1</v>
      </c>
      <c r="F2016" s="2">
        <v>-27366.113424337</v>
      </c>
      <c r="G2016" s="1">
        <v>45384</v>
      </c>
      <c r="H2016" s="2" cm="1">
        <f t="array" ref="H2016">IF(B2016="eur",F2016*VLOOKUP(G2016,Sheet2!D:E,2,0),IF(B2016="gbp",F2016*VLOOKUP(G2016,Sheet2!A:B,2,0),0)*IF(B2016="sek",F2016*VLOOKUP(G2016,Sheet2!G:H,2,0),IF(multi_currency_swap_strat_pnl!B2016="nok",F2016*VLOOKUP(multi_currency_swap_strat_pnl!G2016,Sheet2!J:K,2,0),IF(multi_currency_swap_strat_pnl!B2016="chf",F2016*VLOOKUP(Sheet2!M:N,2,0),F2016))))</f>
        <v>0</v>
      </c>
    </row>
    <row r="2017" spans="1:8" x14ac:dyDescent="0.25">
      <c r="A2017" s="1">
        <v>45352</v>
      </c>
      <c r="B2017" t="s">
        <v>38</v>
      </c>
      <c r="C2017" t="s">
        <v>12</v>
      </c>
      <c r="D2017">
        <v>3.7467279585169102</v>
      </c>
      <c r="E2017">
        <v>1</v>
      </c>
      <c r="F2017" s="2">
        <v>-24998.8510830663</v>
      </c>
      <c r="G2017" s="1">
        <v>45384</v>
      </c>
      <c r="H2017" s="2" cm="1">
        <f t="array" ref="H2017">IF(B2017="eur",F2017*VLOOKUP(G2017,Sheet2!D:E,2,0),IF(B2017="gbp",F2017*VLOOKUP(G2017,Sheet2!A:B,2,0),0)*IF(B2017="sek",F2017*VLOOKUP(G2017,Sheet2!G:H,2,0),IF(multi_currency_swap_strat_pnl!B2017="nok",F2017*VLOOKUP(multi_currency_swap_strat_pnl!G2017,Sheet2!J:K,2,0),IF(multi_currency_swap_strat_pnl!B2017="chf",F2017*VLOOKUP(Sheet2!M:N,2,0),F2017))))</f>
        <v>0</v>
      </c>
    </row>
    <row r="2018" spans="1:8" x14ac:dyDescent="0.25">
      <c r="A2018" s="1">
        <v>45383</v>
      </c>
      <c r="B2018" t="s">
        <v>34</v>
      </c>
      <c r="C2018" t="s">
        <v>17</v>
      </c>
      <c r="D2018">
        <v>3.7117911854645702</v>
      </c>
      <c r="E2018">
        <v>-1</v>
      </c>
      <c r="F2018">
        <v>-156798.89111930999</v>
      </c>
      <c r="G2018" s="1">
        <v>45413</v>
      </c>
      <c r="H2018" s="2" cm="1">
        <f t="array" ref="H2018">IF(B2018="eur",F2018*VLOOKUP(G2018,Sheet2!D:E,2,0),IF(B2018="gbp",F2018*VLOOKUP(G2018,Sheet2!A:B,2,0),0)*IF(B2018="sek",F2018*VLOOKUP(G2018,Sheet2!G:H,2,0),IF(multi_currency_swap_strat_pnl!B2018="nok",F2018*VLOOKUP(multi_currency_swap_strat_pnl!G2018,Sheet2!J:K,2,0),IF(multi_currency_swap_strat_pnl!B2018="chf",F2018*VLOOKUP(Sheet2!M:N,2,0),F2018))))</f>
        <v>0</v>
      </c>
    </row>
    <row r="2019" spans="1:8" x14ac:dyDescent="0.25">
      <c r="A2019" s="1">
        <v>45383</v>
      </c>
      <c r="B2019" t="s">
        <v>34</v>
      </c>
      <c r="C2019" t="s">
        <v>29</v>
      </c>
      <c r="D2019">
        <v>3.7273714900006198</v>
      </c>
      <c r="E2019">
        <v>-1</v>
      </c>
      <c r="F2019">
        <v>-153397.42955887999</v>
      </c>
      <c r="G2019" s="1">
        <v>45413</v>
      </c>
      <c r="H2019" s="2" cm="1">
        <f t="array" ref="H2019">IF(B2019="eur",F2019*VLOOKUP(G2019,Sheet2!D:E,2,0),IF(B2019="gbp",F2019*VLOOKUP(G2019,Sheet2!A:B,2,0),0)*IF(B2019="sek",F2019*VLOOKUP(G2019,Sheet2!G:H,2,0),IF(multi_currency_swap_strat_pnl!B2019="nok",F2019*VLOOKUP(multi_currency_swap_strat_pnl!G2019,Sheet2!J:K,2,0),IF(multi_currency_swap_strat_pnl!B2019="chf",F2019*VLOOKUP(Sheet2!M:N,2,0),F2019))))</f>
        <v>0</v>
      </c>
    </row>
    <row r="2020" spans="1:8" x14ac:dyDescent="0.25">
      <c r="A2020" s="1">
        <v>45383</v>
      </c>
      <c r="B2020" t="s">
        <v>34</v>
      </c>
      <c r="C2020" t="s">
        <v>20</v>
      </c>
      <c r="D2020">
        <v>3.7414033195966301</v>
      </c>
      <c r="E2020">
        <v>-1</v>
      </c>
      <c r="F2020">
        <v>-151017.30025428999</v>
      </c>
      <c r="G2020" s="1">
        <v>45413</v>
      </c>
      <c r="H2020" s="2" cm="1">
        <f t="array" ref="H2020">IF(B2020="eur",F2020*VLOOKUP(G2020,Sheet2!D:E,2,0),IF(B2020="gbp",F2020*VLOOKUP(G2020,Sheet2!A:B,2,0),0)*IF(B2020="sek",F2020*VLOOKUP(G2020,Sheet2!G:H,2,0),IF(multi_currency_swap_strat_pnl!B2020="nok",F2020*VLOOKUP(multi_currency_swap_strat_pnl!G2020,Sheet2!J:K,2,0),IF(multi_currency_swap_strat_pnl!B2020="chf",F2020*VLOOKUP(Sheet2!M:N,2,0),F2020))))</f>
        <v>0</v>
      </c>
    </row>
    <row r="2021" spans="1:8" x14ac:dyDescent="0.25">
      <c r="A2021" s="1">
        <v>45383</v>
      </c>
      <c r="B2021" t="s">
        <v>34</v>
      </c>
      <c r="C2021" t="s">
        <v>11</v>
      </c>
      <c r="D2021">
        <v>3.8582433601741699</v>
      </c>
      <c r="E2021">
        <v>1</v>
      </c>
      <c r="F2021">
        <v>211101.474985034</v>
      </c>
      <c r="G2021" s="1">
        <v>45413</v>
      </c>
      <c r="H2021" s="2" cm="1">
        <f t="array" ref="H2021">IF(B2021="eur",F2021*VLOOKUP(G2021,Sheet2!D:E,2,0),IF(B2021="gbp",F2021*VLOOKUP(G2021,Sheet2!A:B,2,0),0)*IF(B2021="sek",F2021*VLOOKUP(G2021,Sheet2!G:H,2,0),IF(multi_currency_swap_strat_pnl!B2021="nok",F2021*VLOOKUP(multi_currency_swap_strat_pnl!G2021,Sheet2!J:K,2,0),IF(multi_currency_swap_strat_pnl!B2021="chf",F2021*VLOOKUP(Sheet2!M:N,2,0),F2021))))</f>
        <v>0</v>
      </c>
    </row>
    <row r="2022" spans="1:8" x14ac:dyDescent="0.25">
      <c r="A2022" s="1">
        <v>45383</v>
      </c>
      <c r="B2022" t="s">
        <v>34</v>
      </c>
      <c r="C2022" t="s">
        <v>16</v>
      </c>
      <c r="D2022">
        <v>3.9522960471026201</v>
      </c>
      <c r="E2022">
        <v>1</v>
      </c>
      <c r="F2022">
        <v>221288.24908032099</v>
      </c>
      <c r="G2022" s="1">
        <v>45413</v>
      </c>
      <c r="H2022" s="2" cm="1">
        <f t="array" ref="H2022">IF(B2022="eur",F2022*VLOOKUP(G2022,Sheet2!D:E,2,0),IF(B2022="gbp",F2022*VLOOKUP(G2022,Sheet2!A:B,2,0),0)*IF(B2022="sek",F2022*VLOOKUP(G2022,Sheet2!G:H,2,0),IF(multi_currency_swap_strat_pnl!B2022="nok",F2022*VLOOKUP(multi_currency_swap_strat_pnl!G2022,Sheet2!J:K,2,0),IF(multi_currency_swap_strat_pnl!B2022="chf",F2022*VLOOKUP(Sheet2!M:N,2,0),F2022))))</f>
        <v>0</v>
      </c>
    </row>
    <row r="2023" spans="1:8" x14ac:dyDescent="0.25">
      <c r="A2023" s="1">
        <v>45383</v>
      </c>
      <c r="B2023" t="s">
        <v>34</v>
      </c>
      <c r="C2023" t="s">
        <v>12</v>
      </c>
      <c r="D2023">
        <v>4.1415934445028801</v>
      </c>
      <c r="E2023">
        <v>1</v>
      </c>
      <c r="F2023">
        <v>221934.27770491701</v>
      </c>
      <c r="G2023" s="1">
        <v>45413</v>
      </c>
      <c r="H2023" s="2" cm="1">
        <f t="array" ref="H2023">IF(B2023="eur",F2023*VLOOKUP(G2023,Sheet2!D:E,2,0),IF(B2023="gbp",F2023*VLOOKUP(G2023,Sheet2!A:B,2,0),0)*IF(B2023="sek",F2023*VLOOKUP(G2023,Sheet2!G:H,2,0),IF(multi_currency_swap_strat_pnl!B2023="nok",F2023*VLOOKUP(multi_currency_swap_strat_pnl!G2023,Sheet2!J:K,2,0),IF(multi_currency_swap_strat_pnl!B2023="chf",F2023*VLOOKUP(Sheet2!M:N,2,0),F2023))))</f>
        <v>0</v>
      </c>
    </row>
    <row r="2024" spans="1:8" x14ac:dyDescent="0.25">
      <c r="A2024" s="1">
        <v>45384</v>
      </c>
      <c r="B2024" t="s">
        <v>7</v>
      </c>
      <c r="C2024" t="s">
        <v>21</v>
      </c>
      <c r="D2024">
        <v>2.7917821921496899</v>
      </c>
      <c r="E2024">
        <v>-1</v>
      </c>
      <c r="F2024">
        <v>13125.232877561501</v>
      </c>
      <c r="G2024" s="1">
        <v>45414</v>
      </c>
      <c r="H2024" s="2" cm="1">
        <f t="array" ref="H2024">IF(B2024="eur",F2024*VLOOKUP(G2024,Sheet2!D:E,2,0),IF(B2024="gbp",F2024*VLOOKUP(G2024,Sheet2!A:B,2,0),0)*IF(B2024="sek",F2024*VLOOKUP(G2024,Sheet2!G:H,2,0),IF(multi_currency_swap_strat_pnl!B2024="nok",F2024*VLOOKUP(multi_currency_swap_strat_pnl!G2024,Sheet2!J:K,2,0),IF(multi_currency_swap_strat_pnl!B2024="chf",F2024*VLOOKUP(Sheet2!M:N,2,0),F2024))))</f>
        <v>14066.312074882662</v>
      </c>
    </row>
    <row r="2025" spans="1:8" x14ac:dyDescent="0.25">
      <c r="A2025" s="1">
        <v>45384</v>
      </c>
      <c r="B2025" t="s">
        <v>7</v>
      </c>
      <c r="C2025" t="s">
        <v>25</v>
      </c>
      <c r="D2025">
        <v>2.7106904155989402</v>
      </c>
      <c r="E2025">
        <v>-1</v>
      </c>
      <c r="F2025">
        <v>-5413.6015334535996</v>
      </c>
      <c r="G2025" s="1">
        <v>45414</v>
      </c>
      <c r="H2025" s="2" cm="1">
        <f t="array" ref="H2025">IF(B2025="eur",F2025*VLOOKUP(G2025,Sheet2!D:E,2,0),IF(B2025="gbp",F2025*VLOOKUP(G2025,Sheet2!A:B,2,0),0)*IF(B2025="sek",F2025*VLOOKUP(G2025,Sheet2!G:H,2,0),IF(multi_currency_swap_strat_pnl!B2025="nok",F2025*VLOOKUP(multi_currency_swap_strat_pnl!G2025,Sheet2!J:K,2,0),IF(multi_currency_swap_strat_pnl!B2025="chf",F2025*VLOOKUP(Sheet2!M:N,2,0),F2025))))</f>
        <v>-5801.7567634022234</v>
      </c>
    </row>
    <row r="2026" spans="1:8" x14ac:dyDescent="0.25">
      <c r="A2026" s="1">
        <v>45384</v>
      </c>
      <c r="B2026" t="s">
        <v>7</v>
      </c>
      <c r="C2026" t="s">
        <v>15</v>
      </c>
      <c r="D2026">
        <v>2.4529310638630299</v>
      </c>
      <c r="E2026">
        <v>-1</v>
      </c>
      <c r="F2026">
        <v>-43230.117770265802</v>
      </c>
      <c r="G2026" s="1">
        <v>45414</v>
      </c>
      <c r="H2026" s="2" cm="1">
        <f t="array" ref="H2026">IF(B2026="eur",F2026*VLOOKUP(G2026,Sheet2!D:E,2,0),IF(B2026="gbp",F2026*VLOOKUP(G2026,Sheet2!A:B,2,0),0)*IF(B2026="sek",F2026*VLOOKUP(G2026,Sheet2!G:H,2,0),IF(multi_currency_swap_strat_pnl!B2026="nok",F2026*VLOOKUP(multi_currency_swap_strat_pnl!G2026,Sheet2!J:K,2,0),IF(multi_currency_swap_strat_pnl!B2026="chf",F2026*VLOOKUP(Sheet2!M:N,2,0),F2026))))</f>
        <v>-46329.717214393866</v>
      </c>
    </row>
    <row r="2027" spans="1:8" x14ac:dyDescent="0.25">
      <c r="A2027" s="1">
        <v>45384</v>
      </c>
      <c r="B2027" t="s">
        <v>7</v>
      </c>
      <c r="C2027" t="s">
        <v>11</v>
      </c>
      <c r="D2027">
        <v>2.2925309801838201</v>
      </c>
      <c r="E2027">
        <v>1</v>
      </c>
      <c r="F2027">
        <v>143721.62595671401</v>
      </c>
      <c r="G2027" s="1">
        <v>45414</v>
      </c>
      <c r="H2027" s="2" cm="1">
        <f t="array" ref="H2027">IF(B2027="eur",F2027*VLOOKUP(G2027,Sheet2!D:E,2,0),IF(B2027="gbp",F2027*VLOOKUP(G2027,Sheet2!A:B,2,0),0)*IF(B2027="sek",F2027*VLOOKUP(G2027,Sheet2!G:H,2,0),IF(multi_currency_swap_strat_pnl!B2027="nok",F2027*VLOOKUP(multi_currency_swap_strat_pnl!G2027,Sheet2!J:K,2,0),IF(multi_currency_swap_strat_pnl!B2027="chf",F2027*VLOOKUP(Sheet2!M:N,2,0),F2027))))</f>
        <v>154026.46653781043</v>
      </c>
    </row>
    <row r="2028" spans="1:8" x14ac:dyDescent="0.25">
      <c r="A2028" s="1">
        <v>45384</v>
      </c>
      <c r="B2028" t="s">
        <v>7</v>
      </c>
      <c r="C2028" t="s">
        <v>16</v>
      </c>
      <c r="D2028">
        <v>2.34292886041343</v>
      </c>
      <c r="E2028">
        <v>1</v>
      </c>
      <c r="F2028">
        <v>164282.96739803901</v>
      </c>
      <c r="G2028" s="1">
        <v>45414</v>
      </c>
      <c r="H2028" s="2" cm="1">
        <f t="array" ref="H2028">IF(B2028="eur",F2028*VLOOKUP(G2028,Sheet2!D:E,2,0),IF(B2028="gbp",F2028*VLOOKUP(G2028,Sheet2!A:B,2,0),0)*IF(B2028="sek",F2028*VLOOKUP(G2028,Sheet2!G:H,2,0),IF(multi_currency_swap_strat_pnl!B2028="nok",F2028*VLOOKUP(multi_currency_swap_strat_pnl!G2028,Sheet2!J:K,2,0),IF(multi_currency_swap_strat_pnl!B2028="chf",F2028*VLOOKUP(Sheet2!M:N,2,0),F2028))))</f>
        <v>176062.05616047842</v>
      </c>
    </row>
    <row r="2029" spans="1:8" x14ac:dyDescent="0.25">
      <c r="A2029" s="1">
        <v>45384</v>
      </c>
      <c r="B2029" t="s">
        <v>7</v>
      </c>
      <c r="C2029" t="s">
        <v>12</v>
      </c>
      <c r="D2029">
        <v>2.4493646676788101</v>
      </c>
      <c r="E2029">
        <v>1</v>
      </c>
      <c r="F2029">
        <v>186354.861242068</v>
      </c>
      <c r="G2029" s="1">
        <v>45414</v>
      </c>
      <c r="H2029" s="2" cm="1">
        <f t="array" ref="H2029">IF(B2029="eur",F2029*VLOOKUP(G2029,Sheet2!D:E,2,0),IF(B2029="gbp",F2029*VLOOKUP(G2029,Sheet2!A:B,2,0),0)*IF(B2029="sek",F2029*VLOOKUP(G2029,Sheet2!G:H,2,0),IF(multi_currency_swap_strat_pnl!B2029="nok",F2029*VLOOKUP(multi_currency_swap_strat_pnl!G2029,Sheet2!J:K,2,0),IF(multi_currency_swap_strat_pnl!B2029="chf",F2029*VLOOKUP(Sheet2!M:N,2,0),F2029))))</f>
        <v>199716.5047931243</v>
      </c>
    </row>
    <row r="2030" spans="1:8" x14ac:dyDescent="0.25">
      <c r="A2030" s="1">
        <v>45384</v>
      </c>
      <c r="B2030" t="s">
        <v>35</v>
      </c>
      <c r="C2030" t="s">
        <v>23</v>
      </c>
      <c r="D2030">
        <v>3.7666356891340098</v>
      </c>
      <c r="E2030">
        <v>-1</v>
      </c>
      <c r="F2030">
        <v>-109108.319940238</v>
      </c>
      <c r="G2030" s="1">
        <v>45413</v>
      </c>
      <c r="H2030" s="2" cm="1">
        <f t="array" ref="H2030">IF(B2030="eur",F2030*VLOOKUP(G2030,Sheet2!D:E,2,0),IF(B2030="gbp",F2030*VLOOKUP(G2030,Sheet2!A:B,2,0),0)*IF(B2030="sek",F2030*VLOOKUP(G2030,Sheet2!G:H,2,0),IF(multi_currency_swap_strat_pnl!B2030="nok",F2030*VLOOKUP(multi_currency_swap_strat_pnl!G2030,Sheet2!J:K,2,0),IF(multi_currency_swap_strat_pnl!B2030="chf",F2030*VLOOKUP(Sheet2!M:N,2,0),F2030))))</f>
        <v>14858163061.814325</v>
      </c>
    </row>
    <row r="2031" spans="1:8" x14ac:dyDescent="0.25">
      <c r="A2031" s="1">
        <v>45384</v>
      </c>
      <c r="B2031" t="s">
        <v>35</v>
      </c>
      <c r="C2031" t="s">
        <v>25</v>
      </c>
      <c r="D2031">
        <v>3.8175301534412598</v>
      </c>
      <c r="E2031">
        <v>-1</v>
      </c>
      <c r="F2031">
        <v>-110247.04073335799</v>
      </c>
      <c r="G2031" s="1">
        <v>45413</v>
      </c>
      <c r="H2031" s="2" cm="1">
        <f t="array" ref="H2031">IF(B2031="eur",F2031*VLOOKUP(G2031,Sheet2!D:E,2,0),IF(B2031="gbp",F2031*VLOOKUP(G2031,Sheet2!A:B,2,0),0)*IF(B2031="sek",F2031*VLOOKUP(G2031,Sheet2!G:H,2,0),IF(multi_currency_swap_strat_pnl!B2031="nok",F2031*VLOOKUP(multi_currency_swap_strat_pnl!G2031,Sheet2!J:K,2,0),IF(multi_currency_swap_strat_pnl!B2031="chf",F2031*VLOOKUP(Sheet2!M:N,2,0),F2031))))</f>
        <v>15169919109.096491</v>
      </c>
    </row>
    <row r="2032" spans="1:8" x14ac:dyDescent="0.25">
      <c r="A2032" s="1">
        <v>45384</v>
      </c>
      <c r="B2032" t="s">
        <v>35</v>
      </c>
      <c r="C2032" t="s">
        <v>10</v>
      </c>
      <c r="D2032">
        <v>3.6941416918532299</v>
      </c>
      <c r="E2032">
        <v>-1</v>
      </c>
      <c r="F2032">
        <v>-116768.662748677</v>
      </c>
      <c r="G2032" s="1">
        <v>45413</v>
      </c>
      <c r="H2032" s="2" cm="1">
        <f t="array" ref="H2032">IF(B2032="eur",F2032*VLOOKUP(G2032,Sheet2!D:E,2,0),IF(B2032="gbp",F2032*VLOOKUP(G2032,Sheet2!A:B,2,0),0)*IF(B2032="sek",F2032*VLOOKUP(G2032,Sheet2!G:H,2,0),IF(multi_currency_swap_strat_pnl!B2032="nok",F2032*VLOOKUP(multi_currency_swap_strat_pnl!G2032,Sheet2!J:K,2,0),IF(multi_currency_swap_strat_pnl!B2032="chf",F2032*VLOOKUP(Sheet2!M:N,2,0),F2032))))</f>
        <v>17017744401.002619</v>
      </c>
    </row>
    <row r="2033" spans="1:8" x14ac:dyDescent="0.25">
      <c r="A2033" s="1">
        <v>45384</v>
      </c>
      <c r="B2033" t="s">
        <v>35</v>
      </c>
      <c r="C2033" t="s">
        <v>11</v>
      </c>
      <c r="D2033">
        <v>3.7057079060036302</v>
      </c>
      <c r="E2033">
        <v>1</v>
      </c>
      <c r="F2033">
        <v>230327.17436112801</v>
      </c>
      <c r="G2033" s="1">
        <v>45413</v>
      </c>
      <c r="H2033" s="2" cm="1">
        <f t="array" ref="H2033">IF(B2033="eur",F2033*VLOOKUP(G2033,Sheet2!D:E,2,0),IF(B2033="gbp",F2033*VLOOKUP(G2033,Sheet2!A:B,2,0),0)*IF(B2033="sek",F2033*VLOOKUP(G2033,Sheet2!G:H,2,0),IF(multi_currency_swap_strat_pnl!B2033="nok",F2033*VLOOKUP(multi_currency_swap_strat_pnl!G2033,Sheet2!J:K,2,0),IF(multi_currency_swap_strat_pnl!B2033="chf",F2033*VLOOKUP(Sheet2!M:N,2,0),F2033))))</f>
        <v>66212462907.703384</v>
      </c>
    </row>
    <row r="2034" spans="1:8" x14ac:dyDescent="0.25">
      <c r="A2034" s="1">
        <v>45384</v>
      </c>
      <c r="B2034" t="s">
        <v>35</v>
      </c>
      <c r="C2034" t="s">
        <v>16</v>
      </c>
      <c r="D2034">
        <v>3.8161055251834202</v>
      </c>
      <c r="E2034">
        <v>1</v>
      </c>
      <c r="F2034">
        <v>247633.02406860099</v>
      </c>
      <c r="G2034" s="1">
        <v>45413</v>
      </c>
      <c r="H2034" s="2" cm="1">
        <f t="array" ref="H2034">IF(B2034="eur",F2034*VLOOKUP(G2034,Sheet2!D:E,2,0),IF(B2034="gbp",F2034*VLOOKUP(G2034,Sheet2!A:B,2,0),0)*IF(B2034="sek",F2034*VLOOKUP(G2034,Sheet2!G:H,2,0),IF(multi_currency_swap_strat_pnl!B2034="nok",F2034*VLOOKUP(multi_currency_swap_strat_pnl!G2034,Sheet2!J:K,2,0),IF(multi_currency_swap_strat_pnl!B2034="chf",F2034*VLOOKUP(Sheet2!M:N,2,0),F2034))))</f>
        <v>76536131243.942612</v>
      </c>
    </row>
    <row r="2035" spans="1:8" x14ac:dyDescent="0.25">
      <c r="A2035" s="1">
        <v>45384</v>
      </c>
      <c r="B2035" t="s">
        <v>35</v>
      </c>
      <c r="C2035" t="s">
        <v>12</v>
      </c>
      <c r="D2035">
        <v>4.00071690297474</v>
      </c>
      <c r="E2035">
        <v>1</v>
      </c>
      <c r="F2035">
        <v>263820.155492855</v>
      </c>
      <c r="G2035" s="1">
        <v>45413</v>
      </c>
      <c r="H2035" s="2" cm="1">
        <f t="array" ref="H2035">IF(B2035="eur",F2035*VLOOKUP(G2035,Sheet2!D:E,2,0),IF(B2035="gbp",F2035*VLOOKUP(G2035,Sheet2!A:B,2,0),0)*IF(B2035="sek",F2035*VLOOKUP(G2035,Sheet2!G:H,2,0),IF(multi_currency_swap_strat_pnl!B2035="nok",F2035*VLOOKUP(multi_currency_swap_strat_pnl!G2035,Sheet2!J:K,2,0),IF(multi_currency_swap_strat_pnl!B2035="chf",F2035*VLOOKUP(Sheet2!M:N,2,0),F2035))))</f>
        <v>86869101013.898605</v>
      </c>
    </row>
    <row r="2036" spans="1:8" x14ac:dyDescent="0.25">
      <c r="A2036" s="1">
        <v>45384</v>
      </c>
      <c r="B2036" t="s">
        <v>36</v>
      </c>
      <c r="C2036" t="s">
        <v>23</v>
      </c>
      <c r="D2036">
        <v>1.45259183352017</v>
      </c>
      <c r="E2036">
        <v>-1</v>
      </c>
      <c r="F2036">
        <v>29662.810669649301</v>
      </c>
      <c r="G2036" s="1">
        <v>45414</v>
      </c>
      <c r="H2036" s="2" t="e" cm="1" vm="1">
        <f t="array" aca="1" ref="H2036" ca="1">IF(B2036="eur",F2036*VLOOKUP(G2036,Sheet2!D:E,2,0),IF(B2036="gbp",F2036*VLOOKUP(G2036,Sheet2!A:B,2,0),0)*IF(B2036="sek",F2036*VLOOKUP(G2036,Sheet2!G:H,2,0),IF(multi_currency_swap_strat_pnl!B2036="nok",F2036*VLOOKUP(multi_currency_swap_strat_pnl!G2036,Sheet2!J:K,2,0),IF(multi_currency_swap_strat_pnl!B2036="chf",F2036*VLOOKUP(Sheet2!M:N,2,0),F2036))))</f>
        <v>#VALUE!</v>
      </c>
    </row>
    <row r="2037" spans="1:8" x14ac:dyDescent="0.25">
      <c r="A2037" s="1">
        <v>45384</v>
      </c>
      <c r="B2037" t="s">
        <v>36</v>
      </c>
      <c r="C2037" t="s">
        <v>17</v>
      </c>
      <c r="D2037">
        <v>1.24212920215569</v>
      </c>
      <c r="E2037">
        <v>-1</v>
      </c>
      <c r="F2037">
        <v>-1095.02683871676</v>
      </c>
      <c r="G2037" s="1">
        <v>45414</v>
      </c>
      <c r="H2037" s="2" t="e" cm="1" vm="1">
        <f t="array" aca="1" ref="H2037" ca="1">IF(B2037="eur",F2037*VLOOKUP(G2037,Sheet2!D:E,2,0),IF(B2037="gbp",F2037*VLOOKUP(G2037,Sheet2!A:B,2,0),0)*IF(B2037="sek",F2037*VLOOKUP(G2037,Sheet2!G:H,2,0),IF(multi_currency_swap_strat_pnl!B2037="nok",F2037*VLOOKUP(multi_currency_swap_strat_pnl!G2037,Sheet2!J:K,2,0),IF(multi_currency_swap_strat_pnl!B2037="chf",F2037*VLOOKUP(Sheet2!M:N,2,0),F2037))))</f>
        <v>#VALUE!</v>
      </c>
    </row>
    <row r="2038" spans="1:8" x14ac:dyDescent="0.25">
      <c r="A2038" s="1">
        <v>45384</v>
      </c>
      <c r="B2038" t="s">
        <v>36</v>
      </c>
      <c r="C2038" t="s">
        <v>29</v>
      </c>
      <c r="D2038">
        <v>1.27847302168224</v>
      </c>
      <c r="E2038">
        <v>-1</v>
      </c>
      <c r="F2038">
        <v>3517.2673848499198</v>
      </c>
      <c r="G2038" s="1">
        <v>45414</v>
      </c>
      <c r="H2038" s="2" t="e" cm="1" vm="1">
        <f t="array" aca="1" ref="H2038" ca="1">IF(B2038="eur",F2038*VLOOKUP(G2038,Sheet2!D:E,2,0),IF(B2038="gbp",F2038*VLOOKUP(G2038,Sheet2!A:B,2,0),0)*IF(B2038="sek",F2038*VLOOKUP(G2038,Sheet2!G:H,2,0),IF(multi_currency_swap_strat_pnl!B2038="nok",F2038*VLOOKUP(multi_currency_swap_strat_pnl!G2038,Sheet2!J:K,2,0),IF(multi_currency_swap_strat_pnl!B2038="chf",F2038*VLOOKUP(Sheet2!M:N,2,0),F2038))))</f>
        <v>#VALUE!</v>
      </c>
    </row>
    <row r="2039" spans="1:8" x14ac:dyDescent="0.25">
      <c r="A2039" s="1">
        <v>45384</v>
      </c>
      <c r="B2039" t="s">
        <v>36</v>
      </c>
      <c r="C2039" t="s">
        <v>12</v>
      </c>
      <c r="D2039">
        <v>0.96090510743678403</v>
      </c>
      <c r="E2039">
        <v>1</v>
      </c>
      <c r="F2039">
        <v>60303.016472324998</v>
      </c>
      <c r="G2039" s="1">
        <v>45414</v>
      </c>
      <c r="H2039" s="2" t="e" cm="1" vm="1">
        <f t="array" aca="1" ref="H2039" ca="1">IF(B2039="eur",F2039*VLOOKUP(G2039,Sheet2!D:E,2,0),IF(B2039="gbp",F2039*VLOOKUP(G2039,Sheet2!A:B,2,0),0)*IF(B2039="sek",F2039*VLOOKUP(G2039,Sheet2!G:H,2,0),IF(multi_currency_swap_strat_pnl!B2039="nok",F2039*VLOOKUP(multi_currency_swap_strat_pnl!G2039,Sheet2!J:K,2,0),IF(multi_currency_swap_strat_pnl!B2039="chf",F2039*VLOOKUP(Sheet2!M:N,2,0),F2039))))</f>
        <v>#VALUE!</v>
      </c>
    </row>
    <row r="2040" spans="1:8" x14ac:dyDescent="0.25">
      <c r="A2040" s="1">
        <v>45384</v>
      </c>
      <c r="B2040" t="s">
        <v>36</v>
      </c>
      <c r="C2040" t="s">
        <v>8</v>
      </c>
      <c r="D2040">
        <v>1.3067743925536499</v>
      </c>
      <c r="E2040">
        <v>1</v>
      </c>
      <c r="F2040">
        <v>17131.124991140201</v>
      </c>
      <c r="G2040" s="1">
        <v>45414</v>
      </c>
      <c r="H2040" s="2" t="e" cm="1" vm="1">
        <f t="array" aca="1" ref="H2040" ca="1">IF(B2040="eur",F2040*VLOOKUP(G2040,Sheet2!D:E,2,0),IF(B2040="gbp",F2040*VLOOKUP(G2040,Sheet2!A:B,2,0),0)*IF(B2040="sek",F2040*VLOOKUP(G2040,Sheet2!G:H,2,0),IF(multi_currency_swap_strat_pnl!B2040="nok",F2040*VLOOKUP(multi_currency_swap_strat_pnl!G2040,Sheet2!J:K,2,0),IF(multi_currency_swap_strat_pnl!B2040="chf",F2040*VLOOKUP(Sheet2!M:N,2,0),F2040))))</f>
        <v>#VALUE!</v>
      </c>
    </row>
    <row r="2041" spans="1:8" x14ac:dyDescent="0.25">
      <c r="A2041" s="1">
        <v>45384</v>
      </c>
      <c r="B2041" t="s">
        <v>36</v>
      </c>
      <c r="C2041" t="s">
        <v>21</v>
      </c>
      <c r="D2041">
        <v>1.4043011690192999</v>
      </c>
      <c r="E2041">
        <v>1</v>
      </c>
      <c r="F2041">
        <v>26778.273118746099</v>
      </c>
      <c r="G2041" s="1">
        <v>45414</v>
      </c>
      <c r="H2041" s="2" t="e" cm="1" vm="1">
        <f t="array" aca="1" ref="H2041" ca="1">IF(B2041="eur",F2041*VLOOKUP(G2041,Sheet2!D:E,2,0),IF(B2041="gbp",F2041*VLOOKUP(G2041,Sheet2!A:B,2,0),0)*IF(B2041="sek",F2041*VLOOKUP(G2041,Sheet2!G:H,2,0),IF(multi_currency_swap_strat_pnl!B2041="nok",F2041*VLOOKUP(multi_currency_swap_strat_pnl!G2041,Sheet2!J:K,2,0),IF(multi_currency_swap_strat_pnl!B2041="chf",F2041*VLOOKUP(Sheet2!M:N,2,0),F2041))))</f>
        <v>#VALUE!</v>
      </c>
    </row>
    <row r="2042" spans="1:8" x14ac:dyDescent="0.25">
      <c r="A2042" s="1">
        <v>45384</v>
      </c>
      <c r="B2042" t="s">
        <v>37</v>
      </c>
      <c r="C2042" t="s">
        <v>17</v>
      </c>
      <c r="D2042">
        <v>2.4786924028550201</v>
      </c>
      <c r="E2042">
        <v>-1</v>
      </c>
      <c r="F2042">
        <v>-2797.1144810208202</v>
      </c>
      <c r="G2042" s="1">
        <v>45414</v>
      </c>
      <c r="H2042" s="2" cm="1">
        <f t="array" ref="H2042">IF(B2042="eur",F2042*VLOOKUP(G2042,Sheet2!D:E,2,0),IF(B2042="gbp",F2042*VLOOKUP(G2042,Sheet2!A:B,2,0),0)*IF(B2042="sek",F2042*VLOOKUP(G2042,Sheet2!G:H,2,0),IF(multi_currency_swap_strat_pnl!B2042="nok",F2042*VLOOKUP(multi_currency_swap_strat_pnl!G2042,Sheet2!J:K,2,0),IF(multi_currency_swap_strat_pnl!B2042="chf",F2042*VLOOKUP(Sheet2!M:N,2,0),F2042))))</f>
        <v>0</v>
      </c>
    </row>
    <row r="2043" spans="1:8" x14ac:dyDescent="0.25">
      <c r="A2043" s="1">
        <v>45384</v>
      </c>
      <c r="B2043" t="s">
        <v>37</v>
      </c>
      <c r="C2043" t="s">
        <v>29</v>
      </c>
      <c r="D2043">
        <v>2.52821677836342</v>
      </c>
      <c r="E2043">
        <v>-1</v>
      </c>
      <c r="F2043">
        <v>2709.6374858146501</v>
      </c>
      <c r="G2043" s="1">
        <v>45414</v>
      </c>
      <c r="H2043" s="2" cm="1">
        <f t="array" ref="H2043">IF(B2043="eur",F2043*VLOOKUP(G2043,Sheet2!D:E,2,0),IF(B2043="gbp",F2043*VLOOKUP(G2043,Sheet2!A:B,2,0),0)*IF(B2043="sek",F2043*VLOOKUP(G2043,Sheet2!G:H,2,0),IF(multi_currency_swap_strat_pnl!B2043="nok",F2043*VLOOKUP(multi_currency_swap_strat_pnl!G2043,Sheet2!J:K,2,0),IF(multi_currency_swap_strat_pnl!B2043="chf",F2043*VLOOKUP(Sheet2!M:N,2,0),F2043))))</f>
        <v>0</v>
      </c>
    </row>
    <row r="2044" spans="1:8" x14ac:dyDescent="0.25">
      <c r="A2044" s="1">
        <v>45384</v>
      </c>
      <c r="B2044" t="s">
        <v>37</v>
      </c>
      <c r="C2044" t="s">
        <v>15</v>
      </c>
      <c r="D2044">
        <v>2.5789347281686101</v>
      </c>
      <c r="E2044">
        <v>-1</v>
      </c>
      <c r="F2044">
        <v>8310.1127808766705</v>
      </c>
      <c r="G2044" s="1">
        <v>45414</v>
      </c>
      <c r="H2044" s="2" cm="1">
        <f t="array" ref="H2044">IF(B2044="eur",F2044*VLOOKUP(G2044,Sheet2!D:E,2,0),IF(B2044="gbp",F2044*VLOOKUP(G2044,Sheet2!A:B,2,0),0)*IF(B2044="sek",F2044*VLOOKUP(G2044,Sheet2!G:H,2,0),IF(multi_currency_swap_strat_pnl!B2044="nok",F2044*VLOOKUP(multi_currency_swap_strat_pnl!G2044,Sheet2!J:K,2,0),IF(multi_currency_swap_strat_pnl!B2044="chf",F2044*VLOOKUP(Sheet2!M:N,2,0),F2044))))</f>
        <v>0</v>
      </c>
    </row>
    <row r="2045" spans="1:8" x14ac:dyDescent="0.25">
      <c r="A2045" s="1">
        <v>45384</v>
      </c>
      <c r="B2045" t="s">
        <v>37</v>
      </c>
      <c r="C2045" t="s">
        <v>11</v>
      </c>
      <c r="D2045">
        <v>2.5070017729151801</v>
      </c>
      <c r="E2045">
        <v>1</v>
      </c>
      <c r="F2045">
        <v>113677.47709913</v>
      </c>
      <c r="G2045" s="1">
        <v>45414</v>
      </c>
      <c r="H2045" s="2" cm="1">
        <f t="array" ref="H2045">IF(B2045="eur",F2045*VLOOKUP(G2045,Sheet2!D:E,2,0),IF(B2045="gbp",F2045*VLOOKUP(G2045,Sheet2!A:B,2,0),0)*IF(B2045="sek",F2045*VLOOKUP(G2045,Sheet2!G:H,2,0),IF(multi_currency_swap_strat_pnl!B2045="nok",F2045*VLOOKUP(multi_currency_swap_strat_pnl!G2045,Sheet2!J:K,2,0),IF(multi_currency_swap_strat_pnl!B2045="chf",F2045*VLOOKUP(Sheet2!M:N,2,0),F2045))))</f>
        <v>0</v>
      </c>
    </row>
    <row r="2046" spans="1:8" x14ac:dyDescent="0.25">
      <c r="A2046" s="1">
        <v>45384</v>
      </c>
      <c r="B2046" t="s">
        <v>37</v>
      </c>
      <c r="C2046" t="s">
        <v>16</v>
      </c>
      <c r="D2046">
        <v>2.5913325190697298</v>
      </c>
      <c r="E2046">
        <v>1</v>
      </c>
      <c r="F2046">
        <v>131046.06103060499</v>
      </c>
      <c r="G2046" s="1">
        <v>45414</v>
      </c>
      <c r="H2046" s="2" cm="1">
        <f t="array" ref="H2046">IF(B2046="eur",F2046*VLOOKUP(G2046,Sheet2!D:E,2,0),IF(B2046="gbp",F2046*VLOOKUP(G2046,Sheet2!A:B,2,0),0)*IF(B2046="sek",F2046*VLOOKUP(G2046,Sheet2!G:H,2,0),IF(multi_currency_swap_strat_pnl!B2046="nok",F2046*VLOOKUP(multi_currency_swap_strat_pnl!G2046,Sheet2!J:K,2,0),IF(multi_currency_swap_strat_pnl!B2046="chf",F2046*VLOOKUP(Sheet2!M:N,2,0),F2046))))</f>
        <v>0</v>
      </c>
    </row>
    <row r="2047" spans="1:8" x14ac:dyDescent="0.25">
      <c r="A2047" s="1">
        <v>45384</v>
      </c>
      <c r="B2047" t="s">
        <v>37</v>
      </c>
      <c r="C2047" t="s">
        <v>12</v>
      </c>
      <c r="D2047">
        <v>2.75508899718429</v>
      </c>
      <c r="E2047">
        <v>1</v>
      </c>
      <c r="F2047">
        <v>137800.308865478</v>
      </c>
      <c r="G2047" s="1">
        <v>45414</v>
      </c>
      <c r="H2047" s="2" cm="1">
        <f t="array" ref="H2047">IF(B2047="eur",F2047*VLOOKUP(G2047,Sheet2!D:E,2,0),IF(B2047="gbp",F2047*VLOOKUP(G2047,Sheet2!A:B,2,0),0)*IF(B2047="sek",F2047*VLOOKUP(G2047,Sheet2!G:H,2,0),IF(multi_currency_swap_strat_pnl!B2047="nok",F2047*VLOOKUP(multi_currency_swap_strat_pnl!G2047,Sheet2!J:K,2,0),IF(multi_currency_swap_strat_pnl!B2047="chf",F2047*VLOOKUP(Sheet2!M:N,2,0),F2047))))</f>
        <v>0</v>
      </c>
    </row>
    <row r="2048" spans="1:8" x14ac:dyDescent="0.25">
      <c r="A2048" s="1">
        <v>45384</v>
      </c>
      <c r="B2048" t="s">
        <v>38</v>
      </c>
      <c r="C2048" t="s">
        <v>9</v>
      </c>
      <c r="D2048">
        <v>3.1515592961626999</v>
      </c>
      <c r="E2048">
        <v>-1</v>
      </c>
      <c r="F2048" s="2">
        <v>-65679.948101393602</v>
      </c>
      <c r="G2048" s="1">
        <v>45414</v>
      </c>
      <c r="H2048" s="2" cm="1">
        <f t="array" ref="H2048">IF(B2048="eur",F2048*VLOOKUP(G2048,Sheet2!D:E,2,0),IF(B2048="gbp",F2048*VLOOKUP(G2048,Sheet2!A:B,2,0),0)*IF(B2048="sek",F2048*VLOOKUP(G2048,Sheet2!G:H,2,0),IF(multi_currency_swap_strat_pnl!B2048="nok",F2048*VLOOKUP(multi_currency_swap_strat_pnl!G2048,Sheet2!J:K,2,0),IF(multi_currency_swap_strat_pnl!B2048="chf",F2048*VLOOKUP(Sheet2!M:N,2,0),F2048))))</f>
        <v>0</v>
      </c>
    </row>
    <row r="2049" spans="1:8" x14ac:dyDescent="0.25">
      <c r="A2049" s="1">
        <v>45384</v>
      </c>
      <c r="B2049" t="s">
        <v>38</v>
      </c>
      <c r="C2049" t="s">
        <v>28</v>
      </c>
      <c r="D2049">
        <v>3.1512191986306899</v>
      </c>
      <c r="E2049">
        <v>-1</v>
      </c>
      <c r="F2049" s="2">
        <v>-60488.699821013397</v>
      </c>
      <c r="G2049" s="1">
        <v>45414</v>
      </c>
      <c r="H2049" s="2" cm="1">
        <f t="array" ref="H2049">IF(B2049="eur",F2049*VLOOKUP(G2049,Sheet2!D:E,2,0),IF(B2049="gbp",F2049*VLOOKUP(G2049,Sheet2!A:B,2,0),0)*IF(B2049="sek",F2049*VLOOKUP(G2049,Sheet2!G:H,2,0),IF(multi_currency_swap_strat_pnl!B2049="nok",F2049*VLOOKUP(multi_currency_swap_strat_pnl!G2049,Sheet2!J:K,2,0),IF(multi_currency_swap_strat_pnl!B2049="chf",F2049*VLOOKUP(Sheet2!M:N,2,0),F2049))))</f>
        <v>0</v>
      </c>
    </row>
    <row r="2050" spans="1:8" x14ac:dyDescent="0.25">
      <c r="A2050" s="1">
        <v>45384</v>
      </c>
      <c r="B2050" t="s">
        <v>38</v>
      </c>
      <c r="C2050" t="s">
        <v>33</v>
      </c>
      <c r="D2050">
        <v>3.1510134947120898</v>
      </c>
      <c r="E2050">
        <v>-1</v>
      </c>
      <c r="F2050" s="2">
        <v>-62477.216164978898</v>
      </c>
      <c r="G2050" s="1">
        <v>45414</v>
      </c>
      <c r="H2050" s="2" cm="1">
        <f t="array" ref="H2050">IF(B2050="eur",F2050*VLOOKUP(G2050,Sheet2!D:E,2,0),IF(B2050="gbp",F2050*VLOOKUP(G2050,Sheet2!A:B,2,0),0)*IF(B2050="sek",F2050*VLOOKUP(G2050,Sheet2!G:H,2,0),IF(multi_currency_swap_strat_pnl!B2050="nok",F2050*VLOOKUP(multi_currency_swap_strat_pnl!G2050,Sheet2!J:K,2,0),IF(multi_currency_swap_strat_pnl!B2050="chf",F2050*VLOOKUP(Sheet2!M:N,2,0),F2050))))</f>
        <v>0</v>
      </c>
    </row>
    <row r="2051" spans="1:8" x14ac:dyDescent="0.25">
      <c r="A2051" s="1">
        <v>45384</v>
      </c>
      <c r="B2051" t="s">
        <v>38</v>
      </c>
      <c r="C2051" t="s">
        <v>18</v>
      </c>
      <c r="D2051">
        <v>3.3016174794659698</v>
      </c>
      <c r="E2051">
        <v>1</v>
      </c>
      <c r="F2051" s="2">
        <v>140377.949240388</v>
      </c>
      <c r="G2051" s="1">
        <v>45414</v>
      </c>
      <c r="H2051" s="2" cm="1">
        <f t="array" ref="H2051">IF(B2051="eur",F2051*VLOOKUP(G2051,Sheet2!D:E,2,0),IF(B2051="gbp",F2051*VLOOKUP(G2051,Sheet2!A:B,2,0),0)*IF(B2051="sek",F2051*VLOOKUP(G2051,Sheet2!G:H,2,0),IF(multi_currency_swap_strat_pnl!B2051="nok",F2051*VLOOKUP(multi_currency_swap_strat_pnl!G2051,Sheet2!J:K,2,0),IF(multi_currency_swap_strat_pnl!B2051="chf",F2051*VLOOKUP(Sheet2!M:N,2,0),F2051))))</f>
        <v>0</v>
      </c>
    </row>
    <row r="2052" spans="1:8" x14ac:dyDescent="0.25">
      <c r="A2052" s="1">
        <v>45384</v>
      </c>
      <c r="B2052" t="s">
        <v>38</v>
      </c>
      <c r="C2052" t="s">
        <v>16</v>
      </c>
      <c r="D2052">
        <v>3.4880354264553901</v>
      </c>
      <c r="E2052">
        <v>1</v>
      </c>
      <c r="F2052" s="2">
        <v>142781.76919299699</v>
      </c>
      <c r="G2052" s="1">
        <v>45414</v>
      </c>
      <c r="H2052" s="2" cm="1">
        <f t="array" ref="H2052">IF(B2052="eur",F2052*VLOOKUP(G2052,Sheet2!D:E,2,0),IF(B2052="gbp",F2052*VLOOKUP(G2052,Sheet2!A:B,2,0),0)*IF(B2052="sek",F2052*VLOOKUP(G2052,Sheet2!G:H,2,0),IF(multi_currency_swap_strat_pnl!B2052="nok",F2052*VLOOKUP(multi_currency_swap_strat_pnl!G2052,Sheet2!J:K,2,0),IF(multi_currency_swap_strat_pnl!B2052="chf",F2052*VLOOKUP(Sheet2!M:N,2,0),F2052))))</f>
        <v>0</v>
      </c>
    </row>
    <row r="2053" spans="1:8" x14ac:dyDescent="0.25">
      <c r="A2053" s="1">
        <v>45384</v>
      </c>
      <c r="B2053" t="s">
        <v>38</v>
      </c>
      <c r="C2053" t="s">
        <v>12</v>
      </c>
      <c r="D2053">
        <v>3.66159772599292</v>
      </c>
      <c r="E2053">
        <v>1</v>
      </c>
      <c r="F2053" s="2">
        <v>147603.2696007</v>
      </c>
      <c r="G2053" s="1">
        <v>45414</v>
      </c>
      <c r="H2053" s="2" cm="1">
        <f t="array" ref="H2053">IF(B2053="eur",F2053*VLOOKUP(G2053,Sheet2!D:E,2,0),IF(B2053="gbp",F2053*VLOOKUP(G2053,Sheet2!A:B,2,0),0)*IF(B2053="sek",F2053*VLOOKUP(G2053,Sheet2!G:H,2,0),IF(multi_currency_swap_strat_pnl!B2053="nok",F2053*VLOOKUP(multi_currency_swap_strat_pnl!G2053,Sheet2!J:K,2,0),IF(multi_currency_swap_strat_pnl!B2053="chf",F2053*VLOOKUP(Sheet2!M:N,2,0),F2053))))</f>
        <v>0</v>
      </c>
    </row>
    <row r="2054" spans="1:8" x14ac:dyDescent="0.25">
      <c r="A2054" s="1">
        <v>45413</v>
      </c>
      <c r="B2054" t="s">
        <v>34</v>
      </c>
      <c r="C2054" t="s">
        <v>17</v>
      </c>
      <c r="D2054">
        <v>4.0281940901508699</v>
      </c>
      <c r="E2054">
        <v>-1</v>
      </c>
      <c r="F2054">
        <v>127884.15659514299</v>
      </c>
      <c r="G2054" s="1">
        <v>45446</v>
      </c>
      <c r="H2054" s="2" cm="1">
        <f t="array" ref="H2054">IF(B2054="eur",F2054*VLOOKUP(G2054,Sheet2!D:E,2,0),IF(B2054="gbp",F2054*VLOOKUP(G2054,Sheet2!A:B,2,0),0)*IF(B2054="sek",F2054*VLOOKUP(G2054,Sheet2!G:H,2,0),IF(multi_currency_swap_strat_pnl!B2054="nok",F2054*VLOOKUP(multi_currency_swap_strat_pnl!G2054,Sheet2!J:K,2,0),IF(multi_currency_swap_strat_pnl!B2054="chf",F2054*VLOOKUP(Sheet2!M:N,2,0),F2054))))</f>
        <v>0</v>
      </c>
    </row>
    <row r="2055" spans="1:8" x14ac:dyDescent="0.25">
      <c r="A2055" s="1">
        <v>45413</v>
      </c>
      <c r="B2055" t="s">
        <v>34</v>
      </c>
      <c r="C2055" t="s">
        <v>25</v>
      </c>
      <c r="D2055">
        <v>4.1044653562561599</v>
      </c>
      <c r="E2055">
        <v>-1</v>
      </c>
      <c r="F2055">
        <v>98421.077361133997</v>
      </c>
      <c r="G2055" s="1">
        <v>45446</v>
      </c>
      <c r="H2055" s="2" cm="1">
        <f t="array" ref="H2055">IF(B2055="eur",F2055*VLOOKUP(G2055,Sheet2!D:E,2,0),IF(B2055="gbp",F2055*VLOOKUP(G2055,Sheet2!A:B,2,0),0)*IF(B2055="sek",F2055*VLOOKUP(G2055,Sheet2!G:H,2,0),IF(multi_currency_swap_strat_pnl!B2055="nok",F2055*VLOOKUP(multi_currency_swap_strat_pnl!G2055,Sheet2!J:K,2,0),IF(multi_currency_swap_strat_pnl!B2055="chf",F2055*VLOOKUP(Sheet2!M:N,2,0),F2055))))</f>
        <v>0</v>
      </c>
    </row>
    <row r="2056" spans="1:8" x14ac:dyDescent="0.25">
      <c r="A2056" s="1">
        <v>45413</v>
      </c>
      <c r="B2056" t="s">
        <v>34</v>
      </c>
      <c r="C2056" t="s">
        <v>21</v>
      </c>
      <c r="D2056">
        <v>4.1178479883392498</v>
      </c>
      <c r="E2056">
        <v>-1</v>
      </c>
      <c r="F2056">
        <v>92965.801052837298</v>
      </c>
      <c r="G2056" s="1">
        <v>45446</v>
      </c>
      <c r="H2056" s="2" cm="1">
        <f t="array" ref="H2056">IF(B2056="eur",F2056*VLOOKUP(G2056,Sheet2!D:E,2,0),IF(B2056="gbp",F2056*VLOOKUP(G2056,Sheet2!A:B,2,0),0)*IF(B2056="sek",F2056*VLOOKUP(G2056,Sheet2!G:H,2,0),IF(multi_currency_swap_strat_pnl!B2056="nok",F2056*VLOOKUP(multi_currency_swap_strat_pnl!G2056,Sheet2!J:K,2,0),IF(multi_currency_swap_strat_pnl!B2056="chf",F2056*VLOOKUP(Sheet2!M:N,2,0),F2056))))</f>
        <v>0</v>
      </c>
    </row>
    <row r="2057" spans="1:8" x14ac:dyDescent="0.25">
      <c r="A2057" s="1">
        <v>45413</v>
      </c>
      <c r="B2057" t="s">
        <v>34</v>
      </c>
      <c r="C2057" t="s">
        <v>11</v>
      </c>
      <c r="D2057">
        <v>4.2547756060004698</v>
      </c>
      <c r="E2057">
        <v>1</v>
      </c>
      <c r="F2057">
        <v>-133873.78438983799</v>
      </c>
      <c r="G2057" s="1">
        <v>45446</v>
      </c>
      <c r="H2057" s="2" cm="1">
        <f t="array" ref="H2057">IF(B2057="eur",F2057*VLOOKUP(G2057,Sheet2!D:E,2,0),IF(B2057="gbp",F2057*VLOOKUP(G2057,Sheet2!A:B,2,0),0)*IF(B2057="sek",F2057*VLOOKUP(G2057,Sheet2!G:H,2,0),IF(multi_currency_swap_strat_pnl!B2057="nok",F2057*VLOOKUP(multi_currency_swap_strat_pnl!G2057,Sheet2!J:K,2,0),IF(multi_currency_swap_strat_pnl!B2057="chf",F2057*VLOOKUP(Sheet2!M:N,2,0),F2057))))</f>
        <v>0</v>
      </c>
    </row>
    <row r="2058" spans="1:8" x14ac:dyDescent="0.25">
      <c r="A2058" s="1">
        <v>45413</v>
      </c>
      <c r="B2058" t="s">
        <v>34</v>
      </c>
      <c r="C2058" t="s">
        <v>16</v>
      </c>
      <c r="D2058">
        <v>4.3634620148331704</v>
      </c>
      <c r="E2058">
        <v>1</v>
      </c>
      <c r="F2058">
        <v>-130175.72540812699</v>
      </c>
      <c r="G2058" s="1">
        <v>45446</v>
      </c>
      <c r="H2058" s="2" cm="1">
        <f t="array" ref="H2058">IF(B2058="eur",F2058*VLOOKUP(G2058,Sheet2!D:E,2,0),IF(B2058="gbp",F2058*VLOOKUP(G2058,Sheet2!A:B,2,0),0)*IF(B2058="sek",F2058*VLOOKUP(G2058,Sheet2!G:H,2,0),IF(multi_currency_swap_strat_pnl!B2058="nok",F2058*VLOOKUP(multi_currency_swap_strat_pnl!G2058,Sheet2!J:K,2,0),IF(multi_currency_swap_strat_pnl!B2058="chf",F2058*VLOOKUP(Sheet2!M:N,2,0),F2058))))</f>
        <v>0</v>
      </c>
    </row>
    <row r="2059" spans="1:8" x14ac:dyDescent="0.25">
      <c r="A2059" s="1">
        <v>45413</v>
      </c>
      <c r="B2059" t="s">
        <v>34</v>
      </c>
      <c r="C2059" t="s">
        <v>12</v>
      </c>
      <c r="D2059">
        <v>4.5402761019680504</v>
      </c>
      <c r="E2059">
        <v>1</v>
      </c>
      <c r="F2059">
        <v>-111854.526315</v>
      </c>
      <c r="G2059" s="1">
        <v>45446</v>
      </c>
      <c r="H2059" s="2" cm="1">
        <f t="array" ref="H2059">IF(B2059="eur",F2059*VLOOKUP(G2059,Sheet2!D:E,2,0),IF(B2059="gbp",F2059*VLOOKUP(G2059,Sheet2!A:B,2,0),0)*IF(B2059="sek",F2059*VLOOKUP(G2059,Sheet2!G:H,2,0),IF(multi_currency_swap_strat_pnl!B2059="nok",F2059*VLOOKUP(multi_currency_swap_strat_pnl!G2059,Sheet2!J:K,2,0),IF(multi_currency_swap_strat_pnl!B2059="chf",F2059*VLOOKUP(Sheet2!M:N,2,0),F2059))))</f>
        <v>0</v>
      </c>
    </row>
    <row r="2060" spans="1:8" x14ac:dyDescent="0.25">
      <c r="A2060" s="1">
        <v>45413</v>
      </c>
      <c r="B2060" t="s">
        <v>35</v>
      </c>
      <c r="C2060" t="s">
        <v>23</v>
      </c>
      <c r="D2060">
        <v>3.9947907420219799</v>
      </c>
      <c r="E2060">
        <v>-1</v>
      </c>
      <c r="F2060">
        <v>88352.521666546105</v>
      </c>
      <c r="G2060" s="1">
        <v>45446</v>
      </c>
      <c r="H2060" s="2" cm="1">
        <f t="array" ref="H2060">IF(B2060="eur",F2060*VLOOKUP(G2060,Sheet2!D:E,2,0),IF(B2060="gbp",F2060*VLOOKUP(G2060,Sheet2!A:B,2,0),0)*IF(B2060="sek",F2060*VLOOKUP(G2060,Sheet2!G:H,2,0),IF(multi_currency_swap_strat_pnl!B2060="nok",F2060*VLOOKUP(multi_currency_swap_strat_pnl!G2060,Sheet2!J:K,2,0),IF(multi_currency_swap_strat_pnl!B2060="chf",F2060*VLOOKUP(Sheet2!M:N,2,0),F2060))))</f>
        <v>9975502195.6138401</v>
      </c>
    </row>
    <row r="2061" spans="1:8" x14ac:dyDescent="0.25">
      <c r="A2061" s="1">
        <v>45413</v>
      </c>
      <c r="B2061" t="s">
        <v>35</v>
      </c>
      <c r="C2061" t="s">
        <v>25</v>
      </c>
      <c r="D2061">
        <v>4.04773734803425</v>
      </c>
      <c r="E2061">
        <v>-1</v>
      </c>
      <c r="F2061">
        <v>71616.387081666806</v>
      </c>
      <c r="G2061" s="1">
        <v>45446</v>
      </c>
      <c r="H2061" s="2" cm="1">
        <f t="array" ref="H2061">IF(B2061="eur",F2061*VLOOKUP(G2061,Sheet2!D:E,2,0),IF(B2061="gbp",F2061*VLOOKUP(G2061,Sheet2!A:B,2,0),0)*IF(B2061="sek",F2061*VLOOKUP(G2061,Sheet2!G:H,2,0),IF(multi_currency_swap_strat_pnl!B2061="nok",F2061*VLOOKUP(multi_currency_swap_strat_pnl!G2061,Sheet2!J:K,2,0),IF(multi_currency_swap_strat_pnl!B2061="chf",F2061*VLOOKUP(Sheet2!M:N,2,0),F2061))))</f>
        <v>6554230125.7607241</v>
      </c>
    </row>
    <row r="2062" spans="1:8" x14ac:dyDescent="0.25">
      <c r="A2062" s="1">
        <v>45413</v>
      </c>
      <c r="B2062" t="s">
        <v>35</v>
      </c>
      <c r="C2062" t="s">
        <v>21</v>
      </c>
      <c r="D2062">
        <v>4.1025440888054803</v>
      </c>
      <c r="E2062">
        <v>-1</v>
      </c>
      <c r="F2062">
        <v>54320.050199285302</v>
      </c>
      <c r="G2062" s="1">
        <v>45446</v>
      </c>
      <c r="H2062" s="2" cm="1">
        <f t="array" ref="H2062">IF(B2062="eur",F2062*VLOOKUP(G2062,Sheet2!D:E,2,0),IF(B2062="gbp",F2062*VLOOKUP(G2062,Sheet2!A:B,2,0),0)*IF(B2062="sek",F2062*VLOOKUP(G2062,Sheet2!G:H,2,0),IF(multi_currency_swap_strat_pnl!B2062="nok",F2062*VLOOKUP(multi_currency_swap_strat_pnl!G2062,Sheet2!J:K,2,0),IF(multi_currency_swap_strat_pnl!B2062="chf",F2062*VLOOKUP(Sheet2!M:N,2,0),F2062))))</f>
        <v>3770658450.1830091</v>
      </c>
    </row>
    <row r="2063" spans="1:8" x14ac:dyDescent="0.25">
      <c r="A2063" s="1">
        <v>45413</v>
      </c>
      <c r="B2063" t="s">
        <v>35</v>
      </c>
      <c r="C2063" t="s">
        <v>11</v>
      </c>
      <c r="D2063">
        <v>4.1393032077046401</v>
      </c>
      <c r="E2063">
        <v>1</v>
      </c>
      <c r="F2063">
        <v>-80572.730841965706</v>
      </c>
      <c r="G2063" s="1">
        <v>45446</v>
      </c>
      <c r="H2063" s="2" cm="1">
        <f t="array" ref="H2063">IF(B2063="eur",F2063*VLOOKUP(G2063,Sheet2!D:E,2,0),IF(B2063="gbp",F2063*VLOOKUP(G2063,Sheet2!A:B,2,0),0)*IF(B2063="sek",F2063*VLOOKUP(G2063,Sheet2!G:H,2,0),IF(multi_currency_swap_strat_pnl!B2063="nok",F2063*VLOOKUP(multi_currency_swap_strat_pnl!G2063,Sheet2!J:K,2,0),IF(multi_currency_swap_strat_pnl!B2063="chf",F2063*VLOOKUP(Sheet2!M:N,2,0),F2063))))</f>
        <v>8296082016.4185734</v>
      </c>
    </row>
    <row r="2064" spans="1:8" x14ac:dyDescent="0.25">
      <c r="A2064" s="1">
        <v>45413</v>
      </c>
      <c r="B2064" t="s">
        <v>35</v>
      </c>
      <c r="C2064" t="s">
        <v>16</v>
      </c>
      <c r="D2064">
        <v>4.2805967573375696</v>
      </c>
      <c r="E2064">
        <v>1</v>
      </c>
      <c r="F2064">
        <v>-73782.751317392307</v>
      </c>
      <c r="G2064" s="1">
        <v>45446</v>
      </c>
      <c r="H2064" s="2" cm="1">
        <f t="array" ref="H2064">IF(B2064="eur",F2064*VLOOKUP(G2064,Sheet2!D:E,2,0),IF(B2064="gbp",F2064*VLOOKUP(G2064,Sheet2!A:B,2,0),0)*IF(B2064="sek",F2064*VLOOKUP(G2064,Sheet2!G:H,2,0),IF(multi_currency_swap_strat_pnl!B2064="nok",F2064*VLOOKUP(multi_currency_swap_strat_pnl!G2064,Sheet2!J:K,2,0),IF(multi_currency_swap_strat_pnl!B2064="chf",F2064*VLOOKUP(Sheet2!M:N,2,0),F2064))))</f>
        <v>6956752643.4909964</v>
      </c>
    </row>
    <row r="2065" spans="1:8" x14ac:dyDescent="0.25">
      <c r="A2065" s="1">
        <v>45413</v>
      </c>
      <c r="B2065" t="s">
        <v>35</v>
      </c>
      <c r="C2065" t="s">
        <v>12</v>
      </c>
      <c r="D2065">
        <v>4.49182714842373</v>
      </c>
      <c r="E2065">
        <v>1</v>
      </c>
      <c r="F2065">
        <v>-66986.738966578996</v>
      </c>
      <c r="G2065" s="1">
        <v>45446</v>
      </c>
      <c r="H2065" s="2" cm="1">
        <f t="array" ref="H2065">IF(B2065="eur",F2065*VLOOKUP(G2065,Sheet2!D:E,2,0),IF(B2065="gbp",F2065*VLOOKUP(G2065,Sheet2!A:B,2,0),0)*IF(B2065="sek",F2065*VLOOKUP(G2065,Sheet2!G:H,2,0),IF(multi_currency_swap_strat_pnl!B2065="nok",F2065*VLOOKUP(multi_currency_swap_strat_pnl!G2065,Sheet2!J:K,2,0),IF(multi_currency_swap_strat_pnl!B2065="chf",F2065*VLOOKUP(Sheet2!M:N,2,0),F2065))))</f>
        <v>5734222523.9275475</v>
      </c>
    </row>
    <row r="2066" spans="1:8" x14ac:dyDescent="0.25">
      <c r="A2066" s="1">
        <v>45414</v>
      </c>
      <c r="B2066" t="s">
        <v>7</v>
      </c>
      <c r="C2066" t="s">
        <v>15</v>
      </c>
      <c r="D2066">
        <v>2.5517326190216498</v>
      </c>
      <c r="E2066">
        <v>-1</v>
      </c>
      <c r="F2066">
        <v>15277.2109111847</v>
      </c>
      <c r="G2066" s="1">
        <v>45446</v>
      </c>
      <c r="H2066" s="2" cm="1">
        <f t="array" ref="H2066">IF(B2066="eur",F2066*VLOOKUP(G2066,Sheet2!D:E,2,0),IF(B2066="gbp",F2066*VLOOKUP(G2066,Sheet2!A:B,2,0),0)*IF(B2066="sek",F2066*VLOOKUP(G2066,Sheet2!G:H,2,0),IF(multi_currency_swap_strat_pnl!B2066="nok",F2066*VLOOKUP(multi_currency_swap_strat_pnl!G2066,Sheet2!J:K,2,0),IF(multi_currency_swap_strat_pnl!B2066="chf",F2066*VLOOKUP(Sheet2!M:N,2,0),F2066))))</f>
        <v>16629.244076824547</v>
      </c>
    </row>
    <row r="2067" spans="1:8" x14ac:dyDescent="0.25">
      <c r="A2067" s="1">
        <v>45414</v>
      </c>
      <c r="B2067" t="s">
        <v>7</v>
      </c>
      <c r="C2067" t="s">
        <v>14</v>
      </c>
      <c r="D2067">
        <v>2.5788130381152601</v>
      </c>
      <c r="E2067">
        <v>-1</v>
      </c>
      <c r="F2067">
        <v>10181.3128741086</v>
      </c>
      <c r="G2067" s="1">
        <v>45446</v>
      </c>
      <c r="H2067" s="2" cm="1">
        <f t="array" ref="H2067">IF(B2067="eur",F2067*VLOOKUP(G2067,Sheet2!D:E,2,0),IF(B2067="gbp",F2067*VLOOKUP(G2067,Sheet2!A:B,2,0),0)*IF(B2067="sek",F2067*VLOOKUP(G2067,Sheet2!G:H,2,0),IF(multi_currency_swap_strat_pnl!B2067="nok",F2067*VLOOKUP(multi_currency_swap_strat_pnl!G2067,Sheet2!J:K,2,0),IF(multi_currency_swap_strat_pnl!B2067="chf",F2067*VLOOKUP(Sheet2!M:N,2,0),F2067))))</f>
        <v>11082.359063467211</v>
      </c>
    </row>
    <row r="2068" spans="1:8" x14ac:dyDescent="0.25">
      <c r="A2068" s="1">
        <v>45414</v>
      </c>
      <c r="B2068" t="s">
        <v>7</v>
      </c>
      <c r="C2068" t="s">
        <v>24</v>
      </c>
      <c r="D2068">
        <v>2.61317064877078</v>
      </c>
      <c r="E2068">
        <v>-1</v>
      </c>
      <c r="F2068">
        <v>6160.2273164318403</v>
      </c>
      <c r="G2068" s="1">
        <v>45446</v>
      </c>
      <c r="H2068" s="2" cm="1">
        <f t="array" ref="H2068">IF(B2068="eur",F2068*VLOOKUP(G2068,Sheet2!D:E,2,0),IF(B2068="gbp",F2068*VLOOKUP(G2068,Sheet2!A:B,2,0),0)*IF(B2068="sek",F2068*VLOOKUP(G2068,Sheet2!G:H,2,0),IF(multi_currency_swap_strat_pnl!B2068="nok",F2068*VLOOKUP(multi_currency_swap_strat_pnl!G2068,Sheet2!J:K,2,0),IF(multi_currency_swap_strat_pnl!B2068="chf",F2068*VLOOKUP(Sheet2!M:N,2,0),F2068))))</f>
        <v>6705.4074339360586</v>
      </c>
    </row>
    <row r="2069" spans="1:8" x14ac:dyDescent="0.25">
      <c r="A2069" s="1">
        <v>45414</v>
      </c>
      <c r="B2069" t="s">
        <v>7</v>
      </c>
      <c r="C2069" t="s">
        <v>11</v>
      </c>
      <c r="D2069">
        <v>2.5589724275637602</v>
      </c>
      <c r="E2069">
        <v>1</v>
      </c>
      <c r="F2069">
        <v>17796.117263438398</v>
      </c>
      <c r="G2069" s="1">
        <v>45446</v>
      </c>
      <c r="H2069" s="2" cm="1">
        <f t="array" ref="H2069">IF(B2069="eur",F2069*VLOOKUP(G2069,Sheet2!D:E,2,0),IF(B2069="gbp",F2069*VLOOKUP(G2069,Sheet2!A:B,2,0),0)*IF(B2069="sek",F2069*VLOOKUP(G2069,Sheet2!G:H,2,0),IF(multi_currency_swap_strat_pnl!B2069="nok",F2069*VLOOKUP(multi_currency_swap_strat_pnl!G2069,Sheet2!J:K,2,0),IF(multi_currency_swap_strat_pnl!B2069="chf",F2069*VLOOKUP(Sheet2!M:N,2,0),F2069))))</f>
        <v>19371.073641252697</v>
      </c>
    </row>
    <row r="2070" spans="1:8" x14ac:dyDescent="0.25">
      <c r="A2070" s="1">
        <v>45414</v>
      </c>
      <c r="B2070" t="s">
        <v>7</v>
      </c>
      <c r="C2070" t="s">
        <v>16</v>
      </c>
      <c r="D2070">
        <v>2.6453941262821101</v>
      </c>
      <c r="E2070">
        <v>1</v>
      </c>
      <c r="F2070">
        <v>17529.2005736182</v>
      </c>
      <c r="G2070" s="1">
        <v>45446</v>
      </c>
      <c r="H2070" s="2" cm="1">
        <f t="array" ref="H2070">IF(B2070="eur",F2070*VLOOKUP(G2070,Sheet2!D:E,2,0),IF(B2070="gbp",F2070*VLOOKUP(G2070,Sheet2!A:B,2,0),0)*IF(B2070="sek",F2070*VLOOKUP(G2070,Sheet2!G:H,2,0),IF(multi_currency_swap_strat_pnl!B2070="nok",F2070*VLOOKUP(multi_currency_swap_strat_pnl!G2070,Sheet2!J:K,2,0),IF(multi_currency_swap_strat_pnl!B2070="chf",F2070*VLOOKUP(Sheet2!M:N,2,0),F2070))))</f>
        <v>19080.534824383412</v>
      </c>
    </row>
    <row r="2071" spans="1:8" x14ac:dyDescent="0.25">
      <c r="A2071" s="1">
        <v>45414</v>
      </c>
      <c r="B2071" t="s">
        <v>7</v>
      </c>
      <c r="C2071" t="s">
        <v>12</v>
      </c>
      <c r="D2071">
        <v>2.7844488132572698</v>
      </c>
      <c r="E2071">
        <v>1</v>
      </c>
      <c r="F2071">
        <v>29814.9849990281</v>
      </c>
      <c r="G2071" s="1">
        <v>45446</v>
      </c>
      <c r="H2071" s="2" cm="1">
        <f t="array" ref="H2071">IF(B2071="eur",F2071*VLOOKUP(G2071,Sheet2!D:E,2,0),IF(B2071="gbp",F2071*VLOOKUP(G2071,Sheet2!A:B,2,0),0)*IF(B2071="sek",F2071*VLOOKUP(G2071,Sheet2!G:H,2,0),IF(multi_currency_swap_strat_pnl!B2071="nok",F2071*VLOOKUP(multi_currency_swap_strat_pnl!G2071,Sheet2!J:K,2,0),IF(multi_currency_swap_strat_pnl!B2071="chf",F2071*VLOOKUP(Sheet2!M:N,2,0),F2071))))</f>
        <v>32453.611171442088</v>
      </c>
    </row>
    <row r="2072" spans="1:8" x14ac:dyDescent="0.25">
      <c r="A2072" s="1">
        <v>45414</v>
      </c>
      <c r="B2072" t="s">
        <v>36</v>
      </c>
      <c r="C2072" t="s">
        <v>17</v>
      </c>
      <c r="D2072">
        <v>1.2513280030062199</v>
      </c>
      <c r="E2072">
        <v>-1</v>
      </c>
      <c r="F2072">
        <v>-19873.5003858733</v>
      </c>
      <c r="G2072" s="1">
        <v>45446</v>
      </c>
      <c r="H2072" s="2" t="e" cm="1" vm="1">
        <f t="array" aca="1" ref="H2072" ca="1">IF(B2072="eur",F2072*VLOOKUP(G2072,Sheet2!D:E,2,0),IF(B2072="gbp",F2072*VLOOKUP(G2072,Sheet2!A:B,2,0),0)*IF(B2072="sek",F2072*VLOOKUP(G2072,Sheet2!G:H,2,0),IF(multi_currency_swap_strat_pnl!B2072="nok",F2072*VLOOKUP(multi_currency_swap_strat_pnl!G2072,Sheet2!J:K,2,0),IF(multi_currency_swap_strat_pnl!B2072="chf",F2072*VLOOKUP(Sheet2!M:N,2,0),F2072))))</f>
        <v>#VALUE!</v>
      </c>
    </row>
    <row r="2073" spans="1:8" x14ac:dyDescent="0.25">
      <c r="A2073" s="1">
        <v>45414</v>
      </c>
      <c r="B2073" t="s">
        <v>36</v>
      </c>
      <c r="C2073" t="s">
        <v>29</v>
      </c>
      <c r="D2073">
        <v>1.27715973371026</v>
      </c>
      <c r="E2073">
        <v>-1</v>
      </c>
      <c r="F2073">
        <v>-16017.9146656507</v>
      </c>
      <c r="G2073" s="1">
        <v>45446</v>
      </c>
      <c r="H2073" s="2" t="e" cm="1" vm="1">
        <f t="array" aca="1" ref="H2073" ca="1">IF(B2073="eur",F2073*VLOOKUP(G2073,Sheet2!D:E,2,0),IF(B2073="gbp",F2073*VLOOKUP(G2073,Sheet2!A:B,2,0),0)*IF(B2073="sek",F2073*VLOOKUP(G2073,Sheet2!G:H,2,0),IF(multi_currency_swap_strat_pnl!B2073="nok",F2073*VLOOKUP(multi_currency_swap_strat_pnl!G2073,Sheet2!J:K,2,0),IF(multi_currency_swap_strat_pnl!B2073="chf",F2073*VLOOKUP(Sheet2!M:N,2,0),F2073))))</f>
        <v>#VALUE!</v>
      </c>
    </row>
    <row r="2074" spans="1:8" x14ac:dyDescent="0.25">
      <c r="A2074" s="1">
        <v>45414</v>
      </c>
      <c r="B2074" t="s">
        <v>36</v>
      </c>
      <c r="C2074" t="s">
        <v>21</v>
      </c>
      <c r="D2074">
        <v>1.46343402423828</v>
      </c>
      <c r="E2074">
        <v>-1</v>
      </c>
      <c r="F2074">
        <v>1053.0131772426</v>
      </c>
      <c r="G2074" s="1">
        <v>45446</v>
      </c>
      <c r="H2074" s="2" t="e" cm="1" vm="1">
        <f t="array" aca="1" ref="H2074" ca="1">IF(B2074="eur",F2074*VLOOKUP(G2074,Sheet2!D:E,2,0),IF(B2074="gbp",F2074*VLOOKUP(G2074,Sheet2!A:B,2,0),0)*IF(B2074="sek",F2074*VLOOKUP(G2074,Sheet2!G:H,2,0),IF(multi_currency_swap_strat_pnl!B2074="nok",F2074*VLOOKUP(multi_currency_swap_strat_pnl!G2074,Sheet2!J:K,2,0),IF(multi_currency_swap_strat_pnl!B2074="chf",F2074*VLOOKUP(Sheet2!M:N,2,0),F2074))))</f>
        <v>#VALUE!</v>
      </c>
    </row>
    <row r="2075" spans="1:8" x14ac:dyDescent="0.25">
      <c r="A2075" s="1">
        <v>45414</v>
      </c>
      <c r="B2075" t="s">
        <v>36</v>
      </c>
      <c r="C2075" t="s">
        <v>18</v>
      </c>
      <c r="D2075">
        <v>1.0994672523794</v>
      </c>
      <c r="E2075">
        <v>1</v>
      </c>
      <c r="F2075">
        <v>51696.512552204003</v>
      </c>
      <c r="G2075" s="1">
        <v>45446</v>
      </c>
      <c r="H2075" s="2" t="e" cm="1" vm="1">
        <f t="array" aca="1" ref="H2075" ca="1">IF(B2075="eur",F2075*VLOOKUP(G2075,Sheet2!D:E,2,0),IF(B2075="gbp",F2075*VLOOKUP(G2075,Sheet2!A:B,2,0),0)*IF(B2075="sek",F2075*VLOOKUP(G2075,Sheet2!G:H,2,0),IF(multi_currency_swap_strat_pnl!B2075="nok",F2075*VLOOKUP(multi_currency_swap_strat_pnl!G2075,Sheet2!J:K,2,0),IF(multi_currency_swap_strat_pnl!B2075="chf",F2075*VLOOKUP(Sheet2!M:N,2,0),F2075))))</f>
        <v>#VALUE!</v>
      </c>
    </row>
    <row r="2076" spans="1:8" x14ac:dyDescent="0.25">
      <c r="A2076" s="1">
        <v>45414</v>
      </c>
      <c r="B2076" t="s">
        <v>36</v>
      </c>
      <c r="C2076" t="s">
        <v>16</v>
      </c>
      <c r="D2076">
        <v>1.0899021783595699</v>
      </c>
      <c r="E2076">
        <v>1</v>
      </c>
      <c r="F2076">
        <v>60500.545543421198</v>
      </c>
      <c r="G2076" s="1">
        <v>45446</v>
      </c>
      <c r="H2076" s="2" t="e" cm="1" vm="1">
        <f t="array" aca="1" ref="H2076" ca="1">IF(B2076="eur",F2076*VLOOKUP(G2076,Sheet2!D:E,2,0),IF(B2076="gbp",F2076*VLOOKUP(G2076,Sheet2!A:B,2,0),0)*IF(B2076="sek",F2076*VLOOKUP(G2076,Sheet2!G:H,2,0),IF(multi_currency_swap_strat_pnl!B2076="nok",F2076*VLOOKUP(multi_currency_swap_strat_pnl!G2076,Sheet2!J:K,2,0),IF(multi_currency_swap_strat_pnl!B2076="chf",F2076*VLOOKUP(Sheet2!M:N,2,0),F2076))))</f>
        <v>#VALUE!</v>
      </c>
    </row>
    <row r="2077" spans="1:8" x14ac:dyDescent="0.25">
      <c r="A2077" s="1">
        <v>45414</v>
      </c>
      <c r="B2077" t="s">
        <v>36</v>
      </c>
      <c r="C2077" t="s">
        <v>12</v>
      </c>
      <c r="D2077">
        <v>1.08065118176025</v>
      </c>
      <c r="E2077">
        <v>1</v>
      </c>
      <c r="F2077">
        <v>69098.826105304106</v>
      </c>
      <c r="G2077" s="1">
        <v>45446</v>
      </c>
      <c r="H2077" s="2" t="e" cm="1" vm="1">
        <f t="array" aca="1" ref="H2077" ca="1">IF(B2077="eur",F2077*VLOOKUP(G2077,Sheet2!D:E,2,0),IF(B2077="gbp",F2077*VLOOKUP(G2077,Sheet2!A:B,2,0),0)*IF(B2077="sek",F2077*VLOOKUP(G2077,Sheet2!G:H,2,0),IF(multi_currency_swap_strat_pnl!B2077="nok",F2077*VLOOKUP(multi_currency_swap_strat_pnl!G2077,Sheet2!J:K,2,0),IF(multi_currency_swap_strat_pnl!B2077="chf",F2077*VLOOKUP(Sheet2!M:N,2,0),F2077))))</f>
        <v>#VALUE!</v>
      </c>
    </row>
    <row r="2078" spans="1:8" x14ac:dyDescent="0.25">
      <c r="A2078" s="1">
        <v>45414</v>
      </c>
      <c r="B2078" t="s">
        <v>37</v>
      </c>
      <c r="C2078" t="s">
        <v>15</v>
      </c>
      <c r="D2078">
        <v>2.56908780376222</v>
      </c>
      <c r="E2078">
        <v>-1</v>
      </c>
      <c r="F2078">
        <v>20158.539106675398</v>
      </c>
      <c r="G2078" s="1">
        <v>45446</v>
      </c>
      <c r="H2078" s="2" cm="1">
        <f t="array" ref="H2078">IF(B2078="eur",F2078*VLOOKUP(G2078,Sheet2!D:E,2,0),IF(B2078="gbp",F2078*VLOOKUP(G2078,Sheet2!A:B,2,0),0)*IF(B2078="sek",F2078*VLOOKUP(G2078,Sheet2!G:H,2,0),IF(multi_currency_swap_strat_pnl!B2078="nok",F2078*VLOOKUP(multi_currency_swap_strat_pnl!G2078,Sheet2!J:K,2,0),IF(multi_currency_swap_strat_pnl!B2078="chf",F2078*VLOOKUP(Sheet2!M:N,2,0),F2078))))</f>
        <v>0</v>
      </c>
    </row>
    <row r="2079" spans="1:8" x14ac:dyDescent="0.25">
      <c r="A2079" s="1">
        <v>45414</v>
      </c>
      <c r="B2079" t="s">
        <v>37</v>
      </c>
      <c r="C2079" t="s">
        <v>21</v>
      </c>
      <c r="D2079">
        <v>2.76587205030556</v>
      </c>
      <c r="E2079">
        <v>-1</v>
      </c>
      <c r="F2079">
        <v>90070.682127078006</v>
      </c>
      <c r="G2079" s="1">
        <v>45446</v>
      </c>
      <c r="H2079" s="2" cm="1">
        <f t="array" ref="H2079">IF(B2079="eur",F2079*VLOOKUP(G2079,Sheet2!D:E,2,0),IF(B2079="gbp",F2079*VLOOKUP(G2079,Sheet2!A:B,2,0),0)*IF(B2079="sek",F2079*VLOOKUP(G2079,Sheet2!G:H,2,0),IF(multi_currency_swap_strat_pnl!B2079="nok",F2079*VLOOKUP(multi_currency_swap_strat_pnl!G2079,Sheet2!J:K,2,0),IF(multi_currency_swap_strat_pnl!B2079="chf",F2079*VLOOKUP(Sheet2!M:N,2,0),F2079))))</f>
        <v>0</v>
      </c>
    </row>
    <row r="2080" spans="1:8" x14ac:dyDescent="0.25">
      <c r="A2080" s="1">
        <v>45414</v>
      </c>
      <c r="B2080" t="s">
        <v>37</v>
      </c>
      <c r="C2080" t="s">
        <v>25</v>
      </c>
      <c r="D2080">
        <v>2.7260440668800001</v>
      </c>
      <c r="E2080">
        <v>-1</v>
      </c>
      <c r="F2080">
        <v>67657.320091437403</v>
      </c>
      <c r="G2080" s="1">
        <v>45446</v>
      </c>
      <c r="H2080" s="2" cm="1">
        <f t="array" ref="H2080">IF(B2080="eur",F2080*VLOOKUP(G2080,Sheet2!D:E,2,0),IF(B2080="gbp",F2080*VLOOKUP(G2080,Sheet2!A:B,2,0),0)*IF(B2080="sek",F2080*VLOOKUP(G2080,Sheet2!G:H,2,0),IF(multi_currency_swap_strat_pnl!B2080="nok",F2080*VLOOKUP(multi_currency_swap_strat_pnl!G2080,Sheet2!J:K,2,0),IF(multi_currency_swap_strat_pnl!B2080="chf",F2080*VLOOKUP(Sheet2!M:N,2,0),F2080))))</f>
        <v>0</v>
      </c>
    </row>
    <row r="2081" spans="1:8" x14ac:dyDescent="0.25">
      <c r="A2081" s="1">
        <v>45414</v>
      </c>
      <c r="B2081" t="s">
        <v>37</v>
      </c>
      <c r="C2081" t="s">
        <v>11</v>
      </c>
      <c r="D2081">
        <v>2.71173352152887</v>
      </c>
      <c r="E2081">
        <v>1</v>
      </c>
      <c r="F2081">
        <v>-57586.022910931897</v>
      </c>
      <c r="G2081" s="1">
        <v>45446</v>
      </c>
      <c r="H2081" s="2" cm="1">
        <f t="array" ref="H2081">IF(B2081="eur",F2081*VLOOKUP(G2081,Sheet2!D:E,2,0),IF(B2081="gbp",F2081*VLOOKUP(G2081,Sheet2!A:B,2,0),0)*IF(B2081="sek",F2081*VLOOKUP(G2081,Sheet2!G:H,2,0),IF(multi_currency_swap_strat_pnl!B2081="nok",F2081*VLOOKUP(multi_currency_swap_strat_pnl!G2081,Sheet2!J:K,2,0),IF(multi_currency_swap_strat_pnl!B2081="chf",F2081*VLOOKUP(Sheet2!M:N,2,0),F2081))))</f>
        <v>0</v>
      </c>
    </row>
    <row r="2082" spans="1:8" x14ac:dyDescent="0.25">
      <c r="A2082" s="1">
        <v>45414</v>
      </c>
      <c r="B2082" t="s">
        <v>37</v>
      </c>
      <c r="C2082" t="s">
        <v>16</v>
      </c>
      <c r="D2082">
        <v>2.82740710110658</v>
      </c>
      <c r="E2082">
        <v>1</v>
      </c>
      <c r="F2082">
        <v>-69020.516503710707</v>
      </c>
      <c r="G2082" s="1">
        <v>45446</v>
      </c>
      <c r="H2082" s="2" cm="1">
        <f t="array" ref="H2082">IF(B2082="eur",F2082*VLOOKUP(G2082,Sheet2!D:E,2,0),IF(B2082="gbp",F2082*VLOOKUP(G2082,Sheet2!A:B,2,0),0)*IF(B2082="sek",F2082*VLOOKUP(G2082,Sheet2!G:H,2,0),IF(multi_currency_swap_strat_pnl!B2082="nok",F2082*VLOOKUP(multi_currency_swap_strat_pnl!G2082,Sheet2!J:K,2,0),IF(multi_currency_swap_strat_pnl!B2082="chf",F2082*VLOOKUP(Sheet2!M:N,2,0),F2082))))</f>
        <v>0</v>
      </c>
    </row>
    <row r="2083" spans="1:8" x14ac:dyDescent="0.25">
      <c r="A2083" s="1">
        <v>45414</v>
      </c>
      <c r="B2083" t="s">
        <v>37</v>
      </c>
      <c r="C2083" t="s">
        <v>12</v>
      </c>
      <c r="D2083">
        <v>2.9952242728430898</v>
      </c>
      <c r="E2083">
        <v>1</v>
      </c>
      <c r="F2083">
        <v>-69923.791543102096</v>
      </c>
      <c r="G2083" s="1">
        <v>45446</v>
      </c>
      <c r="H2083" s="2" cm="1">
        <f t="array" ref="H2083">IF(B2083="eur",F2083*VLOOKUP(G2083,Sheet2!D:E,2,0),IF(B2083="gbp",F2083*VLOOKUP(G2083,Sheet2!A:B,2,0),0)*IF(B2083="sek",F2083*VLOOKUP(G2083,Sheet2!G:H,2,0),IF(multi_currency_swap_strat_pnl!B2083="nok",F2083*VLOOKUP(multi_currency_swap_strat_pnl!G2083,Sheet2!J:K,2,0),IF(multi_currency_swap_strat_pnl!B2083="chf",F2083*VLOOKUP(Sheet2!M:N,2,0),F2083))))</f>
        <v>0</v>
      </c>
    </row>
    <row r="2084" spans="1:8" x14ac:dyDescent="0.25">
      <c r="A2084" s="1">
        <v>45414</v>
      </c>
      <c r="B2084" t="s">
        <v>38</v>
      </c>
      <c r="C2084" t="s">
        <v>8</v>
      </c>
      <c r="D2084">
        <v>3.3143095389463499</v>
      </c>
      <c r="E2084">
        <v>-1</v>
      </c>
      <c r="F2084" s="2">
        <v>46882.747037088702</v>
      </c>
      <c r="G2084" s="1">
        <v>45446</v>
      </c>
      <c r="H2084" s="2" cm="1">
        <f t="array" ref="H2084">IF(B2084="eur",F2084*VLOOKUP(G2084,Sheet2!D:E,2,0),IF(B2084="gbp",F2084*VLOOKUP(G2084,Sheet2!A:B,2,0),0)*IF(B2084="sek",F2084*VLOOKUP(G2084,Sheet2!G:H,2,0),IF(multi_currency_swap_strat_pnl!B2084="nok",F2084*VLOOKUP(multi_currency_swap_strat_pnl!G2084,Sheet2!J:K,2,0),IF(multi_currency_swap_strat_pnl!B2084="chf",F2084*VLOOKUP(Sheet2!M:N,2,0),F2084))))</f>
        <v>0</v>
      </c>
    </row>
    <row r="2085" spans="1:8" x14ac:dyDescent="0.25">
      <c r="A2085" s="1">
        <v>45414</v>
      </c>
      <c r="B2085" t="s">
        <v>38</v>
      </c>
      <c r="C2085" t="s">
        <v>14</v>
      </c>
      <c r="D2085">
        <v>3.3000310580776602</v>
      </c>
      <c r="E2085">
        <v>-1</v>
      </c>
      <c r="F2085" s="2">
        <v>59673.107895229201</v>
      </c>
      <c r="G2085" s="1">
        <v>45446</v>
      </c>
      <c r="H2085" s="2" cm="1">
        <f t="array" ref="H2085">IF(B2085="eur",F2085*VLOOKUP(G2085,Sheet2!D:E,2,0),IF(B2085="gbp",F2085*VLOOKUP(G2085,Sheet2!A:B,2,0),0)*IF(B2085="sek",F2085*VLOOKUP(G2085,Sheet2!G:H,2,0),IF(multi_currency_swap_strat_pnl!B2085="nok",F2085*VLOOKUP(multi_currency_swap_strat_pnl!G2085,Sheet2!J:K,2,0),IF(multi_currency_swap_strat_pnl!B2085="chf",F2085*VLOOKUP(Sheet2!M:N,2,0),F2085))))</f>
        <v>0</v>
      </c>
    </row>
    <row r="2086" spans="1:8" x14ac:dyDescent="0.25">
      <c r="A2086" s="1">
        <v>45414</v>
      </c>
      <c r="B2086" t="s">
        <v>38</v>
      </c>
      <c r="C2086" t="s">
        <v>15</v>
      </c>
      <c r="D2086">
        <v>3.28613486413933</v>
      </c>
      <c r="E2086">
        <v>-1</v>
      </c>
      <c r="F2086" s="2">
        <v>72080.557851017904</v>
      </c>
      <c r="G2086" s="1">
        <v>45446</v>
      </c>
      <c r="H2086" s="2" cm="1">
        <f t="array" ref="H2086">IF(B2086="eur",F2086*VLOOKUP(G2086,Sheet2!D:E,2,0),IF(B2086="gbp",F2086*VLOOKUP(G2086,Sheet2!A:B,2,0),0)*IF(B2086="sek",F2086*VLOOKUP(G2086,Sheet2!G:H,2,0),IF(multi_currency_swap_strat_pnl!B2086="nok",F2086*VLOOKUP(multi_currency_swap_strat_pnl!G2086,Sheet2!J:K,2,0),IF(multi_currency_swap_strat_pnl!B2086="chf",F2086*VLOOKUP(Sheet2!M:N,2,0),F2086))))</f>
        <v>0</v>
      </c>
    </row>
    <row r="2087" spans="1:8" x14ac:dyDescent="0.25">
      <c r="A2087" s="1">
        <v>45414</v>
      </c>
      <c r="B2087" t="s">
        <v>38</v>
      </c>
      <c r="C2087" t="s">
        <v>26</v>
      </c>
      <c r="D2087">
        <v>3.4501082062064898</v>
      </c>
      <c r="E2087">
        <v>1</v>
      </c>
      <c r="F2087" s="2">
        <v>-57302.976141103602</v>
      </c>
      <c r="G2087" s="1">
        <v>45446</v>
      </c>
      <c r="H2087" s="2" cm="1">
        <f t="array" ref="H2087">IF(B2087="eur",F2087*VLOOKUP(G2087,Sheet2!D:E,2,0),IF(B2087="gbp",F2087*VLOOKUP(G2087,Sheet2!A:B,2,0),0)*IF(B2087="sek",F2087*VLOOKUP(G2087,Sheet2!G:H,2,0),IF(multi_currency_swap_strat_pnl!B2087="nok",F2087*VLOOKUP(multi_currency_swap_strat_pnl!G2087,Sheet2!J:K,2,0),IF(multi_currency_swap_strat_pnl!B2087="chf",F2087*VLOOKUP(Sheet2!M:N,2,0),F2087))))</f>
        <v>0</v>
      </c>
    </row>
    <row r="2088" spans="1:8" x14ac:dyDescent="0.25">
      <c r="A2088" s="1">
        <v>45414</v>
      </c>
      <c r="B2088" t="s">
        <v>38</v>
      </c>
      <c r="C2088" t="s">
        <v>16</v>
      </c>
      <c r="D2088">
        <v>3.7453221103622698</v>
      </c>
      <c r="E2088">
        <v>1</v>
      </c>
      <c r="F2088" s="2">
        <v>-74406.289257101307</v>
      </c>
      <c r="G2088" s="1">
        <v>45446</v>
      </c>
      <c r="H2088" s="2" cm="1">
        <f t="array" ref="H2088">IF(B2088="eur",F2088*VLOOKUP(G2088,Sheet2!D:E,2,0),IF(B2088="gbp",F2088*VLOOKUP(G2088,Sheet2!A:B,2,0),0)*IF(B2088="sek",F2088*VLOOKUP(G2088,Sheet2!G:H,2,0),IF(multi_currency_swap_strat_pnl!B2088="nok",F2088*VLOOKUP(multi_currency_swap_strat_pnl!G2088,Sheet2!J:K,2,0),IF(multi_currency_swap_strat_pnl!B2088="chf",F2088*VLOOKUP(Sheet2!M:N,2,0),F2088))))</f>
        <v>0</v>
      </c>
    </row>
    <row r="2089" spans="1:8" x14ac:dyDescent="0.25">
      <c r="A2089" s="1">
        <v>45414</v>
      </c>
      <c r="B2089" t="s">
        <v>38</v>
      </c>
      <c r="C2089" t="s">
        <v>18</v>
      </c>
      <c r="D2089">
        <v>3.5494097386977899</v>
      </c>
      <c r="E2089">
        <v>1</v>
      </c>
      <c r="F2089" s="2">
        <v>-62244.128169830903</v>
      </c>
      <c r="G2089" s="1">
        <v>45446</v>
      </c>
      <c r="H2089" s="2" cm="1">
        <f t="array" ref="H2089">IF(B2089="eur",F2089*VLOOKUP(G2089,Sheet2!D:E,2,0),IF(B2089="gbp",F2089*VLOOKUP(G2089,Sheet2!A:B,2,0),0)*IF(B2089="sek",F2089*VLOOKUP(G2089,Sheet2!G:H,2,0),IF(multi_currency_swap_strat_pnl!B2089="nok",F2089*VLOOKUP(multi_currency_swap_strat_pnl!G2089,Sheet2!J:K,2,0),IF(multi_currency_swap_strat_pnl!B2089="chf",F2089*VLOOKUP(Sheet2!M:N,2,0),F2089))))</f>
        <v>0</v>
      </c>
    </row>
    <row r="2090" spans="1:8" x14ac:dyDescent="0.25">
      <c r="A2090" s="1">
        <v>45446</v>
      </c>
      <c r="B2090" t="s">
        <v>7</v>
      </c>
      <c r="C2090" t="s">
        <v>21</v>
      </c>
      <c r="D2090">
        <v>2.81818486584798</v>
      </c>
      <c r="E2090">
        <v>-1</v>
      </c>
      <c r="F2090">
        <v>-50759.638029493901</v>
      </c>
      <c r="G2090" s="1">
        <v>45474</v>
      </c>
      <c r="H2090" s="2" cm="1">
        <f t="array" ref="H2090">IF(B2090="eur",F2090*VLOOKUP(G2090,Sheet2!D:E,2,0),IF(B2090="gbp",F2090*VLOOKUP(G2090,Sheet2!A:B,2,0),0)*IF(B2090="sek",F2090*VLOOKUP(G2090,Sheet2!G:H,2,0),IF(multi_currency_swap_strat_pnl!B2090="nok",F2090*VLOOKUP(multi_currency_swap_strat_pnl!G2090,Sheet2!J:K,2,0),IF(multi_currency_swap_strat_pnl!B2090="chf",F2090*VLOOKUP(Sheet2!M:N,2,0),F2090))))</f>
        <v>-54470.167569449899</v>
      </c>
    </row>
    <row r="2091" spans="1:8" x14ac:dyDescent="0.25">
      <c r="A2091" s="1">
        <v>45446</v>
      </c>
      <c r="B2091" t="s">
        <v>7</v>
      </c>
      <c r="C2091" t="s">
        <v>25</v>
      </c>
      <c r="D2091">
        <v>2.7569003114601101</v>
      </c>
      <c r="E2091">
        <v>-1</v>
      </c>
      <c r="F2091">
        <v>-62772.776885339801</v>
      </c>
      <c r="G2091" s="1">
        <v>45474</v>
      </c>
      <c r="H2091" s="2" cm="1">
        <f t="array" ref="H2091">IF(B2091="eur",F2091*VLOOKUP(G2091,Sheet2!D:E,2,0),IF(B2091="gbp",F2091*VLOOKUP(G2091,Sheet2!A:B,2,0),0)*IF(B2091="sek",F2091*VLOOKUP(G2091,Sheet2!G:H,2,0),IF(multi_currency_swap_strat_pnl!B2091="nok",F2091*VLOOKUP(multi_currency_swap_strat_pnl!G2091,Sheet2!J:K,2,0),IF(multi_currency_swap_strat_pnl!B2091="chf",F2091*VLOOKUP(Sheet2!M:N,2,0),F2091))))</f>
        <v>-67361.466875658138</v>
      </c>
    </row>
    <row r="2092" spans="1:8" x14ac:dyDescent="0.25">
      <c r="A2092" s="1">
        <v>45446</v>
      </c>
      <c r="B2092" t="s">
        <v>7</v>
      </c>
      <c r="C2092" t="s">
        <v>22</v>
      </c>
      <c r="D2092">
        <v>2.7041379575257598</v>
      </c>
      <c r="E2092">
        <v>-1</v>
      </c>
      <c r="F2092">
        <v>-67872.579183748196</v>
      </c>
      <c r="G2092" s="1">
        <v>45474</v>
      </c>
      <c r="H2092" s="2" cm="1">
        <f t="array" ref="H2092">IF(B2092="eur",F2092*VLOOKUP(G2092,Sheet2!D:E,2,0),IF(B2092="gbp",F2092*VLOOKUP(G2092,Sheet2!A:B,2,0),0)*IF(B2092="sek",F2092*VLOOKUP(G2092,Sheet2!G:H,2,0),IF(multi_currency_swap_strat_pnl!B2092="nok",F2092*VLOOKUP(multi_currency_swap_strat_pnl!G2092,Sheet2!J:K,2,0),IF(multi_currency_swap_strat_pnl!B2092="chf",F2092*VLOOKUP(Sheet2!M:N,2,0),F2092))))</f>
        <v>-72834.064722080191</v>
      </c>
    </row>
    <row r="2093" spans="1:8" x14ac:dyDescent="0.25">
      <c r="A2093" s="1">
        <v>45446</v>
      </c>
      <c r="B2093" t="s">
        <v>7</v>
      </c>
      <c r="C2093" t="s">
        <v>11</v>
      </c>
      <c r="D2093">
        <v>2.57597531264219</v>
      </c>
      <c r="E2093">
        <v>1</v>
      </c>
      <c r="F2093">
        <v>21792.799019924201</v>
      </c>
      <c r="G2093" s="1">
        <v>45474</v>
      </c>
      <c r="H2093" s="2" cm="1">
        <f t="array" ref="H2093">IF(B2093="eur",F2093*VLOOKUP(G2093,Sheet2!D:E,2,0),IF(B2093="gbp",F2093*VLOOKUP(G2093,Sheet2!A:B,2,0),0)*IF(B2093="sek",F2093*VLOOKUP(G2093,Sheet2!G:H,2,0),IF(multi_currency_swap_strat_pnl!B2093="nok",F2093*VLOOKUP(multi_currency_swap_strat_pnl!G2093,Sheet2!J:K,2,0),IF(multi_currency_swap_strat_pnl!B2093="chf",F2093*VLOOKUP(Sheet2!M:N,2,0),F2093))))</f>
        <v>23385.85262828066</v>
      </c>
    </row>
    <row r="2094" spans="1:8" x14ac:dyDescent="0.25">
      <c r="A2094" s="1">
        <v>45446</v>
      </c>
      <c r="B2094" t="s">
        <v>7</v>
      </c>
      <c r="C2094" t="s">
        <v>16</v>
      </c>
      <c r="D2094">
        <v>2.6562485196206498</v>
      </c>
      <c r="E2094">
        <v>1</v>
      </c>
      <c r="F2094">
        <v>4179.4427021879501</v>
      </c>
      <c r="G2094" s="1">
        <v>45474</v>
      </c>
      <c r="H2094" s="2" cm="1">
        <f t="array" ref="H2094">IF(B2094="eur",F2094*VLOOKUP(G2094,Sheet2!D:E,2,0),IF(B2094="gbp",F2094*VLOOKUP(G2094,Sheet2!A:B,2,0),0)*IF(B2094="sek",F2094*VLOOKUP(G2094,Sheet2!G:H,2,0),IF(multi_currency_swap_strat_pnl!B2094="nok",F2094*VLOOKUP(multi_currency_swap_strat_pnl!G2094,Sheet2!J:K,2,0),IF(multi_currency_swap_strat_pnl!B2094="chf",F2094*VLOOKUP(Sheet2!M:N,2,0),F2094))))</f>
        <v>4484.959963717889</v>
      </c>
    </row>
    <row r="2095" spans="1:8" x14ac:dyDescent="0.25">
      <c r="A2095" s="1">
        <v>45446</v>
      </c>
      <c r="B2095" t="s">
        <v>7</v>
      </c>
      <c r="C2095" t="s">
        <v>12</v>
      </c>
      <c r="D2095">
        <v>2.8120797169657199</v>
      </c>
      <c r="E2095">
        <v>1</v>
      </c>
      <c r="F2095">
        <v>-24100.724466306001</v>
      </c>
      <c r="G2095" s="1">
        <v>45474</v>
      </c>
      <c r="H2095" s="2" cm="1">
        <f t="array" ref="H2095">IF(B2095="eur",F2095*VLOOKUP(G2095,Sheet2!D:E,2,0),IF(B2095="gbp",F2095*VLOOKUP(G2095,Sheet2!A:B,2,0),0)*IF(B2095="sek",F2095*VLOOKUP(G2095,Sheet2!G:H,2,0),IF(multi_currency_swap_strat_pnl!B2095="nok",F2095*VLOOKUP(multi_currency_swap_strat_pnl!G2095,Sheet2!J:K,2,0),IF(multi_currency_swap_strat_pnl!B2095="chf",F2095*VLOOKUP(Sheet2!M:N,2,0),F2095))))</f>
        <v>-25862.487424792969</v>
      </c>
    </row>
    <row r="2096" spans="1:8" x14ac:dyDescent="0.25">
      <c r="A2096" s="1">
        <v>45446</v>
      </c>
      <c r="B2096" t="s">
        <v>34</v>
      </c>
      <c r="C2096" t="s">
        <v>17</v>
      </c>
      <c r="D2096">
        <v>3.77814916695674</v>
      </c>
      <c r="E2096">
        <v>-1</v>
      </c>
      <c r="F2096">
        <v>-30218.487048321898</v>
      </c>
      <c r="G2096" s="1">
        <v>45474</v>
      </c>
      <c r="H2096" s="2" cm="1">
        <f t="array" ref="H2096">IF(B2096="eur",F2096*VLOOKUP(G2096,Sheet2!D:E,2,0),IF(B2096="gbp",F2096*VLOOKUP(G2096,Sheet2!A:B,2,0),0)*IF(B2096="sek",F2096*VLOOKUP(G2096,Sheet2!G:H,2,0),IF(multi_currency_swap_strat_pnl!B2096="nok",F2096*VLOOKUP(multi_currency_swap_strat_pnl!G2096,Sheet2!J:K,2,0),IF(multi_currency_swap_strat_pnl!B2096="chf",F2096*VLOOKUP(Sheet2!M:N,2,0),F2096))))</f>
        <v>0</v>
      </c>
    </row>
    <row r="2097" spans="1:8" x14ac:dyDescent="0.25">
      <c r="A2097" s="1">
        <v>45446</v>
      </c>
      <c r="B2097" t="s">
        <v>34</v>
      </c>
      <c r="C2097" t="s">
        <v>29</v>
      </c>
      <c r="D2097">
        <v>3.7905053540116702</v>
      </c>
      <c r="E2097">
        <v>-1</v>
      </c>
      <c r="F2097">
        <v>-35115.766834386799</v>
      </c>
      <c r="G2097" s="1">
        <v>45474</v>
      </c>
      <c r="H2097" s="2" cm="1">
        <f t="array" ref="H2097">IF(B2097="eur",F2097*VLOOKUP(G2097,Sheet2!D:E,2,0),IF(B2097="gbp",F2097*VLOOKUP(G2097,Sheet2!A:B,2,0),0)*IF(B2097="sek",F2097*VLOOKUP(G2097,Sheet2!G:H,2,0),IF(multi_currency_swap_strat_pnl!B2097="nok",F2097*VLOOKUP(multi_currency_swap_strat_pnl!G2097,Sheet2!J:K,2,0),IF(multi_currency_swap_strat_pnl!B2097="chf",F2097*VLOOKUP(Sheet2!M:N,2,0),F2097))))</f>
        <v>0</v>
      </c>
    </row>
    <row r="2098" spans="1:8" x14ac:dyDescent="0.25">
      <c r="A2098" s="1">
        <v>45446</v>
      </c>
      <c r="B2098" t="s">
        <v>34</v>
      </c>
      <c r="C2098" t="s">
        <v>21</v>
      </c>
      <c r="D2098">
        <v>3.93579798663716</v>
      </c>
      <c r="E2098">
        <v>-1</v>
      </c>
      <c r="F2098">
        <v>-26264.359162812001</v>
      </c>
      <c r="G2098" s="1">
        <v>45474</v>
      </c>
      <c r="H2098" s="2" cm="1">
        <f t="array" ref="H2098">IF(B2098="eur",F2098*VLOOKUP(G2098,Sheet2!D:E,2,0),IF(B2098="gbp",F2098*VLOOKUP(G2098,Sheet2!A:B,2,0),0)*IF(B2098="sek",F2098*VLOOKUP(G2098,Sheet2!G:H,2,0),IF(multi_currency_swap_strat_pnl!B2098="nok",F2098*VLOOKUP(multi_currency_swap_strat_pnl!G2098,Sheet2!J:K,2,0),IF(multi_currency_swap_strat_pnl!B2098="chf",F2098*VLOOKUP(Sheet2!M:N,2,0),F2098))))</f>
        <v>0</v>
      </c>
    </row>
    <row r="2099" spans="1:8" x14ac:dyDescent="0.25">
      <c r="A2099" s="1">
        <v>45446</v>
      </c>
      <c r="B2099" t="s">
        <v>34</v>
      </c>
      <c r="C2099" t="s">
        <v>11</v>
      </c>
      <c r="D2099">
        <v>3.9611060215287002</v>
      </c>
      <c r="E2099">
        <v>1</v>
      </c>
      <c r="F2099">
        <v>3942.5509262898099</v>
      </c>
      <c r="G2099" s="1">
        <v>45474</v>
      </c>
      <c r="H2099" s="2" cm="1">
        <f t="array" ref="H2099">IF(B2099="eur",F2099*VLOOKUP(G2099,Sheet2!D:E,2,0),IF(B2099="gbp",F2099*VLOOKUP(G2099,Sheet2!A:B,2,0),0)*IF(B2099="sek",F2099*VLOOKUP(G2099,Sheet2!G:H,2,0),IF(multi_currency_swap_strat_pnl!B2099="nok",F2099*VLOOKUP(multi_currency_swap_strat_pnl!G2099,Sheet2!J:K,2,0),IF(multi_currency_swap_strat_pnl!B2099="chf",F2099*VLOOKUP(Sheet2!M:N,2,0),F2099))))</f>
        <v>0</v>
      </c>
    </row>
    <row r="2100" spans="1:8" x14ac:dyDescent="0.25">
      <c r="A2100" s="1">
        <v>45446</v>
      </c>
      <c r="B2100" t="s">
        <v>34</v>
      </c>
      <c r="C2100" t="s">
        <v>16</v>
      </c>
      <c r="D2100">
        <v>4.0698737498852697</v>
      </c>
      <c r="E2100">
        <v>1</v>
      </c>
      <c r="F2100">
        <v>-8200.0943065620995</v>
      </c>
      <c r="G2100" s="1">
        <v>45474</v>
      </c>
      <c r="H2100" s="2" cm="1">
        <f t="array" ref="H2100">IF(B2100="eur",F2100*VLOOKUP(G2100,Sheet2!D:E,2,0),IF(B2100="gbp",F2100*VLOOKUP(G2100,Sheet2!A:B,2,0),0)*IF(B2100="sek",F2100*VLOOKUP(G2100,Sheet2!G:H,2,0),IF(multi_currency_swap_strat_pnl!B2100="nok",F2100*VLOOKUP(multi_currency_swap_strat_pnl!G2100,Sheet2!J:K,2,0),IF(multi_currency_swap_strat_pnl!B2100="chf",F2100*VLOOKUP(Sheet2!M:N,2,0),F2100))))</f>
        <v>0</v>
      </c>
    </row>
    <row r="2101" spans="1:8" x14ac:dyDescent="0.25">
      <c r="A2101" s="1">
        <v>45446</v>
      </c>
      <c r="B2101" t="s">
        <v>34</v>
      </c>
      <c r="C2101" t="s">
        <v>12</v>
      </c>
      <c r="D2101">
        <v>4.2706114050505501</v>
      </c>
      <c r="E2101">
        <v>1</v>
      </c>
      <c r="F2101">
        <v>-26102.724429133399</v>
      </c>
      <c r="G2101" s="1">
        <v>45474</v>
      </c>
      <c r="H2101" s="2" cm="1">
        <f t="array" ref="H2101">IF(B2101="eur",F2101*VLOOKUP(G2101,Sheet2!D:E,2,0),IF(B2101="gbp",F2101*VLOOKUP(G2101,Sheet2!A:B,2,0),0)*IF(B2101="sek",F2101*VLOOKUP(G2101,Sheet2!G:H,2,0),IF(multi_currency_swap_strat_pnl!B2101="nok",F2101*VLOOKUP(multi_currency_swap_strat_pnl!G2101,Sheet2!J:K,2,0),IF(multi_currency_swap_strat_pnl!B2101="chf",F2101*VLOOKUP(Sheet2!M:N,2,0),F2101))))</f>
        <v>0</v>
      </c>
    </row>
    <row r="2102" spans="1:8" x14ac:dyDescent="0.25">
      <c r="A2102" s="1">
        <v>45446</v>
      </c>
      <c r="B2102" t="s">
        <v>35</v>
      </c>
      <c r="C2102" t="s">
        <v>21</v>
      </c>
      <c r="D2102">
        <v>4.0089707497842202</v>
      </c>
      <c r="E2102">
        <v>-1</v>
      </c>
      <c r="F2102">
        <v>-44504.1218522743</v>
      </c>
      <c r="G2102" s="1">
        <v>45474</v>
      </c>
      <c r="H2102" s="2" cm="1">
        <f t="array" ref="H2102">IF(B2102="eur",F2102*VLOOKUP(G2102,Sheet2!D:E,2,0),IF(B2102="gbp",F2102*VLOOKUP(G2102,Sheet2!A:B,2,0),0)*IF(B2102="sek",F2102*VLOOKUP(G2102,Sheet2!G:H,2,0),IF(multi_currency_swap_strat_pnl!B2102="nok",F2102*VLOOKUP(multi_currency_swap_strat_pnl!G2102,Sheet2!J:K,2,0),IF(multi_currency_swap_strat_pnl!B2102="chf",F2102*VLOOKUP(Sheet2!M:N,2,0),F2102))))</f>
        <v>2505084206.857861</v>
      </c>
    </row>
    <row r="2103" spans="1:8" x14ac:dyDescent="0.25">
      <c r="A2103" s="1">
        <v>45446</v>
      </c>
      <c r="B2103" t="s">
        <v>35</v>
      </c>
      <c r="C2103" t="s">
        <v>25</v>
      </c>
      <c r="D2103">
        <v>3.9151187696648</v>
      </c>
      <c r="E2103">
        <v>-1</v>
      </c>
      <c r="F2103">
        <v>-57507.796546420999</v>
      </c>
      <c r="G2103" s="1">
        <v>45474</v>
      </c>
      <c r="H2103" s="2" cm="1">
        <f t="array" ref="H2103">IF(B2103="eur",F2103*VLOOKUP(G2103,Sheet2!D:E,2,0),IF(B2103="gbp",F2103*VLOOKUP(G2103,Sheet2!A:B,2,0),0)*IF(B2103="sek",F2103*VLOOKUP(G2103,Sheet2!G:H,2,0),IF(multi_currency_swap_strat_pnl!B2103="nok",F2103*VLOOKUP(multi_currency_swap_strat_pnl!G2103,Sheet2!J:K,2,0),IF(multi_currency_swap_strat_pnl!B2103="chf",F2103*VLOOKUP(Sheet2!M:N,2,0),F2103))))</f>
        <v>4182879100.1523314</v>
      </c>
    </row>
    <row r="2104" spans="1:8" x14ac:dyDescent="0.25">
      <c r="A2104" s="1">
        <v>45446</v>
      </c>
      <c r="B2104" t="s">
        <v>35</v>
      </c>
      <c r="C2104" t="s">
        <v>22</v>
      </c>
      <c r="D2104">
        <v>3.8571636558923998</v>
      </c>
      <c r="E2104">
        <v>-1</v>
      </c>
      <c r="F2104">
        <v>-55819.488071057101</v>
      </c>
      <c r="G2104" s="1">
        <v>45474</v>
      </c>
      <c r="H2104" s="2" cm="1">
        <f t="array" ref="H2104">IF(B2104="eur",F2104*VLOOKUP(G2104,Sheet2!D:E,2,0),IF(B2104="gbp",F2104*VLOOKUP(G2104,Sheet2!A:B,2,0),0)*IF(B2104="sek",F2104*VLOOKUP(G2104,Sheet2!G:H,2,0),IF(multi_currency_swap_strat_pnl!B2104="nok",F2104*VLOOKUP(multi_currency_swap_strat_pnl!G2104,Sheet2!J:K,2,0),IF(multi_currency_swap_strat_pnl!B2104="chf",F2104*VLOOKUP(Sheet2!M:N,2,0),F2104))))</f>
        <v>3940883126.3216276</v>
      </c>
    </row>
    <row r="2105" spans="1:8" x14ac:dyDescent="0.25">
      <c r="A2105" s="1">
        <v>45446</v>
      </c>
      <c r="B2105" t="s">
        <v>35</v>
      </c>
      <c r="C2105" t="s">
        <v>11</v>
      </c>
      <c r="D2105">
        <v>3.95008410645069</v>
      </c>
      <c r="E2105">
        <v>1</v>
      </c>
      <c r="F2105">
        <v>-15461.1253408061</v>
      </c>
      <c r="G2105" s="1">
        <v>45474</v>
      </c>
      <c r="H2105" s="2" cm="1">
        <f t="array" ref="H2105">IF(B2105="eur",F2105*VLOOKUP(G2105,Sheet2!D:E,2,0),IF(B2105="gbp",F2105*VLOOKUP(G2105,Sheet2!A:B,2,0),0)*IF(B2105="sek",F2105*VLOOKUP(G2105,Sheet2!G:H,2,0),IF(multi_currency_swap_strat_pnl!B2105="nok",F2105*VLOOKUP(multi_currency_swap_strat_pnl!G2105,Sheet2!J:K,2,0),IF(multi_currency_swap_strat_pnl!B2105="chf",F2105*VLOOKUP(Sheet2!M:N,2,0),F2105))))</f>
        <v>302345882.67784655</v>
      </c>
    </row>
    <row r="2106" spans="1:8" x14ac:dyDescent="0.25">
      <c r="A2106" s="1">
        <v>45446</v>
      </c>
      <c r="B2106" t="s">
        <v>35</v>
      </c>
      <c r="C2106" t="s">
        <v>16</v>
      </c>
      <c r="D2106">
        <v>4.10103360726887</v>
      </c>
      <c r="E2106">
        <v>1</v>
      </c>
      <c r="F2106">
        <v>-28870.440927116499</v>
      </c>
      <c r="G2106" s="1">
        <v>45474</v>
      </c>
      <c r="H2106" s="2" cm="1">
        <f t="array" ref="H2106">IF(B2106="eur",F2106*VLOOKUP(G2106,Sheet2!D:E,2,0),IF(B2106="gbp",F2106*VLOOKUP(G2106,Sheet2!A:B,2,0),0)*IF(B2106="sek",F2106*VLOOKUP(G2106,Sheet2!G:H,2,0),IF(multi_currency_swap_strat_pnl!B2106="nok",F2106*VLOOKUP(multi_currency_swap_strat_pnl!G2106,Sheet2!J:K,2,0),IF(multi_currency_swap_strat_pnl!B2106="chf",F2106*VLOOKUP(Sheet2!M:N,2,0),F2106))))</f>
        <v>1054213784.0756809</v>
      </c>
    </row>
    <row r="2107" spans="1:8" x14ac:dyDescent="0.25">
      <c r="A2107" s="1">
        <v>45446</v>
      </c>
      <c r="B2107" t="s">
        <v>35</v>
      </c>
      <c r="C2107" t="s">
        <v>12</v>
      </c>
      <c r="D2107">
        <v>4.3181025462110103</v>
      </c>
      <c r="E2107">
        <v>1</v>
      </c>
      <c r="F2107">
        <v>-43346.8081968642</v>
      </c>
      <c r="G2107" s="1">
        <v>45474</v>
      </c>
      <c r="H2107" s="2" cm="1">
        <f t="array" ref="H2107">IF(B2107="eur",F2107*VLOOKUP(G2107,Sheet2!D:E,2,0),IF(B2107="gbp",F2107*VLOOKUP(G2107,Sheet2!A:B,2,0),0)*IF(B2107="sek",F2107*VLOOKUP(G2107,Sheet2!G:H,2,0),IF(multi_currency_swap_strat_pnl!B2107="nok",F2107*VLOOKUP(multi_currency_swap_strat_pnl!G2107,Sheet2!J:K,2,0),IF(multi_currency_swap_strat_pnl!B2107="chf",F2107*VLOOKUP(Sheet2!M:N,2,0),F2107))))</f>
        <v>2376490623.6263313</v>
      </c>
    </row>
    <row r="2108" spans="1:8" x14ac:dyDescent="0.25">
      <c r="A2108" s="1">
        <v>45446</v>
      </c>
      <c r="B2108" t="s">
        <v>36</v>
      </c>
      <c r="C2108" t="s">
        <v>23</v>
      </c>
      <c r="D2108">
        <v>1.46972283590342</v>
      </c>
      <c r="E2108">
        <v>-1</v>
      </c>
      <c r="F2108">
        <v>122621.28677793599</v>
      </c>
      <c r="G2108" s="1">
        <v>45474</v>
      </c>
      <c r="H2108" s="2" t="e" cm="1" vm="1">
        <f t="array" aca="1" ref="H2108" ca="1">IF(B2108="eur",F2108*VLOOKUP(G2108,Sheet2!D:E,2,0),IF(B2108="gbp",F2108*VLOOKUP(G2108,Sheet2!A:B,2,0),0)*IF(B2108="sek",F2108*VLOOKUP(G2108,Sheet2!G:H,2,0),IF(multi_currency_swap_strat_pnl!B2108="nok",F2108*VLOOKUP(multi_currency_swap_strat_pnl!G2108,Sheet2!J:K,2,0),IF(multi_currency_swap_strat_pnl!B2108="chf",F2108*VLOOKUP(Sheet2!M:N,2,0),F2108))))</f>
        <v>#VALUE!</v>
      </c>
    </row>
    <row r="2109" spans="1:8" x14ac:dyDescent="0.25">
      <c r="A2109" s="1">
        <v>45446</v>
      </c>
      <c r="B2109" t="s">
        <v>36</v>
      </c>
      <c r="C2109" t="s">
        <v>10</v>
      </c>
      <c r="D2109">
        <v>1.4246874134173</v>
      </c>
      <c r="E2109">
        <v>-1</v>
      </c>
      <c r="F2109">
        <v>112256.698681455</v>
      </c>
      <c r="G2109" s="1">
        <v>45474</v>
      </c>
      <c r="H2109" s="2" t="e" cm="1" vm="1">
        <f t="array" aca="1" ref="H2109" ca="1">IF(B2109="eur",F2109*VLOOKUP(G2109,Sheet2!D:E,2,0),IF(B2109="gbp",F2109*VLOOKUP(G2109,Sheet2!A:B,2,0),0)*IF(B2109="sek",F2109*VLOOKUP(G2109,Sheet2!G:H,2,0),IF(multi_currency_swap_strat_pnl!B2109="nok",F2109*VLOOKUP(multi_currency_swap_strat_pnl!G2109,Sheet2!J:K,2,0),IF(multi_currency_swap_strat_pnl!B2109="chf",F2109*VLOOKUP(Sheet2!M:N,2,0),F2109))))</f>
        <v>#VALUE!</v>
      </c>
    </row>
    <row r="2110" spans="1:8" x14ac:dyDescent="0.25">
      <c r="A2110" s="1">
        <v>45446</v>
      </c>
      <c r="B2110" t="s">
        <v>36</v>
      </c>
      <c r="C2110" t="s">
        <v>24</v>
      </c>
      <c r="D2110">
        <v>1.39282277360179</v>
      </c>
      <c r="E2110">
        <v>-1</v>
      </c>
      <c r="F2110">
        <v>107883.419477699</v>
      </c>
      <c r="G2110" s="1">
        <v>45474</v>
      </c>
      <c r="H2110" s="2" t="e" cm="1" vm="1">
        <f t="array" aca="1" ref="H2110" ca="1">IF(B2110="eur",F2110*VLOOKUP(G2110,Sheet2!D:E,2,0),IF(B2110="gbp",F2110*VLOOKUP(G2110,Sheet2!A:B,2,0),0)*IF(B2110="sek",F2110*VLOOKUP(G2110,Sheet2!G:H,2,0),IF(multi_currency_swap_strat_pnl!B2110="nok",F2110*VLOOKUP(multi_currency_swap_strat_pnl!G2110,Sheet2!J:K,2,0),IF(multi_currency_swap_strat_pnl!B2110="chf",F2110*VLOOKUP(Sheet2!M:N,2,0),F2110))))</f>
        <v>#VALUE!</v>
      </c>
    </row>
    <row r="2111" spans="1:8" x14ac:dyDescent="0.25">
      <c r="A2111" s="1">
        <v>45446</v>
      </c>
      <c r="B2111" t="s">
        <v>36</v>
      </c>
      <c r="C2111" t="s">
        <v>16</v>
      </c>
      <c r="D2111">
        <v>1.2106109027171801</v>
      </c>
      <c r="E2111">
        <v>1</v>
      </c>
      <c r="F2111">
        <v>-163990.07660105301</v>
      </c>
      <c r="G2111" s="1">
        <v>45474</v>
      </c>
      <c r="H2111" s="2" t="e" cm="1" vm="1">
        <f t="array" aca="1" ref="H2111" ca="1">IF(B2111="eur",F2111*VLOOKUP(G2111,Sheet2!D:E,2,0),IF(B2111="gbp",F2111*VLOOKUP(G2111,Sheet2!A:B,2,0),0)*IF(B2111="sek",F2111*VLOOKUP(G2111,Sheet2!G:H,2,0),IF(multi_currency_swap_strat_pnl!B2111="nok",F2111*VLOOKUP(multi_currency_swap_strat_pnl!G2111,Sheet2!J:K,2,0),IF(multi_currency_swap_strat_pnl!B2111="chf",F2111*VLOOKUP(Sheet2!M:N,2,0),F2111))))</f>
        <v>#VALUE!</v>
      </c>
    </row>
    <row r="2112" spans="1:8" x14ac:dyDescent="0.25">
      <c r="A2112" s="1">
        <v>45446</v>
      </c>
      <c r="B2112" t="s">
        <v>36</v>
      </c>
      <c r="C2112" t="s">
        <v>21</v>
      </c>
      <c r="D2112">
        <v>1.46057540246268</v>
      </c>
      <c r="E2112">
        <v>1</v>
      </c>
      <c r="F2112">
        <v>-94175.204957105394</v>
      </c>
      <c r="G2112" s="1">
        <v>45474</v>
      </c>
      <c r="H2112" s="2" t="e" cm="1" vm="1">
        <f t="array" aca="1" ref="H2112" ca="1">IF(B2112="eur",F2112*VLOOKUP(G2112,Sheet2!D:E,2,0),IF(B2112="gbp",F2112*VLOOKUP(G2112,Sheet2!A:B,2,0),0)*IF(B2112="sek",F2112*VLOOKUP(G2112,Sheet2!G:H,2,0),IF(multi_currency_swap_strat_pnl!B2112="nok",F2112*VLOOKUP(multi_currency_swap_strat_pnl!G2112,Sheet2!J:K,2,0),IF(multi_currency_swap_strat_pnl!B2112="chf",F2112*VLOOKUP(Sheet2!M:N,2,0),F2112))))</f>
        <v>#VALUE!</v>
      </c>
    </row>
    <row r="2113" spans="1:8" x14ac:dyDescent="0.25">
      <c r="A2113" s="1">
        <v>45446</v>
      </c>
      <c r="B2113" t="s">
        <v>36</v>
      </c>
      <c r="C2113" t="s">
        <v>18</v>
      </c>
      <c r="D2113">
        <v>1.20144472459521</v>
      </c>
      <c r="E2113">
        <v>1</v>
      </c>
      <c r="F2113">
        <v>-157898.90974597499</v>
      </c>
      <c r="G2113" s="1">
        <v>45474</v>
      </c>
      <c r="H2113" s="2" t="e" cm="1" vm="1">
        <f t="array" aca="1" ref="H2113" ca="1">IF(B2113="eur",F2113*VLOOKUP(G2113,Sheet2!D:E,2,0),IF(B2113="gbp",F2113*VLOOKUP(G2113,Sheet2!A:B,2,0),0)*IF(B2113="sek",F2113*VLOOKUP(G2113,Sheet2!G:H,2,0),IF(multi_currency_swap_strat_pnl!B2113="nok",F2113*VLOOKUP(multi_currency_swap_strat_pnl!G2113,Sheet2!J:K,2,0),IF(multi_currency_swap_strat_pnl!B2113="chf",F2113*VLOOKUP(Sheet2!M:N,2,0),F2113))))</f>
        <v>#VALUE!</v>
      </c>
    </row>
    <row r="2114" spans="1:8" x14ac:dyDescent="0.25">
      <c r="A2114" s="1">
        <v>45446</v>
      </c>
      <c r="B2114" t="s">
        <v>37</v>
      </c>
      <c r="C2114" t="s">
        <v>17</v>
      </c>
      <c r="D2114">
        <v>2.4633498906692401</v>
      </c>
      <c r="E2114">
        <v>-1</v>
      </c>
      <c r="F2114">
        <v>26284.473294559</v>
      </c>
      <c r="G2114" s="1">
        <v>45474</v>
      </c>
      <c r="H2114" s="2" cm="1">
        <f t="array" ref="H2114">IF(B2114="eur",F2114*VLOOKUP(G2114,Sheet2!D:E,2,0),IF(B2114="gbp",F2114*VLOOKUP(G2114,Sheet2!A:B,2,0),0)*IF(B2114="sek",F2114*VLOOKUP(G2114,Sheet2!G:H,2,0),IF(multi_currency_swap_strat_pnl!B2114="nok",F2114*VLOOKUP(multi_currency_swap_strat_pnl!G2114,Sheet2!J:K,2,0),IF(multi_currency_swap_strat_pnl!B2114="chf",F2114*VLOOKUP(Sheet2!M:N,2,0),F2114))))</f>
        <v>0</v>
      </c>
    </row>
    <row r="2115" spans="1:8" x14ac:dyDescent="0.25">
      <c r="A2115" s="1">
        <v>45446</v>
      </c>
      <c r="B2115" t="s">
        <v>37</v>
      </c>
      <c r="C2115" t="s">
        <v>29</v>
      </c>
      <c r="D2115">
        <v>2.498532476756</v>
      </c>
      <c r="E2115">
        <v>-1</v>
      </c>
      <c r="F2115">
        <v>34145.3564310414</v>
      </c>
      <c r="G2115" s="1">
        <v>45474</v>
      </c>
      <c r="H2115" s="2" cm="1">
        <f t="array" ref="H2115">IF(B2115="eur",F2115*VLOOKUP(G2115,Sheet2!D:E,2,0),IF(B2115="gbp",F2115*VLOOKUP(G2115,Sheet2!A:B,2,0),0)*IF(B2115="sek",F2115*VLOOKUP(G2115,Sheet2!G:H,2,0),IF(multi_currency_swap_strat_pnl!B2115="nok",F2115*VLOOKUP(multi_currency_swap_strat_pnl!G2115,Sheet2!J:K,2,0),IF(multi_currency_swap_strat_pnl!B2115="chf",F2115*VLOOKUP(Sheet2!M:N,2,0),F2115))))</f>
        <v>0</v>
      </c>
    </row>
    <row r="2116" spans="1:8" x14ac:dyDescent="0.25">
      <c r="A2116" s="1">
        <v>45446</v>
      </c>
      <c r="B2116" t="s">
        <v>37</v>
      </c>
      <c r="C2116" t="s">
        <v>23</v>
      </c>
      <c r="D2116">
        <v>2.6020623822596098</v>
      </c>
      <c r="E2116">
        <v>-1</v>
      </c>
      <c r="F2116">
        <v>-15690.579997651799</v>
      </c>
      <c r="G2116" s="1">
        <v>45474</v>
      </c>
      <c r="H2116" s="2" cm="1">
        <f t="array" ref="H2116">IF(B2116="eur",F2116*VLOOKUP(G2116,Sheet2!D:E,2,0),IF(B2116="gbp",F2116*VLOOKUP(G2116,Sheet2!A:B,2,0),0)*IF(B2116="sek",F2116*VLOOKUP(G2116,Sheet2!G:H,2,0),IF(multi_currency_swap_strat_pnl!B2116="nok",F2116*VLOOKUP(multi_currency_swap_strat_pnl!G2116,Sheet2!J:K,2,0),IF(multi_currency_swap_strat_pnl!B2116="chf",F2116*VLOOKUP(Sheet2!M:N,2,0),F2116))))</f>
        <v>0</v>
      </c>
    </row>
    <row r="2117" spans="1:8" x14ac:dyDescent="0.25">
      <c r="A2117" s="1">
        <v>45446</v>
      </c>
      <c r="B2117" t="s">
        <v>37</v>
      </c>
      <c r="C2117" t="s">
        <v>11</v>
      </c>
      <c r="D2117">
        <v>2.5763669849202402</v>
      </c>
      <c r="E2117">
        <v>1</v>
      </c>
      <c r="F2117">
        <v>-100391.34160806</v>
      </c>
      <c r="G2117" s="1">
        <v>45474</v>
      </c>
      <c r="H2117" s="2" cm="1">
        <f t="array" ref="H2117">IF(B2117="eur",F2117*VLOOKUP(G2117,Sheet2!D:E,2,0),IF(B2117="gbp",F2117*VLOOKUP(G2117,Sheet2!A:B,2,0),0)*IF(B2117="sek",F2117*VLOOKUP(G2117,Sheet2!G:H,2,0),IF(multi_currency_swap_strat_pnl!B2117="nok",F2117*VLOOKUP(multi_currency_swap_strat_pnl!G2117,Sheet2!J:K,2,0),IF(multi_currency_swap_strat_pnl!B2117="chf",F2117*VLOOKUP(Sheet2!M:N,2,0),F2117))))</f>
        <v>0</v>
      </c>
    </row>
    <row r="2118" spans="1:8" x14ac:dyDescent="0.25">
      <c r="A2118" s="1">
        <v>45446</v>
      </c>
      <c r="B2118" t="s">
        <v>37</v>
      </c>
      <c r="C2118" t="s">
        <v>16</v>
      </c>
      <c r="D2118">
        <v>2.6637617377750802</v>
      </c>
      <c r="E2118">
        <v>1</v>
      </c>
      <c r="F2118">
        <v>-121171.74142715801</v>
      </c>
      <c r="G2118" s="1">
        <v>45474</v>
      </c>
      <c r="H2118" s="2" cm="1">
        <f t="array" ref="H2118">IF(B2118="eur",F2118*VLOOKUP(G2118,Sheet2!D:E,2,0),IF(B2118="gbp",F2118*VLOOKUP(G2118,Sheet2!A:B,2,0),0)*IF(B2118="sek",F2118*VLOOKUP(G2118,Sheet2!G:H,2,0),IF(multi_currency_swap_strat_pnl!B2118="nok",F2118*VLOOKUP(multi_currency_swap_strat_pnl!G2118,Sheet2!J:K,2,0),IF(multi_currency_swap_strat_pnl!B2118="chf",F2118*VLOOKUP(Sheet2!M:N,2,0),F2118))))</f>
        <v>0</v>
      </c>
    </row>
    <row r="2119" spans="1:8" x14ac:dyDescent="0.25">
      <c r="A2119" s="1">
        <v>45446</v>
      </c>
      <c r="B2119" t="s">
        <v>37</v>
      </c>
      <c r="C2119" t="s">
        <v>12</v>
      </c>
      <c r="D2119">
        <v>2.8165795563888598</v>
      </c>
      <c r="E2119">
        <v>1</v>
      </c>
      <c r="F2119">
        <v>-141122.65679193201</v>
      </c>
      <c r="G2119" s="1">
        <v>45474</v>
      </c>
      <c r="H2119" s="2" cm="1">
        <f t="array" ref="H2119">IF(B2119="eur",F2119*VLOOKUP(G2119,Sheet2!D:E,2,0),IF(B2119="gbp",F2119*VLOOKUP(G2119,Sheet2!A:B,2,0),0)*IF(B2119="sek",F2119*VLOOKUP(G2119,Sheet2!G:H,2,0),IF(multi_currency_swap_strat_pnl!B2119="nok",F2119*VLOOKUP(multi_currency_swap_strat_pnl!G2119,Sheet2!J:K,2,0),IF(multi_currency_swap_strat_pnl!B2119="chf",F2119*VLOOKUP(Sheet2!M:N,2,0),F2119))))</f>
        <v>0</v>
      </c>
    </row>
    <row r="2120" spans="1:8" x14ac:dyDescent="0.25">
      <c r="A2120" s="1">
        <v>45446</v>
      </c>
      <c r="B2120" t="s">
        <v>38</v>
      </c>
      <c r="C2120" t="s">
        <v>17</v>
      </c>
      <c r="D2120">
        <v>3.3707019969271501</v>
      </c>
      <c r="E2120">
        <v>-1</v>
      </c>
      <c r="F2120" s="2">
        <v>38325.195003619097</v>
      </c>
      <c r="G2120" s="1">
        <v>45474</v>
      </c>
      <c r="H2120" s="2" cm="1">
        <f t="array" ref="H2120">IF(B2120="eur",F2120*VLOOKUP(G2120,Sheet2!D:E,2,0),IF(B2120="gbp",F2120*VLOOKUP(G2120,Sheet2!A:B,2,0),0)*IF(B2120="sek",F2120*VLOOKUP(G2120,Sheet2!G:H,2,0),IF(multi_currency_swap_strat_pnl!B2120="nok",F2120*VLOOKUP(multi_currency_swap_strat_pnl!G2120,Sheet2!J:K,2,0),IF(multi_currency_swap_strat_pnl!B2120="chf",F2120*VLOOKUP(Sheet2!M:N,2,0),F2120))))</f>
        <v>0</v>
      </c>
    </row>
    <row r="2121" spans="1:8" x14ac:dyDescent="0.25">
      <c r="A2121" s="1">
        <v>45446</v>
      </c>
      <c r="B2121" t="s">
        <v>38</v>
      </c>
      <c r="C2121" t="s">
        <v>23</v>
      </c>
      <c r="D2121">
        <v>3.35491994188104</v>
      </c>
      <c r="E2121">
        <v>-1</v>
      </c>
      <c r="F2121" s="2">
        <v>38546.572404074701</v>
      </c>
      <c r="G2121" s="1">
        <v>45474</v>
      </c>
      <c r="H2121" s="2" cm="1">
        <f t="array" ref="H2121">IF(B2121="eur",F2121*VLOOKUP(G2121,Sheet2!D:E,2,0),IF(B2121="gbp",F2121*VLOOKUP(G2121,Sheet2!A:B,2,0),0)*IF(B2121="sek",F2121*VLOOKUP(G2121,Sheet2!G:H,2,0),IF(multi_currency_swap_strat_pnl!B2121="nok",F2121*VLOOKUP(multi_currency_swap_strat_pnl!G2121,Sheet2!J:K,2,0),IF(multi_currency_swap_strat_pnl!B2121="chf",F2121*VLOOKUP(Sheet2!M:N,2,0),F2121))))</f>
        <v>0</v>
      </c>
    </row>
    <row r="2122" spans="1:8" x14ac:dyDescent="0.25">
      <c r="A2122" s="1">
        <v>45446</v>
      </c>
      <c r="B2122" t="s">
        <v>38</v>
      </c>
      <c r="C2122" t="s">
        <v>10</v>
      </c>
      <c r="D2122">
        <v>3.2910293538374802</v>
      </c>
      <c r="E2122">
        <v>-1</v>
      </c>
      <c r="F2122" s="2">
        <v>17648.8367265374</v>
      </c>
      <c r="G2122" s="1">
        <v>45474</v>
      </c>
      <c r="H2122" s="2" cm="1">
        <f t="array" ref="H2122">IF(B2122="eur",F2122*VLOOKUP(G2122,Sheet2!D:E,2,0),IF(B2122="gbp",F2122*VLOOKUP(G2122,Sheet2!A:B,2,0),0)*IF(B2122="sek",F2122*VLOOKUP(G2122,Sheet2!G:H,2,0),IF(multi_currency_swap_strat_pnl!B2122="nok",F2122*VLOOKUP(multi_currency_swap_strat_pnl!G2122,Sheet2!J:K,2,0),IF(multi_currency_swap_strat_pnl!B2122="chf",F2122*VLOOKUP(Sheet2!M:N,2,0),F2122))))</f>
        <v>0</v>
      </c>
    </row>
    <row r="2123" spans="1:8" x14ac:dyDescent="0.25">
      <c r="A2123" s="1">
        <v>45446</v>
      </c>
      <c r="B2123" t="s">
        <v>38</v>
      </c>
      <c r="C2123" t="s">
        <v>16</v>
      </c>
      <c r="D2123">
        <v>3.56818876335833</v>
      </c>
      <c r="E2123">
        <v>1</v>
      </c>
      <c r="F2123" s="2">
        <v>30108.029621144</v>
      </c>
      <c r="G2123" s="1">
        <v>45474</v>
      </c>
      <c r="H2123" s="2" cm="1">
        <f t="array" ref="H2123">IF(B2123="eur",F2123*VLOOKUP(G2123,Sheet2!D:E,2,0),IF(B2123="gbp",F2123*VLOOKUP(G2123,Sheet2!A:B,2,0),0)*IF(B2123="sek",F2123*VLOOKUP(G2123,Sheet2!G:H,2,0),IF(multi_currency_swap_strat_pnl!B2123="nok",F2123*VLOOKUP(multi_currency_swap_strat_pnl!G2123,Sheet2!J:K,2,0),IF(multi_currency_swap_strat_pnl!B2123="chf",F2123*VLOOKUP(Sheet2!M:N,2,0),F2123))))</f>
        <v>0</v>
      </c>
    </row>
    <row r="2124" spans="1:8" x14ac:dyDescent="0.25">
      <c r="A2124" s="1">
        <v>45446</v>
      </c>
      <c r="B2124" t="s">
        <v>38</v>
      </c>
      <c r="C2124" t="s">
        <v>12</v>
      </c>
      <c r="D2124">
        <v>3.7333948779194999</v>
      </c>
      <c r="E2124">
        <v>1</v>
      </c>
      <c r="F2124" s="2">
        <v>38444.775681622603</v>
      </c>
      <c r="G2124" s="1">
        <v>45474</v>
      </c>
      <c r="H2124" s="2" cm="1">
        <f t="array" ref="H2124">IF(B2124="eur",F2124*VLOOKUP(G2124,Sheet2!D:E,2,0),IF(B2124="gbp",F2124*VLOOKUP(G2124,Sheet2!A:B,2,0),0)*IF(B2124="sek",F2124*VLOOKUP(G2124,Sheet2!G:H,2,0),IF(multi_currency_swap_strat_pnl!B2124="nok",F2124*VLOOKUP(multi_currency_swap_strat_pnl!G2124,Sheet2!J:K,2,0),IF(multi_currency_swap_strat_pnl!B2124="chf",F2124*VLOOKUP(Sheet2!M:N,2,0),F2124))))</f>
        <v>0</v>
      </c>
    </row>
    <row r="2125" spans="1:8" x14ac:dyDescent="0.25">
      <c r="A2125" s="1">
        <v>45446</v>
      </c>
      <c r="B2125" t="s">
        <v>38</v>
      </c>
      <c r="C2125" t="s">
        <v>21</v>
      </c>
      <c r="D2125">
        <v>2.9958195142587898</v>
      </c>
      <c r="E2125">
        <v>1</v>
      </c>
      <c r="F2125" s="2">
        <v>118870.916589138</v>
      </c>
      <c r="G2125" s="1">
        <v>45474</v>
      </c>
      <c r="H2125" s="2" cm="1">
        <f t="array" ref="H2125">IF(B2125="eur",F2125*VLOOKUP(G2125,Sheet2!D:E,2,0),IF(B2125="gbp",F2125*VLOOKUP(G2125,Sheet2!A:B,2,0),0)*IF(B2125="sek",F2125*VLOOKUP(G2125,Sheet2!G:H,2,0),IF(multi_currency_swap_strat_pnl!B2125="nok",F2125*VLOOKUP(multi_currency_swap_strat_pnl!G2125,Sheet2!J:K,2,0),IF(multi_currency_swap_strat_pnl!B2125="chf",F2125*VLOOKUP(Sheet2!M:N,2,0),F2125))))</f>
        <v>0</v>
      </c>
    </row>
    <row r="2126" spans="1:8" x14ac:dyDescent="0.25">
      <c r="A2126" s="1">
        <v>45474</v>
      </c>
      <c r="B2126" t="s">
        <v>7</v>
      </c>
      <c r="C2126" t="s">
        <v>23</v>
      </c>
      <c r="D2126">
        <v>2.8536803232293599</v>
      </c>
      <c r="E2126">
        <v>-1</v>
      </c>
      <c r="G2126" s="1">
        <v>45505</v>
      </c>
      <c r="H2126" s="2" t="e" cm="1">
        <f t="array" ref="H2126">IF(B2126="eur",F2126*VLOOKUP(G2126,Sheet2!D:E,2,0),IF(B2126="gbp",F2126*VLOOKUP(G2126,Sheet2!A:B,2,0),0)*IF(B2126="sek",F2126*VLOOKUP(G2126,Sheet2!G:H,2,0),IF(multi_currency_swap_strat_pnl!B2126="nok",F2126*VLOOKUP(multi_currency_swap_strat_pnl!G2126,Sheet2!J:K,2,0),IF(multi_currency_swap_strat_pnl!B2126="chf",F2126*VLOOKUP(Sheet2!M:N,2,0),F2126))))</f>
        <v>#N/A</v>
      </c>
    </row>
    <row r="2127" spans="1:8" x14ac:dyDescent="0.25">
      <c r="A2127" s="1">
        <v>45474</v>
      </c>
      <c r="B2127" t="s">
        <v>7</v>
      </c>
      <c r="C2127" t="s">
        <v>15</v>
      </c>
      <c r="D2127">
        <v>2.6960765276075098</v>
      </c>
      <c r="E2127">
        <v>-1</v>
      </c>
      <c r="G2127" s="1">
        <v>45505</v>
      </c>
      <c r="H2127" s="2" t="e" cm="1">
        <f t="array" ref="H2127">IF(B2127="eur",F2127*VLOOKUP(G2127,Sheet2!D:E,2,0),IF(B2127="gbp",F2127*VLOOKUP(G2127,Sheet2!A:B,2,0),0)*IF(B2127="sek",F2127*VLOOKUP(G2127,Sheet2!G:H,2,0),IF(multi_currency_swap_strat_pnl!B2127="nok",F2127*VLOOKUP(multi_currency_swap_strat_pnl!G2127,Sheet2!J:K,2,0),IF(multi_currency_swap_strat_pnl!B2127="chf",F2127*VLOOKUP(Sheet2!M:N,2,0),F2127))))</f>
        <v>#N/A</v>
      </c>
    </row>
    <row r="2128" spans="1:8" x14ac:dyDescent="0.25">
      <c r="A2128" s="1">
        <v>45474</v>
      </c>
      <c r="B2128" t="s">
        <v>7</v>
      </c>
      <c r="C2128" t="s">
        <v>24</v>
      </c>
      <c r="D2128">
        <v>2.7698012068583999</v>
      </c>
      <c r="E2128">
        <v>-1</v>
      </c>
      <c r="G2128" s="1">
        <v>45505</v>
      </c>
      <c r="H2128" s="2" t="e" cm="1">
        <f t="array" ref="H2128">IF(B2128="eur",F2128*VLOOKUP(G2128,Sheet2!D:E,2,0),IF(B2128="gbp",F2128*VLOOKUP(G2128,Sheet2!A:B,2,0),0)*IF(B2128="sek",F2128*VLOOKUP(G2128,Sheet2!G:H,2,0),IF(multi_currency_swap_strat_pnl!B2128="nok",F2128*VLOOKUP(multi_currency_swap_strat_pnl!G2128,Sheet2!J:K,2,0),IF(multi_currency_swap_strat_pnl!B2128="chf",F2128*VLOOKUP(Sheet2!M:N,2,0),F2128))))</f>
        <v>#N/A</v>
      </c>
    </row>
    <row r="2129" spans="1:8" x14ac:dyDescent="0.25">
      <c r="A2129" s="1">
        <v>45474</v>
      </c>
      <c r="B2129" t="s">
        <v>7</v>
      </c>
      <c r="C2129" t="s">
        <v>11</v>
      </c>
      <c r="D2129">
        <v>2.6064110051498299</v>
      </c>
      <c r="E2129">
        <v>1</v>
      </c>
      <c r="G2129" s="1">
        <v>45505</v>
      </c>
      <c r="H2129" s="2" t="e" cm="1">
        <f t="array" ref="H2129">IF(B2129="eur",F2129*VLOOKUP(G2129,Sheet2!D:E,2,0),IF(B2129="gbp",F2129*VLOOKUP(G2129,Sheet2!A:B,2,0),0)*IF(B2129="sek",F2129*VLOOKUP(G2129,Sheet2!G:H,2,0),IF(multi_currency_swap_strat_pnl!B2129="nok",F2129*VLOOKUP(multi_currency_swap_strat_pnl!G2129,Sheet2!J:K,2,0),IF(multi_currency_swap_strat_pnl!B2129="chf",F2129*VLOOKUP(Sheet2!M:N,2,0),F2129))))</f>
        <v>#N/A</v>
      </c>
    </row>
    <row r="2130" spans="1:8" x14ac:dyDescent="0.25">
      <c r="A2130" s="1">
        <v>45474</v>
      </c>
      <c r="B2130" t="s">
        <v>7</v>
      </c>
      <c r="C2130" t="s">
        <v>16</v>
      </c>
      <c r="D2130">
        <v>2.6463552825348402</v>
      </c>
      <c r="E2130">
        <v>1</v>
      </c>
      <c r="G2130" s="1">
        <v>45505</v>
      </c>
      <c r="H2130" s="2" t="e" cm="1">
        <f t="array" ref="H2130">IF(B2130="eur",F2130*VLOOKUP(G2130,Sheet2!D:E,2,0),IF(B2130="gbp",F2130*VLOOKUP(G2130,Sheet2!A:B,2,0),0)*IF(B2130="sek",F2130*VLOOKUP(G2130,Sheet2!G:H,2,0),IF(multi_currency_swap_strat_pnl!B2130="nok",F2130*VLOOKUP(multi_currency_swap_strat_pnl!G2130,Sheet2!J:K,2,0),IF(multi_currency_swap_strat_pnl!B2130="chf",F2130*VLOOKUP(Sheet2!M:N,2,0),F2130))))</f>
        <v>#N/A</v>
      </c>
    </row>
    <row r="2131" spans="1:8" x14ac:dyDescent="0.25">
      <c r="A2131" s="1">
        <v>45474</v>
      </c>
      <c r="B2131" t="s">
        <v>7</v>
      </c>
      <c r="C2131" t="s">
        <v>12</v>
      </c>
      <c r="D2131">
        <v>2.73540477206069</v>
      </c>
      <c r="E2131">
        <v>1</v>
      </c>
      <c r="G2131" s="1">
        <v>45505</v>
      </c>
      <c r="H2131" s="2" t="e" cm="1">
        <f t="array" ref="H2131">IF(B2131="eur",F2131*VLOOKUP(G2131,Sheet2!D:E,2,0),IF(B2131="gbp",F2131*VLOOKUP(G2131,Sheet2!A:B,2,0),0)*IF(B2131="sek",F2131*VLOOKUP(G2131,Sheet2!G:H,2,0),IF(multi_currency_swap_strat_pnl!B2131="nok",F2131*VLOOKUP(multi_currency_swap_strat_pnl!G2131,Sheet2!J:K,2,0),IF(multi_currency_swap_strat_pnl!B2131="chf",F2131*VLOOKUP(Sheet2!M:N,2,0),F2131))))</f>
        <v>#N/A</v>
      </c>
    </row>
    <row r="2132" spans="1:8" x14ac:dyDescent="0.25">
      <c r="A2132" s="1">
        <v>45474</v>
      </c>
      <c r="B2132" t="s">
        <v>34</v>
      </c>
      <c r="C2132" t="s">
        <v>17</v>
      </c>
      <c r="D2132">
        <v>3.8434183461257998</v>
      </c>
      <c r="E2132">
        <v>-1</v>
      </c>
      <c r="G2132" s="1">
        <v>45505</v>
      </c>
      <c r="H2132" s="2" cm="1">
        <f t="array" ref="H2132">IF(B2132="eur",F2132*VLOOKUP(G2132,Sheet2!D:E,2,0),IF(B2132="gbp",F2132*VLOOKUP(G2132,Sheet2!A:B,2,0),0)*IF(B2132="sek",F2132*VLOOKUP(G2132,Sheet2!G:H,2,0),IF(multi_currency_swap_strat_pnl!B2132="nok",F2132*VLOOKUP(multi_currency_swap_strat_pnl!G2132,Sheet2!J:K,2,0),IF(multi_currency_swap_strat_pnl!B2132="chf",F2132*VLOOKUP(Sheet2!M:N,2,0),F2132))))</f>
        <v>0</v>
      </c>
    </row>
    <row r="2133" spans="1:8" x14ac:dyDescent="0.25">
      <c r="A2133" s="1">
        <v>45474</v>
      </c>
      <c r="B2133" t="s">
        <v>34</v>
      </c>
      <c r="C2133" t="s">
        <v>29</v>
      </c>
      <c r="D2133">
        <v>3.8650010403866601</v>
      </c>
      <c r="E2133">
        <v>-1</v>
      </c>
      <c r="G2133" s="1">
        <v>45505</v>
      </c>
      <c r="H2133" s="2" cm="1">
        <f t="array" ref="H2133">IF(B2133="eur",F2133*VLOOKUP(G2133,Sheet2!D:E,2,0),IF(B2133="gbp",F2133*VLOOKUP(G2133,Sheet2!A:B,2,0),0)*IF(B2133="sek",F2133*VLOOKUP(G2133,Sheet2!G:H,2,0),IF(multi_currency_swap_strat_pnl!B2133="nok",F2133*VLOOKUP(multi_currency_swap_strat_pnl!G2133,Sheet2!J:K,2,0),IF(multi_currency_swap_strat_pnl!B2133="chf",F2133*VLOOKUP(Sheet2!M:N,2,0),F2133))))</f>
        <v>0</v>
      </c>
    </row>
    <row r="2134" spans="1:8" x14ac:dyDescent="0.25">
      <c r="A2134" s="1">
        <v>45474</v>
      </c>
      <c r="B2134" t="s">
        <v>34</v>
      </c>
      <c r="C2134" t="s">
        <v>23</v>
      </c>
      <c r="D2134">
        <v>3.95533907437984</v>
      </c>
      <c r="E2134">
        <v>-1</v>
      </c>
      <c r="G2134" s="1">
        <v>45505</v>
      </c>
      <c r="H2134" s="2" cm="1">
        <f t="array" ref="H2134">IF(B2134="eur",F2134*VLOOKUP(G2134,Sheet2!D:E,2,0),IF(B2134="gbp",F2134*VLOOKUP(G2134,Sheet2!A:B,2,0),0)*IF(B2134="sek",F2134*VLOOKUP(G2134,Sheet2!G:H,2,0),IF(multi_currency_swap_strat_pnl!B2134="nok",F2134*VLOOKUP(multi_currency_swap_strat_pnl!G2134,Sheet2!J:K,2,0),IF(multi_currency_swap_strat_pnl!B2134="chf",F2134*VLOOKUP(Sheet2!M:N,2,0),F2134))))</f>
        <v>0</v>
      </c>
    </row>
    <row r="2135" spans="1:8" x14ac:dyDescent="0.25">
      <c r="A2135" s="1">
        <v>45474</v>
      </c>
      <c r="B2135" t="s">
        <v>34</v>
      </c>
      <c r="C2135" t="s">
        <v>11</v>
      </c>
      <c r="D2135">
        <v>3.9467923727552301</v>
      </c>
      <c r="E2135">
        <v>1</v>
      </c>
      <c r="G2135" s="1">
        <v>45505</v>
      </c>
      <c r="H2135" s="2" cm="1">
        <f t="array" ref="H2135">IF(B2135="eur",F2135*VLOOKUP(G2135,Sheet2!D:E,2,0),IF(B2135="gbp",F2135*VLOOKUP(G2135,Sheet2!A:B,2,0),0)*IF(B2135="sek",F2135*VLOOKUP(G2135,Sheet2!G:H,2,0),IF(multi_currency_swap_strat_pnl!B2135="nok",F2135*VLOOKUP(multi_currency_swap_strat_pnl!G2135,Sheet2!J:K,2,0),IF(multi_currency_swap_strat_pnl!B2135="chf",F2135*VLOOKUP(Sheet2!M:N,2,0),F2135))))</f>
        <v>0</v>
      </c>
    </row>
    <row r="2136" spans="1:8" x14ac:dyDescent="0.25">
      <c r="A2136" s="1">
        <v>45474</v>
      </c>
      <c r="B2136" t="s">
        <v>34</v>
      </c>
      <c r="C2136" t="s">
        <v>16</v>
      </c>
      <c r="D2136">
        <v>4.0240663445900298</v>
      </c>
      <c r="E2136">
        <v>1</v>
      </c>
      <c r="G2136" s="1">
        <v>45505</v>
      </c>
      <c r="H2136" s="2" cm="1">
        <f t="array" ref="H2136">IF(B2136="eur",F2136*VLOOKUP(G2136,Sheet2!D:E,2,0),IF(B2136="gbp",F2136*VLOOKUP(G2136,Sheet2!A:B,2,0),0)*IF(B2136="sek",F2136*VLOOKUP(G2136,Sheet2!G:H,2,0),IF(multi_currency_swap_strat_pnl!B2136="nok",F2136*VLOOKUP(multi_currency_swap_strat_pnl!G2136,Sheet2!J:K,2,0),IF(multi_currency_swap_strat_pnl!B2136="chf",F2136*VLOOKUP(Sheet2!M:N,2,0),F2136))))</f>
        <v>0</v>
      </c>
    </row>
    <row r="2137" spans="1:8" x14ac:dyDescent="0.25">
      <c r="A2137" s="1">
        <v>45474</v>
      </c>
      <c r="B2137" t="s">
        <v>34</v>
      </c>
      <c r="C2137" t="s">
        <v>12</v>
      </c>
      <c r="D2137">
        <v>4.1747957356333503</v>
      </c>
      <c r="E2137">
        <v>1</v>
      </c>
      <c r="G2137" s="1">
        <v>45505</v>
      </c>
      <c r="H2137" s="2" cm="1">
        <f t="array" ref="H2137">IF(B2137="eur",F2137*VLOOKUP(G2137,Sheet2!D:E,2,0),IF(B2137="gbp",F2137*VLOOKUP(G2137,Sheet2!A:B,2,0),0)*IF(B2137="sek",F2137*VLOOKUP(G2137,Sheet2!G:H,2,0),IF(multi_currency_swap_strat_pnl!B2137="nok",F2137*VLOOKUP(multi_currency_swap_strat_pnl!G2137,Sheet2!J:K,2,0),IF(multi_currency_swap_strat_pnl!B2137="chf",F2137*VLOOKUP(Sheet2!M:N,2,0),F2137))))</f>
        <v>0</v>
      </c>
    </row>
    <row r="2138" spans="1:8" x14ac:dyDescent="0.25">
      <c r="A2138" s="1">
        <v>45474</v>
      </c>
      <c r="B2138" t="s">
        <v>35</v>
      </c>
      <c r="C2138" t="s">
        <v>21</v>
      </c>
      <c r="D2138">
        <v>4.1093852892563598</v>
      </c>
      <c r="E2138">
        <v>-1</v>
      </c>
      <c r="G2138" s="1">
        <v>45505</v>
      </c>
      <c r="H2138" s="2" t="e" cm="1">
        <f t="array" ref="H2138">IF(B2138="eur",F2138*VLOOKUP(G2138,Sheet2!D:E,2,0),IF(B2138="gbp",F2138*VLOOKUP(G2138,Sheet2!A:B,2,0),0)*IF(B2138="sek",F2138*VLOOKUP(G2138,Sheet2!G:H,2,0),IF(multi_currency_swap_strat_pnl!B2138="nok",F2138*VLOOKUP(multi_currency_swap_strat_pnl!G2138,Sheet2!J:K,2,0),IF(multi_currency_swap_strat_pnl!B2138="chf",F2138*VLOOKUP(Sheet2!M:N,2,0),F2138))))</f>
        <v>#N/A</v>
      </c>
    </row>
    <row r="2139" spans="1:8" x14ac:dyDescent="0.25">
      <c r="A2139" s="1">
        <v>45474</v>
      </c>
      <c r="B2139" t="s">
        <v>35</v>
      </c>
      <c r="C2139" t="s">
        <v>8</v>
      </c>
      <c r="D2139">
        <v>3.8637531593887799</v>
      </c>
      <c r="E2139">
        <v>-1</v>
      </c>
      <c r="G2139" s="1">
        <v>45505</v>
      </c>
      <c r="H2139" s="2" t="e" cm="1">
        <f t="array" ref="H2139">IF(B2139="eur",F2139*VLOOKUP(G2139,Sheet2!D:E,2,0),IF(B2139="gbp",F2139*VLOOKUP(G2139,Sheet2!A:B,2,0),0)*IF(B2139="sek",F2139*VLOOKUP(G2139,Sheet2!G:H,2,0),IF(multi_currency_swap_strat_pnl!B2139="nok",F2139*VLOOKUP(multi_currency_swap_strat_pnl!G2139,Sheet2!J:K,2,0),IF(multi_currency_swap_strat_pnl!B2139="chf",F2139*VLOOKUP(Sheet2!M:N,2,0),F2139))))</f>
        <v>#N/A</v>
      </c>
    </row>
    <row r="2140" spans="1:8" x14ac:dyDescent="0.25">
      <c r="A2140" s="1">
        <v>45474</v>
      </c>
      <c r="B2140" t="s">
        <v>35</v>
      </c>
      <c r="C2140" t="s">
        <v>22</v>
      </c>
      <c r="D2140">
        <v>3.9792478778790099</v>
      </c>
      <c r="E2140">
        <v>-1</v>
      </c>
      <c r="G2140" s="1">
        <v>45505</v>
      </c>
      <c r="H2140" s="2" t="e" cm="1">
        <f t="array" ref="H2140">IF(B2140="eur",F2140*VLOOKUP(G2140,Sheet2!D:E,2,0),IF(B2140="gbp",F2140*VLOOKUP(G2140,Sheet2!A:B,2,0),0)*IF(B2140="sek",F2140*VLOOKUP(G2140,Sheet2!G:H,2,0),IF(multi_currency_swap_strat_pnl!B2140="nok",F2140*VLOOKUP(multi_currency_swap_strat_pnl!G2140,Sheet2!J:K,2,0),IF(multi_currency_swap_strat_pnl!B2140="chf",F2140*VLOOKUP(Sheet2!M:N,2,0),F2140))))</f>
        <v>#N/A</v>
      </c>
    </row>
    <row r="2141" spans="1:8" x14ac:dyDescent="0.25">
      <c r="A2141" s="1">
        <v>45474</v>
      </c>
      <c r="B2141" t="s">
        <v>35</v>
      </c>
      <c r="C2141" t="s">
        <v>11</v>
      </c>
      <c r="D2141">
        <v>3.89352014822579</v>
      </c>
      <c r="E2141">
        <v>1</v>
      </c>
      <c r="G2141" s="1">
        <v>45505</v>
      </c>
      <c r="H2141" s="2" t="e" cm="1">
        <f t="array" ref="H2141">IF(B2141="eur",F2141*VLOOKUP(G2141,Sheet2!D:E,2,0),IF(B2141="gbp",F2141*VLOOKUP(G2141,Sheet2!A:B,2,0),0)*IF(B2141="sek",F2141*VLOOKUP(G2141,Sheet2!G:H,2,0),IF(multi_currency_swap_strat_pnl!B2141="nok",F2141*VLOOKUP(multi_currency_swap_strat_pnl!G2141,Sheet2!J:K,2,0),IF(multi_currency_swap_strat_pnl!B2141="chf",F2141*VLOOKUP(Sheet2!M:N,2,0),F2141))))</f>
        <v>#N/A</v>
      </c>
    </row>
    <row r="2142" spans="1:8" x14ac:dyDescent="0.25">
      <c r="A2142" s="1">
        <v>45474</v>
      </c>
      <c r="B2142" t="s">
        <v>35</v>
      </c>
      <c r="C2142" t="s">
        <v>16</v>
      </c>
      <c r="D2142">
        <v>4.0129267438721801</v>
      </c>
      <c r="E2142">
        <v>1</v>
      </c>
      <c r="G2142" s="1">
        <v>45505</v>
      </c>
      <c r="H2142" s="2" t="e" cm="1">
        <f t="array" ref="H2142">IF(B2142="eur",F2142*VLOOKUP(G2142,Sheet2!D:E,2,0),IF(B2142="gbp",F2142*VLOOKUP(G2142,Sheet2!A:B,2,0),0)*IF(B2142="sek",F2142*VLOOKUP(G2142,Sheet2!G:H,2,0),IF(multi_currency_swap_strat_pnl!B2142="nok",F2142*VLOOKUP(multi_currency_swap_strat_pnl!G2142,Sheet2!J:K,2,0),IF(multi_currency_swap_strat_pnl!B2142="chf",F2142*VLOOKUP(Sheet2!M:N,2,0),F2142))))</f>
        <v>#N/A</v>
      </c>
    </row>
    <row r="2143" spans="1:8" x14ac:dyDescent="0.25">
      <c r="A2143" s="1">
        <v>45474</v>
      </c>
      <c r="B2143" t="s">
        <v>35</v>
      </c>
      <c r="C2143" t="s">
        <v>12</v>
      </c>
      <c r="D2143">
        <v>4.1901668094899298</v>
      </c>
      <c r="E2143">
        <v>1</v>
      </c>
      <c r="G2143" s="1">
        <v>45505</v>
      </c>
      <c r="H2143" s="2" t="e" cm="1">
        <f t="array" ref="H2143">IF(B2143="eur",F2143*VLOOKUP(G2143,Sheet2!D:E,2,0),IF(B2143="gbp",F2143*VLOOKUP(G2143,Sheet2!A:B,2,0),0)*IF(B2143="sek",F2143*VLOOKUP(G2143,Sheet2!G:H,2,0),IF(multi_currency_swap_strat_pnl!B2143="nok",F2143*VLOOKUP(multi_currency_swap_strat_pnl!G2143,Sheet2!J:K,2,0),IF(multi_currency_swap_strat_pnl!B2143="chf",F2143*VLOOKUP(Sheet2!M:N,2,0),F2143))))</f>
        <v>#N/A</v>
      </c>
    </row>
    <row r="2144" spans="1:8" x14ac:dyDescent="0.25">
      <c r="A2144" s="1">
        <v>45474</v>
      </c>
      <c r="B2144" t="s">
        <v>36</v>
      </c>
      <c r="C2144" t="s">
        <v>15</v>
      </c>
      <c r="D2144">
        <v>1.1384103861795001</v>
      </c>
      <c r="E2144">
        <v>-1</v>
      </c>
      <c r="G2144" s="1">
        <v>45506</v>
      </c>
      <c r="H2144" s="2" t="e" cm="1" vm="1">
        <f t="array" aca="1" ref="H2144" ca="1">IF(B2144="eur",F2144*VLOOKUP(G2144,Sheet2!D:E,2,0),IF(B2144="gbp",F2144*VLOOKUP(G2144,Sheet2!A:B,2,0),0)*IF(B2144="sek",F2144*VLOOKUP(G2144,Sheet2!G:H,2,0),IF(multi_currency_swap_strat_pnl!B2144="nok",F2144*VLOOKUP(multi_currency_swap_strat_pnl!G2144,Sheet2!J:K,2,0),IF(multi_currency_swap_strat_pnl!B2144="chf",F2144*VLOOKUP(Sheet2!M:N,2,0),F2144))))</f>
        <v>#VALUE!</v>
      </c>
    </row>
    <row r="2145" spans="1:8" x14ac:dyDescent="0.25">
      <c r="A2145" s="1">
        <v>45474</v>
      </c>
      <c r="B2145" t="s">
        <v>36</v>
      </c>
      <c r="C2145" t="s">
        <v>29</v>
      </c>
      <c r="D2145">
        <v>1.09819092072951</v>
      </c>
      <c r="E2145">
        <v>-1</v>
      </c>
      <c r="G2145" s="1">
        <v>45506</v>
      </c>
      <c r="H2145" s="2" t="e" cm="1" vm="1">
        <f t="array" aca="1" ref="H2145" ca="1">IF(B2145="eur",F2145*VLOOKUP(G2145,Sheet2!D:E,2,0),IF(B2145="gbp",F2145*VLOOKUP(G2145,Sheet2!A:B,2,0),0)*IF(B2145="sek",F2145*VLOOKUP(G2145,Sheet2!G:H,2,0),IF(multi_currency_swap_strat_pnl!B2145="nok",F2145*VLOOKUP(multi_currency_swap_strat_pnl!G2145,Sheet2!J:K,2,0),IF(multi_currency_swap_strat_pnl!B2145="chf",F2145*VLOOKUP(Sheet2!M:N,2,0),F2145))))</f>
        <v>#VALUE!</v>
      </c>
    </row>
    <row r="2146" spans="1:8" x14ac:dyDescent="0.25">
      <c r="A2146" s="1">
        <v>45474</v>
      </c>
      <c r="B2146" t="s">
        <v>36</v>
      </c>
      <c r="C2146" t="s">
        <v>33</v>
      </c>
      <c r="D2146">
        <v>1.06405856941467</v>
      </c>
      <c r="E2146">
        <v>-1</v>
      </c>
      <c r="G2146" s="1">
        <v>45506</v>
      </c>
      <c r="H2146" s="2" t="e" cm="1" vm="1">
        <f t="array" aca="1" ref="H2146" ca="1">IF(B2146="eur",F2146*VLOOKUP(G2146,Sheet2!D:E,2,0),IF(B2146="gbp",F2146*VLOOKUP(G2146,Sheet2!A:B,2,0),0)*IF(B2146="sek",F2146*VLOOKUP(G2146,Sheet2!G:H,2,0),IF(multi_currency_swap_strat_pnl!B2146="nok",F2146*VLOOKUP(multi_currency_swap_strat_pnl!G2146,Sheet2!J:K,2,0),IF(multi_currency_swap_strat_pnl!B2146="chf",F2146*VLOOKUP(Sheet2!M:N,2,0),F2146))))</f>
        <v>#VALUE!</v>
      </c>
    </row>
    <row r="2147" spans="1:8" x14ac:dyDescent="0.25">
      <c r="A2147" s="1">
        <v>45474</v>
      </c>
      <c r="B2147" t="s">
        <v>36</v>
      </c>
      <c r="C2147" t="s">
        <v>12</v>
      </c>
      <c r="D2147">
        <v>0.88133874443489701</v>
      </c>
      <c r="E2147">
        <v>1</v>
      </c>
      <c r="G2147" s="1">
        <v>45506</v>
      </c>
      <c r="H2147" s="2" t="e" cm="1" vm="1">
        <f t="array" aca="1" ref="H2147" ca="1">IF(B2147="eur",F2147*VLOOKUP(G2147,Sheet2!D:E,2,0),IF(B2147="gbp",F2147*VLOOKUP(G2147,Sheet2!A:B,2,0),0)*IF(B2147="sek",F2147*VLOOKUP(G2147,Sheet2!G:H,2,0),IF(multi_currency_swap_strat_pnl!B2147="nok",F2147*VLOOKUP(multi_currency_swap_strat_pnl!G2147,Sheet2!J:K,2,0),IF(multi_currency_swap_strat_pnl!B2147="chf",F2147*VLOOKUP(Sheet2!M:N,2,0),F2147))))</f>
        <v>#VALUE!</v>
      </c>
    </row>
    <row r="2148" spans="1:8" x14ac:dyDescent="0.25">
      <c r="A2148" s="1">
        <v>45474</v>
      </c>
      <c r="B2148" t="s">
        <v>36</v>
      </c>
      <c r="C2148" t="s">
        <v>16</v>
      </c>
      <c r="D2148">
        <v>0.88384636757179602</v>
      </c>
      <c r="E2148">
        <v>1</v>
      </c>
      <c r="G2148" s="1">
        <v>45506</v>
      </c>
      <c r="H2148" s="2" t="e" cm="1" vm="1">
        <f t="array" aca="1" ref="H2148" ca="1">IF(B2148="eur",F2148*VLOOKUP(G2148,Sheet2!D:E,2,0),IF(B2148="gbp",F2148*VLOOKUP(G2148,Sheet2!A:B,2,0),0)*IF(B2148="sek",F2148*VLOOKUP(G2148,Sheet2!G:H,2,0),IF(multi_currency_swap_strat_pnl!B2148="nok",F2148*VLOOKUP(multi_currency_swap_strat_pnl!G2148,Sheet2!J:K,2,0),IF(multi_currency_swap_strat_pnl!B2148="chf",F2148*VLOOKUP(Sheet2!M:N,2,0),F2148))))</f>
        <v>#VALUE!</v>
      </c>
    </row>
    <row r="2149" spans="1:8" x14ac:dyDescent="0.25">
      <c r="A2149" s="1">
        <v>45474</v>
      </c>
      <c r="B2149" t="s">
        <v>36</v>
      </c>
      <c r="C2149" t="s">
        <v>18</v>
      </c>
      <c r="D2149">
        <v>0.88637666566583595</v>
      </c>
      <c r="E2149">
        <v>1</v>
      </c>
      <c r="G2149" s="1">
        <v>45506</v>
      </c>
      <c r="H2149" s="2" t="e" cm="1" vm="1">
        <f t="array" aca="1" ref="H2149" ca="1">IF(B2149="eur",F2149*VLOOKUP(G2149,Sheet2!D:E,2,0),IF(B2149="gbp",F2149*VLOOKUP(G2149,Sheet2!A:B,2,0),0)*IF(B2149="sek",F2149*VLOOKUP(G2149,Sheet2!G:H,2,0),IF(multi_currency_swap_strat_pnl!B2149="nok",F2149*VLOOKUP(multi_currency_swap_strat_pnl!G2149,Sheet2!J:K,2,0),IF(multi_currency_swap_strat_pnl!B2149="chf",F2149*VLOOKUP(Sheet2!M:N,2,0),F2149))))</f>
        <v>#VALUE!</v>
      </c>
    </row>
    <row r="2150" spans="1:8" x14ac:dyDescent="0.25">
      <c r="A2150" s="1">
        <v>45474</v>
      </c>
      <c r="B2150" t="s">
        <v>37</v>
      </c>
      <c r="C2150" t="s">
        <v>17</v>
      </c>
      <c r="D2150">
        <v>2.4215498760253902</v>
      </c>
      <c r="E2150">
        <v>-1</v>
      </c>
      <c r="G2150" s="1">
        <v>45505</v>
      </c>
      <c r="H2150" s="2" t="e" cm="1">
        <f t="array" ref="H2150">IF(B2150="eur",F2150*VLOOKUP(G2150,Sheet2!D:E,2,0),IF(B2150="gbp",F2150*VLOOKUP(G2150,Sheet2!A:B,2,0),0)*IF(B2150="sek",F2150*VLOOKUP(G2150,Sheet2!G:H,2,0),IF(multi_currency_swap_strat_pnl!B2150="nok",F2150*VLOOKUP(multi_currency_swap_strat_pnl!G2150,Sheet2!J:K,2,0),IF(multi_currency_swap_strat_pnl!B2150="chf",F2150*VLOOKUP(Sheet2!M:N,2,0),F2150))))</f>
        <v>#N/A</v>
      </c>
    </row>
    <row r="2151" spans="1:8" x14ac:dyDescent="0.25">
      <c r="A2151" s="1">
        <v>45474</v>
      </c>
      <c r="B2151" t="s">
        <v>37</v>
      </c>
      <c r="C2151" t="s">
        <v>8</v>
      </c>
      <c r="D2151">
        <v>2.5572291720775202</v>
      </c>
      <c r="E2151">
        <v>-1</v>
      </c>
      <c r="G2151" s="1">
        <v>45505</v>
      </c>
      <c r="H2151" s="2" t="e" cm="1">
        <f t="array" ref="H2151">IF(B2151="eur",F2151*VLOOKUP(G2151,Sheet2!D:E,2,0),IF(B2151="gbp",F2151*VLOOKUP(G2151,Sheet2!A:B,2,0),0)*IF(B2151="sek",F2151*VLOOKUP(G2151,Sheet2!G:H,2,0),IF(multi_currency_swap_strat_pnl!B2151="nok",F2151*VLOOKUP(multi_currency_swap_strat_pnl!G2151,Sheet2!J:K,2,0),IF(multi_currency_swap_strat_pnl!B2151="chf",F2151*VLOOKUP(Sheet2!M:N,2,0),F2151))))</f>
        <v>#N/A</v>
      </c>
    </row>
    <row r="2152" spans="1:8" x14ac:dyDescent="0.25">
      <c r="A2152" s="1">
        <v>45474</v>
      </c>
      <c r="B2152" t="s">
        <v>37</v>
      </c>
      <c r="C2152" t="s">
        <v>10</v>
      </c>
      <c r="D2152">
        <v>2.5982686453901702</v>
      </c>
      <c r="E2152">
        <v>-1</v>
      </c>
      <c r="G2152" s="1">
        <v>45505</v>
      </c>
      <c r="H2152" s="2" t="e" cm="1">
        <f t="array" ref="H2152">IF(B2152="eur",F2152*VLOOKUP(G2152,Sheet2!D:E,2,0),IF(B2152="gbp",F2152*VLOOKUP(G2152,Sheet2!A:B,2,0),0)*IF(B2152="sek",F2152*VLOOKUP(G2152,Sheet2!G:H,2,0),IF(multi_currency_swap_strat_pnl!B2152="nok",F2152*VLOOKUP(multi_currency_swap_strat_pnl!G2152,Sheet2!J:K,2,0),IF(multi_currency_swap_strat_pnl!B2152="chf",F2152*VLOOKUP(Sheet2!M:N,2,0),F2152))))</f>
        <v>#N/A</v>
      </c>
    </row>
    <row r="2153" spans="1:8" x14ac:dyDescent="0.25">
      <c r="A2153" s="1">
        <v>45474</v>
      </c>
      <c r="B2153" t="s">
        <v>37</v>
      </c>
      <c r="C2153" t="s">
        <v>11</v>
      </c>
      <c r="D2153">
        <v>2.3590263786099901</v>
      </c>
      <c r="E2153">
        <v>1</v>
      </c>
      <c r="G2153" s="1">
        <v>45505</v>
      </c>
      <c r="H2153" s="2" t="e" cm="1">
        <f t="array" ref="H2153">IF(B2153="eur",F2153*VLOOKUP(G2153,Sheet2!D:E,2,0),IF(B2153="gbp",F2153*VLOOKUP(G2153,Sheet2!A:B,2,0),0)*IF(B2153="sek",F2153*VLOOKUP(G2153,Sheet2!G:H,2,0),IF(multi_currency_swap_strat_pnl!B2153="nok",F2153*VLOOKUP(multi_currency_swap_strat_pnl!G2153,Sheet2!J:K,2,0),IF(multi_currency_swap_strat_pnl!B2153="chf",F2153*VLOOKUP(Sheet2!M:N,2,0),F2153))))</f>
        <v>#N/A</v>
      </c>
    </row>
    <row r="2154" spans="1:8" x14ac:dyDescent="0.25">
      <c r="A2154" s="1">
        <v>45474</v>
      </c>
      <c r="B2154" t="s">
        <v>37</v>
      </c>
      <c r="C2154" t="s">
        <v>16</v>
      </c>
      <c r="D2154">
        <v>2.3978061866678799</v>
      </c>
      <c r="E2154">
        <v>1</v>
      </c>
      <c r="G2154" s="1">
        <v>45505</v>
      </c>
      <c r="H2154" s="2" t="e" cm="1">
        <f t="array" ref="H2154">IF(B2154="eur",F2154*VLOOKUP(G2154,Sheet2!D:E,2,0),IF(B2154="gbp",F2154*VLOOKUP(G2154,Sheet2!A:B,2,0),0)*IF(B2154="sek",F2154*VLOOKUP(G2154,Sheet2!G:H,2,0),IF(multi_currency_swap_strat_pnl!B2154="nok",F2154*VLOOKUP(multi_currency_swap_strat_pnl!G2154,Sheet2!J:K,2,0),IF(multi_currency_swap_strat_pnl!B2154="chf",F2154*VLOOKUP(Sheet2!M:N,2,0),F2154))))</f>
        <v>#N/A</v>
      </c>
    </row>
    <row r="2155" spans="1:8" x14ac:dyDescent="0.25">
      <c r="A2155" s="1">
        <v>45474</v>
      </c>
      <c r="B2155" t="s">
        <v>37</v>
      </c>
      <c r="C2155" t="s">
        <v>12</v>
      </c>
      <c r="D2155">
        <v>2.4897392443102202</v>
      </c>
      <c r="E2155">
        <v>1</v>
      </c>
      <c r="G2155" s="1">
        <v>45505</v>
      </c>
      <c r="H2155" s="2" t="e" cm="1">
        <f t="array" ref="H2155">IF(B2155="eur",F2155*VLOOKUP(G2155,Sheet2!D:E,2,0),IF(B2155="gbp",F2155*VLOOKUP(G2155,Sheet2!A:B,2,0),0)*IF(B2155="sek",F2155*VLOOKUP(G2155,Sheet2!G:H,2,0),IF(multi_currency_swap_strat_pnl!B2155="nok",F2155*VLOOKUP(multi_currency_swap_strat_pnl!G2155,Sheet2!J:K,2,0),IF(multi_currency_swap_strat_pnl!B2155="chf",F2155*VLOOKUP(Sheet2!M:N,2,0),F2155))))</f>
        <v>#N/A</v>
      </c>
    </row>
    <row r="2156" spans="1:8" x14ac:dyDescent="0.25">
      <c r="A2156" s="1">
        <v>45474</v>
      </c>
      <c r="B2156" t="s">
        <v>38</v>
      </c>
      <c r="C2156" t="s">
        <v>8</v>
      </c>
      <c r="D2156">
        <v>3.2391822495204998</v>
      </c>
      <c r="E2156">
        <v>-1</v>
      </c>
      <c r="G2156" s="1">
        <v>45505</v>
      </c>
      <c r="H2156" s="2" t="e" cm="1">
        <f t="array" ref="H2156">IF(B2156="eur",F2156*VLOOKUP(G2156,Sheet2!D:E,2,0),IF(B2156="gbp",F2156*VLOOKUP(G2156,Sheet2!A:B,2,0),0)*IF(B2156="sek",F2156*VLOOKUP(G2156,Sheet2!G:H,2,0),IF(multi_currency_swap_strat_pnl!B2156="nok",F2156*VLOOKUP(multi_currency_swap_strat_pnl!G2156,Sheet2!J:K,2,0),IF(multi_currency_swap_strat_pnl!B2156="chf",F2156*VLOOKUP(Sheet2!M:N,2,0),F2156))))</f>
        <v>#N/A</v>
      </c>
    </row>
    <row r="2157" spans="1:8" x14ac:dyDescent="0.25">
      <c r="A2157" s="1">
        <v>45474</v>
      </c>
      <c r="B2157" t="s">
        <v>38</v>
      </c>
      <c r="C2157" t="s">
        <v>10</v>
      </c>
      <c r="D2157">
        <v>3.2599350803443601</v>
      </c>
      <c r="E2157">
        <v>-1</v>
      </c>
      <c r="G2157" s="1">
        <v>45505</v>
      </c>
      <c r="H2157" s="2" t="e" cm="1">
        <f t="array" ref="H2157">IF(B2157="eur",F2157*VLOOKUP(G2157,Sheet2!D:E,2,0),IF(B2157="gbp",F2157*VLOOKUP(G2157,Sheet2!A:B,2,0),0)*IF(B2157="sek",F2157*VLOOKUP(G2157,Sheet2!G:H,2,0),IF(multi_currency_swap_strat_pnl!B2157="nok",F2157*VLOOKUP(multi_currency_swap_strat_pnl!G2157,Sheet2!J:K,2,0),IF(multi_currency_swap_strat_pnl!B2157="chf",F2157*VLOOKUP(Sheet2!M:N,2,0),F2157))))</f>
        <v>#N/A</v>
      </c>
    </row>
    <row r="2158" spans="1:8" x14ac:dyDescent="0.25">
      <c r="A2158" s="1">
        <v>45474</v>
      </c>
      <c r="B2158" t="s">
        <v>38</v>
      </c>
      <c r="C2158" t="s">
        <v>23</v>
      </c>
      <c r="D2158">
        <v>3.28142750309663</v>
      </c>
      <c r="E2158">
        <v>-1</v>
      </c>
      <c r="G2158" s="1">
        <v>45505</v>
      </c>
      <c r="H2158" s="2" t="e" cm="1">
        <f t="array" ref="H2158">IF(B2158="eur",F2158*VLOOKUP(G2158,Sheet2!D:E,2,0),IF(B2158="gbp",F2158*VLOOKUP(G2158,Sheet2!A:B,2,0),0)*IF(B2158="sek",F2158*VLOOKUP(G2158,Sheet2!G:H,2,0),IF(multi_currency_swap_strat_pnl!B2158="nok",F2158*VLOOKUP(multi_currency_swap_strat_pnl!G2158,Sheet2!J:K,2,0),IF(multi_currency_swap_strat_pnl!B2158="chf",F2158*VLOOKUP(Sheet2!M:N,2,0),F2158))))</f>
        <v>#N/A</v>
      </c>
    </row>
    <row r="2159" spans="1:8" x14ac:dyDescent="0.25">
      <c r="A2159" s="1">
        <v>45474</v>
      </c>
      <c r="B2159" t="s">
        <v>38</v>
      </c>
      <c r="C2159" t="s">
        <v>18</v>
      </c>
      <c r="D2159">
        <v>3.40937233756393</v>
      </c>
      <c r="E2159">
        <v>1</v>
      </c>
      <c r="G2159" s="1">
        <v>45505</v>
      </c>
      <c r="H2159" s="2" t="e" cm="1">
        <f t="array" ref="H2159">IF(B2159="eur",F2159*VLOOKUP(G2159,Sheet2!D:E,2,0),IF(B2159="gbp",F2159*VLOOKUP(G2159,Sheet2!A:B,2,0),0)*IF(B2159="sek",F2159*VLOOKUP(G2159,Sheet2!G:H,2,0),IF(multi_currency_swap_strat_pnl!B2159="nok",F2159*VLOOKUP(multi_currency_swap_strat_pnl!G2159,Sheet2!J:K,2,0),IF(multi_currency_swap_strat_pnl!B2159="chf",F2159*VLOOKUP(Sheet2!M:N,2,0),F2159))))</f>
        <v>#N/A</v>
      </c>
    </row>
    <row r="2160" spans="1:8" x14ac:dyDescent="0.25">
      <c r="A2160" s="1">
        <v>45474</v>
      </c>
      <c r="B2160" t="s">
        <v>38</v>
      </c>
      <c r="C2160" t="s">
        <v>16</v>
      </c>
      <c r="D2160">
        <v>3.5944350314051201</v>
      </c>
      <c r="E2160">
        <v>1</v>
      </c>
      <c r="G2160" s="1">
        <v>45505</v>
      </c>
      <c r="H2160" s="2" t="e" cm="1">
        <f t="array" ref="H2160">IF(B2160="eur",F2160*VLOOKUP(G2160,Sheet2!D:E,2,0),IF(B2160="gbp",F2160*VLOOKUP(G2160,Sheet2!A:B,2,0),0)*IF(B2160="sek",F2160*VLOOKUP(G2160,Sheet2!G:H,2,0),IF(multi_currency_swap_strat_pnl!B2160="nok",F2160*VLOOKUP(multi_currency_swap_strat_pnl!G2160,Sheet2!J:K,2,0),IF(multi_currency_swap_strat_pnl!B2160="chf",F2160*VLOOKUP(Sheet2!M:N,2,0),F2160))))</f>
        <v>#N/A</v>
      </c>
    </row>
    <row r="2161" spans="1:8" x14ac:dyDescent="0.25">
      <c r="A2161" s="1">
        <v>45474</v>
      </c>
      <c r="B2161" t="s">
        <v>38</v>
      </c>
      <c r="C2161" t="s">
        <v>12</v>
      </c>
      <c r="D2161">
        <v>3.7733659174124998</v>
      </c>
      <c r="E2161">
        <v>1</v>
      </c>
      <c r="G2161" s="1">
        <v>45505</v>
      </c>
      <c r="H2161" s="2" t="e" cm="1">
        <f t="array" ref="H2161">IF(B2161="eur",F2161*VLOOKUP(G2161,Sheet2!D:E,2,0),IF(B2161="gbp",F2161*VLOOKUP(G2161,Sheet2!A:B,2,0),0)*IF(B2161="sek",F2161*VLOOKUP(G2161,Sheet2!G:H,2,0),IF(multi_currency_swap_strat_pnl!B2161="nok",F2161*VLOOKUP(multi_currency_swap_strat_pnl!G2161,Sheet2!J:K,2,0),IF(multi_currency_swap_strat_pnl!B2161="chf",F2161*VLOOKUP(Sheet2!M:N,2,0),F2161))))</f>
        <v>#N/A</v>
      </c>
    </row>
  </sheetData>
  <autoFilter ref="A1:G2161" xr:uid="{00000000-0009-0000-0000-000000000000}"/>
  <pageMargins left="0.7" right="0.7" top="0.75" bottom="0.75" header="0.3" footer="0.3"/>
  <headerFooter>
    <oddFooter>&amp;C_x000D_&amp;1#&amp;"Calibri"&amp;8&amp;K000000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S13" sqref="S13"/>
    </sheetView>
  </sheetViews>
  <sheetFormatPr defaultRowHeight="15" x14ac:dyDescent="0.25"/>
  <cols>
    <col min="1" max="1" width="10.7109375" bestFit="1" customWidth="1"/>
    <col min="2" max="3" width="13.28515625" bestFit="1" customWidth="1"/>
  </cols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s="1">
        <v>43678</v>
      </c>
      <c r="B2" s="2">
        <f>SUMIF(multi_currency_swap_strat_pnl!A:A,Sheet1!A2,multi_currency_swap_strat_pnl!F:F)</f>
        <v>1499616.2978032692</v>
      </c>
      <c r="C2" s="3">
        <f>B2</f>
        <v>1499616.2978032692</v>
      </c>
    </row>
    <row r="3" spans="1:3" x14ac:dyDescent="0.25">
      <c r="A3" s="1">
        <v>43679</v>
      </c>
      <c r="B3" s="2">
        <f>SUMIF(multi_currency_swap_strat_pnl!A:A,Sheet1!A3,multi_currency_swap_strat_pnl!F:F)</f>
        <v>147128.84016502331</v>
      </c>
      <c r="C3" s="3">
        <f>C2+B3</f>
        <v>1646745.1379682925</v>
      </c>
    </row>
    <row r="4" spans="1:3" x14ac:dyDescent="0.25">
      <c r="A4" s="1">
        <v>43710</v>
      </c>
      <c r="B4" s="2">
        <f>SUMIF(multi_currency_swap_strat_pnl!A:A,Sheet1!A4,multi_currency_swap_strat_pnl!F:F)</f>
        <v>270802.53402657033</v>
      </c>
      <c r="C4" s="3">
        <f t="shared" ref="C4:C67" si="0">C3+B4</f>
        <v>1917547.6719948628</v>
      </c>
    </row>
    <row r="5" spans="1:3" x14ac:dyDescent="0.25">
      <c r="A5" s="1">
        <v>43711</v>
      </c>
      <c r="B5" s="2">
        <f>SUMIF(multi_currency_swap_strat_pnl!A:A,Sheet1!A5,multi_currency_swap_strat_pnl!F:F)</f>
        <v>177755.68859886759</v>
      </c>
      <c r="C5" s="3">
        <f t="shared" si="0"/>
        <v>2095303.3605937304</v>
      </c>
    </row>
    <row r="6" spans="1:3" x14ac:dyDescent="0.25">
      <c r="A6" s="1">
        <v>43739</v>
      </c>
      <c r="B6" s="2">
        <f>SUMIF(multi_currency_swap_strat_pnl!A:A,Sheet1!A6,multi_currency_swap_strat_pnl!F:F)</f>
        <v>195205.61509987563</v>
      </c>
      <c r="C6" s="3">
        <f t="shared" si="0"/>
        <v>2290508.9756936058</v>
      </c>
    </row>
    <row r="7" spans="1:3" x14ac:dyDescent="0.25">
      <c r="A7" s="1">
        <v>43770</v>
      </c>
      <c r="B7" s="2">
        <f>SUMIF(multi_currency_swap_strat_pnl!A:A,Sheet1!A7,multi_currency_swap_strat_pnl!F:F)</f>
        <v>-15563.626041741161</v>
      </c>
      <c r="C7" s="3">
        <f t="shared" si="0"/>
        <v>2274945.3496518647</v>
      </c>
    </row>
    <row r="8" spans="1:3" x14ac:dyDescent="0.25">
      <c r="A8" s="1">
        <v>43801</v>
      </c>
      <c r="B8" s="2">
        <f>SUMIF(multi_currency_swap_strat_pnl!A:A,Sheet1!A8,multi_currency_swap_strat_pnl!F:F)</f>
        <v>276533.36861923686</v>
      </c>
      <c r="C8" s="3">
        <f t="shared" si="0"/>
        <v>2551478.7182711018</v>
      </c>
    </row>
    <row r="9" spans="1:3" x14ac:dyDescent="0.25">
      <c r="A9" s="1">
        <v>43832</v>
      </c>
      <c r="B9" s="2">
        <f>SUMIF(multi_currency_swap_strat_pnl!A:A,Sheet1!A9,multi_currency_swap_strat_pnl!F:F)</f>
        <v>874983.22672039201</v>
      </c>
      <c r="C9" s="3">
        <f t="shared" si="0"/>
        <v>3426461.9449914936</v>
      </c>
    </row>
    <row r="10" spans="1:3" x14ac:dyDescent="0.25">
      <c r="A10" s="1">
        <v>43833</v>
      </c>
      <c r="B10" s="2">
        <f>SUMIF(multi_currency_swap_strat_pnl!A:A,Sheet1!A10,multi_currency_swap_strat_pnl!F:F)</f>
        <v>150862.94266222633</v>
      </c>
      <c r="C10" s="3">
        <f t="shared" si="0"/>
        <v>3577324.8876537201</v>
      </c>
    </row>
    <row r="11" spans="1:3" x14ac:dyDescent="0.25">
      <c r="A11" s="1">
        <v>43864</v>
      </c>
      <c r="B11" s="2">
        <f>SUMIF(multi_currency_swap_strat_pnl!A:A,Sheet1!A11,multi_currency_swap_strat_pnl!F:F)</f>
        <v>-99642.828986227949</v>
      </c>
      <c r="C11" s="3">
        <f t="shared" si="0"/>
        <v>3477682.0586674921</v>
      </c>
    </row>
    <row r="12" spans="1:3" x14ac:dyDescent="0.25">
      <c r="A12" s="1">
        <v>43892</v>
      </c>
      <c r="B12" s="2">
        <f>SUMIF(multi_currency_swap_strat_pnl!A:A,Sheet1!A12,multi_currency_swap_strat_pnl!F:F)</f>
        <v>-294031.23495554959</v>
      </c>
      <c r="C12" s="3">
        <f t="shared" si="0"/>
        <v>3183650.8237119424</v>
      </c>
    </row>
    <row r="13" spans="1:3" x14ac:dyDescent="0.25">
      <c r="A13" s="1">
        <v>43922</v>
      </c>
      <c r="B13" s="2">
        <f>SUMIF(multi_currency_swap_strat_pnl!A:A,Sheet1!A13,multi_currency_swap_strat_pnl!F:F)</f>
        <v>385440.35893409717</v>
      </c>
      <c r="C13" s="3">
        <f t="shared" si="0"/>
        <v>3569091.1826460394</v>
      </c>
    </row>
    <row r="14" spans="1:3" x14ac:dyDescent="0.25">
      <c r="A14" s="1">
        <v>43952</v>
      </c>
      <c r="B14" s="2">
        <f>SUMIF(multi_currency_swap_strat_pnl!A:A,Sheet1!A14,multi_currency_swap_strat_pnl!F:F)</f>
        <v>163342.7988859817</v>
      </c>
      <c r="C14" s="3">
        <f t="shared" si="0"/>
        <v>3732433.981532021</v>
      </c>
    </row>
    <row r="15" spans="1:3" x14ac:dyDescent="0.25">
      <c r="A15" s="1">
        <v>43955</v>
      </c>
      <c r="B15" s="2">
        <f>SUMIF(multi_currency_swap_strat_pnl!A:A,Sheet1!A15,multi_currency_swap_strat_pnl!F:F)</f>
        <v>466162.02537451312</v>
      </c>
      <c r="C15" s="3">
        <f t="shared" si="0"/>
        <v>4198596.0069065336</v>
      </c>
    </row>
    <row r="16" spans="1:3" x14ac:dyDescent="0.25">
      <c r="A16" s="1">
        <v>43983</v>
      </c>
      <c r="B16" s="2">
        <f>SUMIF(multi_currency_swap_strat_pnl!A:A,Sheet1!A16,multi_currency_swap_strat_pnl!F:F)</f>
        <v>258399.54864491144</v>
      </c>
      <c r="C16" s="3">
        <f t="shared" si="0"/>
        <v>4456995.5555514451</v>
      </c>
    </row>
    <row r="17" spans="1:3" x14ac:dyDescent="0.25">
      <c r="A17" s="1">
        <v>43984</v>
      </c>
      <c r="B17" s="2">
        <f>SUMIF(multi_currency_swap_strat_pnl!A:A,Sheet1!A17,multi_currency_swap_strat_pnl!F:F)</f>
        <v>-145029.46176131288</v>
      </c>
      <c r="C17" s="3">
        <f t="shared" si="0"/>
        <v>4311966.0937901326</v>
      </c>
    </row>
    <row r="18" spans="1:3" x14ac:dyDescent="0.25">
      <c r="A18" s="1">
        <v>44013</v>
      </c>
      <c r="B18" s="2">
        <f>SUMIF(multi_currency_swap_strat_pnl!A:A,Sheet1!A18,multi_currency_swap_strat_pnl!F:F)</f>
        <v>718852.16471872327</v>
      </c>
      <c r="C18" s="3">
        <f t="shared" si="0"/>
        <v>5030818.2585088555</v>
      </c>
    </row>
    <row r="19" spans="1:3" x14ac:dyDescent="0.25">
      <c r="A19" s="1">
        <v>44046</v>
      </c>
      <c r="B19" s="2">
        <f>SUMIF(multi_currency_swap_strat_pnl!A:A,Sheet1!A19,multi_currency_swap_strat_pnl!F:F)</f>
        <v>-313705.73558373575</v>
      </c>
      <c r="C19" s="3">
        <f t="shared" si="0"/>
        <v>4717112.5229251198</v>
      </c>
    </row>
    <row r="20" spans="1:3" x14ac:dyDescent="0.25">
      <c r="A20" s="1">
        <v>44075</v>
      </c>
      <c r="B20" s="2">
        <f>SUMIF(multi_currency_swap_strat_pnl!A:A,Sheet1!A20,multi_currency_swap_strat_pnl!F:F)</f>
        <v>313926.84735280398</v>
      </c>
      <c r="C20" s="3">
        <f t="shared" si="0"/>
        <v>5031039.3702779235</v>
      </c>
    </row>
    <row r="21" spans="1:3" x14ac:dyDescent="0.25">
      <c r="A21" s="1">
        <v>44105</v>
      </c>
      <c r="B21" s="2">
        <f>SUMIF(multi_currency_swap_strat_pnl!A:A,Sheet1!A21,multi_currency_swap_strat_pnl!F:F)</f>
        <v>-135699.85861988479</v>
      </c>
      <c r="C21" s="3">
        <f t="shared" si="0"/>
        <v>4895339.5116580389</v>
      </c>
    </row>
    <row r="22" spans="1:3" x14ac:dyDescent="0.25">
      <c r="A22" s="1">
        <v>44137</v>
      </c>
      <c r="B22" s="2">
        <f>SUMIF(multi_currency_swap_strat_pnl!A:A,Sheet1!A22,multi_currency_swap_strat_pnl!F:F)</f>
        <v>223085.28507300402</v>
      </c>
      <c r="C22" s="3">
        <f t="shared" si="0"/>
        <v>5118424.7967310427</v>
      </c>
    </row>
    <row r="23" spans="1:3" x14ac:dyDescent="0.25">
      <c r="A23" s="1">
        <v>44166</v>
      </c>
      <c r="B23" s="2">
        <f>SUMIF(multi_currency_swap_strat_pnl!A:A,Sheet1!A23,multi_currency_swap_strat_pnl!F:F)</f>
        <v>339765.98717087688</v>
      </c>
      <c r="C23" s="3">
        <f t="shared" si="0"/>
        <v>5458190.7839019196</v>
      </c>
    </row>
    <row r="24" spans="1:3" x14ac:dyDescent="0.25">
      <c r="A24" s="1">
        <v>44200</v>
      </c>
      <c r="B24" s="2">
        <f>SUMIF(multi_currency_swap_strat_pnl!A:A,Sheet1!A24,multi_currency_swap_strat_pnl!F:F)</f>
        <v>-771394.40648289106</v>
      </c>
      <c r="C24" s="3">
        <f t="shared" si="0"/>
        <v>4686796.3774190284</v>
      </c>
    </row>
    <row r="25" spans="1:3" x14ac:dyDescent="0.25">
      <c r="A25" s="1">
        <v>44228</v>
      </c>
      <c r="B25" s="2">
        <f>SUMIF(multi_currency_swap_strat_pnl!A:A,Sheet1!A25,multi_currency_swap_strat_pnl!F:F)</f>
        <v>-1055041.107969668</v>
      </c>
      <c r="C25" s="3">
        <f t="shared" si="0"/>
        <v>3631755.2694493607</v>
      </c>
    </row>
    <row r="26" spans="1:3" x14ac:dyDescent="0.25">
      <c r="A26" s="1">
        <v>44256</v>
      </c>
      <c r="B26" s="2">
        <f>SUMIF(multi_currency_swap_strat_pnl!A:A,Sheet1!A26,multi_currency_swap_strat_pnl!F:F)</f>
        <v>-268630.25322815741</v>
      </c>
      <c r="C26" s="3">
        <f t="shared" si="0"/>
        <v>3363125.0162212034</v>
      </c>
    </row>
    <row r="27" spans="1:3" x14ac:dyDescent="0.25">
      <c r="A27" s="1">
        <v>44287</v>
      </c>
      <c r="B27" s="2">
        <f>SUMIF(multi_currency_swap_strat_pnl!A:A,Sheet1!A27,multi_currency_swap_strat_pnl!F:F)</f>
        <v>51831.55312530238</v>
      </c>
      <c r="C27" s="3">
        <f t="shared" si="0"/>
        <v>3414956.5693465057</v>
      </c>
    </row>
    <row r="28" spans="1:3" x14ac:dyDescent="0.25">
      <c r="A28" s="1">
        <v>44292</v>
      </c>
      <c r="B28" s="2">
        <f>SUMIF(multi_currency_swap_strat_pnl!A:A,Sheet1!A28,multi_currency_swap_strat_pnl!F:F)</f>
        <v>88494.348173023493</v>
      </c>
      <c r="C28" s="3">
        <f t="shared" si="0"/>
        <v>3503450.9175195294</v>
      </c>
    </row>
    <row r="29" spans="1:3" x14ac:dyDescent="0.25">
      <c r="A29" s="1">
        <v>44319</v>
      </c>
      <c r="B29" s="2">
        <f>SUMIF(multi_currency_swap_strat_pnl!A:A,Sheet1!A29,multi_currency_swap_strat_pnl!F:F)</f>
        <v>106920.62426908035</v>
      </c>
      <c r="C29" s="3">
        <f t="shared" si="0"/>
        <v>3610371.5417886097</v>
      </c>
    </row>
    <row r="30" spans="1:3" x14ac:dyDescent="0.25">
      <c r="A30" s="1">
        <v>44320</v>
      </c>
      <c r="B30" s="2">
        <f>SUMIF(multi_currency_swap_strat_pnl!A:A,Sheet1!A30,multi_currency_swap_strat_pnl!F:F)</f>
        <v>134069.7924259225</v>
      </c>
      <c r="C30" s="3">
        <f t="shared" si="0"/>
        <v>3744441.3342145323</v>
      </c>
    </row>
    <row r="31" spans="1:3" x14ac:dyDescent="0.25">
      <c r="A31" s="1">
        <v>44348</v>
      </c>
      <c r="B31" s="2">
        <f>SUMIF(multi_currency_swap_strat_pnl!A:A,Sheet1!A31,multi_currency_swap_strat_pnl!F:F)</f>
        <v>-1407812.7396408315</v>
      </c>
      <c r="C31" s="3">
        <f t="shared" si="0"/>
        <v>2336628.5945737008</v>
      </c>
    </row>
    <row r="32" spans="1:3" x14ac:dyDescent="0.25">
      <c r="A32" s="1">
        <v>44378</v>
      </c>
      <c r="B32" s="2">
        <f>SUMIF(multi_currency_swap_strat_pnl!A:A,Sheet1!A32,multi_currency_swap_strat_pnl!F:F)</f>
        <v>48007.668145845149</v>
      </c>
      <c r="C32" s="3">
        <f t="shared" si="0"/>
        <v>2384636.262719546</v>
      </c>
    </row>
    <row r="33" spans="1:3" x14ac:dyDescent="0.25">
      <c r="A33" s="1">
        <v>44410</v>
      </c>
      <c r="B33" s="2">
        <f>SUMIF(multi_currency_swap_strat_pnl!A:A,Sheet1!A33,multi_currency_swap_strat_pnl!F:F)</f>
        <v>-136803.39605763313</v>
      </c>
      <c r="C33" s="3">
        <f t="shared" si="0"/>
        <v>2247832.8666619128</v>
      </c>
    </row>
    <row r="34" spans="1:3" x14ac:dyDescent="0.25">
      <c r="A34" s="1">
        <v>44440</v>
      </c>
      <c r="B34" s="2">
        <f>SUMIF(multi_currency_swap_strat_pnl!A:A,Sheet1!A34,multi_currency_swap_strat_pnl!F:F)</f>
        <v>56121.816152817017</v>
      </c>
      <c r="C34" s="3">
        <f t="shared" si="0"/>
        <v>2303954.6828147299</v>
      </c>
    </row>
    <row r="35" spans="1:3" x14ac:dyDescent="0.25">
      <c r="A35" s="1">
        <v>44470</v>
      </c>
      <c r="B35" s="2">
        <f>SUMIF(multi_currency_swap_strat_pnl!A:A,Sheet1!A35,multi_currency_swap_strat_pnl!F:F)</f>
        <v>-2390294.6935008182</v>
      </c>
      <c r="C35" s="3">
        <f t="shared" si="0"/>
        <v>-86340.010686088353</v>
      </c>
    </row>
    <row r="36" spans="1:3" x14ac:dyDescent="0.25">
      <c r="A36" s="1">
        <v>44501</v>
      </c>
      <c r="B36" s="2">
        <f>SUMIF(multi_currency_swap_strat_pnl!A:A,Sheet1!A36,multi_currency_swap_strat_pnl!F:F)</f>
        <v>311595.06585778116</v>
      </c>
      <c r="C36" s="3">
        <f t="shared" si="0"/>
        <v>225255.0551716928</v>
      </c>
    </row>
    <row r="37" spans="1:3" x14ac:dyDescent="0.25">
      <c r="A37" s="1">
        <v>44531</v>
      </c>
      <c r="B37" s="2">
        <f>SUMIF(multi_currency_swap_strat_pnl!A:A,Sheet1!A37,multi_currency_swap_strat_pnl!F:F)</f>
        <v>541235.20885977754</v>
      </c>
      <c r="C37" s="3">
        <f t="shared" si="0"/>
        <v>766490.26403147029</v>
      </c>
    </row>
    <row r="38" spans="1:3" x14ac:dyDescent="0.25">
      <c r="A38" s="1">
        <v>44564</v>
      </c>
      <c r="B38" s="2">
        <f>SUMIF(multi_currency_swap_strat_pnl!A:A,Sheet1!A38,multi_currency_swap_strat_pnl!F:F)</f>
        <v>-406493.53697623848</v>
      </c>
      <c r="C38" s="3">
        <f t="shared" si="0"/>
        <v>359996.72705523181</v>
      </c>
    </row>
    <row r="39" spans="1:3" x14ac:dyDescent="0.25">
      <c r="A39" s="1">
        <v>44565</v>
      </c>
      <c r="B39" s="2">
        <f>SUMIF(multi_currency_swap_strat_pnl!A:A,Sheet1!A39,multi_currency_swap_strat_pnl!F:F)</f>
        <v>-93902.13115329374</v>
      </c>
      <c r="C39" s="3">
        <f t="shared" si="0"/>
        <v>266094.59590193804</v>
      </c>
    </row>
    <row r="40" spans="1:3" x14ac:dyDescent="0.25">
      <c r="A40" s="1">
        <v>44593</v>
      </c>
      <c r="B40" s="2">
        <f>SUMIF(multi_currency_swap_strat_pnl!A:A,Sheet1!A40,multi_currency_swap_strat_pnl!F:F)</f>
        <v>704885.70947792451</v>
      </c>
      <c r="C40" s="3">
        <f t="shared" si="0"/>
        <v>970980.30537986255</v>
      </c>
    </row>
    <row r="41" spans="1:3" x14ac:dyDescent="0.25">
      <c r="A41" s="1">
        <v>44621</v>
      </c>
      <c r="B41" s="2">
        <f>SUMIF(multi_currency_swap_strat_pnl!A:A,Sheet1!A41,multi_currency_swap_strat_pnl!F:F)</f>
        <v>-1680871.1866971825</v>
      </c>
      <c r="C41" s="3">
        <f t="shared" si="0"/>
        <v>-709890.88131731993</v>
      </c>
    </row>
    <row r="42" spans="1:3" x14ac:dyDescent="0.25">
      <c r="A42" s="1">
        <v>44652</v>
      </c>
      <c r="B42" s="2">
        <f>SUMIF(multi_currency_swap_strat_pnl!A:A,Sheet1!A42,multi_currency_swap_strat_pnl!F:F)</f>
        <v>882058.66412577569</v>
      </c>
      <c r="C42" s="3">
        <f t="shared" si="0"/>
        <v>172167.78280845576</v>
      </c>
    </row>
    <row r="43" spans="1:3" x14ac:dyDescent="0.25">
      <c r="A43" s="1">
        <v>44683</v>
      </c>
      <c r="B43" s="2">
        <f>SUMIF(multi_currency_swap_strat_pnl!A:A,Sheet1!A43,multi_currency_swap_strat_pnl!F:F)</f>
        <v>-160700.58597265001</v>
      </c>
      <c r="C43" s="3">
        <f t="shared" si="0"/>
        <v>11467.196835805749</v>
      </c>
    </row>
    <row r="44" spans="1:3" x14ac:dyDescent="0.25">
      <c r="A44" s="1">
        <v>44684</v>
      </c>
      <c r="B44" s="2">
        <f>SUMIF(multi_currency_swap_strat_pnl!A:A,Sheet1!A44,multi_currency_swap_strat_pnl!F:F)</f>
        <v>42590.531087770156</v>
      </c>
      <c r="C44" s="3">
        <f t="shared" si="0"/>
        <v>54057.727923575905</v>
      </c>
    </row>
    <row r="45" spans="1:3" x14ac:dyDescent="0.25">
      <c r="A45" s="1">
        <v>44713</v>
      </c>
      <c r="B45" s="2">
        <f>SUMIF(multi_currency_swap_strat_pnl!A:A,Sheet1!A45,multi_currency_swap_strat_pnl!F:F)</f>
        <v>-409384.60356819723</v>
      </c>
      <c r="C45" s="3">
        <f t="shared" si="0"/>
        <v>-355326.87564462132</v>
      </c>
    </row>
    <row r="46" spans="1:3" x14ac:dyDescent="0.25">
      <c r="A46" s="1">
        <v>44743</v>
      </c>
      <c r="B46" s="2">
        <f>SUMIF(multi_currency_swap_strat_pnl!A:A,Sheet1!A46,multi_currency_swap_strat_pnl!F:F)</f>
        <v>1523461.6842855203</v>
      </c>
      <c r="C46" s="3">
        <f t="shared" si="0"/>
        <v>1168134.8086408991</v>
      </c>
    </row>
    <row r="47" spans="1:3" x14ac:dyDescent="0.25">
      <c r="A47" s="1">
        <v>44774</v>
      </c>
      <c r="B47" s="2">
        <f>SUMIF(multi_currency_swap_strat_pnl!A:A,Sheet1!A47,multi_currency_swap_strat_pnl!F:F)</f>
        <v>3008706.8971708994</v>
      </c>
      <c r="C47" s="3">
        <f t="shared" si="0"/>
        <v>4176841.7058117986</v>
      </c>
    </row>
    <row r="48" spans="1:3" x14ac:dyDescent="0.25">
      <c r="A48" s="1">
        <v>44775</v>
      </c>
      <c r="B48" s="2">
        <f>SUMIF(multi_currency_swap_strat_pnl!A:A,Sheet1!A48,multi_currency_swap_strat_pnl!F:F)</f>
        <v>286127.58305916394</v>
      </c>
      <c r="C48" s="3">
        <f t="shared" si="0"/>
        <v>4462969.2888709623</v>
      </c>
    </row>
    <row r="49" spans="1:3" x14ac:dyDescent="0.25">
      <c r="A49" s="1">
        <v>44805</v>
      </c>
      <c r="B49" s="2">
        <f>SUMIF(multi_currency_swap_strat_pnl!A:A,Sheet1!A49,multi_currency_swap_strat_pnl!F:F)</f>
        <v>1668474.5160991133</v>
      </c>
      <c r="C49" s="3">
        <f t="shared" si="0"/>
        <v>6131443.8049700754</v>
      </c>
    </row>
    <row r="50" spans="1:3" x14ac:dyDescent="0.25">
      <c r="A50" s="1">
        <v>44837</v>
      </c>
      <c r="B50" s="2">
        <f>SUMIF(multi_currency_swap_strat_pnl!A:A,Sheet1!A50,multi_currency_swap_strat_pnl!F:F)</f>
        <v>745214.64911739423</v>
      </c>
      <c r="C50" s="3">
        <f t="shared" si="0"/>
        <v>6876658.4540874697</v>
      </c>
    </row>
    <row r="51" spans="1:3" x14ac:dyDescent="0.25">
      <c r="A51" s="1">
        <v>44866</v>
      </c>
      <c r="B51" s="2">
        <f>SUMIF(multi_currency_swap_strat_pnl!A:A,Sheet1!A51,multi_currency_swap_strat_pnl!F:F)</f>
        <v>362484.81844891206</v>
      </c>
      <c r="C51" s="3">
        <f t="shared" si="0"/>
        <v>7239143.2725363821</v>
      </c>
    </row>
    <row r="52" spans="1:3" x14ac:dyDescent="0.25">
      <c r="A52" s="1">
        <v>44896</v>
      </c>
      <c r="B52" s="2">
        <f>SUMIF(multi_currency_swap_strat_pnl!A:A,Sheet1!A52,multi_currency_swap_strat_pnl!F:F)</f>
        <v>-517349.58642940829</v>
      </c>
      <c r="C52" s="3">
        <f t="shared" si="0"/>
        <v>6721793.6861069743</v>
      </c>
    </row>
    <row r="53" spans="1:3" x14ac:dyDescent="0.25">
      <c r="A53" s="1">
        <v>44928</v>
      </c>
      <c r="B53" s="2">
        <f>SUMIF(multi_currency_swap_strat_pnl!A:A,Sheet1!A53,multi_currency_swap_strat_pnl!F:F)</f>
        <v>-130136.91762601139</v>
      </c>
      <c r="C53" s="3">
        <f t="shared" si="0"/>
        <v>6591656.7684809631</v>
      </c>
    </row>
    <row r="54" spans="1:3" x14ac:dyDescent="0.25">
      <c r="A54" s="1">
        <v>44929</v>
      </c>
      <c r="B54" s="2">
        <f>SUMIF(multi_currency_swap_strat_pnl!A:A,Sheet1!A54,multi_currency_swap_strat_pnl!F:F)</f>
        <v>-600501.31326589396</v>
      </c>
      <c r="C54" s="3">
        <f t="shared" si="0"/>
        <v>5991155.4552150695</v>
      </c>
    </row>
    <row r="55" spans="1:3" x14ac:dyDescent="0.25">
      <c r="A55" s="1">
        <v>44958</v>
      </c>
      <c r="B55" s="2">
        <f>SUMIF(multi_currency_swap_strat_pnl!A:A,Sheet1!A55,multi_currency_swap_strat_pnl!F:F)</f>
        <v>3923469.550752678</v>
      </c>
      <c r="C55" s="3">
        <f t="shared" si="0"/>
        <v>9914625.0059677474</v>
      </c>
    </row>
    <row r="56" spans="1:3" x14ac:dyDescent="0.25">
      <c r="A56" s="1">
        <v>44986</v>
      </c>
      <c r="B56" s="2">
        <f>SUMIF(multi_currency_swap_strat_pnl!A:A,Sheet1!A56,multi_currency_swap_strat_pnl!F:F)</f>
        <v>-1204520.3243985842</v>
      </c>
      <c r="C56" s="3">
        <f t="shared" si="0"/>
        <v>8710104.6815691628</v>
      </c>
    </row>
    <row r="57" spans="1:3" x14ac:dyDescent="0.25">
      <c r="A57" s="1">
        <v>45019</v>
      </c>
      <c r="B57" s="2">
        <f>SUMIF(multi_currency_swap_strat_pnl!A:A,Sheet1!A57,multi_currency_swap_strat_pnl!F:F)</f>
        <v>-11286.453240357834</v>
      </c>
      <c r="C57" s="3">
        <f t="shared" si="0"/>
        <v>8698818.2283288054</v>
      </c>
    </row>
    <row r="58" spans="1:3" x14ac:dyDescent="0.25">
      <c r="A58" s="1">
        <v>45047</v>
      </c>
      <c r="B58" s="2">
        <f>SUMIF(multi_currency_swap_strat_pnl!A:A,Sheet1!A58,multi_currency_swap_strat_pnl!F:F)</f>
        <v>124127.57245944314</v>
      </c>
      <c r="C58" s="3">
        <f t="shared" si="0"/>
        <v>8822945.800788248</v>
      </c>
    </row>
    <row r="59" spans="1:3" x14ac:dyDescent="0.25">
      <c r="A59" s="1">
        <v>45048</v>
      </c>
      <c r="B59" s="2">
        <f>SUMIF(multi_currency_swap_strat_pnl!A:A,Sheet1!A59,multi_currency_swap_strat_pnl!F:F)</f>
        <v>1026262.7450368826</v>
      </c>
      <c r="C59" s="3">
        <f t="shared" si="0"/>
        <v>9849208.5458251312</v>
      </c>
    </row>
    <row r="60" spans="1:3" x14ac:dyDescent="0.25">
      <c r="A60" s="1">
        <v>45078</v>
      </c>
      <c r="B60" s="2">
        <f>SUMIF(multi_currency_swap_strat_pnl!A:A,Sheet1!A60,multi_currency_swap_strat_pnl!F:F)</f>
        <v>6745902.1648842953</v>
      </c>
      <c r="C60" s="3">
        <f t="shared" si="0"/>
        <v>16595110.710709427</v>
      </c>
    </row>
    <row r="61" spans="1:3" x14ac:dyDescent="0.25">
      <c r="A61" s="1">
        <v>45110</v>
      </c>
      <c r="B61" s="2">
        <f>SUMIF(multi_currency_swap_strat_pnl!A:A,Sheet1!A61,multi_currency_swap_strat_pnl!F:F)</f>
        <v>-2097645.8669717908</v>
      </c>
      <c r="C61" s="3">
        <f t="shared" si="0"/>
        <v>14497464.843737636</v>
      </c>
    </row>
    <row r="62" spans="1:3" x14ac:dyDescent="0.25">
      <c r="A62" s="1">
        <v>45139</v>
      </c>
      <c r="B62" s="2">
        <f>SUMIF(multi_currency_swap_strat_pnl!A:A,Sheet1!A62,multi_currency_swap_strat_pnl!F:F)</f>
        <v>-928739.79789393686</v>
      </c>
      <c r="C62" s="3">
        <f t="shared" si="0"/>
        <v>13568725.045843698</v>
      </c>
    </row>
    <row r="63" spans="1:3" x14ac:dyDescent="0.25">
      <c r="A63" s="1">
        <v>45140</v>
      </c>
      <c r="B63" s="2">
        <f>SUMIF(multi_currency_swap_strat_pnl!A:A,Sheet1!A63,multi_currency_swap_strat_pnl!F:F)</f>
        <v>16820.632417288107</v>
      </c>
      <c r="C63" s="3">
        <f t="shared" si="0"/>
        <v>13585545.678260986</v>
      </c>
    </row>
    <row r="64" spans="1:3" x14ac:dyDescent="0.25">
      <c r="A64" s="1">
        <v>45170</v>
      </c>
      <c r="B64" s="2">
        <f>SUMIF(multi_currency_swap_strat_pnl!A:A,Sheet1!A64,multi_currency_swap_strat_pnl!F:F)</f>
        <v>-1870701.0362752164</v>
      </c>
      <c r="C64" s="3">
        <f t="shared" si="0"/>
        <v>11714844.64198577</v>
      </c>
    </row>
    <row r="65" spans="1:3" x14ac:dyDescent="0.25">
      <c r="A65" s="1">
        <v>45201</v>
      </c>
      <c r="B65" s="2">
        <f>SUMIF(multi_currency_swap_strat_pnl!A:A,Sheet1!A65,multi_currency_swap_strat_pnl!F:F)</f>
        <v>-416884.83295266476</v>
      </c>
      <c r="C65" s="3">
        <f t="shared" si="0"/>
        <v>11297959.809033105</v>
      </c>
    </row>
    <row r="66" spans="1:3" x14ac:dyDescent="0.25">
      <c r="A66" s="1">
        <v>45231</v>
      </c>
      <c r="B66" s="2">
        <f>SUMIF(multi_currency_swap_strat_pnl!A:A,Sheet1!A66,multi_currency_swap_strat_pnl!F:F)</f>
        <v>1093171.2302713839</v>
      </c>
      <c r="C66" s="3">
        <f t="shared" si="0"/>
        <v>12391131.039304489</v>
      </c>
    </row>
    <row r="67" spans="1:3" x14ac:dyDescent="0.25">
      <c r="A67" s="1">
        <v>45261</v>
      </c>
      <c r="B67" s="2">
        <f>SUMIF(multi_currency_swap_strat_pnl!A:A,Sheet1!A67,multi_currency_swap_strat_pnl!F:F)</f>
        <v>16072.620248578722</v>
      </c>
      <c r="C67" s="3">
        <f t="shared" si="0"/>
        <v>12407203.659553068</v>
      </c>
    </row>
    <row r="68" spans="1:3" x14ac:dyDescent="0.25">
      <c r="A68" s="1">
        <v>45293</v>
      </c>
      <c r="B68" s="2">
        <f>SUMIF(multi_currency_swap_strat_pnl!A:A,Sheet1!A68,multi_currency_swap_strat_pnl!F:F)</f>
        <v>449137.23592304997</v>
      </c>
      <c r="C68" s="3">
        <f t="shared" ref="C68:C77" si="1">C67+B68</f>
        <v>12856340.895476118</v>
      </c>
    </row>
    <row r="69" spans="1:3" x14ac:dyDescent="0.25">
      <c r="A69" s="1">
        <v>45294</v>
      </c>
      <c r="B69" s="2">
        <f>SUMIF(multi_currency_swap_strat_pnl!A:A,Sheet1!A69,multi_currency_swap_strat_pnl!F:F)</f>
        <v>-169622.88031769291</v>
      </c>
      <c r="C69" s="3">
        <f t="shared" si="1"/>
        <v>12686718.015158424</v>
      </c>
    </row>
    <row r="70" spans="1:3" x14ac:dyDescent="0.25">
      <c r="A70" s="1">
        <v>45323</v>
      </c>
      <c r="B70" s="2">
        <f>SUMIF(multi_currency_swap_strat_pnl!A:A,Sheet1!A70,multi_currency_swap_strat_pnl!F:F)</f>
        <v>2803321.3765727989</v>
      </c>
      <c r="C70" s="3">
        <f t="shared" si="1"/>
        <v>15490039.391731223</v>
      </c>
    </row>
    <row r="71" spans="1:3" x14ac:dyDescent="0.25">
      <c r="A71" s="1">
        <v>45352</v>
      </c>
      <c r="B71" s="2">
        <f>SUMIF(multi_currency_swap_strat_pnl!A:A,Sheet1!A71,multi_currency_swap_strat_pnl!F:F)</f>
        <v>59067.088370503407</v>
      </c>
      <c r="C71" s="3">
        <f t="shared" si="1"/>
        <v>15549106.480101727</v>
      </c>
    </row>
    <row r="72" spans="1:3" x14ac:dyDescent="0.25">
      <c r="A72" s="1">
        <v>45383</v>
      </c>
      <c r="B72" s="2">
        <f>SUMIF(multi_currency_swap_strat_pnl!A:A,Sheet1!A72,multi_currency_swap_strat_pnl!F:F)</f>
        <v>193110.38083779204</v>
      </c>
      <c r="C72" s="3">
        <f t="shared" si="1"/>
        <v>15742216.860939519</v>
      </c>
    </row>
    <row r="73" spans="1:3" x14ac:dyDescent="0.25">
      <c r="A73" s="1">
        <v>45384</v>
      </c>
      <c r="B73" s="2">
        <f>SUMIF(multi_currency_swap_strat_pnl!A:A,Sheet1!A73,multi_currency_swap_strat_pnl!F:F)</f>
        <v>1633658.3711965503</v>
      </c>
      <c r="C73" s="3">
        <f t="shared" si="1"/>
        <v>17375875.232136071</v>
      </c>
    </row>
    <row r="74" spans="1:3" x14ac:dyDescent="0.25">
      <c r="A74" s="1">
        <v>45413</v>
      </c>
      <c r="B74" s="2">
        <f>SUMIF(multi_currency_swap_strat_pnl!A:A,Sheet1!A74,multi_currency_swap_strat_pnl!F:F)</f>
        <v>-63686.263282289467</v>
      </c>
      <c r="C74" s="3">
        <f t="shared" si="1"/>
        <v>17312188.968853783</v>
      </c>
    </row>
    <row r="75" spans="1:3" x14ac:dyDescent="0.25">
      <c r="A75" s="1">
        <v>45414</v>
      </c>
      <c r="B75" s="2">
        <f>SUMIF(multi_currency_swap_strat_pnl!A:A,Sheet1!A75,multi_currency_swap_strat_pnl!F:F)</f>
        <v>209255.76584720385</v>
      </c>
      <c r="C75" s="3">
        <f t="shared" si="1"/>
        <v>17521444.734700985</v>
      </c>
    </row>
    <row r="76" spans="1:3" x14ac:dyDescent="0.25">
      <c r="A76" s="1">
        <v>45446</v>
      </c>
      <c r="B76" s="2">
        <f>SUMIF(multi_currency_swap_strat_pnl!A:A,Sheet1!A76,multi_currency_swap_strat_pnl!F:F)</f>
        <v>-656307.0890723503</v>
      </c>
      <c r="C76" s="3">
        <f t="shared" si="1"/>
        <v>16865137.645628635</v>
      </c>
    </row>
    <row r="77" spans="1:3" x14ac:dyDescent="0.25">
      <c r="A77" s="1">
        <v>45474</v>
      </c>
      <c r="B77" s="2">
        <f>SUMIF(multi_currency_swap_strat_pnl!A:A,Sheet1!A77,multi_currency_swap_strat_pnl!F:F)</f>
        <v>0</v>
      </c>
      <c r="C77" s="3">
        <f t="shared" si="1"/>
        <v>16865137.645628635</v>
      </c>
    </row>
  </sheetData>
  <pageMargins left="0.7" right="0.7" top="0.75" bottom="0.75" header="0.3" footer="0.3"/>
  <headerFooter>
    <oddFooter>&amp;C_x000D_&amp;1#&amp;"Calibri"&amp;8&amp;K000000 INTERNAL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0"/>
  <sheetViews>
    <sheetView topLeftCell="A355" workbookViewId="0">
      <selection activeCell="B324" sqref="B324"/>
    </sheetView>
  </sheetViews>
  <sheetFormatPr defaultRowHeight="15" x14ac:dyDescent="0.25"/>
  <cols>
    <col min="1" max="1" width="10.7109375" bestFit="1" customWidth="1"/>
    <col min="4" max="4" width="10.7109375" bestFit="1" customWidth="1"/>
    <col min="7" max="7" width="10.7109375" bestFit="1" customWidth="1"/>
    <col min="10" max="10" width="10.7109375" bestFit="1" customWidth="1"/>
    <col min="13" max="13" width="10.7109375" bestFit="1" customWidth="1"/>
  </cols>
  <sheetData>
    <row r="1" spans="1:14" x14ac:dyDescent="0.25">
      <c r="A1" t="s">
        <v>41</v>
      </c>
      <c r="D1" t="s">
        <v>42</v>
      </c>
      <c r="G1" t="s">
        <v>43</v>
      </c>
      <c r="J1" t="s">
        <v>44</v>
      </c>
      <c r="M1" t="s">
        <v>45</v>
      </c>
    </row>
    <row r="2" spans="1:14" x14ac:dyDescent="0.25">
      <c r="A2" s="4">
        <f>_xll.BDH("GBPUSD Curncy","PX_LAST","01/01/2018","04"/282024,"cols=2;rows=1709")</f>
        <v>43101</v>
      </c>
      <c r="B2">
        <v>1.3512999999999999</v>
      </c>
      <c r="D2" s="4">
        <f>_xll.BDH("EURUSD Curncy","PX_LAST","01/01/2018","04"/282024,"cols=2;rows=1709")</f>
        <v>43101</v>
      </c>
      <c r="E2">
        <v>1.2</v>
      </c>
      <c r="G2" s="4">
        <f>_xll.BDH("USDSEK Curncy","PX_LAST","01/01/2018","04"/282024,"cols=2;rows=1709")</f>
        <v>43101</v>
      </c>
      <c r="H2">
        <v>8.1925000000000008</v>
      </c>
      <c r="J2" s="4">
        <f>_xll.BDH("USDNOK Curncy","PX_LAST","01/01/2018","04"/282024,"cols=2;rows=1708")</f>
        <v>43102</v>
      </c>
      <c r="K2">
        <v>8.1295999999999999</v>
      </c>
      <c r="M2" s="4">
        <f>_xll.BDH("USDCHF Curncy","PX_LAST","01/01/2018","04"/282024,"cols=2;rows=1709")</f>
        <v>43101</v>
      </c>
      <c r="N2">
        <v>0.97599999999999998</v>
      </c>
    </row>
    <row r="3" spans="1:14" x14ac:dyDescent="0.25">
      <c r="A3" s="4">
        <v>43102</v>
      </c>
      <c r="B3">
        <v>1.3584000000000001</v>
      </c>
      <c r="D3" s="4">
        <v>43102</v>
      </c>
      <c r="E3">
        <v>1.2044999999999999</v>
      </c>
      <c r="G3" s="4">
        <v>43102</v>
      </c>
      <c r="H3">
        <v>8.1740999999999993</v>
      </c>
      <c r="J3" s="4">
        <v>43103</v>
      </c>
      <c r="K3">
        <v>8.1106999999999996</v>
      </c>
      <c r="M3" s="4">
        <v>43102</v>
      </c>
      <c r="N3">
        <v>0.97250000000000003</v>
      </c>
    </row>
    <row r="4" spans="1:14" x14ac:dyDescent="0.25">
      <c r="A4" s="4">
        <v>43103</v>
      </c>
      <c r="B4">
        <v>1.3526</v>
      </c>
      <c r="D4" s="4">
        <v>43103</v>
      </c>
      <c r="E4">
        <v>1.2027000000000001</v>
      </c>
      <c r="G4" s="4">
        <v>43103</v>
      </c>
      <c r="H4">
        <v>8.1707999999999998</v>
      </c>
      <c r="J4" s="4">
        <v>43104</v>
      </c>
      <c r="K4">
        <v>8.0642999999999994</v>
      </c>
      <c r="M4" s="4">
        <v>43103</v>
      </c>
      <c r="N4">
        <v>0.97660000000000002</v>
      </c>
    </row>
    <row r="5" spans="1:14" x14ac:dyDescent="0.25">
      <c r="A5" s="4">
        <v>43104</v>
      </c>
      <c r="B5">
        <v>1.3547</v>
      </c>
      <c r="D5" s="4">
        <v>43104</v>
      </c>
      <c r="E5">
        <v>1.2074</v>
      </c>
      <c r="G5" s="4">
        <v>43104</v>
      </c>
      <c r="H5">
        <v>8.1341000000000001</v>
      </c>
      <c r="J5" s="4">
        <v>43105</v>
      </c>
      <c r="K5">
        <v>8.0511999999999997</v>
      </c>
      <c r="M5" s="4">
        <v>43104</v>
      </c>
      <c r="N5">
        <v>0.97430000000000005</v>
      </c>
    </row>
    <row r="6" spans="1:14" x14ac:dyDescent="0.25">
      <c r="A6" s="4">
        <v>43105</v>
      </c>
      <c r="B6">
        <v>1.3571</v>
      </c>
      <c r="D6" s="4">
        <v>43105</v>
      </c>
      <c r="E6">
        <v>1.2029000000000001</v>
      </c>
      <c r="G6" s="4">
        <v>43105</v>
      </c>
      <c r="H6">
        <v>8.1577999999999999</v>
      </c>
      <c r="J6" s="4">
        <v>43108</v>
      </c>
      <c r="K6">
        <v>8.0757999999999992</v>
      </c>
      <c r="M6" s="4">
        <v>43105</v>
      </c>
      <c r="N6">
        <v>0.97470000000000001</v>
      </c>
    </row>
    <row r="7" spans="1:14" x14ac:dyDescent="0.25">
      <c r="A7" s="4">
        <v>43108</v>
      </c>
      <c r="B7">
        <v>1.3559000000000001</v>
      </c>
      <c r="D7" s="4">
        <v>43108</v>
      </c>
      <c r="E7">
        <v>1.1977</v>
      </c>
      <c r="G7" s="4">
        <v>43108</v>
      </c>
      <c r="H7">
        <v>8.2045999999999992</v>
      </c>
      <c r="J7" s="4">
        <v>43109</v>
      </c>
      <c r="K7">
        <v>8.1196000000000002</v>
      </c>
      <c r="M7" s="4">
        <v>43108</v>
      </c>
      <c r="N7">
        <v>0.97640000000000005</v>
      </c>
    </row>
    <row r="8" spans="1:14" x14ac:dyDescent="0.25">
      <c r="A8" s="4">
        <v>43109</v>
      </c>
      <c r="B8">
        <v>1.3527</v>
      </c>
      <c r="D8" s="4">
        <v>43109</v>
      </c>
      <c r="E8">
        <v>1.1920999999999999</v>
      </c>
      <c r="G8" s="4">
        <v>43109</v>
      </c>
      <c r="H8">
        <v>8.2429000000000006</v>
      </c>
      <c r="J8" s="4">
        <v>43110</v>
      </c>
      <c r="K8">
        <v>8.0566999999999993</v>
      </c>
      <c r="M8" s="4">
        <v>43109</v>
      </c>
      <c r="N8">
        <v>0.98329999999999995</v>
      </c>
    </row>
    <row r="9" spans="1:14" x14ac:dyDescent="0.25">
      <c r="A9" s="4">
        <v>43110</v>
      </c>
      <c r="B9">
        <v>1.3516999999999999</v>
      </c>
      <c r="D9" s="4">
        <v>43110</v>
      </c>
      <c r="E9">
        <v>1.196</v>
      </c>
      <c r="G9" s="4">
        <v>43110</v>
      </c>
      <c r="H9">
        <v>8.1859000000000002</v>
      </c>
      <c r="J9" s="4">
        <v>43111</v>
      </c>
      <c r="K9">
        <v>8.0167000000000002</v>
      </c>
      <c r="M9" s="4">
        <v>43110</v>
      </c>
      <c r="N9">
        <v>0.97860000000000003</v>
      </c>
    </row>
    <row r="10" spans="1:14" x14ac:dyDescent="0.25">
      <c r="A10" s="4">
        <v>43111</v>
      </c>
      <c r="B10">
        <v>1.3545</v>
      </c>
      <c r="D10" s="4">
        <v>43111</v>
      </c>
      <c r="E10">
        <v>1.2038</v>
      </c>
      <c r="G10" s="4">
        <v>43111</v>
      </c>
      <c r="H10">
        <v>8.1318999999999999</v>
      </c>
      <c r="J10" s="4">
        <v>43112</v>
      </c>
      <c r="K10">
        <v>7.9203000000000001</v>
      </c>
      <c r="M10" s="4">
        <v>43111</v>
      </c>
      <c r="N10">
        <v>0.97550000000000003</v>
      </c>
    </row>
    <row r="11" spans="1:14" x14ac:dyDescent="0.25">
      <c r="A11" s="4">
        <v>43112</v>
      </c>
      <c r="B11">
        <v>1.3728</v>
      </c>
      <c r="D11" s="4">
        <v>43112</v>
      </c>
      <c r="E11">
        <v>1.2202</v>
      </c>
      <c r="G11" s="4">
        <v>43112</v>
      </c>
      <c r="H11">
        <v>8.0495000000000001</v>
      </c>
      <c r="J11" s="4">
        <v>43115</v>
      </c>
      <c r="K11">
        <v>7.8795999999999999</v>
      </c>
      <c r="M11" s="4">
        <v>43112</v>
      </c>
      <c r="N11">
        <v>0.96730000000000005</v>
      </c>
    </row>
    <row r="12" spans="1:14" x14ac:dyDescent="0.25">
      <c r="A12" s="4">
        <v>43115</v>
      </c>
      <c r="B12">
        <v>1.381</v>
      </c>
      <c r="D12" s="4">
        <v>43115</v>
      </c>
      <c r="E12">
        <v>1.2272000000000001</v>
      </c>
      <c r="G12" s="4">
        <v>43115</v>
      </c>
      <c r="H12">
        <v>8.0122</v>
      </c>
      <c r="J12" s="4">
        <v>43116</v>
      </c>
      <c r="K12">
        <v>7.8791000000000002</v>
      </c>
      <c r="M12" s="4">
        <v>43115</v>
      </c>
      <c r="N12">
        <v>0.96240000000000003</v>
      </c>
    </row>
    <row r="13" spans="1:14" x14ac:dyDescent="0.25">
      <c r="A13" s="4">
        <v>43116</v>
      </c>
      <c r="B13">
        <v>1.3772</v>
      </c>
      <c r="D13" s="4">
        <v>43116</v>
      </c>
      <c r="E13">
        <v>1.2243999999999999</v>
      </c>
      <c r="G13" s="4">
        <v>43116</v>
      </c>
      <c r="H13">
        <v>8.0460999999999991</v>
      </c>
      <c r="J13" s="4">
        <v>43117</v>
      </c>
      <c r="K13">
        <v>7.8449999999999998</v>
      </c>
      <c r="M13" s="4">
        <v>43116</v>
      </c>
      <c r="N13">
        <v>0.96279999999999999</v>
      </c>
    </row>
    <row r="14" spans="1:14" x14ac:dyDescent="0.25">
      <c r="A14" s="4">
        <v>43117</v>
      </c>
      <c r="B14">
        <v>1.385</v>
      </c>
      <c r="D14" s="4">
        <v>43117</v>
      </c>
      <c r="E14">
        <v>1.2252000000000001</v>
      </c>
      <c r="G14" s="4">
        <v>43117</v>
      </c>
      <c r="H14">
        <v>8.0164000000000009</v>
      </c>
      <c r="J14" s="4">
        <v>43118</v>
      </c>
      <c r="K14">
        <v>7.8476999999999997</v>
      </c>
      <c r="M14" s="4">
        <v>43117</v>
      </c>
      <c r="N14">
        <v>0.96050000000000002</v>
      </c>
    </row>
    <row r="15" spans="1:14" x14ac:dyDescent="0.25">
      <c r="A15" s="4">
        <v>43118</v>
      </c>
      <c r="B15">
        <v>1.3876999999999999</v>
      </c>
      <c r="D15" s="4">
        <v>43118</v>
      </c>
      <c r="E15">
        <v>1.2228000000000001</v>
      </c>
      <c r="G15" s="4">
        <v>43118</v>
      </c>
      <c r="H15">
        <v>8.0261999999999993</v>
      </c>
      <c r="J15" s="4">
        <v>43119</v>
      </c>
      <c r="K15">
        <v>7.8636999999999997</v>
      </c>
      <c r="M15" s="4">
        <v>43118</v>
      </c>
      <c r="N15">
        <v>0.95950000000000002</v>
      </c>
    </row>
    <row r="16" spans="1:14" x14ac:dyDescent="0.25">
      <c r="A16" s="4">
        <v>43119</v>
      </c>
      <c r="B16">
        <v>1.3857999999999999</v>
      </c>
      <c r="D16" s="4">
        <v>43119</v>
      </c>
      <c r="E16">
        <v>1.2222</v>
      </c>
      <c r="G16" s="4">
        <v>43119</v>
      </c>
      <c r="H16">
        <v>8.0531000000000006</v>
      </c>
      <c r="J16" s="4">
        <v>43122</v>
      </c>
      <c r="K16">
        <v>7.8719999999999999</v>
      </c>
      <c r="M16" s="4">
        <v>43119</v>
      </c>
      <c r="N16">
        <v>0.96279999999999999</v>
      </c>
    </row>
    <row r="17" spans="1:14" x14ac:dyDescent="0.25">
      <c r="A17" s="4">
        <v>43122</v>
      </c>
      <c r="B17">
        <v>1.3957999999999999</v>
      </c>
      <c r="D17" s="4">
        <v>43122</v>
      </c>
      <c r="E17">
        <v>1.2243999999999999</v>
      </c>
      <c r="G17" s="4">
        <v>43122</v>
      </c>
      <c r="H17">
        <v>8.0322999999999993</v>
      </c>
      <c r="J17" s="4">
        <v>43123</v>
      </c>
      <c r="K17">
        <v>7.8433999999999999</v>
      </c>
      <c r="M17" s="4">
        <v>43122</v>
      </c>
      <c r="N17">
        <v>0.96299999999999997</v>
      </c>
    </row>
    <row r="18" spans="1:14" x14ac:dyDescent="0.25">
      <c r="A18" s="4">
        <v>43123</v>
      </c>
      <c r="B18">
        <v>1.3978999999999999</v>
      </c>
      <c r="D18" s="4">
        <v>43123</v>
      </c>
      <c r="E18">
        <v>1.2279</v>
      </c>
      <c r="G18" s="4">
        <v>43123</v>
      </c>
      <c r="H18">
        <v>8.0221999999999998</v>
      </c>
      <c r="J18" s="4">
        <v>43124</v>
      </c>
      <c r="K18">
        <v>7.7690999999999999</v>
      </c>
      <c r="M18" s="4">
        <v>43123</v>
      </c>
      <c r="N18">
        <v>0.95899999999999996</v>
      </c>
    </row>
    <row r="19" spans="1:14" x14ac:dyDescent="0.25">
      <c r="A19" s="4">
        <v>43124</v>
      </c>
      <c r="B19">
        <v>1.4196</v>
      </c>
      <c r="D19" s="4">
        <v>43124</v>
      </c>
      <c r="E19">
        <v>1.2392000000000001</v>
      </c>
      <c r="G19" s="4">
        <v>43124</v>
      </c>
      <c r="H19">
        <v>7.9433999999999996</v>
      </c>
      <c r="J19" s="4">
        <v>43125</v>
      </c>
      <c r="K19">
        <v>7.6675000000000004</v>
      </c>
      <c r="M19" s="4">
        <v>43124</v>
      </c>
      <c r="N19">
        <v>0.94589999999999996</v>
      </c>
    </row>
    <row r="20" spans="1:14" x14ac:dyDescent="0.25">
      <c r="A20" s="4">
        <v>43125</v>
      </c>
      <c r="B20">
        <v>1.4256</v>
      </c>
      <c r="D20" s="4">
        <v>43125</v>
      </c>
      <c r="E20">
        <v>1.2492000000000001</v>
      </c>
      <c r="G20" s="4">
        <v>43125</v>
      </c>
      <c r="H20">
        <v>7.8543000000000003</v>
      </c>
      <c r="J20" s="4">
        <v>43126</v>
      </c>
      <c r="K20">
        <v>7.6902999999999997</v>
      </c>
      <c r="M20" s="4">
        <v>43125</v>
      </c>
      <c r="N20">
        <v>0.93510000000000004</v>
      </c>
    </row>
    <row r="21" spans="1:14" x14ac:dyDescent="0.25">
      <c r="A21" s="4">
        <v>43126</v>
      </c>
      <c r="B21">
        <v>1.4159999999999999</v>
      </c>
      <c r="D21" s="4">
        <v>43126</v>
      </c>
      <c r="E21">
        <v>1.2426999999999999</v>
      </c>
      <c r="G21" s="4">
        <v>43126</v>
      </c>
      <c r="H21">
        <v>7.8681999999999999</v>
      </c>
      <c r="J21" s="4">
        <v>43129</v>
      </c>
      <c r="K21">
        <v>7.7152000000000003</v>
      </c>
      <c r="M21" s="4">
        <v>43126</v>
      </c>
      <c r="N21">
        <v>0.93240000000000001</v>
      </c>
    </row>
    <row r="22" spans="1:14" x14ac:dyDescent="0.25">
      <c r="A22" s="4">
        <v>43129</v>
      </c>
      <c r="B22">
        <v>1.407</v>
      </c>
      <c r="D22" s="4">
        <v>43129</v>
      </c>
      <c r="E22">
        <v>1.2372000000000001</v>
      </c>
      <c r="G22" s="4">
        <v>43129</v>
      </c>
      <c r="H22">
        <v>7.8959999999999999</v>
      </c>
      <c r="J22" s="4">
        <v>43130</v>
      </c>
      <c r="K22">
        <v>7.7145999999999999</v>
      </c>
      <c r="M22" s="4">
        <v>43129</v>
      </c>
      <c r="N22">
        <v>0.93720000000000003</v>
      </c>
    </row>
    <row r="23" spans="1:14" x14ac:dyDescent="0.25">
      <c r="A23" s="4">
        <v>43130</v>
      </c>
      <c r="B23">
        <v>1.4142999999999999</v>
      </c>
      <c r="D23" s="4">
        <v>43130</v>
      </c>
      <c r="E23">
        <v>1.2404999999999999</v>
      </c>
      <c r="G23" s="4">
        <v>43130</v>
      </c>
      <c r="H23">
        <v>7.8840000000000003</v>
      </c>
      <c r="J23" s="4">
        <v>43131</v>
      </c>
      <c r="K23">
        <v>7.7154999999999996</v>
      </c>
      <c r="M23" s="4">
        <v>43130</v>
      </c>
      <c r="N23">
        <v>0.93500000000000005</v>
      </c>
    </row>
    <row r="24" spans="1:14" x14ac:dyDescent="0.25">
      <c r="A24" s="4">
        <v>43131</v>
      </c>
      <c r="B24">
        <v>1.4184000000000001</v>
      </c>
      <c r="D24" s="4">
        <v>43131</v>
      </c>
      <c r="E24">
        <v>1.2415</v>
      </c>
      <c r="G24" s="4">
        <v>43131</v>
      </c>
      <c r="H24">
        <v>7.8804999999999996</v>
      </c>
      <c r="J24" s="4">
        <v>43132</v>
      </c>
      <c r="K24">
        <v>7.6649000000000003</v>
      </c>
      <c r="M24" s="4">
        <v>43131</v>
      </c>
      <c r="N24">
        <v>0.93279999999999996</v>
      </c>
    </row>
    <row r="25" spans="1:14" x14ac:dyDescent="0.25">
      <c r="A25" s="4">
        <v>43132</v>
      </c>
      <c r="B25">
        <v>1.423</v>
      </c>
      <c r="D25" s="4">
        <v>43132</v>
      </c>
      <c r="E25">
        <v>1.2478</v>
      </c>
      <c r="G25" s="4">
        <v>43132</v>
      </c>
      <c r="H25">
        <v>7.8602999999999996</v>
      </c>
      <c r="J25" s="4">
        <v>43133</v>
      </c>
      <c r="K25">
        <v>7.7328999999999999</v>
      </c>
      <c r="M25" s="4">
        <v>43132</v>
      </c>
      <c r="N25">
        <v>0.92920000000000003</v>
      </c>
    </row>
    <row r="26" spans="1:14" x14ac:dyDescent="0.25">
      <c r="A26" s="4">
        <v>43133</v>
      </c>
      <c r="B26">
        <v>1.4117999999999999</v>
      </c>
      <c r="D26" s="4">
        <v>43133</v>
      </c>
      <c r="E26">
        <v>1.2463</v>
      </c>
      <c r="G26" s="4">
        <v>43133</v>
      </c>
      <c r="H26">
        <v>7.9028</v>
      </c>
      <c r="J26" s="4">
        <v>43136</v>
      </c>
      <c r="K26">
        <v>7.7763</v>
      </c>
      <c r="M26" s="4">
        <v>43133</v>
      </c>
      <c r="N26">
        <v>0.93140000000000001</v>
      </c>
    </row>
    <row r="27" spans="1:14" x14ac:dyDescent="0.25">
      <c r="A27" s="4">
        <v>43136</v>
      </c>
      <c r="B27">
        <v>1.4032</v>
      </c>
      <c r="D27" s="4">
        <v>43136</v>
      </c>
      <c r="E27">
        <v>1.2428999999999999</v>
      </c>
      <c r="G27" s="4">
        <v>43136</v>
      </c>
      <c r="H27">
        <v>7.9249999999999998</v>
      </c>
      <c r="J27" s="4">
        <v>43137</v>
      </c>
      <c r="K27">
        <v>7.8197000000000001</v>
      </c>
      <c r="M27" s="4">
        <v>43136</v>
      </c>
      <c r="N27">
        <v>0.93600000000000005</v>
      </c>
    </row>
    <row r="28" spans="1:14" x14ac:dyDescent="0.25">
      <c r="A28" s="4">
        <v>43137</v>
      </c>
      <c r="B28">
        <v>1.3956999999999999</v>
      </c>
      <c r="D28" s="4">
        <v>43137</v>
      </c>
      <c r="E28">
        <v>1.2391000000000001</v>
      </c>
      <c r="G28" s="4">
        <v>43137</v>
      </c>
      <c r="H28">
        <v>7.9508999999999999</v>
      </c>
      <c r="J28" s="4">
        <v>43138</v>
      </c>
      <c r="K28">
        <v>7.8967000000000001</v>
      </c>
      <c r="M28" s="4">
        <v>43137</v>
      </c>
      <c r="N28">
        <v>0.9375</v>
      </c>
    </row>
    <row r="29" spans="1:14" x14ac:dyDescent="0.25">
      <c r="A29" s="4">
        <v>43138</v>
      </c>
      <c r="B29">
        <v>1.3874</v>
      </c>
      <c r="D29" s="4">
        <v>43138</v>
      </c>
      <c r="E29">
        <v>1.2270000000000001</v>
      </c>
      <c r="G29" s="4">
        <v>43138</v>
      </c>
      <c r="H29">
        <v>8.0475999999999992</v>
      </c>
      <c r="J29" s="4">
        <v>43139</v>
      </c>
      <c r="K29">
        <v>7.9260999999999999</v>
      </c>
      <c r="M29" s="4">
        <v>43138</v>
      </c>
      <c r="N29">
        <v>0.94440000000000002</v>
      </c>
    </row>
    <row r="30" spans="1:14" x14ac:dyDescent="0.25">
      <c r="A30" s="4">
        <v>43139</v>
      </c>
      <c r="B30">
        <v>1.3900999999999999</v>
      </c>
      <c r="D30" s="4">
        <v>43139</v>
      </c>
      <c r="E30">
        <v>1.2250000000000001</v>
      </c>
      <c r="G30" s="4">
        <v>43139</v>
      </c>
      <c r="H30">
        <v>8.1157000000000004</v>
      </c>
      <c r="J30" s="4">
        <v>43140</v>
      </c>
      <c r="K30">
        <v>7.9622000000000002</v>
      </c>
      <c r="M30" s="4">
        <v>43139</v>
      </c>
      <c r="N30">
        <v>0.93669999999999998</v>
      </c>
    </row>
    <row r="31" spans="1:14" x14ac:dyDescent="0.25">
      <c r="A31" s="4">
        <v>43140</v>
      </c>
      <c r="B31">
        <v>1.3827</v>
      </c>
      <c r="D31" s="4">
        <v>43140</v>
      </c>
      <c r="E31">
        <v>1.2252000000000001</v>
      </c>
      <c r="G31" s="4">
        <v>43140</v>
      </c>
      <c r="H31">
        <v>8.0803999999999991</v>
      </c>
      <c r="J31" s="4">
        <v>43143</v>
      </c>
      <c r="K31">
        <v>7.9244000000000003</v>
      </c>
      <c r="M31" s="4">
        <v>43140</v>
      </c>
      <c r="N31">
        <v>0.93859999999999999</v>
      </c>
    </row>
    <row r="32" spans="1:14" x14ac:dyDescent="0.25">
      <c r="A32" s="4">
        <v>43143</v>
      </c>
      <c r="B32">
        <v>1.3816999999999999</v>
      </c>
      <c r="D32" s="4">
        <v>43143</v>
      </c>
      <c r="E32">
        <v>1.2275</v>
      </c>
      <c r="G32" s="4">
        <v>43143</v>
      </c>
      <c r="H32">
        <v>8.0799000000000003</v>
      </c>
      <c r="J32" s="4">
        <v>43144</v>
      </c>
      <c r="K32">
        <v>7.8871000000000002</v>
      </c>
      <c r="M32" s="4">
        <v>43143</v>
      </c>
      <c r="N32">
        <v>0.9385</v>
      </c>
    </row>
    <row r="33" spans="1:14" x14ac:dyDescent="0.25">
      <c r="A33" s="4">
        <v>43144</v>
      </c>
      <c r="B33">
        <v>1.3865000000000001</v>
      </c>
      <c r="D33" s="4">
        <v>43144</v>
      </c>
      <c r="E33">
        <v>1.2353000000000001</v>
      </c>
      <c r="G33" s="4">
        <v>43144</v>
      </c>
      <c r="H33">
        <v>8.0318000000000005</v>
      </c>
      <c r="J33" s="4">
        <v>43145</v>
      </c>
      <c r="K33">
        <v>7.8301999999999996</v>
      </c>
      <c r="M33" s="4">
        <v>43144</v>
      </c>
      <c r="N33">
        <v>0.93379999999999996</v>
      </c>
    </row>
    <row r="34" spans="1:14" x14ac:dyDescent="0.25">
      <c r="A34" s="4">
        <v>43145</v>
      </c>
      <c r="B34">
        <v>1.3977999999999999</v>
      </c>
      <c r="D34" s="4">
        <v>43145</v>
      </c>
      <c r="E34">
        <v>1.2418</v>
      </c>
      <c r="G34" s="4">
        <v>43145</v>
      </c>
      <c r="H34">
        <v>7.992</v>
      </c>
      <c r="J34" s="4">
        <v>43146</v>
      </c>
      <c r="K34">
        <v>7.7901999999999996</v>
      </c>
      <c r="M34" s="4">
        <v>43145</v>
      </c>
      <c r="N34">
        <v>0.93010000000000004</v>
      </c>
    </row>
    <row r="35" spans="1:14" x14ac:dyDescent="0.25">
      <c r="A35" s="4">
        <v>43146</v>
      </c>
      <c r="B35">
        <v>1.4046000000000001</v>
      </c>
      <c r="D35" s="4">
        <v>43146</v>
      </c>
      <c r="E35">
        <v>1.2472000000000001</v>
      </c>
      <c r="G35" s="4">
        <v>43146</v>
      </c>
      <c r="H35">
        <v>7.9585999999999997</v>
      </c>
      <c r="J35" s="4">
        <v>43147</v>
      </c>
      <c r="K35">
        <v>7.7809999999999997</v>
      </c>
      <c r="M35" s="4">
        <v>43146</v>
      </c>
      <c r="N35">
        <v>0.92589999999999995</v>
      </c>
    </row>
    <row r="36" spans="1:14" x14ac:dyDescent="0.25">
      <c r="A36" s="4">
        <v>43147</v>
      </c>
      <c r="B36">
        <v>1.4026000000000001</v>
      </c>
      <c r="D36" s="4">
        <v>43147</v>
      </c>
      <c r="E36">
        <v>1.2405999999999999</v>
      </c>
      <c r="G36" s="4">
        <v>43147</v>
      </c>
      <c r="H36">
        <v>7.9687999999999999</v>
      </c>
      <c r="J36" s="4">
        <v>43150</v>
      </c>
      <c r="K36">
        <v>7.7789999999999999</v>
      </c>
      <c r="M36" s="4">
        <v>43147</v>
      </c>
      <c r="N36">
        <v>0.92700000000000005</v>
      </c>
    </row>
    <row r="37" spans="1:14" x14ac:dyDescent="0.25">
      <c r="A37" s="4">
        <v>43150</v>
      </c>
      <c r="B37">
        <v>1.4014</v>
      </c>
      <c r="D37" s="4">
        <v>43150</v>
      </c>
      <c r="E37">
        <v>1.2413000000000001</v>
      </c>
      <c r="G37" s="4">
        <v>43150</v>
      </c>
      <c r="H37">
        <v>7.9828000000000001</v>
      </c>
      <c r="J37" s="4">
        <v>43151</v>
      </c>
      <c r="K37">
        <v>7.8380000000000001</v>
      </c>
      <c r="M37" s="4">
        <v>43150</v>
      </c>
      <c r="N37">
        <v>0.92869999999999997</v>
      </c>
    </row>
    <row r="38" spans="1:14" x14ac:dyDescent="0.25">
      <c r="A38" s="4">
        <v>43151</v>
      </c>
      <c r="B38">
        <v>1.4003000000000001</v>
      </c>
      <c r="D38" s="4">
        <v>43151</v>
      </c>
      <c r="E38">
        <v>1.2343999999999999</v>
      </c>
      <c r="G38" s="4">
        <v>43151</v>
      </c>
      <c r="H38">
        <v>8.0890000000000004</v>
      </c>
      <c r="J38" s="4">
        <v>43152</v>
      </c>
      <c r="K38">
        <v>7.8391000000000002</v>
      </c>
      <c r="M38" s="4">
        <v>43151</v>
      </c>
      <c r="N38">
        <v>0.93600000000000005</v>
      </c>
    </row>
    <row r="39" spans="1:14" x14ac:dyDescent="0.25">
      <c r="A39" s="4">
        <v>43152</v>
      </c>
      <c r="B39">
        <v>1.3967000000000001</v>
      </c>
      <c r="D39" s="4">
        <v>43152</v>
      </c>
      <c r="E39">
        <v>1.2326999999999999</v>
      </c>
      <c r="G39" s="4">
        <v>43152</v>
      </c>
      <c r="H39">
        <v>8.0853999999999999</v>
      </c>
      <c r="J39" s="4">
        <v>43153</v>
      </c>
      <c r="K39">
        <v>7.8518999999999997</v>
      </c>
      <c r="M39" s="4">
        <v>43152</v>
      </c>
      <c r="N39">
        <v>0.93669999999999998</v>
      </c>
    </row>
    <row r="40" spans="1:14" x14ac:dyDescent="0.25">
      <c r="A40" s="4">
        <v>43153</v>
      </c>
      <c r="B40">
        <v>1.3959999999999999</v>
      </c>
      <c r="D40" s="4">
        <v>43153</v>
      </c>
      <c r="E40">
        <v>1.2336</v>
      </c>
      <c r="G40" s="4">
        <v>43153</v>
      </c>
      <c r="H40">
        <v>8.1144999999999996</v>
      </c>
      <c r="J40" s="4">
        <v>43154</v>
      </c>
      <c r="K40">
        <v>7.8517999999999999</v>
      </c>
      <c r="M40" s="4">
        <v>43153</v>
      </c>
      <c r="N40">
        <v>0.93359999999999999</v>
      </c>
    </row>
    <row r="41" spans="1:14" x14ac:dyDescent="0.25">
      <c r="A41" s="4">
        <v>43154</v>
      </c>
      <c r="B41">
        <v>1.3971</v>
      </c>
      <c r="D41" s="4">
        <v>43154</v>
      </c>
      <c r="E41">
        <v>1.2295</v>
      </c>
      <c r="G41" s="4">
        <v>43154</v>
      </c>
      <c r="H41">
        <v>8.1730999999999998</v>
      </c>
      <c r="J41" s="4">
        <v>43157</v>
      </c>
      <c r="K41">
        <v>7.8251999999999997</v>
      </c>
      <c r="M41" s="4">
        <v>43154</v>
      </c>
      <c r="N41">
        <v>0.93610000000000004</v>
      </c>
    </row>
    <row r="42" spans="1:14" x14ac:dyDescent="0.25">
      <c r="A42" s="4">
        <v>43157</v>
      </c>
      <c r="B42">
        <v>1.3966000000000001</v>
      </c>
      <c r="D42" s="4">
        <v>43157</v>
      </c>
      <c r="E42">
        <v>1.2307999999999999</v>
      </c>
      <c r="G42" s="4">
        <v>43157</v>
      </c>
      <c r="H42">
        <v>8.1518999999999995</v>
      </c>
      <c r="J42" s="4">
        <v>43158</v>
      </c>
      <c r="K42">
        <v>7.8586999999999998</v>
      </c>
      <c r="M42" s="4">
        <v>43157</v>
      </c>
      <c r="N42">
        <v>0.93779999999999997</v>
      </c>
    </row>
    <row r="43" spans="1:14" x14ac:dyDescent="0.25">
      <c r="A43" s="4">
        <v>43158</v>
      </c>
      <c r="B43">
        <v>1.3924000000000001</v>
      </c>
      <c r="D43" s="4">
        <v>43158</v>
      </c>
      <c r="E43">
        <v>1.2248000000000001</v>
      </c>
      <c r="G43" s="4">
        <v>43158</v>
      </c>
      <c r="H43">
        <v>8.2178000000000004</v>
      </c>
      <c r="J43" s="4">
        <v>43159</v>
      </c>
      <c r="K43">
        <v>7.8826000000000001</v>
      </c>
      <c r="M43" s="4">
        <v>43158</v>
      </c>
      <c r="N43">
        <v>0.93899999999999995</v>
      </c>
    </row>
    <row r="44" spans="1:14" x14ac:dyDescent="0.25">
      <c r="A44" s="4">
        <v>43159</v>
      </c>
      <c r="B44">
        <v>1.3785000000000001</v>
      </c>
      <c r="D44" s="4">
        <v>43159</v>
      </c>
      <c r="E44">
        <v>1.2209000000000001</v>
      </c>
      <c r="G44" s="4">
        <v>43159</v>
      </c>
      <c r="H44">
        <v>8.2715999999999994</v>
      </c>
      <c r="J44" s="4">
        <v>43160</v>
      </c>
      <c r="K44">
        <v>7.8756000000000004</v>
      </c>
      <c r="M44" s="4">
        <v>43159</v>
      </c>
      <c r="N44">
        <v>0.94430000000000003</v>
      </c>
    </row>
    <row r="45" spans="1:14" x14ac:dyDescent="0.25">
      <c r="A45" s="4">
        <v>43160</v>
      </c>
      <c r="B45">
        <v>1.3734999999999999</v>
      </c>
      <c r="D45" s="4">
        <v>43160</v>
      </c>
      <c r="E45">
        <v>1.2212000000000001</v>
      </c>
      <c r="G45" s="4">
        <v>43160</v>
      </c>
      <c r="H45">
        <v>8.2758000000000003</v>
      </c>
      <c r="J45" s="4">
        <v>43161</v>
      </c>
      <c r="K45">
        <v>7.7900999999999998</v>
      </c>
      <c r="M45" s="4">
        <v>43160</v>
      </c>
      <c r="N45">
        <v>0.94620000000000004</v>
      </c>
    </row>
    <row r="46" spans="1:14" x14ac:dyDescent="0.25">
      <c r="A46" s="4">
        <v>43161</v>
      </c>
      <c r="B46">
        <v>1.3802000000000001</v>
      </c>
      <c r="D46" s="4">
        <v>43161</v>
      </c>
      <c r="E46">
        <v>1.2317</v>
      </c>
      <c r="G46" s="4">
        <v>43161</v>
      </c>
      <c r="H46">
        <v>8.2446000000000002</v>
      </c>
      <c r="J46" s="4">
        <v>43164</v>
      </c>
      <c r="K46">
        <v>7.8238000000000003</v>
      </c>
      <c r="M46" s="4">
        <v>43161</v>
      </c>
      <c r="N46">
        <v>0.93740000000000001</v>
      </c>
    </row>
    <row r="47" spans="1:14" x14ac:dyDescent="0.25">
      <c r="A47" s="4">
        <v>43164</v>
      </c>
      <c r="B47">
        <v>1.3846000000000001</v>
      </c>
      <c r="D47" s="4">
        <v>43164</v>
      </c>
      <c r="E47">
        <v>1.2334000000000001</v>
      </c>
      <c r="G47" s="4">
        <v>43164</v>
      </c>
      <c r="H47">
        <v>8.2529000000000003</v>
      </c>
      <c r="J47" s="4">
        <v>43165</v>
      </c>
      <c r="K47">
        <v>7.7876000000000003</v>
      </c>
      <c r="M47" s="4">
        <v>43164</v>
      </c>
      <c r="N47">
        <v>0.94</v>
      </c>
    </row>
    <row r="48" spans="1:14" x14ac:dyDescent="0.25">
      <c r="A48" s="4">
        <v>43165</v>
      </c>
      <c r="B48">
        <v>1.3878999999999999</v>
      </c>
      <c r="D48" s="4">
        <v>43165</v>
      </c>
      <c r="E48">
        <v>1.2393000000000001</v>
      </c>
      <c r="G48" s="4">
        <v>43165</v>
      </c>
      <c r="H48">
        <v>8.2230000000000008</v>
      </c>
      <c r="J48" s="4">
        <v>43166</v>
      </c>
      <c r="K48">
        <v>7.8228</v>
      </c>
      <c r="M48" s="4">
        <v>43165</v>
      </c>
      <c r="N48">
        <v>0.94010000000000005</v>
      </c>
    </row>
    <row r="49" spans="1:14" x14ac:dyDescent="0.25">
      <c r="A49" s="4">
        <v>43166</v>
      </c>
      <c r="B49">
        <v>1.3887</v>
      </c>
      <c r="D49" s="4">
        <v>43166</v>
      </c>
      <c r="E49">
        <v>1.24</v>
      </c>
      <c r="G49" s="4">
        <v>43166</v>
      </c>
      <c r="H49">
        <v>8.2462999999999997</v>
      </c>
      <c r="J49" s="4">
        <v>43167</v>
      </c>
      <c r="K49">
        <v>7.8323999999999998</v>
      </c>
      <c r="M49" s="4">
        <v>43166</v>
      </c>
      <c r="N49">
        <v>0.94379999999999997</v>
      </c>
    </row>
    <row r="50" spans="1:14" x14ac:dyDescent="0.25">
      <c r="A50" s="4">
        <v>43167</v>
      </c>
      <c r="B50">
        <v>1.3815</v>
      </c>
      <c r="D50" s="4">
        <v>43167</v>
      </c>
      <c r="E50">
        <v>1.2319</v>
      </c>
      <c r="G50" s="4">
        <v>43167</v>
      </c>
      <c r="H50">
        <v>8.2623999999999995</v>
      </c>
      <c r="J50" s="4">
        <v>43168</v>
      </c>
      <c r="K50">
        <v>7.7786999999999997</v>
      </c>
      <c r="M50" s="4">
        <v>43167</v>
      </c>
      <c r="N50">
        <v>0.9496</v>
      </c>
    </row>
    <row r="51" spans="1:14" x14ac:dyDescent="0.25">
      <c r="A51" s="4">
        <v>43168</v>
      </c>
      <c r="B51">
        <v>1.385</v>
      </c>
      <c r="D51" s="4">
        <v>43168</v>
      </c>
      <c r="E51">
        <v>1.2306999999999999</v>
      </c>
      <c r="G51" s="4">
        <v>43168</v>
      </c>
      <c r="H51">
        <v>8.2441999999999993</v>
      </c>
      <c r="J51" s="4">
        <v>43171</v>
      </c>
      <c r="K51">
        <v>7.7561999999999998</v>
      </c>
      <c r="M51" s="4">
        <v>43168</v>
      </c>
      <c r="N51">
        <v>0.95130000000000003</v>
      </c>
    </row>
    <row r="52" spans="1:14" x14ac:dyDescent="0.25">
      <c r="A52" s="4">
        <v>43171</v>
      </c>
      <c r="B52">
        <v>1.39</v>
      </c>
      <c r="D52" s="4">
        <v>43171</v>
      </c>
      <c r="E52">
        <v>1.2329000000000001</v>
      </c>
      <c r="G52" s="4">
        <v>43171</v>
      </c>
      <c r="H52">
        <v>8.2444000000000006</v>
      </c>
      <c r="J52" s="4">
        <v>43172</v>
      </c>
      <c r="K52">
        <v>7.7393000000000001</v>
      </c>
      <c r="M52" s="4">
        <v>43171</v>
      </c>
      <c r="N52">
        <v>0.9476</v>
      </c>
    </row>
    <row r="53" spans="1:14" x14ac:dyDescent="0.25">
      <c r="A53" s="4">
        <v>43172</v>
      </c>
      <c r="B53">
        <v>1.3971</v>
      </c>
      <c r="D53" s="4">
        <v>43172</v>
      </c>
      <c r="E53">
        <v>1.2391000000000001</v>
      </c>
      <c r="G53" s="4">
        <v>43172</v>
      </c>
      <c r="H53">
        <v>8.2126999999999999</v>
      </c>
      <c r="J53" s="4">
        <v>43173</v>
      </c>
      <c r="K53">
        <v>7.7210000000000001</v>
      </c>
      <c r="M53" s="4">
        <v>43172</v>
      </c>
      <c r="N53">
        <v>0.94430000000000003</v>
      </c>
    </row>
    <row r="54" spans="1:14" x14ac:dyDescent="0.25">
      <c r="A54" s="4">
        <v>43173</v>
      </c>
      <c r="B54">
        <v>1.3974</v>
      </c>
      <c r="D54" s="4">
        <v>43173</v>
      </c>
      <c r="E54">
        <v>1.2375</v>
      </c>
      <c r="G54" s="4">
        <v>43173</v>
      </c>
      <c r="H54">
        <v>8.1684999999999999</v>
      </c>
      <c r="J54" s="4">
        <v>43174</v>
      </c>
      <c r="K54">
        <v>7.6989999999999998</v>
      </c>
      <c r="M54" s="4">
        <v>43173</v>
      </c>
      <c r="N54">
        <v>0.94510000000000005</v>
      </c>
    </row>
    <row r="55" spans="1:14" x14ac:dyDescent="0.25">
      <c r="A55" s="4">
        <v>43174</v>
      </c>
      <c r="B55">
        <v>1.3965000000000001</v>
      </c>
      <c r="D55" s="4">
        <v>43174</v>
      </c>
      <c r="E55">
        <v>1.2335</v>
      </c>
      <c r="G55" s="4">
        <v>43174</v>
      </c>
      <c r="H55">
        <v>8.1648999999999994</v>
      </c>
      <c r="J55" s="4">
        <v>43175</v>
      </c>
      <c r="K55">
        <v>7.7152000000000003</v>
      </c>
      <c r="M55" s="4">
        <v>43174</v>
      </c>
      <c r="N55">
        <v>0.94850000000000001</v>
      </c>
    </row>
    <row r="56" spans="1:14" x14ac:dyDescent="0.25">
      <c r="A56" s="4">
        <v>43175</v>
      </c>
      <c r="B56">
        <v>1.3942000000000001</v>
      </c>
      <c r="D56" s="4">
        <v>43175</v>
      </c>
      <c r="E56">
        <v>1.2290000000000001</v>
      </c>
      <c r="G56" s="4">
        <v>43175</v>
      </c>
      <c r="H56">
        <v>8.1937999999999995</v>
      </c>
      <c r="J56" s="4">
        <v>43178</v>
      </c>
      <c r="K56">
        <v>7.7187000000000001</v>
      </c>
      <c r="M56" s="4">
        <v>43175</v>
      </c>
      <c r="N56">
        <v>0.95199999999999996</v>
      </c>
    </row>
    <row r="57" spans="1:14" x14ac:dyDescent="0.25">
      <c r="A57" s="4">
        <v>43178</v>
      </c>
      <c r="B57">
        <v>1.4047000000000001</v>
      </c>
      <c r="D57" s="4">
        <v>43178</v>
      </c>
      <c r="E57">
        <v>1.2347999999999999</v>
      </c>
      <c r="G57" s="4">
        <v>43178</v>
      </c>
      <c r="H57">
        <v>8.1544000000000008</v>
      </c>
      <c r="J57" s="4">
        <v>43179</v>
      </c>
      <c r="K57">
        <v>7.7356999999999996</v>
      </c>
      <c r="M57" s="4">
        <v>43178</v>
      </c>
      <c r="N57">
        <v>0.95069999999999999</v>
      </c>
    </row>
    <row r="58" spans="1:14" x14ac:dyDescent="0.25">
      <c r="A58" s="4">
        <v>43179</v>
      </c>
      <c r="B58">
        <v>1.4008</v>
      </c>
      <c r="D58" s="4">
        <v>43179</v>
      </c>
      <c r="E58">
        <v>1.2262</v>
      </c>
      <c r="G58" s="4">
        <v>43179</v>
      </c>
      <c r="H58">
        <v>8.2101000000000006</v>
      </c>
      <c r="J58" s="4">
        <v>43180</v>
      </c>
      <c r="K58">
        <v>7.7390999999999996</v>
      </c>
      <c r="M58" s="4">
        <v>43179</v>
      </c>
      <c r="N58">
        <v>0.95479999999999998</v>
      </c>
    </row>
    <row r="59" spans="1:14" x14ac:dyDescent="0.25">
      <c r="A59" s="4">
        <v>43180</v>
      </c>
      <c r="B59">
        <v>1.4078999999999999</v>
      </c>
      <c r="D59" s="4">
        <v>43180</v>
      </c>
      <c r="E59">
        <v>1.228</v>
      </c>
      <c r="G59" s="4">
        <v>43180</v>
      </c>
      <c r="H59">
        <v>8.2210000000000001</v>
      </c>
      <c r="J59" s="4">
        <v>43181</v>
      </c>
      <c r="K59">
        <v>7.7424999999999997</v>
      </c>
      <c r="M59" s="4">
        <v>43180</v>
      </c>
      <c r="N59">
        <v>0.9526</v>
      </c>
    </row>
    <row r="60" spans="1:14" x14ac:dyDescent="0.25">
      <c r="A60" s="4">
        <v>43181</v>
      </c>
      <c r="B60">
        <v>1.4104000000000001</v>
      </c>
      <c r="D60" s="4">
        <v>43181</v>
      </c>
      <c r="E60">
        <v>1.2302999999999999</v>
      </c>
      <c r="G60" s="4">
        <v>43181</v>
      </c>
      <c r="H60">
        <v>8.2514000000000003</v>
      </c>
      <c r="J60" s="4">
        <v>43182</v>
      </c>
      <c r="K60">
        <v>7.7576999999999998</v>
      </c>
      <c r="M60" s="4">
        <v>43181</v>
      </c>
      <c r="N60">
        <v>0.95109999999999995</v>
      </c>
    </row>
    <row r="61" spans="1:14" x14ac:dyDescent="0.25">
      <c r="A61" s="4">
        <v>43182</v>
      </c>
      <c r="B61">
        <v>1.4132</v>
      </c>
      <c r="D61" s="4">
        <v>43182</v>
      </c>
      <c r="E61">
        <v>1.2353000000000001</v>
      </c>
      <c r="G61" s="4">
        <v>43182</v>
      </c>
      <c r="H61">
        <v>8.2478999999999996</v>
      </c>
      <c r="J61" s="4">
        <v>43185</v>
      </c>
      <c r="K61">
        <v>7.6806999999999999</v>
      </c>
      <c r="M61" s="4">
        <v>43182</v>
      </c>
      <c r="N61">
        <v>0.94740000000000002</v>
      </c>
    </row>
    <row r="62" spans="1:14" x14ac:dyDescent="0.25">
      <c r="A62" s="4">
        <v>43185</v>
      </c>
      <c r="B62">
        <v>1.4222999999999999</v>
      </c>
      <c r="D62" s="4">
        <v>43185</v>
      </c>
      <c r="E62">
        <v>1.2444</v>
      </c>
      <c r="G62" s="4">
        <v>43185</v>
      </c>
      <c r="H62">
        <v>8.1951999999999998</v>
      </c>
      <c r="J62" s="4">
        <v>43186</v>
      </c>
      <c r="K62">
        <v>7.6897000000000002</v>
      </c>
      <c r="M62" s="4">
        <v>43185</v>
      </c>
      <c r="N62">
        <v>0.9446</v>
      </c>
    </row>
    <row r="63" spans="1:14" x14ac:dyDescent="0.25">
      <c r="A63" s="4">
        <v>43186</v>
      </c>
      <c r="B63">
        <v>1.4169</v>
      </c>
      <c r="D63" s="4">
        <v>43186</v>
      </c>
      <c r="E63">
        <v>1.2414000000000001</v>
      </c>
      <c r="G63" s="4">
        <v>43186</v>
      </c>
      <c r="H63">
        <v>8.2124000000000006</v>
      </c>
      <c r="J63" s="4">
        <v>43187</v>
      </c>
      <c r="K63">
        <v>7.8472999999999997</v>
      </c>
      <c r="M63" s="4">
        <v>43186</v>
      </c>
      <c r="N63">
        <v>0.94720000000000004</v>
      </c>
    </row>
    <row r="64" spans="1:14" x14ac:dyDescent="0.25">
      <c r="A64" s="4">
        <v>43187</v>
      </c>
      <c r="B64">
        <v>1.4106000000000001</v>
      </c>
      <c r="D64" s="4">
        <v>43187</v>
      </c>
      <c r="E64">
        <v>1.2345999999999999</v>
      </c>
      <c r="G64" s="4">
        <v>43187</v>
      </c>
      <c r="H64">
        <v>8.3238000000000003</v>
      </c>
      <c r="J64" s="4">
        <v>43188</v>
      </c>
      <c r="K64">
        <v>7.8456999999999999</v>
      </c>
      <c r="M64" s="4">
        <v>43187</v>
      </c>
      <c r="N64">
        <v>0.95399999999999996</v>
      </c>
    </row>
    <row r="65" spans="1:14" x14ac:dyDescent="0.25">
      <c r="A65" s="4">
        <v>43188</v>
      </c>
      <c r="B65">
        <v>1.4016</v>
      </c>
      <c r="D65" s="4">
        <v>43188</v>
      </c>
      <c r="E65">
        <v>1.2291000000000001</v>
      </c>
      <c r="G65" s="4">
        <v>43188</v>
      </c>
      <c r="H65">
        <v>8.3569999999999993</v>
      </c>
      <c r="J65" s="4">
        <v>43189</v>
      </c>
      <c r="K65">
        <v>7.8413000000000004</v>
      </c>
      <c r="M65" s="4">
        <v>43188</v>
      </c>
      <c r="N65">
        <v>0.95709999999999995</v>
      </c>
    </row>
    <row r="66" spans="1:14" x14ac:dyDescent="0.25">
      <c r="A66" s="4">
        <v>43189</v>
      </c>
      <c r="B66">
        <v>1.4015</v>
      </c>
      <c r="D66" s="4">
        <v>43189</v>
      </c>
      <c r="E66">
        <v>1.2323999999999999</v>
      </c>
      <c r="G66" s="4">
        <v>43189</v>
      </c>
      <c r="H66">
        <v>8.3417999999999992</v>
      </c>
      <c r="J66" s="4">
        <v>43192</v>
      </c>
      <c r="K66">
        <v>7.8860000000000001</v>
      </c>
      <c r="M66" s="4">
        <v>43189</v>
      </c>
      <c r="N66">
        <v>0.95399999999999996</v>
      </c>
    </row>
    <row r="67" spans="1:14" x14ac:dyDescent="0.25">
      <c r="A67" s="4">
        <v>43192</v>
      </c>
      <c r="B67">
        <v>1.4034</v>
      </c>
      <c r="D67" s="4">
        <v>43192</v>
      </c>
      <c r="E67">
        <v>1.2294</v>
      </c>
      <c r="G67" s="4">
        <v>43192</v>
      </c>
      <c r="H67">
        <v>8.3943999999999992</v>
      </c>
      <c r="J67" s="4">
        <v>43193</v>
      </c>
      <c r="K67">
        <v>7.8582000000000001</v>
      </c>
      <c r="M67" s="4">
        <v>43192</v>
      </c>
      <c r="N67">
        <v>0.95609999999999995</v>
      </c>
    </row>
    <row r="68" spans="1:14" x14ac:dyDescent="0.25">
      <c r="A68" s="4">
        <v>43193</v>
      </c>
      <c r="B68">
        <v>1.4056</v>
      </c>
      <c r="D68" s="4">
        <v>43193</v>
      </c>
      <c r="E68">
        <v>1.2265999999999999</v>
      </c>
      <c r="G68" s="4">
        <v>43193</v>
      </c>
      <c r="H68">
        <v>8.4004999999999992</v>
      </c>
      <c r="J68" s="4">
        <v>43194</v>
      </c>
      <c r="K68">
        <v>7.8160999999999996</v>
      </c>
      <c r="M68" s="4">
        <v>43193</v>
      </c>
      <c r="N68">
        <v>0.95920000000000005</v>
      </c>
    </row>
    <row r="69" spans="1:14" x14ac:dyDescent="0.25">
      <c r="A69" s="4">
        <v>43194</v>
      </c>
      <c r="B69">
        <v>1.4081999999999999</v>
      </c>
      <c r="D69" s="4">
        <v>43194</v>
      </c>
      <c r="E69">
        <v>1.2294</v>
      </c>
      <c r="G69" s="4">
        <v>43194</v>
      </c>
      <c r="H69">
        <v>8.3954000000000004</v>
      </c>
      <c r="J69" s="4">
        <v>43195</v>
      </c>
      <c r="K69">
        <v>7.8357999999999999</v>
      </c>
      <c r="M69" s="4">
        <v>43194</v>
      </c>
      <c r="N69">
        <v>0.95960000000000001</v>
      </c>
    </row>
    <row r="70" spans="1:14" x14ac:dyDescent="0.25">
      <c r="A70" s="4">
        <v>43195</v>
      </c>
      <c r="B70">
        <v>1.3988</v>
      </c>
      <c r="D70" s="4">
        <v>43195</v>
      </c>
      <c r="E70">
        <v>1.2236</v>
      </c>
      <c r="G70" s="4">
        <v>43195</v>
      </c>
      <c r="H70">
        <v>8.4222000000000001</v>
      </c>
      <c r="J70" s="4">
        <v>43196</v>
      </c>
      <c r="K70">
        <v>7.8307000000000002</v>
      </c>
      <c r="M70" s="4">
        <v>43195</v>
      </c>
      <c r="N70">
        <v>0.96279999999999999</v>
      </c>
    </row>
    <row r="71" spans="1:14" x14ac:dyDescent="0.25">
      <c r="A71" s="4">
        <v>43196</v>
      </c>
      <c r="B71">
        <v>1.4092</v>
      </c>
      <c r="D71" s="4">
        <v>43196</v>
      </c>
      <c r="E71">
        <v>1.2281</v>
      </c>
      <c r="G71" s="4">
        <v>43196</v>
      </c>
      <c r="H71">
        <v>8.3915000000000006</v>
      </c>
      <c r="J71" s="4">
        <v>43199</v>
      </c>
      <c r="K71">
        <v>7.7782999999999998</v>
      </c>
      <c r="M71" s="4">
        <v>43196</v>
      </c>
      <c r="N71">
        <v>0.95909999999999995</v>
      </c>
    </row>
    <row r="72" spans="1:14" x14ac:dyDescent="0.25">
      <c r="A72" s="4">
        <v>43199</v>
      </c>
      <c r="B72">
        <v>1.4135</v>
      </c>
      <c r="D72" s="4">
        <v>43199</v>
      </c>
      <c r="E72">
        <v>1.2318</v>
      </c>
      <c r="G72" s="4">
        <v>43199</v>
      </c>
      <c r="H72">
        <v>8.3580000000000005</v>
      </c>
      <c r="J72" s="4">
        <v>43200</v>
      </c>
      <c r="K72">
        <v>7.8097000000000003</v>
      </c>
      <c r="M72" s="4">
        <v>43199</v>
      </c>
      <c r="N72">
        <v>0.95730000000000004</v>
      </c>
    </row>
    <row r="73" spans="1:14" x14ac:dyDescent="0.25">
      <c r="A73" s="4">
        <v>43200</v>
      </c>
      <c r="B73">
        <v>1.4146000000000001</v>
      </c>
      <c r="D73" s="4">
        <v>43200</v>
      </c>
      <c r="E73">
        <v>1.234</v>
      </c>
      <c r="G73" s="4">
        <v>43200</v>
      </c>
      <c r="H73">
        <v>8.3143999999999991</v>
      </c>
      <c r="J73" s="4">
        <v>43201</v>
      </c>
      <c r="K73">
        <v>7.7590000000000003</v>
      </c>
      <c r="M73" s="4">
        <v>43200</v>
      </c>
      <c r="N73">
        <v>0.95709999999999995</v>
      </c>
    </row>
    <row r="74" spans="1:14" x14ac:dyDescent="0.25">
      <c r="A74" s="4">
        <v>43201</v>
      </c>
      <c r="B74">
        <v>1.4176</v>
      </c>
      <c r="D74" s="4">
        <v>43201</v>
      </c>
      <c r="E74">
        <v>1.2375</v>
      </c>
      <c r="G74" s="4">
        <v>43201</v>
      </c>
      <c r="H74">
        <v>8.3237000000000005</v>
      </c>
      <c r="J74" s="4">
        <v>43202</v>
      </c>
      <c r="K74">
        <v>7.7736999999999998</v>
      </c>
      <c r="M74" s="4">
        <v>43201</v>
      </c>
      <c r="N74">
        <v>0.95820000000000005</v>
      </c>
    </row>
    <row r="75" spans="1:14" x14ac:dyDescent="0.25">
      <c r="A75" s="4">
        <v>43202</v>
      </c>
      <c r="B75">
        <v>1.4227000000000001</v>
      </c>
      <c r="D75" s="4">
        <v>43202</v>
      </c>
      <c r="E75">
        <v>1.2334000000000001</v>
      </c>
      <c r="G75" s="4">
        <v>43202</v>
      </c>
      <c r="H75">
        <v>8.4171999999999993</v>
      </c>
      <c r="J75" s="4">
        <v>43203</v>
      </c>
      <c r="K75">
        <v>7.7755999999999998</v>
      </c>
      <c r="M75" s="4">
        <v>43202</v>
      </c>
      <c r="N75">
        <v>0.96179999999999999</v>
      </c>
    </row>
    <row r="76" spans="1:14" x14ac:dyDescent="0.25">
      <c r="A76" s="4">
        <v>43203</v>
      </c>
      <c r="B76">
        <v>1.4238</v>
      </c>
      <c r="D76" s="4">
        <v>43203</v>
      </c>
      <c r="E76">
        <v>1.2331000000000001</v>
      </c>
      <c r="G76" s="4">
        <v>43203</v>
      </c>
      <c r="H76">
        <v>8.4740000000000002</v>
      </c>
      <c r="J76" s="4">
        <v>43206</v>
      </c>
      <c r="K76">
        <v>7.7750000000000004</v>
      </c>
      <c r="M76" s="4">
        <v>43203</v>
      </c>
      <c r="N76">
        <v>0.96220000000000006</v>
      </c>
    </row>
    <row r="77" spans="1:14" x14ac:dyDescent="0.25">
      <c r="A77" s="4">
        <v>43206</v>
      </c>
      <c r="B77">
        <v>1.4325000000000001</v>
      </c>
      <c r="D77" s="4">
        <v>43206</v>
      </c>
      <c r="E77">
        <v>1.2383</v>
      </c>
      <c r="G77" s="4">
        <v>43206</v>
      </c>
      <c r="H77">
        <v>8.4108999999999998</v>
      </c>
      <c r="J77" s="4">
        <v>43207</v>
      </c>
      <c r="K77">
        <v>7.7724000000000002</v>
      </c>
      <c r="M77" s="4">
        <v>43206</v>
      </c>
      <c r="N77">
        <v>0.95889999999999997</v>
      </c>
    </row>
    <row r="78" spans="1:14" x14ac:dyDescent="0.25">
      <c r="A78" s="4">
        <v>43207</v>
      </c>
      <c r="B78">
        <v>1.4288000000000001</v>
      </c>
      <c r="D78" s="4">
        <v>43207</v>
      </c>
      <c r="E78">
        <v>1.2355</v>
      </c>
      <c r="G78" s="4">
        <v>43207</v>
      </c>
      <c r="H78">
        <v>8.4092000000000002</v>
      </c>
      <c r="J78" s="4">
        <v>43208</v>
      </c>
      <c r="K78">
        <v>7.7588999999999997</v>
      </c>
      <c r="M78" s="4">
        <v>43207</v>
      </c>
      <c r="N78">
        <v>0.96650000000000003</v>
      </c>
    </row>
    <row r="79" spans="1:14" x14ac:dyDescent="0.25">
      <c r="A79" s="4">
        <v>43208</v>
      </c>
      <c r="B79">
        <v>1.4214</v>
      </c>
      <c r="D79" s="4">
        <v>43208</v>
      </c>
      <c r="E79">
        <v>1.2390000000000001</v>
      </c>
      <c r="G79" s="4">
        <v>43208</v>
      </c>
      <c r="H79">
        <v>8.3927999999999994</v>
      </c>
      <c r="J79" s="4">
        <v>43209</v>
      </c>
      <c r="K79">
        <v>7.7851999999999997</v>
      </c>
      <c r="M79" s="4">
        <v>43208</v>
      </c>
      <c r="N79">
        <v>0.9667</v>
      </c>
    </row>
    <row r="80" spans="1:14" x14ac:dyDescent="0.25">
      <c r="A80" s="4">
        <v>43209</v>
      </c>
      <c r="B80">
        <v>1.4193</v>
      </c>
      <c r="D80" s="4">
        <v>43209</v>
      </c>
      <c r="E80">
        <v>1.2344999999999999</v>
      </c>
      <c r="G80" s="4">
        <v>43209</v>
      </c>
      <c r="H80">
        <v>8.4074000000000009</v>
      </c>
      <c r="J80" s="4">
        <v>43210</v>
      </c>
      <c r="K80">
        <v>7.8234000000000004</v>
      </c>
      <c r="M80" s="4">
        <v>43209</v>
      </c>
      <c r="N80">
        <v>0.97099999999999997</v>
      </c>
    </row>
    <row r="81" spans="1:14" x14ac:dyDescent="0.25">
      <c r="A81" s="4">
        <v>43210</v>
      </c>
      <c r="B81">
        <v>1.4</v>
      </c>
      <c r="D81" s="4">
        <v>43210</v>
      </c>
      <c r="E81">
        <v>1.2287999999999999</v>
      </c>
      <c r="G81" s="4">
        <v>43210</v>
      </c>
      <c r="H81">
        <v>8.4460999999999995</v>
      </c>
      <c r="J81" s="4">
        <v>43213</v>
      </c>
      <c r="K81">
        <v>7.8844000000000003</v>
      </c>
      <c r="M81" s="4">
        <v>43210</v>
      </c>
      <c r="N81">
        <v>0.97460000000000002</v>
      </c>
    </row>
    <row r="82" spans="1:14" x14ac:dyDescent="0.25">
      <c r="A82" s="4">
        <v>43213</v>
      </c>
      <c r="B82">
        <v>1.3945000000000001</v>
      </c>
      <c r="D82" s="4">
        <v>43213</v>
      </c>
      <c r="E82">
        <v>1.2218</v>
      </c>
      <c r="G82" s="4">
        <v>43213</v>
      </c>
      <c r="H82">
        <v>8.5038</v>
      </c>
      <c r="J82" s="4">
        <v>43214</v>
      </c>
      <c r="K82">
        <v>7.8958000000000004</v>
      </c>
      <c r="M82" s="4">
        <v>43213</v>
      </c>
      <c r="N82">
        <v>0.97809999999999997</v>
      </c>
    </row>
    <row r="83" spans="1:14" x14ac:dyDescent="0.25">
      <c r="A83" s="4">
        <v>43214</v>
      </c>
      <c r="B83">
        <v>1.3977999999999999</v>
      </c>
      <c r="D83" s="4">
        <v>43214</v>
      </c>
      <c r="E83">
        <v>1.2241</v>
      </c>
      <c r="G83" s="4">
        <v>43214</v>
      </c>
      <c r="H83">
        <v>8.5068000000000001</v>
      </c>
      <c r="J83" s="4">
        <v>43215</v>
      </c>
      <c r="K83">
        <v>7.9631999999999996</v>
      </c>
      <c r="M83" s="4">
        <v>43214</v>
      </c>
      <c r="N83">
        <v>0.97819999999999996</v>
      </c>
    </row>
    <row r="84" spans="1:14" x14ac:dyDescent="0.25">
      <c r="A84" s="4">
        <v>43215</v>
      </c>
      <c r="B84">
        <v>1.3937999999999999</v>
      </c>
      <c r="D84" s="4">
        <v>43215</v>
      </c>
      <c r="E84">
        <v>1.2184999999999999</v>
      </c>
      <c r="G84" s="4">
        <v>43215</v>
      </c>
      <c r="H84">
        <v>8.5507000000000009</v>
      </c>
      <c r="J84" s="4">
        <v>43216</v>
      </c>
      <c r="K84">
        <v>7.9927000000000001</v>
      </c>
      <c r="M84" s="4">
        <v>43215</v>
      </c>
      <c r="N84">
        <v>0.98240000000000005</v>
      </c>
    </row>
    <row r="85" spans="1:14" x14ac:dyDescent="0.25">
      <c r="A85" s="4">
        <v>43216</v>
      </c>
      <c r="B85">
        <v>1.393</v>
      </c>
      <c r="D85" s="4">
        <v>43216</v>
      </c>
      <c r="E85">
        <v>1.2125999999999999</v>
      </c>
      <c r="G85" s="4">
        <v>43216</v>
      </c>
      <c r="H85">
        <v>8.6582000000000008</v>
      </c>
      <c r="J85" s="4">
        <v>43217</v>
      </c>
      <c r="K85">
        <v>7.9619</v>
      </c>
      <c r="M85" s="4">
        <v>43216</v>
      </c>
      <c r="N85">
        <v>0.9879</v>
      </c>
    </row>
    <row r="86" spans="1:14" x14ac:dyDescent="0.25">
      <c r="A86" s="4">
        <v>43217</v>
      </c>
      <c r="B86">
        <v>1.3781000000000001</v>
      </c>
      <c r="D86" s="4">
        <v>43217</v>
      </c>
      <c r="E86">
        <v>1.2130000000000001</v>
      </c>
      <c r="G86" s="4">
        <v>43217</v>
      </c>
      <c r="H86">
        <v>8.6587999999999994</v>
      </c>
      <c r="J86" s="4">
        <v>43220</v>
      </c>
      <c r="K86">
        <v>8.0105000000000004</v>
      </c>
      <c r="M86" s="4">
        <v>43217</v>
      </c>
      <c r="N86">
        <v>0.98770000000000002</v>
      </c>
    </row>
    <row r="87" spans="1:14" x14ac:dyDescent="0.25">
      <c r="A87" s="4">
        <v>43220</v>
      </c>
      <c r="B87">
        <v>1.3765000000000001</v>
      </c>
      <c r="D87" s="4">
        <v>43220</v>
      </c>
      <c r="E87">
        <v>1.2101</v>
      </c>
      <c r="G87" s="4">
        <v>43220</v>
      </c>
      <c r="H87">
        <v>8.7520000000000007</v>
      </c>
      <c r="J87" s="4">
        <v>43221</v>
      </c>
      <c r="K87">
        <v>8.0831</v>
      </c>
      <c r="M87" s="4">
        <v>43220</v>
      </c>
      <c r="N87">
        <v>0.98939999999999995</v>
      </c>
    </row>
    <row r="88" spans="1:14" x14ac:dyDescent="0.25">
      <c r="A88" s="4">
        <v>43221</v>
      </c>
      <c r="B88">
        <v>1.3627</v>
      </c>
      <c r="D88" s="4">
        <v>43221</v>
      </c>
      <c r="E88">
        <v>1.2017</v>
      </c>
      <c r="G88" s="4">
        <v>43221</v>
      </c>
      <c r="H88">
        <v>8.8339999999999996</v>
      </c>
      <c r="J88" s="4">
        <v>43222</v>
      </c>
      <c r="K88">
        <v>8.1176999999999992</v>
      </c>
      <c r="M88" s="4">
        <v>43221</v>
      </c>
      <c r="N88">
        <v>0.99460000000000004</v>
      </c>
    </row>
    <row r="89" spans="1:14" x14ac:dyDescent="0.25">
      <c r="A89" s="4">
        <v>43222</v>
      </c>
      <c r="B89">
        <v>1.3601000000000001</v>
      </c>
      <c r="D89" s="4">
        <v>43222</v>
      </c>
      <c r="E89">
        <v>1.1968000000000001</v>
      </c>
      <c r="G89" s="4">
        <v>43222</v>
      </c>
      <c r="H89">
        <v>8.9033999999999995</v>
      </c>
      <c r="J89" s="4">
        <v>43223</v>
      </c>
      <c r="K89">
        <v>8.0433000000000003</v>
      </c>
      <c r="M89" s="4">
        <v>43222</v>
      </c>
      <c r="N89">
        <v>0.998</v>
      </c>
    </row>
    <row r="90" spans="1:14" x14ac:dyDescent="0.25">
      <c r="A90" s="4">
        <v>43223</v>
      </c>
      <c r="B90">
        <v>1.3582000000000001</v>
      </c>
      <c r="D90" s="4">
        <v>43223</v>
      </c>
      <c r="E90">
        <v>1.1988000000000001</v>
      </c>
      <c r="G90" s="4">
        <v>43223</v>
      </c>
      <c r="H90">
        <v>8.8035999999999994</v>
      </c>
      <c r="J90" s="4">
        <v>43224</v>
      </c>
      <c r="K90">
        <v>8.0620999999999992</v>
      </c>
      <c r="M90" s="4">
        <v>43223</v>
      </c>
      <c r="N90">
        <v>0.99780000000000002</v>
      </c>
    </row>
    <row r="91" spans="1:14" x14ac:dyDescent="0.25">
      <c r="A91" s="4">
        <v>43224</v>
      </c>
      <c r="B91">
        <v>1.3531</v>
      </c>
      <c r="D91" s="4">
        <v>43224</v>
      </c>
      <c r="E91">
        <v>1.196</v>
      </c>
      <c r="G91" s="4">
        <v>43224</v>
      </c>
      <c r="H91">
        <v>8.8065999999999995</v>
      </c>
      <c r="J91" s="4">
        <v>43227</v>
      </c>
      <c r="K91">
        <v>8.0441000000000003</v>
      </c>
      <c r="M91" s="4">
        <v>43224</v>
      </c>
      <c r="N91">
        <v>1</v>
      </c>
    </row>
    <row r="92" spans="1:14" x14ac:dyDescent="0.25">
      <c r="A92" s="4">
        <v>43227</v>
      </c>
      <c r="B92">
        <v>1.3564000000000001</v>
      </c>
      <c r="D92" s="4">
        <v>43227</v>
      </c>
      <c r="E92">
        <v>1.1933</v>
      </c>
      <c r="G92" s="4">
        <v>43227</v>
      </c>
      <c r="H92">
        <v>8.8156999999999996</v>
      </c>
      <c r="J92" s="4">
        <v>43228</v>
      </c>
      <c r="K92">
        <v>8.1384000000000007</v>
      </c>
      <c r="M92" s="4">
        <v>43227</v>
      </c>
      <c r="N92">
        <v>1.0022</v>
      </c>
    </row>
    <row r="93" spans="1:14" x14ac:dyDescent="0.25">
      <c r="A93" s="4">
        <v>43228</v>
      </c>
      <c r="B93">
        <v>1.3546</v>
      </c>
      <c r="D93" s="4">
        <v>43228</v>
      </c>
      <c r="E93">
        <v>1.1879999999999999</v>
      </c>
      <c r="G93" s="4">
        <v>43228</v>
      </c>
      <c r="H93">
        <v>8.8112999999999992</v>
      </c>
      <c r="J93" s="4">
        <v>43229</v>
      </c>
      <c r="K93">
        <v>8.0703999999999994</v>
      </c>
      <c r="M93" s="4">
        <v>43228</v>
      </c>
      <c r="N93">
        <v>1.0016</v>
      </c>
    </row>
    <row r="94" spans="1:14" x14ac:dyDescent="0.25">
      <c r="A94" s="4">
        <v>43229</v>
      </c>
      <c r="B94">
        <v>1.3556999999999999</v>
      </c>
      <c r="D94" s="4">
        <v>43229</v>
      </c>
      <c r="E94">
        <v>1.1855</v>
      </c>
      <c r="G94" s="4">
        <v>43229</v>
      </c>
      <c r="H94">
        <v>8.7017000000000007</v>
      </c>
      <c r="J94" s="4">
        <v>43230</v>
      </c>
      <c r="K94">
        <v>8.0124999999999993</v>
      </c>
      <c r="M94" s="4">
        <v>43229</v>
      </c>
      <c r="N94">
        <v>1.0045999999999999</v>
      </c>
    </row>
    <row r="95" spans="1:14" x14ac:dyDescent="0.25">
      <c r="A95" s="4">
        <v>43230</v>
      </c>
      <c r="B95">
        <v>1.3499000000000001</v>
      </c>
      <c r="D95" s="4">
        <v>43230</v>
      </c>
      <c r="E95">
        <v>1.1911</v>
      </c>
      <c r="G95" s="4">
        <v>43230</v>
      </c>
      <c r="H95">
        <v>8.6548999999999996</v>
      </c>
      <c r="J95" s="4">
        <v>43231</v>
      </c>
      <c r="K95">
        <v>8.0028000000000006</v>
      </c>
      <c r="M95" s="4">
        <v>43230</v>
      </c>
      <c r="N95">
        <v>1.0029999999999999</v>
      </c>
    </row>
    <row r="96" spans="1:14" x14ac:dyDescent="0.25">
      <c r="A96" s="4">
        <v>43231</v>
      </c>
      <c r="B96">
        <v>1.3542000000000001</v>
      </c>
      <c r="D96" s="4">
        <v>43231</v>
      </c>
      <c r="E96">
        <v>1.1942999999999999</v>
      </c>
      <c r="G96" s="4">
        <v>43231</v>
      </c>
      <c r="H96">
        <v>8.6015999999999995</v>
      </c>
      <c r="J96" s="4">
        <v>43234</v>
      </c>
      <c r="K96">
        <v>8.0024999999999995</v>
      </c>
      <c r="M96" s="4">
        <v>43231</v>
      </c>
      <c r="N96">
        <v>0.99980000000000002</v>
      </c>
    </row>
    <row r="97" spans="1:14" x14ac:dyDescent="0.25">
      <c r="A97" s="4">
        <v>43234</v>
      </c>
      <c r="B97">
        <v>1.3584000000000001</v>
      </c>
      <c r="D97" s="4">
        <v>43234</v>
      </c>
      <c r="E97">
        <v>1.1976</v>
      </c>
      <c r="G97" s="4">
        <v>43234</v>
      </c>
      <c r="H97">
        <v>8.6026000000000007</v>
      </c>
      <c r="J97" s="4">
        <v>43235</v>
      </c>
      <c r="K97">
        <v>8.0913000000000004</v>
      </c>
      <c r="M97" s="4">
        <v>43234</v>
      </c>
      <c r="N97">
        <v>0.998</v>
      </c>
    </row>
    <row r="98" spans="1:14" x14ac:dyDescent="0.25">
      <c r="A98" s="4">
        <v>43235</v>
      </c>
      <c r="B98">
        <v>1.3517999999999999</v>
      </c>
      <c r="D98" s="4">
        <v>43235</v>
      </c>
      <c r="E98">
        <v>1.1865000000000001</v>
      </c>
      <c r="G98" s="4">
        <v>43235</v>
      </c>
      <c r="H98">
        <v>8.6677999999999997</v>
      </c>
      <c r="J98" s="4">
        <v>43236</v>
      </c>
      <c r="K98">
        <v>8.0846999999999998</v>
      </c>
      <c r="M98" s="4">
        <v>43235</v>
      </c>
      <c r="N98">
        <v>1.0004999999999999</v>
      </c>
    </row>
    <row r="99" spans="1:14" x14ac:dyDescent="0.25">
      <c r="A99" s="4">
        <v>43236</v>
      </c>
      <c r="B99">
        <v>1.3498000000000001</v>
      </c>
      <c r="D99" s="4">
        <v>43236</v>
      </c>
      <c r="E99">
        <v>1.1813</v>
      </c>
      <c r="G99" s="4">
        <v>43236</v>
      </c>
      <c r="H99">
        <v>8.6906999999999996</v>
      </c>
      <c r="J99" s="4">
        <v>43237</v>
      </c>
      <c r="K99">
        <v>8.1175999999999995</v>
      </c>
      <c r="M99" s="4">
        <v>43236</v>
      </c>
      <c r="N99">
        <v>0.99980000000000002</v>
      </c>
    </row>
    <row r="100" spans="1:14" x14ac:dyDescent="0.25">
      <c r="A100" s="4">
        <v>43237</v>
      </c>
      <c r="B100">
        <v>1.3514999999999999</v>
      </c>
      <c r="D100" s="4">
        <v>43237</v>
      </c>
      <c r="E100">
        <v>1.1805000000000001</v>
      </c>
      <c r="G100" s="4">
        <v>43237</v>
      </c>
      <c r="H100">
        <v>8.7357999999999993</v>
      </c>
      <c r="J100" s="4">
        <v>43238</v>
      </c>
      <c r="K100">
        <v>8.1206999999999994</v>
      </c>
      <c r="M100" s="4">
        <v>43237</v>
      </c>
      <c r="N100">
        <v>1.0007999999999999</v>
      </c>
    </row>
    <row r="101" spans="1:14" x14ac:dyDescent="0.25">
      <c r="A101" s="4">
        <v>43238</v>
      </c>
      <c r="B101">
        <v>1.3469</v>
      </c>
      <c r="D101" s="4">
        <v>43238</v>
      </c>
      <c r="E101">
        <v>1.1772</v>
      </c>
      <c r="G101" s="4">
        <v>43238</v>
      </c>
      <c r="H101">
        <v>8.7537000000000003</v>
      </c>
      <c r="J101" s="4">
        <v>43241</v>
      </c>
      <c r="K101">
        <v>8.0738000000000003</v>
      </c>
      <c r="M101" s="4">
        <v>43238</v>
      </c>
      <c r="N101">
        <v>0.998</v>
      </c>
    </row>
    <row r="102" spans="1:14" x14ac:dyDescent="0.25">
      <c r="A102" s="4">
        <v>43241</v>
      </c>
      <c r="B102">
        <v>1.341</v>
      </c>
      <c r="D102" s="4">
        <v>43241</v>
      </c>
      <c r="E102">
        <v>1.1771</v>
      </c>
      <c r="G102" s="4">
        <v>43241</v>
      </c>
      <c r="H102">
        <v>8.6991999999999994</v>
      </c>
      <c r="J102" s="4">
        <v>43242</v>
      </c>
      <c r="K102">
        <v>8.0444999999999993</v>
      </c>
      <c r="M102" s="4">
        <v>43241</v>
      </c>
      <c r="N102">
        <v>0.99790000000000001</v>
      </c>
    </row>
    <row r="103" spans="1:14" x14ac:dyDescent="0.25">
      <c r="A103" s="4">
        <v>43242</v>
      </c>
      <c r="B103">
        <v>1.3432999999999999</v>
      </c>
      <c r="D103" s="4">
        <v>43242</v>
      </c>
      <c r="E103">
        <v>1.1785000000000001</v>
      </c>
      <c r="G103" s="4">
        <v>43242</v>
      </c>
      <c r="H103">
        <v>8.6774000000000004</v>
      </c>
      <c r="J103" s="4">
        <v>43243</v>
      </c>
      <c r="K103">
        <v>8.1096000000000004</v>
      </c>
      <c r="M103" s="4">
        <v>43242</v>
      </c>
      <c r="N103">
        <v>0.99350000000000005</v>
      </c>
    </row>
    <row r="104" spans="1:14" x14ac:dyDescent="0.25">
      <c r="A104" s="4">
        <v>43243</v>
      </c>
      <c r="B104">
        <v>1.3337000000000001</v>
      </c>
      <c r="D104" s="4">
        <v>43243</v>
      </c>
      <c r="E104">
        <v>1.1693</v>
      </c>
      <c r="G104" s="4">
        <v>43243</v>
      </c>
      <c r="H104">
        <v>8.7675000000000001</v>
      </c>
      <c r="J104" s="4">
        <v>43244</v>
      </c>
      <c r="K104">
        <v>8.0820000000000007</v>
      </c>
      <c r="M104" s="4">
        <v>43243</v>
      </c>
      <c r="N104">
        <v>0.99619999999999997</v>
      </c>
    </row>
    <row r="105" spans="1:14" x14ac:dyDescent="0.25">
      <c r="A105" s="4">
        <v>43244</v>
      </c>
      <c r="B105">
        <v>1.3386</v>
      </c>
      <c r="D105" s="4">
        <v>43244</v>
      </c>
      <c r="E105">
        <v>1.1732</v>
      </c>
      <c r="G105" s="4">
        <v>43244</v>
      </c>
      <c r="H105">
        <v>8.7520000000000007</v>
      </c>
      <c r="J105" s="4">
        <v>43245</v>
      </c>
      <c r="K105">
        <v>8.1736000000000004</v>
      </c>
      <c r="M105" s="4">
        <v>43244</v>
      </c>
      <c r="N105">
        <v>0.99170000000000003</v>
      </c>
    </row>
    <row r="106" spans="1:14" x14ac:dyDescent="0.25">
      <c r="A106" s="4">
        <v>43245</v>
      </c>
      <c r="B106">
        <v>1.3309</v>
      </c>
      <c r="D106" s="4">
        <v>43245</v>
      </c>
      <c r="E106">
        <v>1.1651</v>
      </c>
      <c r="G106" s="4">
        <v>43245</v>
      </c>
      <c r="H106">
        <v>8.7683</v>
      </c>
      <c r="J106" s="4">
        <v>43248</v>
      </c>
      <c r="K106">
        <v>8.1936</v>
      </c>
      <c r="M106" s="4">
        <v>43245</v>
      </c>
      <c r="N106">
        <v>0.99099999999999999</v>
      </c>
    </row>
    <row r="107" spans="1:14" x14ac:dyDescent="0.25">
      <c r="A107" s="4">
        <v>43248</v>
      </c>
      <c r="B107">
        <v>1.3312999999999999</v>
      </c>
      <c r="D107" s="4">
        <v>43248</v>
      </c>
      <c r="E107">
        <v>1.1629</v>
      </c>
      <c r="G107" s="4">
        <v>43248</v>
      </c>
      <c r="H107">
        <v>8.8149999999999995</v>
      </c>
      <c r="J107" s="4">
        <v>43249</v>
      </c>
      <c r="K107">
        <v>8.2853999999999992</v>
      </c>
      <c r="M107" s="4">
        <v>43248</v>
      </c>
      <c r="N107">
        <v>0.99339999999999995</v>
      </c>
    </row>
    <row r="108" spans="1:14" x14ac:dyDescent="0.25">
      <c r="A108" s="4">
        <v>43249</v>
      </c>
      <c r="B108">
        <v>1.3244</v>
      </c>
      <c r="D108" s="4">
        <v>43249</v>
      </c>
      <c r="E108">
        <v>1.1546000000000001</v>
      </c>
      <c r="G108" s="4">
        <v>43249</v>
      </c>
      <c r="H108">
        <v>8.9506999999999994</v>
      </c>
      <c r="J108" s="4">
        <v>43250</v>
      </c>
      <c r="K108">
        <v>8.1846999999999994</v>
      </c>
      <c r="M108" s="4">
        <v>43249</v>
      </c>
      <c r="N108">
        <v>0.99209999999999998</v>
      </c>
    </row>
    <row r="109" spans="1:14" x14ac:dyDescent="0.25">
      <c r="A109" s="4">
        <v>43250</v>
      </c>
      <c r="B109">
        <v>1.3291999999999999</v>
      </c>
      <c r="D109" s="4">
        <v>43250</v>
      </c>
      <c r="E109">
        <v>1.1664000000000001</v>
      </c>
      <c r="G109" s="4">
        <v>43250</v>
      </c>
      <c r="H109">
        <v>8.8117999999999999</v>
      </c>
      <c r="J109" s="4">
        <v>43251</v>
      </c>
      <c r="K109">
        <v>8.1821000000000002</v>
      </c>
      <c r="M109" s="4">
        <v>43250</v>
      </c>
      <c r="N109">
        <v>0.98829999999999996</v>
      </c>
    </row>
    <row r="110" spans="1:14" x14ac:dyDescent="0.25">
      <c r="A110" s="4">
        <v>43251</v>
      </c>
      <c r="B110">
        <v>1.3292999999999999</v>
      </c>
      <c r="D110" s="4">
        <v>43251</v>
      </c>
      <c r="E110">
        <v>1.1671</v>
      </c>
      <c r="G110" s="4">
        <v>43251</v>
      </c>
      <c r="H110">
        <v>8.8210999999999995</v>
      </c>
      <c r="J110" s="4">
        <v>43252</v>
      </c>
      <c r="K110">
        <v>8.1920000000000002</v>
      </c>
      <c r="M110" s="4">
        <v>43251</v>
      </c>
      <c r="N110">
        <v>0.98460000000000003</v>
      </c>
    </row>
    <row r="111" spans="1:14" x14ac:dyDescent="0.25">
      <c r="A111" s="4">
        <v>43252</v>
      </c>
      <c r="B111">
        <v>1.3346</v>
      </c>
      <c r="D111" s="4">
        <v>43252</v>
      </c>
      <c r="E111">
        <v>1.1658999999999999</v>
      </c>
      <c r="G111" s="4">
        <v>43252</v>
      </c>
      <c r="H111">
        <v>8.8216999999999999</v>
      </c>
      <c r="J111" s="4">
        <v>43255</v>
      </c>
      <c r="K111">
        <v>8.1292000000000009</v>
      </c>
      <c r="M111" s="4">
        <v>43252</v>
      </c>
      <c r="N111">
        <v>0.98819999999999997</v>
      </c>
    </row>
    <row r="112" spans="1:14" x14ac:dyDescent="0.25">
      <c r="A112" s="4">
        <v>43255</v>
      </c>
      <c r="B112">
        <v>1.3312999999999999</v>
      </c>
      <c r="D112" s="4">
        <v>43255</v>
      </c>
      <c r="E112">
        <v>1.1686000000000001</v>
      </c>
      <c r="G112" s="4">
        <v>43255</v>
      </c>
      <c r="H112">
        <v>8.7608999999999995</v>
      </c>
      <c r="J112" s="4">
        <v>43256</v>
      </c>
      <c r="K112">
        <v>8.1091999999999995</v>
      </c>
      <c r="M112" s="4">
        <v>43255</v>
      </c>
      <c r="N112">
        <v>0.98880000000000001</v>
      </c>
    </row>
    <row r="113" spans="1:14" x14ac:dyDescent="0.25">
      <c r="A113" s="4">
        <v>43256</v>
      </c>
      <c r="B113">
        <v>1.3382000000000001</v>
      </c>
      <c r="D113" s="4">
        <v>43256</v>
      </c>
      <c r="E113">
        <v>1.1715</v>
      </c>
      <c r="G113" s="4">
        <v>43256</v>
      </c>
      <c r="H113">
        <v>8.7529000000000003</v>
      </c>
      <c r="J113" s="4">
        <v>43257</v>
      </c>
      <c r="K113">
        <v>8.0867000000000004</v>
      </c>
      <c r="M113" s="4">
        <v>43256</v>
      </c>
      <c r="N113">
        <v>0.98419999999999996</v>
      </c>
    </row>
    <row r="114" spans="1:14" x14ac:dyDescent="0.25">
      <c r="A114" s="4">
        <v>43257</v>
      </c>
      <c r="B114">
        <v>1.3411</v>
      </c>
      <c r="D114" s="4">
        <v>43257</v>
      </c>
      <c r="E114">
        <v>1.1777</v>
      </c>
      <c r="G114" s="4">
        <v>43257</v>
      </c>
      <c r="H114">
        <v>8.7362000000000002</v>
      </c>
      <c r="J114" s="4">
        <v>43258</v>
      </c>
      <c r="K114">
        <v>8.0505999999999993</v>
      </c>
      <c r="M114" s="4">
        <v>43257</v>
      </c>
      <c r="N114">
        <v>0.98599999999999999</v>
      </c>
    </row>
    <row r="115" spans="1:14" x14ac:dyDescent="0.25">
      <c r="A115" s="4">
        <v>43258</v>
      </c>
      <c r="B115">
        <v>1.3412999999999999</v>
      </c>
      <c r="D115" s="4">
        <v>43258</v>
      </c>
      <c r="E115">
        <v>1.1808000000000001</v>
      </c>
      <c r="G115" s="4">
        <v>43258</v>
      </c>
      <c r="H115">
        <v>8.6911000000000005</v>
      </c>
      <c r="J115" s="4">
        <v>43259</v>
      </c>
      <c r="K115">
        <v>8.0411000000000001</v>
      </c>
      <c r="M115" s="4">
        <v>43258</v>
      </c>
      <c r="N115">
        <v>0.9819</v>
      </c>
    </row>
    <row r="116" spans="1:14" x14ac:dyDescent="0.25">
      <c r="A116" s="4">
        <v>43259</v>
      </c>
      <c r="B116">
        <v>1.3405</v>
      </c>
      <c r="D116" s="4">
        <v>43259</v>
      </c>
      <c r="E116">
        <v>1.1769000000000001</v>
      </c>
      <c r="G116" s="4">
        <v>43259</v>
      </c>
      <c r="H116">
        <v>8.7152999999999992</v>
      </c>
      <c r="J116" s="4">
        <v>43262</v>
      </c>
      <c r="K116">
        <v>8.0439000000000007</v>
      </c>
      <c r="M116" s="4">
        <v>43259</v>
      </c>
      <c r="N116">
        <v>0.98570000000000002</v>
      </c>
    </row>
    <row r="117" spans="1:14" x14ac:dyDescent="0.25">
      <c r="A117" s="4">
        <v>43262</v>
      </c>
      <c r="B117">
        <v>1.3379000000000001</v>
      </c>
      <c r="D117" s="4">
        <v>43262</v>
      </c>
      <c r="E117">
        <v>1.1788000000000001</v>
      </c>
      <c r="G117" s="4">
        <v>43262</v>
      </c>
      <c r="H117">
        <v>8.6689000000000007</v>
      </c>
      <c r="J117" s="4">
        <v>43263</v>
      </c>
      <c r="K117">
        <v>8.0274999999999999</v>
      </c>
      <c r="M117" s="4">
        <v>43262</v>
      </c>
      <c r="N117">
        <v>0.98560000000000003</v>
      </c>
    </row>
    <row r="118" spans="1:14" x14ac:dyDescent="0.25">
      <c r="A118" s="4">
        <v>43263</v>
      </c>
      <c r="B118">
        <v>1.3394999999999999</v>
      </c>
      <c r="D118" s="4">
        <v>43263</v>
      </c>
      <c r="E118">
        <v>1.1774</v>
      </c>
      <c r="G118" s="4">
        <v>43263</v>
      </c>
      <c r="H118">
        <v>8.6181999999999999</v>
      </c>
      <c r="J118" s="4">
        <v>43264</v>
      </c>
      <c r="K118">
        <v>8.0077999999999996</v>
      </c>
      <c r="M118" s="4">
        <v>43263</v>
      </c>
      <c r="N118">
        <v>0.9849</v>
      </c>
    </row>
    <row r="119" spans="1:14" x14ac:dyDescent="0.25">
      <c r="A119" s="4">
        <v>43264</v>
      </c>
      <c r="B119">
        <v>1.3386</v>
      </c>
      <c r="D119" s="4">
        <v>43264</v>
      </c>
      <c r="E119">
        <v>1.1791</v>
      </c>
      <c r="G119" s="4">
        <v>43264</v>
      </c>
      <c r="H119">
        <v>8.6092999999999993</v>
      </c>
      <c r="J119" s="4">
        <v>43265</v>
      </c>
      <c r="K119">
        <v>8.0989000000000004</v>
      </c>
      <c r="M119" s="4">
        <v>43264</v>
      </c>
      <c r="N119">
        <v>0.98450000000000004</v>
      </c>
    </row>
    <row r="120" spans="1:14" x14ac:dyDescent="0.25">
      <c r="A120" s="4">
        <v>43265</v>
      </c>
      <c r="B120">
        <v>1.33</v>
      </c>
      <c r="D120" s="4">
        <v>43265</v>
      </c>
      <c r="E120">
        <v>1.1634</v>
      </c>
      <c r="G120" s="4">
        <v>43265</v>
      </c>
      <c r="H120">
        <v>8.7012</v>
      </c>
      <c r="J120" s="4">
        <v>43266</v>
      </c>
      <c r="K120">
        <v>8.1465999999999994</v>
      </c>
      <c r="M120" s="4">
        <v>43265</v>
      </c>
      <c r="N120">
        <v>0.99429999999999996</v>
      </c>
    </row>
    <row r="121" spans="1:14" x14ac:dyDescent="0.25">
      <c r="A121" s="4">
        <v>43266</v>
      </c>
      <c r="B121">
        <v>1.3278000000000001</v>
      </c>
      <c r="D121" s="4">
        <v>43266</v>
      </c>
      <c r="E121">
        <v>1.161</v>
      </c>
      <c r="G121" s="4">
        <v>43266</v>
      </c>
      <c r="H121">
        <v>8.7858000000000001</v>
      </c>
      <c r="J121" s="4">
        <v>43269</v>
      </c>
      <c r="K121">
        <v>8.1443999999999992</v>
      </c>
      <c r="M121" s="4">
        <v>43266</v>
      </c>
      <c r="N121">
        <v>0.99760000000000004</v>
      </c>
    </row>
    <row r="122" spans="1:14" x14ac:dyDescent="0.25">
      <c r="A122" s="4">
        <v>43269</v>
      </c>
      <c r="B122">
        <v>1.3241000000000001</v>
      </c>
      <c r="D122" s="4">
        <v>43269</v>
      </c>
      <c r="E122">
        <v>1.1605000000000001</v>
      </c>
      <c r="G122" s="4">
        <v>43269</v>
      </c>
      <c r="H122">
        <v>8.8331999999999997</v>
      </c>
      <c r="J122" s="4">
        <v>43270</v>
      </c>
      <c r="K122">
        <v>8.1989999999999998</v>
      </c>
      <c r="M122" s="4">
        <v>43269</v>
      </c>
      <c r="N122">
        <v>0.995</v>
      </c>
    </row>
    <row r="123" spans="1:14" x14ac:dyDescent="0.25">
      <c r="A123" s="4">
        <v>43270</v>
      </c>
      <c r="B123">
        <v>1.3172999999999999</v>
      </c>
      <c r="D123" s="4">
        <v>43270</v>
      </c>
      <c r="E123">
        <v>1.157</v>
      </c>
      <c r="G123" s="4">
        <v>43270</v>
      </c>
      <c r="H123">
        <v>8.9094999999999995</v>
      </c>
      <c r="J123" s="4">
        <v>43271</v>
      </c>
      <c r="K123">
        <v>8.1663999999999994</v>
      </c>
      <c r="M123" s="4">
        <v>43270</v>
      </c>
      <c r="N123">
        <v>0.99580000000000002</v>
      </c>
    </row>
    <row r="124" spans="1:14" x14ac:dyDescent="0.25">
      <c r="A124" s="4">
        <v>43271</v>
      </c>
      <c r="B124">
        <v>1.3196000000000001</v>
      </c>
      <c r="D124" s="4">
        <v>43271</v>
      </c>
      <c r="E124">
        <v>1.1589</v>
      </c>
      <c r="G124" s="4">
        <v>43271</v>
      </c>
      <c r="H124">
        <v>8.8736999999999995</v>
      </c>
      <c r="J124" s="4">
        <v>43272</v>
      </c>
      <c r="K124">
        <v>8.1358999999999995</v>
      </c>
      <c r="M124" s="4">
        <v>43271</v>
      </c>
      <c r="N124">
        <v>0.99609999999999999</v>
      </c>
    </row>
    <row r="125" spans="1:14" x14ac:dyDescent="0.25">
      <c r="A125" s="4">
        <v>43272</v>
      </c>
      <c r="B125">
        <v>1.3248</v>
      </c>
      <c r="D125" s="4">
        <v>43272</v>
      </c>
      <c r="E125">
        <v>1.1607000000000001</v>
      </c>
      <c r="G125" s="4">
        <v>43272</v>
      </c>
      <c r="H125">
        <v>8.9009</v>
      </c>
      <c r="J125" s="4">
        <v>43273</v>
      </c>
      <c r="K125">
        <v>8.0949000000000009</v>
      </c>
      <c r="M125" s="4">
        <v>43272</v>
      </c>
      <c r="N125">
        <v>0.99170000000000003</v>
      </c>
    </row>
    <row r="126" spans="1:14" x14ac:dyDescent="0.25">
      <c r="A126" s="4">
        <v>43273</v>
      </c>
      <c r="B126">
        <v>1.3261000000000001</v>
      </c>
      <c r="D126" s="4">
        <v>43273</v>
      </c>
      <c r="E126">
        <v>1.1651</v>
      </c>
      <c r="G126" s="4">
        <v>43273</v>
      </c>
      <c r="H126">
        <v>8.8569999999999993</v>
      </c>
      <c r="J126" s="4">
        <v>43276</v>
      </c>
      <c r="K126">
        <v>8.1219000000000001</v>
      </c>
      <c r="M126" s="4">
        <v>43273</v>
      </c>
      <c r="N126">
        <v>0.98809999999999998</v>
      </c>
    </row>
    <row r="127" spans="1:14" x14ac:dyDescent="0.25">
      <c r="A127" s="4">
        <v>43276</v>
      </c>
      <c r="B127">
        <v>1.3266</v>
      </c>
      <c r="D127" s="4">
        <v>43276</v>
      </c>
      <c r="E127">
        <v>1.1692</v>
      </c>
      <c r="G127" s="4">
        <v>43276</v>
      </c>
      <c r="H127">
        <v>8.8794000000000004</v>
      </c>
      <c r="J127" s="4">
        <v>43277</v>
      </c>
      <c r="K127">
        <v>8.1179000000000006</v>
      </c>
      <c r="M127" s="4">
        <v>43276</v>
      </c>
      <c r="N127">
        <v>0.98709999999999998</v>
      </c>
    </row>
    <row r="128" spans="1:14" x14ac:dyDescent="0.25">
      <c r="A128" s="4">
        <v>43277</v>
      </c>
      <c r="B128">
        <v>1.3228</v>
      </c>
      <c r="D128" s="4">
        <v>43277</v>
      </c>
      <c r="E128">
        <v>1.1657999999999999</v>
      </c>
      <c r="G128" s="4">
        <v>43277</v>
      </c>
      <c r="H128">
        <v>8.8712</v>
      </c>
      <c r="J128" s="4">
        <v>43278</v>
      </c>
      <c r="K128">
        <v>8.1631999999999998</v>
      </c>
      <c r="M128" s="4">
        <v>43277</v>
      </c>
      <c r="N128">
        <v>0.9909</v>
      </c>
    </row>
    <row r="129" spans="1:14" x14ac:dyDescent="0.25">
      <c r="A129" s="4">
        <v>43278</v>
      </c>
      <c r="B129">
        <v>1.3141</v>
      </c>
      <c r="D129" s="4">
        <v>43278</v>
      </c>
      <c r="E129">
        <v>1.1583000000000001</v>
      </c>
      <c r="G129" s="4">
        <v>43278</v>
      </c>
      <c r="H129">
        <v>8.9404000000000003</v>
      </c>
      <c r="J129" s="4">
        <v>43279</v>
      </c>
      <c r="K129">
        <v>8.1844000000000001</v>
      </c>
      <c r="M129" s="4">
        <v>43278</v>
      </c>
      <c r="N129">
        <v>0.99629999999999996</v>
      </c>
    </row>
    <row r="130" spans="1:14" x14ac:dyDescent="0.25">
      <c r="A130" s="4">
        <v>43279</v>
      </c>
      <c r="B130">
        <v>1.3095000000000001</v>
      </c>
      <c r="D130" s="4">
        <v>43279</v>
      </c>
      <c r="E130">
        <v>1.1583000000000001</v>
      </c>
      <c r="G130" s="4">
        <v>43279</v>
      </c>
      <c r="H130">
        <v>9.0121000000000002</v>
      </c>
      <c r="J130" s="4">
        <v>43280</v>
      </c>
      <c r="K130">
        <v>8.1473999999999993</v>
      </c>
      <c r="M130" s="4">
        <v>43279</v>
      </c>
      <c r="N130">
        <v>0.99719999999999998</v>
      </c>
    </row>
    <row r="131" spans="1:14" x14ac:dyDescent="0.25">
      <c r="A131" s="4">
        <v>43280</v>
      </c>
      <c r="B131">
        <v>1.3207</v>
      </c>
      <c r="D131" s="4">
        <v>43280</v>
      </c>
      <c r="E131">
        <v>1.1684000000000001</v>
      </c>
      <c r="G131" s="4">
        <v>43280</v>
      </c>
      <c r="H131">
        <v>8.9428000000000001</v>
      </c>
      <c r="J131" s="4">
        <v>43283</v>
      </c>
      <c r="K131">
        <v>8.1972000000000005</v>
      </c>
      <c r="M131" s="4">
        <v>43280</v>
      </c>
      <c r="N131">
        <v>0.99060000000000004</v>
      </c>
    </row>
    <row r="132" spans="1:14" x14ac:dyDescent="0.25">
      <c r="A132" s="4">
        <v>43283</v>
      </c>
      <c r="B132">
        <v>1.3124</v>
      </c>
      <c r="D132" s="4">
        <v>43283</v>
      </c>
      <c r="E132">
        <v>1.1599999999999999</v>
      </c>
      <c r="G132" s="4">
        <v>43283</v>
      </c>
      <c r="H132">
        <v>9.0015000000000001</v>
      </c>
      <c r="J132" s="4">
        <v>43284</v>
      </c>
      <c r="K132">
        <v>8.1384000000000007</v>
      </c>
      <c r="M132" s="4">
        <v>43283</v>
      </c>
      <c r="N132">
        <v>0.99560000000000004</v>
      </c>
    </row>
    <row r="133" spans="1:14" x14ac:dyDescent="0.25">
      <c r="A133" s="4">
        <v>43284</v>
      </c>
      <c r="B133">
        <v>1.3166</v>
      </c>
      <c r="D133" s="4">
        <v>43284</v>
      </c>
      <c r="E133">
        <v>1.165</v>
      </c>
      <c r="G133" s="4">
        <v>43284</v>
      </c>
      <c r="H133">
        <v>8.8338000000000001</v>
      </c>
      <c r="J133" s="4">
        <v>43285</v>
      </c>
      <c r="K133">
        <v>8.1065000000000005</v>
      </c>
      <c r="M133" s="4">
        <v>43284</v>
      </c>
      <c r="N133">
        <v>0.99280000000000002</v>
      </c>
    </row>
    <row r="134" spans="1:14" x14ac:dyDescent="0.25">
      <c r="A134" s="4">
        <v>43285</v>
      </c>
      <c r="B134">
        <v>1.3223</v>
      </c>
      <c r="D134" s="4">
        <v>43285</v>
      </c>
      <c r="E134">
        <v>1.1667000000000001</v>
      </c>
      <c r="G134" s="4">
        <v>43285</v>
      </c>
      <c r="H134">
        <v>8.7779000000000007</v>
      </c>
      <c r="J134" s="4">
        <v>43286</v>
      </c>
      <c r="K134">
        <v>8.0546000000000006</v>
      </c>
      <c r="M134" s="4">
        <v>43285</v>
      </c>
      <c r="N134">
        <v>0.99250000000000005</v>
      </c>
    </row>
    <row r="135" spans="1:14" x14ac:dyDescent="0.25">
      <c r="A135" s="4">
        <v>43286</v>
      </c>
      <c r="B135">
        <v>1.3222</v>
      </c>
      <c r="D135" s="4">
        <v>43286</v>
      </c>
      <c r="E135">
        <v>1.1698</v>
      </c>
      <c r="G135" s="4">
        <v>43286</v>
      </c>
      <c r="H135">
        <v>8.7637999999999998</v>
      </c>
      <c r="J135" s="4">
        <v>43287</v>
      </c>
      <c r="K135">
        <v>8.0304000000000002</v>
      </c>
      <c r="M135" s="4">
        <v>43286</v>
      </c>
      <c r="N135">
        <v>0.9929</v>
      </c>
    </row>
    <row r="136" spans="1:14" x14ac:dyDescent="0.25">
      <c r="A136" s="4">
        <v>43287</v>
      </c>
      <c r="B136">
        <v>1.3283</v>
      </c>
      <c r="D136" s="4">
        <v>43287</v>
      </c>
      <c r="E136">
        <v>1.1746000000000001</v>
      </c>
      <c r="G136" s="4">
        <v>43287</v>
      </c>
      <c r="H136">
        <v>8.7241999999999997</v>
      </c>
      <c r="J136" s="4">
        <v>43290</v>
      </c>
      <c r="K136">
        <v>8.0222999999999995</v>
      </c>
      <c r="M136" s="4">
        <v>43287</v>
      </c>
      <c r="N136">
        <v>0.98929999999999996</v>
      </c>
    </row>
    <row r="137" spans="1:14" x14ac:dyDescent="0.25">
      <c r="A137" s="4">
        <v>43290</v>
      </c>
      <c r="B137">
        <v>1.3214999999999999</v>
      </c>
      <c r="D137" s="4">
        <v>43290</v>
      </c>
      <c r="E137">
        <v>1.1747000000000001</v>
      </c>
      <c r="G137" s="4">
        <v>43290</v>
      </c>
      <c r="H137">
        <v>8.7287999999999997</v>
      </c>
      <c r="J137" s="4">
        <v>43291</v>
      </c>
      <c r="K137">
        <v>8.0311000000000003</v>
      </c>
      <c r="M137" s="4">
        <v>43290</v>
      </c>
      <c r="N137">
        <v>0.99219999999999997</v>
      </c>
    </row>
    <row r="138" spans="1:14" x14ac:dyDescent="0.25">
      <c r="A138" s="4">
        <v>43291</v>
      </c>
      <c r="B138">
        <v>1.3250999999999999</v>
      </c>
      <c r="D138" s="4">
        <v>43291</v>
      </c>
      <c r="E138">
        <v>1.1733</v>
      </c>
      <c r="G138" s="4">
        <v>43291</v>
      </c>
      <c r="H138">
        <v>8.7462999999999997</v>
      </c>
      <c r="J138" s="4">
        <v>43292</v>
      </c>
      <c r="K138">
        <v>8.0752000000000006</v>
      </c>
      <c r="M138" s="4">
        <v>43291</v>
      </c>
      <c r="N138">
        <v>0.99270000000000003</v>
      </c>
    </row>
    <row r="139" spans="1:14" x14ac:dyDescent="0.25">
      <c r="A139" s="4">
        <v>43292</v>
      </c>
      <c r="B139">
        <v>1.3221000000000001</v>
      </c>
      <c r="D139" s="4">
        <v>43292</v>
      </c>
      <c r="E139">
        <v>1.17</v>
      </c>
      <c r="G139" s="4">
        <v>43292</v>
      </c>
      <c r="H139">
        <v>8.7885000000000009</v>
      </c>
      <c r="J139" s="4">
        <v>43293</v>
      </c>
      <c r="K139">
        <v>8.1067</v>
      </c>
      <c r="M139" s="4">
        <v>43292</v>
      </c>
      <c r="N139">
        <v>0.99460000000000004</v>
      </c>
    </row>
    <row r="140" spans="1:14" x14ac:dyDescent="0.25">
      <c r="A140" s="4">
        <v>43293</v>
      </c>
      <c r="B140">
        <v>1.3220000000000001</v>
      </c>
      <c r="D140" s="4">
        <v>43293</v>
      </c>
      <c r="E140">
        <v>1.1681999999999999</v>
      </c>
      <c r="G140" s="4">
        <v>43293</v>
      </c>
      <c r="H140">
        <v>8.8559999999999999</v>
      </c>
      <c r="J140" s="4">
        <v>43294</v>
      </c>
      <c r="K140">
        <v>8.1155000000000008</v>
      </c>
      <c r="M140" s="4">
        <v>43293</v>
      </c>
      <c r="N140">
        <v>1.0014000000000001</v>
      </c>
    </row>
    <row r="141" spans="1:14" x14ac:dyDescent="0.25">
      <c r="A141" s="4">
        <v>43294</v>
      </c>
      <c r="B141">
        <v>1.3222</v>
      </c>
      <c r="D141" s="4">
        <v>43294</v>
      </c>
      <c r="E141">
        <v>1.1685000000000001</v>
      </c>
      <c r="G141" s="4">
        <v>43294</v>
      </c>
      <c r="H141">
        <v>8.8795999999999999</v>
      </c>
      <c r="J141" s="4">
        <v>43297</v>
      </c>
      <c r="K141">
        <v>8.1054999999999993</v>
      </c>
      <c r="M141" s="4">
        <v>43294</v>
      </c>
      <c r="N141">
        <v>1.0017</v>
      </c>
    </row>
    <row r="142" spans="1:14" x14ac:dyDescent="0.25">
      <c r="A142" s="4">
        <v>43297</v>
      </c>
      <c r="B142">
        <v>1.323</v>
      </c>
      <c r="D142" s="4">
        <v>43297</v>
      </c>
      <c r="E142">
        <v>1.1706000000000001</v>
      </c>
      <c r="G142" s="4">
        <v>43297</v>
      </c>
      <c r="H142">
        <v>8.8201000000000001</v>
      </c>
      <c r="J142" s="4">
        <v>43298</v>
      </c>
      <c r="K142">
        <v>8.1461000000000006</v>
      </c>
      <c r="M142" s="4">
        <v>43297</v>
      </c>
      <c r="N142">
        <v>0.99719999999999998</v>
      </c>
    </row>
    <row r="143" spans="1:14" x14ac:dyDescent="0.25">
      <c r="A143" s="4">
        <v>43298</v>
      </c>
      <c r="B143">
        <v>1.3132999999999999</v>
      </c>
      <c r="D143" s="4">
        <v>43298</v>
      </c>
      <c r="E143">
        <v>1.1654</v>
      </c>
      <c r="G143" s="4">
        <v>43298</v>
      </c>
      <c r="H143">
        <v>8.8383000000000003</v>
      </c>
      <c r="J143" s="4">
        <v>43299</v>
      </c>
      <c r="K143">
        <v>8.1640999999999995</v>
      </c>
      <c r="M143" s="4">
        <v>43298</v>
      </c>
      <c r="N143">
        <v>0.99980000000000002</v>
      </c>
    </row>
    <row r="144" spans="1:14" x14ac:dyDescent="0.25">
      <c r="A144" s="4">
        <v>43299</v>
      </c>
      <c r="B144">
        <v>1.3061</v>
      </c>
      <c r="D144" s="4">
        <v>43299</v>
      </c>
      <c r="E144">
        <v>1.1653</v>
      </c>
      <c r="G144" s="4">
        <v>43299</v>
      </c>
      <c r="H144">
        <v>8.8581000000000003</v>
      </c>
      <c r="J144" s="4">
        <v>43300</v>
      </c>
      <c r="K144">
        <v>8.2545999999999999</v>
      </c>
      <c r="M144" s="4">
        <v>43299</v>
      </c>
      <c r="N144">
        <v>0.999</v>
      </c>
    </row>
    <row r="145" spans="1:14" x14ac:dyDescent="0.25">
      <c r="A145" s="4">
        <v>43300</v>
      </c>
      <c r="B145">
        <v>1.2989999999999999</v>
      </c>
      <c r="D145" s="4">
        <v>43300</v>
      </c>
      <c r="E145">
        <v>1.1607000000000001</v>
      </c>
      <c r="G145" s="4">
        <v>43300</v>
      </c>
      <c r="H145">
        <v>8.9374000000000002</v>
      </c>
      <c r="J145" s="4">
        <v>43301</v>
      </c>
      <c r="K145">
        <v>8.1784999999999997</v>
      </c>
      <c r="M145" s="4">
        <v>43300</v>
      </c>
      <c r="N145">
        <v>1.0011000000000001</v>
      </c>
    </row>
    <row r="146" spans="1:14" x14ac:dyDescent="0.25">
      <c r="A146" s="4">
        <v>43301</v>
      </c>
      <c r="B146">
        <v>1.3136000000000001</v>
      </c>
      <c r="D146" s="4">
        <v>43301</v>
      </c>
      <c r="E146">
        <v>1.1724000000000001</v>
      </c>
      <c r="G146" s="4">
        <v>43301</v>
      </c>
      <c r="H146">
        <v>8.8520000000000003</v>
      </c>
      <c r="J146" s="4">
        <v>43304</v>
      </c>
      <c r="K146">
        <v>8.1943000000000001</v>
      </c>
      <c r="M146" s="4">
        <v>43301</v>
      </c>
      <c r="N146">
        <v>0.99229999999999996</v>
      </c>
    </row>
    <row r="147" spans="1:14" x14ac:dyDescent="0.25">
      <c r="A147" s="4">
        <v>43304</v>
      </c>
      <c r="B147">
        <v>1.3106</v>
      </c>
      <c r="D147" s="4">
        <v>43304</v>
      </c>
      <c r="E147">
        <v>1.17</v>
      </c>
      <c r="G147" s="4">
        <v>43304</v>
      </c>
      <c r="H147">
        <v>8.8600999999999992</v>
      </c>
      <c r="J147" s="4">
        <v>43305</v>
      </c>
      <c r="K147">
        <v>8.1818000000000008</v>
      </c>
      <c r="M147" s="4">
        <v>43304</v>
      </c>
      <c r="N147">
        <v>0.99280000000000002</v>
      </c>
    </row>
    <row r="148" spans="1:14" x14ac:dyDescent="0.25">
      <c r="A148" s="4">
        <v>43305</v>
      </c>
      <c r="B148">
        <v>1.3138000000000001</v>
      </c>
      <c r="D148" s="4">
        <v>43305</v>
      </c>
      <c r="E148">
        <v>1.1681999999999999</v>
      </c>
      <c r="G148" s="4">
        <v>43305</v>
      </c>
      <c r="H148">
        <v>8.8289000000000009</v>
      </c>
      <c r="J148" s="4">
        <v>43306</v>
      </c>
      <c r="K148">
        <v>8.17</v>
      </c>
      <c r="M148" s="4">
        <v>43305</v>
      </c>
      <c r="N148">
        <v>0.99409999999999998</v>
      </c>
    </row>
    <row r="149" spans="1:14" x14ac:dyDescent="0.25">
      <c r="A149" s="4">
        <v>43306</v>
      </c>
      <c r="B149">
        <v>1.3150999999999999</v>
      </c>
      <c r="D149" s="4">
        <v>43306</v>
      </c>
      <c r="E149">
        <v>1.1678999999999999</v>
      </c>
      <c r="G149" s="4">
        <v>43306</v>
      </c>
      <c r="H149">
        <v>8.8032000000000004</v>
      </c>
      <c r="J149" s="4">
        <v>43307</v>
      </c>
      <c r="K149">
        <v>8.1710999999999991</v>
      </c>
      <c r="M149" s="4">
        <v>43306</v>
      </c>
      <c r="N149">
        <v>0.99380000000000002</v>
      </c>
    </row>
    <row r="150" spans="1:14" x14ac:dyDescent="0.25">
      <c r="A150" s="4">
        <v>43307</v>
      </c>
      <c r="B150">
        <v>1.3129999999999999</v>
      </c>
      <c r="D150" s="4">
        <v>43307</v>
      </c>
      <c r="E150">
        <v>1.1662999999999999</v>
      </c>
      <c r="G150" s="4">
        <v>43307</v>
      </c>
      <c r="H150">
        <v>8.7924000000000007</v>
      </c>
      <c r="J150" s="4">
        <v>43308</v>
      </c>
      <c r="K150">
        <v>8.1891999999999996</v>
      </c>
      <c r="M150" s="4">
        <v>43307</v>
      </c>
      <c r="N150">
        <v>0.99309999999999998</v>
      </c>
    </row>
    <row r="151" spans="1:14" x14ac:dyDescent="0.25">
      <c r="A151" s="4">
        <v>43308</v>
      </c>
      <c r="B151">
        <v>1.3105</v>
      </c>
      <c r="D151" s="4">
        <v>43308</v>
      </c>
      <c r="E151">
        <v>1.1657</v>
      </c>
      <c r="G151" s="4">
        <v>43308</v>
      </c>
      <c r="H151">
        <v>8.8406000000000002</v>
      </c>
      <c r="J151" s="4">
        <v>43311</v>
      </c>
      <c r="K151">
        <v>8.1378000000000004</v>
      </c>
      <c r="M151" s="4">
        <v>43308</v>
      </c>
      <c r="N151">
        <v>0.99450000000000005</v>
      </c>
    </row>
    <row r="152" spans="1:14" x14ac:dyDescent="0.25">
      <c r="A152" s="4">
        <v>43311</v>
      </c>
      <c r="B152">
        <v>1.3139000000000001</v>
      </c>
      <c r="D152" s="4">
        <v>43311</v>
      </c>
      <c r="E152">
        <v>1.1716</v>
      </c>
      <c r="G152" s="4">
        <v>43311</v>
      </c>
      <c r="H152">
        <v>8.7507000000000001</v>
      </c>
      <c r="J152" s="4">
        <v>43312</v>
      </c>
      <c r="K152">
        <v>8.1486000000000001</v>
      </c>
      <c r="M152" s="4">
        <v>43311</v>
      </c>
      <c r="N152">
        <v>0.98799999999999999</v>
      </c>
    </row>
    <row r="153" spans="1:14" x14ac:dyDescent="0.25">
      <c r="A153" s="4">
        <v>43312</v>
      </c>
      <c r="B153">
        <v>1.3127</v>
      </c>
      <c r="D153" s="4">
        <v>43312</v>
      </c>
      <c r="E153">
        <v>1.1705000000000001</v>
      </c>
      <c r="G153" s="4">
        <v>43312</v>
      </c>
      <c r="H153">
        <v>8.7872000000000003</v>
      </c>
      <c r="J153" s="4">
        <v>43313</v>
      </c>
      <c r="K153">
        <v>8.1707000000000001</v>
      </c>
      <c r="M153" s="4">
        <v>43312</v>
      </c>
      <c r="N153">
        <v>0.98960000000000004</v>
      </c>
    </row>
    <row r="154" spans="1:14" x14ac:dyDescent="0.25">
      <c r="A154" s="4">
        <v>43313</v>
      </c>
      <c r="B154">
        <v>1.3118000000000001</v>
      </c>
      <c r="D154" s="4">
        <v>43313</v>
      </c>
      <c r="E154">
        <v>1.1668000000000001</v>
      </c>
      <c r="G154" s="4">
        <v>43313</v>
      </c>
      <c r="H154">
        <v>8.7996999999999996</v>
      </c>
      <c r="J154" s="4">
        <v>43314</v>
      </c>
      <c r="K154">
        <v>8.2210999999999999</v>
      </c>
      <c r="M154" s="4">
        <v>43313</v>
      </c>
      <c r="N154">
        <v>0.99180000000000001</v>
      </c>
    </row>
    <row r="155" spans="1:14" x14ac:dyDescent="0.25">
      <c r="A155" s="4">
        <v>43314</v>
      </c>
      <c r="B155">
        <v>1.3033999999999999</v>
      </c>
      <c r="D155" s="4">
        <v>43314</v>
      </c>
      <c r="E155">
        <v>1.1609</v>
      </c>
      <c r="G155" s="4">
        <v>43314</v>
      </c>
      <c r="H155">
        <v>8.8719999999999999</v>
      </c>
      <c r="J155" s="4">
        <v>43315</v>
      </c>
      <c r="K155">
        <v>8.2571999999999992</v>
      </c>
      <c r="M155" s="4">
        <v>43314</v>
      </c>
      <c r="N155">
        <v>0.99450000000000005</v>
      </c>
    </row>
    <row r="156" spans="1:14" x14ac:dyDescent="0.25">
      <c r="A156" s="4">
        <v>43315</v>
      </c>
      <c r="B156">
        <v>1.3001</v>
      </c>
      <c r="D156" s="4">
        <v>43315</v>
      </c>
      <c r="E156">
        <v>1.1568000000000001</v>
      </c>
      <c r="G156" s="4">
        <v>43315</v>
      </c>
      <c r="H156">
        <v>8.9298999999999999</v>
      </c>
      <c r="J156" s="4">
        <v>43318</v>
      </c>
      <c r="K156">
        <v>8.2403999999999993</v>
      </c>
      <c r="M156" s="4">
        <v>43315</v>
      </c>
      <c r="N156">
        <v>0.99409999999999998</v>
      </c>
    </row>
    <row r="157" spans="1:14" x14ac:dyDescent="0.25">
      <c r="A157" s="4">
        <v>43318</v>
      </c>
      <c r="B157">
        <v>1.2943</v>
      </c>
      <c r="D157" s="4">
        <v>43318</v>
      </c>
      <c r="E157">
        <v>1.1561999999999999</v>
      </c>
      <c r="G157" s="4">
        <v>43318</v>
      </c>
      <c r="H157">
        <v>8.9224999999999994</v>
      </c>
      <c r="J157" s="4">
        <v>43319</v>
      </c>
      <c r="K157">
        <v>8.2020999999999997</v>
      </c>
      <c r="M157" s="4">
        <v>43318</v>
      </c>
      <c r="N157">
        <v>0.99650000000000005</v>
      </c>
    </row>
    <row r="158" spans="1:14" x14ac:dyDescent="0.25">
      <c r="A158" s="4">
        <v>43319</v>
      </c>
      <c r="B158">
        <v>1.2949999999999999</v>
      </c>
      <c r="D158" s="4">
        <v>43319</v>
      </c>
      <c r="E158">
        <v>1.1593</v>
      </c>
      <c r="G158" s="4">
        <v>43319</v>
      </c>
      <c r="H158">
        <v>8.9162999999999997</v>
      </c>
      <c r="J158" s="4">
        <v>43320</v>
      </c>
      <c r="K158">
        <v>8.2294</v>
      </c>
      <c r="M158" s="4">
        <v>43319</v>
      </c>
      <c r="N158">
        <v>0.99509999999999998</v>
      </c>
    </row>
    <row r="159" spans="1:14" x14ac:dyDescent="0.25">
      <c r="A159" s="4">
        <v>43320</v>
      </c>
      <c r="B159">
        <v>1.288</v>
      </c>
      <c r="D159" s="4">
        <v>43320</v>
      </c>
      <c r="E159">
        <v>1.1595</v>
      </c>
      <c r="G159" s="4">
        <v>43320</v>
      </c>
      <c r="H159">
        <v>8.9611000000000001</v>
      </c>
      <c r="J159" s="4">
        <v>43321</v>
      </c>
      <c r="K159">
        <v>8.3009000000000004</v>
      </c>
      <c r="M159" s="4">
        <v>43320</v>
      </c>
      <c r="N159">
        <v>0.99450000000000005</v>
      </c>
    </row>
    <row r="160" spans="1:14" x14ac:dyDescent="0.25">
      <c r="A160" s="4">
        <v>43321</v>
      </c>
      <c r="B160">
        <v>1.2848999999999999</v>
      </c>
      <c r="D160" s="4">
        <v>43321</v>
      </c>
      <c r="E160">
        <v>1.1556999999999999</v>
      </c>
      <c r="G160" s="4">
        <v>43321</v>
      </c>
      <c r="H160">
        <v>8.9898000000000007</v>
      </c>
      <c r="J160" s="4">
        <v>43322</v>
      </c>
      <c r="K160">
        <v>8.3611000000000004</v>
      </c>
      <c r="M160" s="4">
        <v>43321</v>
      </c>
      <c r="N160">
        <v>0.99170000000000003</v>
      </c>
    </row>
    <row r="161" spans="1:14" x14ac:dyDescent="0.25">
      <c r="A161" s="4">
        <v>43322</v>
      </c>
      <c r="B161">
        <v>1.2758</v>
      </c>
      <c r="D161" s="4">
        <v>43322</v>
      </c>
      <c r="E161">
        <v>1.1413</v>
      </c>
      <c r="G161" s="4">
        <v>43322</v>
      </c>
      <c r="H161">
        <v>9.1227999999999998</v>
      </c>
      <c r="J161" s="4">
        <v>43325</v>
      </c>
      <c r="K161">
        <v>8.3882999999999992</v>
      </c>
      <c r="M161" s="4">
        <v>43322</v>
      </c>
      <c r="N161">
        <v>0.99519999999999997</v>
      </c>
    </row>
    <row r="162" spans="1:14" x14ac:dyDescent="0.25">
      <c r="A162" s="4">
        <v>43325</v>
      </c>
      <c r="B162">
        <v>1.2746</v>
      </c>
      <c r="D162" s="4">
        <v>43325</v>
      </c>
      <c r="E162">
        <v>1.1394</v>
      </c>
      <c r="G162" s="4">
        <v>43325</v>
      </c>
      <c r="H162">
        <v>9.1356999999999999</v>
      </c>
      <c r="J162" s="4">
        <v>43326</v>
      </c>
      <c r="K162">
        <v>8.4131999999999998</v>
      </c>
      <c r="M162" s="4">
        <v>43325</v>
      </c>
      <c r="N162">
        <v>0.99380000000000002</v>
      </c>
    </row>
    <row r="163" spans="1:14" x14ac:dyDescent="0.25">
      <c r="A163" s="4">
        <v>43326</v>
      </c>
      <c r="B163">
        <v>1.2713000000000001</v>
      </c>
      <c r="D163" s="4">
        <v>43326</v>
      </c>
      <c r="E163">
        <v>1.1342000000000001</v>
      </c>
      <c r="G163" s="4">
        <v>43326</v>
      </c>
      <c r="H163">
        <v>9.1446000000000005</v>
      </c>
      <c r="J163" s="4">
        <v>43327</v>
      </c>
      <c r="K163">
        <v>8.4627999999999997</v>
      </c>
      <c r="M163" s="4">
        <v>43326</v>
      </c>
      <c r="N163">
        <v>0.99360000000000004</v>
      </c>
    </row>
    <row r="164" spans="1:14" x14ac:dyDescent="0.25">
      <c r="A164" s="4">
        <v>43327</v>
      </c>
      <c r="B164">
        <v>1.27</v>
      </c>
      <c r="D164" s="4">
        <v>43327</v>
      </c>
      <c r="E164">
        <v>1.1344000000000001</v>
      </c>
      <c r="G164" s="4">
        <v>43327</v>
      </c>
      <c r="H164">
        <v>9.2156000000000002</v>
      </c>
      <c r="J164" s="4">
        <v>43328</v>
      </c>
      <c r="K164">
        <v>8.4964999999999993</v>
      </c>
      <c r="M164" s="4">
        <v>43327</v>
      </c>
      <c r="N164">
        <v>0.99399999999999999</v>
      </c>
    </row>
    <row r="165" spans="1:14" x14ac:dyDescent="0.25">
      <c r="A165" s="4">
        <v>43328</v>
      </c>
      <c r="B165">
        <v>1.2706</v>
      </c>
      <c r="D165" s="4">
        <v>43328</v>
      </c>
      <c r="E165">
        <v>1.1364000000000001</v>
      </c>
      <c r="G165" s="4">
        <v>43328</v>
      </c>
      <c r="H165">
        <v>9.2111000000000001</v>
      </c>
      <c r="J165" s="4">
        <v>43329</v>
      </c>
      <c r="K165">
        <v>8.4539000000000009</v>
      </c>
      <c r="M165" s="4">
        <v>43328</v>
      </c>
      <c r="N165">
        <v>0.99639999999999995</v>
      </c>
    </row>
    <row r="166" spans="1:14" x14ac:dyDescent="0.25">
      <c r="A166" s="4">
        <v>43329</v>
      </c>
      <c r="B166">
        <v>1.2748999999999999</v>
      </c>
      <c r="D166" s="4">
        <v>43329</v>
      </c>
      <c r="E166">
        <v>1.1437999999999999</v>
      </c>
      <c r="G166" s="4">
        <v>43329</v>
      </c>
      <c r="H166">
        <v>9.1532999999999998</v>
      </c>
      <c r="J166" s="4">
        <v>43332</v>
      </c>
      <c r="K166">
        <v>8.4575999999999993</v>
      </c>
      <c r="M166" s="4">
        <v>43329</v>
      </c>
      <c r="N166">
        <v>0.99580000000000002</v>
      </c>
    </row>
    <row r="167" spans="1:14" x14ac:dyDescent="0.25">
      <c r="A167" s="4">
        <v>43332</v>
      </c>
      <c r="B167">
        <v>1.2786999999999999</v>
      </c>
      <c r="D167" s="4">
        <v>43332</v>
      </c>
      <c r="E167">
        <v>1.1458999999999999</v>
      </c>
      <c r="G167" s="4">
        <v>43332</v>
      </c>
      <c r="H167">
        <v>9.1648999999999994</v>
      </c>
      <c r="J167" s="4">
        <v>43333</v>
      </c>
      <c r="K167">
        <v>8.4075000000000006</v>
      </c>
      <c r="M167" s="4">
        <v>43332</v>
      </c>
      <c r="N167">
        <v>0.99319999999999997</v>
      </c>
    </row>
    <row r="168" spans="1:14" x14ac:dyDescent="0.25">
      <c r="A168" s="4">
        <v>43333</v>
      </c>
      <c r="B168">
        <v>1.2879</v>
      </c>
      <c r="D168" s="4">
        <v>43333</v>
      </c>
      <c r="E168">
        <v>1.1558999999999999</v>
      </c>
      <c r="G168" s="4">
        <v>43333</v>
      </c>
      <c r="H168">
        <v>9.1027000000000005</v>
      </c>
      <c r="J168" s="4">
        <v>43334</v>
      </c>
      <c r="K168">
        <v>8.3543000000000003</v>
      </c>
      <c r="M168" s="4">
        <v>43333</v>
      </c>
      <c r="N168">
        <v>0.98609999999999998</v>
      </c>
    </row>
    <row r="169" spans="1:14" x14ac:dyDescent="0.25">
      <c r="A169" s="4">
        <v>43334</v>
      </c>
      <c r="B169">
        <v>1.2908999999999999</v>
      </c>
      <c r="D169" s="4">
        <v>43334</v>
      </c>
      <c r="E169">
        <v>1.159</v>
      </c>
      <c r="G169" s="4">
        <v>43334</v>
      </c>
      <c r="H169">
        <v>9.0716000000000001</v>
      </c>
      <c r="J169" s="4">
        <v>43335</v>
      </c>
      <c r="K169">
        <v>8.3762000000000008</v>
      </c>
      <c r="M169" s="4">
        <v>43334</v>
      </c>
      <c r="N169">
        <v>0.98360000000000003</v>
      </c>
    </row>
    <row r="170" spans="1:14" x14ac:dyDescent="0.25">
      <c r="A170" s="4">
        <v>43335</v>
      </c>
      <c r="B170">
        <v>1.2816000000000001</v>
      </c>
      <c r="D170" s="4">
        <v>43335</v>
      </c>
      <c r="E170">
        <v>1.1555</v>
      </c>
      <c r="G170" s="4">
        <v>43335</v>
      </c>
      <c r="H170">
        <v>9.1286000000000005</v>
      </c>
      <c r="J170" s="4">
        <v>43336</v>
      </c>
      <c r="K170">
        <v>8.3282000000000007</v>
      </c>
      <c r="M170" s="4">
        <v>43335</v>
      </c>
      <c r="N170">
        <v>0.98560000000000003</v>
      </c>
    </row>
    <row r="171" spans="1:14" x14ac:dyDescent="0.25">
      <c r="A171" s="4">
        <v>43336</v>
      </c>
      <c r="B171">
        <v>1.2846</v>
      </c>
      <c r="D171" s="4">
        <v>43336</v>
      </c>
      <c r="E171">
        <v>1.1621999999999999</v>
      </c>
      <c r="G171" s="4">
        <v>43336</v>
      </c>
      <c r="H171">
        <v>9.1288</v>
      </c>
      <c r="J171" s="4">
        <v>43339</v>
      </c>
      <c r="K171">
        <v>8.3185000000000002</v>
      </c>
      <c r="M171" s="4">
        <v>43336</v>
      </c>
      <c r="N171">
        <v>0.98350000000000004</v>
      </c>
    </row>
    <row r="172" spans="1:14" x14ac:dyDescent="0.25">
      <c r="A172" s="4">
        <v>43339</v>
      </c>
      <c r="B172">
        <v>1.2894000000000001</v>
      </c>
      <c r="D172" s="4">
        <v>43339</v>
      </c>
      <c r="E172">
        <v>1.1688000000000001</v>
      </c>
      <c r="G172" s="4">
        <v>43339</v>
      </c>
      <c r="H172">
        <v>9.0928000000000004</v>
      </c>
      <c r="J172" s="4">
        <v>43340</v>
      </c>
      <c r="K172">
        <v>8.3279999999999994</v>
      </c>
      <c r="M172" s="4">
        <v>43339</v>
      </c>
      <c r="N172">
        <v>0.97909999999999997</v>
      </c>
    </row>
    <row r="173" spans="1:14" x14ac:dyDescent="0.25">
      <c r="A173" s="4">
        <v>43340</v>
      </c>
      <c r="B173">
        <v>1.2888999999999999</v>
      </c>
      <c r="D173" s="4">
        <v>43340</v>
      </c>
      <c r="E173">
        <v>1.1718</v>
      </c>
      <c r="G173" s="4">
        <v>43340</v>
      </c>
      <c r="H173">
        <v>9.1165000000000003</v>
      </c>
      <c r="J173" s="4">
        <v>43341</v>
      </c>
      <c r="K173">
        <v>8.3361000000000001</v>
      </c>
      <c r="M173" s="4">
        <v>43340</v>
      </c>
      <c r="N173">
        <v>0.97489999999999999</v>
      </c>
    </row>
    <row r="174" spans="1:14" x14ac:dyDescent="0.25">
      <c r="A174" s="4">
        <v>43341</v>
      </c>
      <c r="B174">
        <v>1.3005</v>
      </c>
      <c r="D174" s="4">
        <v>43341</v>
      </c>
      <c r="E174">
        <v>1.1705000000000001</v>
      </c>
      <c r="G174" s="4">
        <v>43341</v>
      </c>
      <c r="H174">
        <v>9.1458999999999993</v>
      </c>
      <c r="J174" s="4">
        <v>43342</v>
      </c>
      <c r="K174">
        <v>8.3459000000000003</v>
      </c>
      <c r="M174" s="4">
        <v>43341</v>
      </c>
      <c r="N174">
        <v>0.9718</v>
      </c>
    </row>
    <row r="175" spans="1:14" x14ac:dyDescent="0.25">
      <c r="A175" s="4">
        <v>43342</v>
      </c>
      <c r="B175">
        <v>1.3008999999999999</v>
      </c>
      <c r="D175" s="4">
        <v>43342</v>
      </c>
      <c r="E175">
        <v>1.1657</v>
      </c>
      <c r="G175" s="4">
        <v>43342</v>
      </c>
      <c r="H175">
        <v>9.1295000000000002</v>
      </c>
      <c r="J175" s="4">
        <v>43343</v>
      </c>
      <c r="K175">
        <v>8.3866999999999994</v>
      </c>
      <c r="M175" s="4">
        <v>43342</v>
      </c>
      <c r="N175">
        <v>0.9708</v>
      </c>
    </row>
    <row r="176" spans="1:14" x14ac:dyDescent="0.25">
      <c r="A176" s="4">
        <v>43343</v>
      </c>
      <c r="B176">
        <v>1.296</v>
      </c>
      <c r="D176" s="4">
        <v>43343</v>
      </c>
      <c r="E176">
        <v>1.1601999999999999</v>
      </c>
      <c r="G176" s="4">
        <v>43343</v>
      </c>
      <c r="H176">
        <v>9.1508000000000003</v>
      </c>
      <c r="J176" s="4">
        <v>43346</v>
      </c>
      <c r="K176">
        <v>8.3576999999999995</v>
      </c>
      <c r="M176" s="4">
        <v>43343</v>
      </c>
      <c r="N176">
        <v>0.96889999999999998</v>
      </c>
    </row>
    <row r="177" spans="1:14" x14ac:dyDescent="0.25">
      <c r="A177" s="4">
        <v>43346</v>
      </c>
      <c r="B177">
        <v>1.2881</v>
      </c>
      <c r="D177" s="4">
        <v>43346</v>
      </c>
      <c r="E177">
        <v>1.1617</v>
      </c>
      <c r="G177" s="4">
        <v>43346</v>
      </c>
      <c r="H177">
        <v>9.1000999999999994</v>
      </c>
      <c r="J177" s="4">
        <v>43347</v>
      </c>
      <c r="K177">
        <v>8.4006000000000007</v>
      </c>
      <c r="M177" s="4">
        <v>43346</v>
      </c>
      <c r="N177">
        <v>0.96930000000000005</v>
      </c>
    </row>
    <row r="178" spans="1:14" x14ac:dyDescent="0.25">
      <c r="A178" s="4">
        <v>43347</v>
      </c>
      <c r="B178">
        <v>1.2854000000000001</v>
      </c>
      <c r="D178" s="4">
        <v>43347</v>
      </c>
      <c r="E178">
        <v>1.1579999999999999</v>
      </c>
      <c r="G178" s="4">
        <v>43347</v>
      </c>
      <c r="H178">
        <v>9.1029</v>
      </c>
      <c r="J178" s="4">
        <v>43348</v>
      </c>
      <c r="K178">
        <v>8.4061000000000003</v>
      </c>
      <c r="M178" s="4">
        <v>43347</v>
      </c>
      <c r="N178">
        <v>0.97460000000000002</v>
      </c>
    </row>
    <row r="179" spans="1:14" x14ac:dyDescent="0.25">
      <c r="A179" s="4">
        <v>43348</v>
      </c>
      <c r="B179">
        <v>1.2903</v>
      </c>
      <c r="D179" s="4">
        <v>43348</v>
      </c>
      <c r="E179">
        <v>1.1620999999999999</v>
      </c>
      <c r="G179" s="4">
        <v>43348</v>
      </c>
      <c r="H179">
        <v>9.0693999999999999</v>
      </c>
      <c r="J179" s="4">
        <v>43349</v>
      </c>
      <c r="K179">
        <v>8.4269999999999996</v>
      </c>
      <c r="M179" s="4">
        <v>43348</v>
      </c>
      <c r="N179">
        <v>0.97160000000000002</v>
      </c>
    </row>
    <row r="180" spans="1:14" x14ac:dyDescent="0.25">
      <c r="A180" s="4">
        <v>43349</v>
      </c>
      <c r="B180">
        <v>1.2935000000000001</v>
      </c>
      <c r="D180" s="4">
        <v>43349</v>
      </c>
      <c r="E180">
        <v>1.1625000000000001</v>
      </c>
      <c r="G180" s="4">
        <v>43349</v>
      </c>
      <c r="H180">
        <v>9.1096000000000004</v>
      </c>
      <c r="J180" s="4">
        <v>43350</v>
      </c>
      <c r="K180">
        <v>8.4526000000000003</v>
      </c>
      <c r="M180" s="4">
        <v>43349</v>
      </c>
      <c r="N180">
        <v>0.96660000000000001</v>
      </c>
    </row>
    <row r="181" spans="1:14" x14ac:dyDescent="0.25">
      <c r="A181" s="4">
        <v>43350</v>
      </c>
      <c r="B181">
        <v>1.292</v>
      </c>
      <c r="D181" s="4">
        <v>43350</v>
      </c>
      <c r="E181">
        <v>1.1553</v>
      </c>
      <c r="G181" s="4">
        <v>43350</v>
      </c>
      <c r="H181">
        <v>9.0582999999999991</v>
      </c>
      <c r="J181" s="4">
        <v>43353</v>
      </c>
      <c r="K181">
        <v>8.3844999999999992</v>
      </c>
      <c r="M181" s="4">
        <v>43350</v>
      </c>
      <c r="N181">
        <v>0.96919999999999995</v>
      </c>
    </row>
    <row r="182" spans="1:14" x14ac:dyDescent="0.25">
      <c r="A182" s="4">
        <v>43353</v>
      </c>
      <c r="B182">
        <v>1.3028999999999999</v>
      </c>
      <c r="D182" s="4">
        <v>43353</v>
      </c>
      <c r="E182">
        <v>1.1600999999999999</v>
      </c>
      <c r="G182" s="4">
        <v>43353</v>
      </c>
      <c r="H182">
        <v>9.0547000000000004</v>
      </c>
      <c r="J182" s="4">
        <v>43354</v>
      </c>
      <c r="K182">
        <v>8.3378999999999994</v>
      </c>
      <c r="M182" s="4">
        <v>43353</v>
      </c>
      <c r="N182">
        <v>0.97460000000000002</v>
      </c>
    </row>
    <row r="183" spans="1:14" x14ac:dyDescent="0.25">
      <c r="A183" s="4">
        <v>43354</v>
      </c>
      <c r="B183">
        <v>1.3007</v>
      </c>
      <c r="D183" s="4">
        <v>43354</v>
      </c>
      <c r="E183">
        <v>1.1588000000000001</v>
      </c>
      <c r="G183" s="4">
        <v>43354</v>
      </c>
      <c r="H183">
        <v>9.0586000000000002</v>
      </c>
      <c r="J183" s="4">
        <v>43355</v>
      </c>
      <c r="K183">
        <v>8.2525999999999993</v>
      </c>
      <c r="M183" s="4">
        <v>43354</v>
      </c>
      <c r="N183">
        <v>0.9738</v>
      </c>
    </row>
    <row r="184" spans="1:14" x14ac:dyDescent="0.25">
      <c r="A184" s="4">
        <v>43355</v>
      </c>
      <c r="B184">
        <v>1.3059000000000001</v>
      </c>
      <c r="D184" s="4">
        <v>43355</v>
      </c>
      <c r="E184">
        <v>1.1629</v>
      </c>
      <c r="G184" s="4">
        <v>43355</v>
      </c>
      <c r="H184">
        <v>8.9792000000000005</v>
      </c>
      <c r="J184" s="4">
        <v>43356</v>
      </c>
      <c r="K184">
        <v>8.2224000000000004</v>
      </c>
      <c r="M184" s="4">
        <v>43355</v>
      </c>
      <c r="N184">
        <v>0.97040000000000004</v>
      </c>
    </row>
    <row r="185" spans="1:14" x14ac:dyDescent="0.25">
      <c r="A185" s="4">
        <v>43356</v>
      </c>
      <c r="B185">
        <v>1.3109</v>
      </c>
      <c r="D185" s="4">
        <v>43356</v>
      </c>
      <c r="E185">
        <v>1.1677999999999999</v>
      </c>
      <c r="G185" s="4">
        <v>43356</v>
      </c>
      <c r="H185">
        <v>8.9596999999999998</v>
      </c>
      <c r="J185" s="4">
        <v>43357</v>
      </c>
      <c r="K185">
        <v>8.2570999999999994</v>
      </c>
      <c r="M185" s="4">
        <v>43356</v>
      </c>
      <c r="N185">
        <v>0.96750000000000003</v>
      </c>
    </row>
    <row r="186" spans="1:14" x14ac:dyDescent="0.25">
      <c r="A186" s="4">
        <v>43357</v>
      </c>
      <c r="B186">
        <v>1.3068</v>
      </c>
      <c r="D186" s="4">
        <v>43357</v>
      </c>
      <c r="E186">
        <v>1.1625000000000001</v>
      </c>
      <c r="G186" s="4">
        <v>43357</v>
      </c>
      <c r="H186">
        <v>9.0512999999999995</v>
      </c>
      <c r="J186" s="4">
        <v>43360</v>
      </c>
      <c r="K186">
        <v>8.1684000000000001</v>
      </c>
      <c r="M186" s="4">
        <v>43357</v>
      </c>
      <c r="N186">
        <v>0.96840000000000004</v>
      </c>
    </row>
    <row r="187" spans="1:14" x14ac:dyDescent="0.25">
      <c r="A187" s="4">
        <v>43360</v>
      </c>
      <c r="B187">
        <v>1.3159000000000001</v>
      </c>
      <c r="D187" s="4">
        <v>43360</v>
      </c>
      <c r="E187">
        <v>1.1696</v>
      </c>
      <c r="G187" s="4">
        <v>43360</v>
      </c>
      <c r="H187">
        <v>8.9077999999999999</v>
      </c>
      <c r="J187" s="4">
        <v>43361</v>
      </c>
      <c r="K187">
        <v>8.1608999999999998</v>
      </c>
      <c r="M187" s="4">
        <v>43360</v>
      </c>
      <c r="N187">
        <v>0.96240000000000003</v>
      </c>
    </row>
    <row r="188" spans="1:14" x14ac:dyDescent="0.25">
      <c r="A188" s="4">
        <v>43361</v>
      </c>
      <c r="B188">
        <v>1.3133999999999999</v>
      </c>
      <c r="D188" s="4">
        <v>43361</v>
      </c>
      <c r="E188">
        <v>1.1659999999999999</v>
      </c>
      <c r="G188" s="4">
        <v>43361</v>
      </c>
      <c r="H188">
        <v>8.9138999999999999</v>
      </c>
      <c r="J188" s="4">
        <v>43362</v>
      </c>
      <c r="K188">
        <v>8.1578999999999997</v>
      </c>
      <c r="M188" s="4">
        <v>43361</v>
      </c>
      <c r="N188">
        <v>0.96450000000000002</v>
      </c>
    </row>
    <row r="189" spans="1:14" x14ac:dyDescent="0.25">
      <c r="A189" s="4">
        <v>43362</v>
      </c>
      <c r="B189">
        <v>1.3162</v>
      </c>
      <c r="D189" s="4">
        <v>43362</v>
      </c>
      <c r="E189">
        <v>1.1682999999999999</v>
      </c>
      <c r="G189" s="4">
        <v>43362</v>
      </c>
      <c r="H189">
        <v>8.8728999999999996</v>
      </c>
      <c r="J189" s="4">
        <v>43363</v>
      </c>
      <c r="K189">
        <v>8.1569000000000003</v>
      </c>
      <c r="M189" s="4">
        <v>43362</v>
      </c>
      <c r="N189">
        <v>0.96650000000000003</v>
      </c>
    </row>
    <row r="190" spans="1:14" x14ac:dyDescent="0.25">
      <c r="A190" s="4">
        <v>43363</v>
      </c>
      <c r="B190">
        <v>1.3245</v>
      </c>
      <c r="D190" s="4">
        <v>43363</v>
      </c>
      <c r="E190">
        <v>1.1758</v>
      </c>
      <c r="G190" s="4">
        <v>43363</v>
      </c>
      <c r="H190">
        <v>8.7853999999999992</v>
      </c>
      <c r="J190" s="4">
        <v>43364</v>
      </c>
      <c r="K190">
        <v>8.1498000000000008</v>
      </c>
      <c r="M190" s="4">
        <v>43363</v>
      </c>
      <c r="N190">
        <v>0.96120000000000005</v>
      </c>
    </row>
    <row r="191" spans="1:14" x14ac:dyDescent="0.25">
      <c r="A191" s="4">
        <v>43364</v>
      </c>
      <c r="B191">
        <v>1.3071999999999999</v>
      </c>
      <c r="D191" s="4">
        <v>43364</v>
      </c>
      <c r="E191">
        <v>1.1749000000000001</v>
      </c>
      <c r="G191" s="4">
        <v>43364</v>
      </c>
      <c r="H191">
        <v>8.7908000000000008</v>
      </c>
      <c r="J191" s="4">
        <v>43367</v>
      </c>
      <c r="K191">
        <v>8.1349</v>
      </c>
      <c r="M191" s="4">
        <v>43364</v>
      </c>
      <c r="N191">
        <v>0.9587</v>
      </c>
    </row>
    <row r="192" spans="1:14" x14ac:dyDescent="0.25">
      <c r="A192" s="4">
        <v>43367</v>
      </c>
      <c r="B192">
        <v>1.3123</v>
      </c>
      <c r="D192" s="4">
        <v>43367</v>
      </c>
      <c r="E192">
        <v>1.1765000000000001</v>
      </c>
      <c r="G192" s="4">
        <v>43367</v>
      </c>
      <c r="H192">
        <v>8.7916000000000007</v>
      </c>
      <c r="J192" s="4">
        <v>43368</v>
      </c>
      <c r="K192">
        <v>8.1247000000000007</v>
      </c>
      <c r="M192" s="4">
        <v>43367</v>
      </c>
      <c r="N192">
        <v>0.96220000000000006</v>
      </c>
    </row>
    <row r="193" spans="1:14" x14ac:dyDescent="0.25">
      <c r="A193" s="4">
        <v>43368</v>
      </c>
      <c r="B193">
        <v>1.3169</v>
      </c>
      <c r="D193" s="4">
        <v>43368</v>
      </c>
      <c r="E193">
        <v>1.1772</v>
      </c>
      <c r="G193" s="4">
        <v>43368</v>
      </c>
      <c r="H193">
        <v>8.7979000000000003</v>
      </c>
      <c r="J193" s="4">
        <v>43369</v>
      </c>
      <c r="K193">
        <v>8.1067999999999998</v>
      </c>
      <c r="M193" s="4">
        <v>43368</v>
      </c>
      <c r="N193">
        <v>0.96399999999999997</v>
      </c>
    </row>
    <row r="194" spans="1:14" x14ac:dyDescent="0.25">
      <c r="A194" s="4">
        <v>43369</v>
      </c>
      <c r="B194">
        <v>1.3179000000000001</v>
      </c>
      <c r="D194" s="4">
        <v>43369</v>
      </c>
      <c r="E194">
        <v>1.1752</v>
      </c>
      <c r="G194" s="4">
        <v>43369</v>
      </c>
      <c r="H194">
        <v>8.8084000000000007</v>
      </c>
      <c r="J194" s="4">
        <v>43370</v>
      </c>
      <c r="K194">
        <v>8.1379000000000001</v>
      </c>
      <c r="M194" s="4">
        <v>43369</v>
      </c>
      <c r="N194">
        <v>0.96630000000000005</v>
      </c>
    </row>
    <row r="195" spans="1:14" x14ac:dyDescent="0.25">
      <c r="A195" s="4">
        <v>43370</v>
      </c>
      <c r="B195">
        <v>1.3101</v>
      </c>
      <c r="D195" s="4">
        <v>43370</v>
      </c>
      <c r="E195">
        <v>1.1673</v>
      </c>
      <c r="G195" s="4">
        <v>43370</v>
      </c>
      <c r="H195">
        <v>8.8222000000000005</v>
      </c>
      <c r="J195" s="4">
        <v>43371</v>
      </c>
      <c r="K195">
        <v>8.1541999999999994</v>
      </c>
      <c r="M195" s="4">
        <v>43370</v>
      </c>
      <c r="N195">
        <v>0.97770000000000001</v>
      </c>
    </row>
    <row r="196" spans="1:14" x14ac:dyDescent="0.25">
      <c r="A196" s="4">
        <v>43371</v>
      </c>
      <c r="B196">
        <v>1.3030999999999999</v>
      </c>
      <c r="D196" s="4">
        <v>43371</v>
      </c>
      <c r="E196">
        <v>1.1604000000000001</v>
      </c>
      <c r="G196" s="4">
        <v>43371</v>
      </c>
      <c r="H196">
        <v>8.8894000000000002</v>
      </c>
      <c r="J196" s="4">
        <v>43374</v>
      </c>
      <c r="K196">
        <v>8.1595999999999993</v>
      </c>
      <c r="M196" s="4">
        <v>43371</v>
      </c>
      <c r="N196">
        <v>0.98170000000000002</v>
      </c>
    </row>
    <row r="197" spans="1:14" x14ac:dyDescent="0.25">
      <c r="A197" s="4">
        <v>43374</v>
      </c>
      <c r="B197">
        <v>1.3035000000000001</v>
      </c>
      <c r="D197" s="4">
        <v>43374</v>
      </c>
      <c r="E197">
        <v>1.1568000000000001</v>
      </c>
      <c r="G197" s="4">
        <v>43374</v>
      </c>
      <c r="H197">
        <v>8.9550999999999998</v>
      </c>
      <c r="J197" s="4">
        <v>43375</v>
      </c>
      <c r="K197">
        <v>8.1712000000000007</v>
      </c>
      <c r="M197" s="4">
        <v>43374</v>
      </c>
      <c r="N197">
        <v>0.98399999999999999</v>
      </c>
    </row>
    <row r="198" spans="1:14" x14ac:dyDescent="0.25">
      <c r="A198" s="4">
        <v>43375</v>
      </c>
      <c r="B198">
        <v>1.2981</v>
      </c>
      <c r="D198" s="4">
        <v>43375</v>
      </c>
      <c r="E198">
        <v>1.1551</v>
      </c>
      <c r="G198" s="4">
        <v>43375</v>
      </c>
      <c r="H198">
        <v>8.9945000000000004</v>
      </c>
      <c r="J198" s="4">
        <v>43376</v>
      </c>
      <c r="K198">
        <v>8.2102000000000004</v>
      </c>
      <c r="M198" s="4">
        <v>43375</v>
      </c>
      <c r="N198">
        <v>0.98509999999999998</v>
      </c>
    </row>
    <row r="199" spans="1:14" x14ac:dyDescent="0.25">
      <c r="A199" s="4">
        <v>43376</v>
      </c>
      <c r="B199">
        <v>1.2988999999999999</v>
      </c>
      <c r="D199" s="4">
        <v>43376</v>
      </c>
      <c r="E199">
        <v>1.1515</v>
      </c>
      <c r="G199" s="4">
        <v>43376</v>
      </c>
      <c r="H199">
        <v>9.0350999999999999</v>
      </c>
      <c r="J199" s="4">
        <v>43377</v>
      </c>
      <c r="K199">
        <v>8.2507999999999999</v>
      </c>
      <c r="M199" s="4">
        <v>43376</v>
      </c>
      <c r="N199">
        <v>0.98960000000000004</v>
      </c>
    </row>
    <row r="200" spans="1:14" x14ac:dyDescent="0.25">
      <c r="A200" s="4">
        <v>43377</v>
      </c>
      <c r="B200">
        <v>1.3009999999999999</v>
      </c>
      <c r="D200" s="4">
        <v>43377</v>
      </c>
      <c r="E200">
        <v>1.1504000000000001</v>
      </c>
      <c r="G200" s="4">
        <v>43377</v>
      </c>
      <c r="H200">
        <v>9.0510000000000002</v>
      </c>
      <c r="J200" s="4">
        <v>43378</v>
      </c>
      <c r="K200">
        <v>8.2592999999999996</v>
      </c>
      <c r="M200" s="4">
        <v>43377</v>
      </c>
      <c r="N200">
        <v>0.99260000000000004</v>
      </c>
    </row>
    <row r="201" spans="1:14" x14ac:dyDescent="0.25">
      <c r="A201" s="4">
        <v>43378</v>
      </c>
      <c r="B201">
        <v>1.3120000000000001</v>
      </c>
      <c r="D201" s="4">
        <v>43378</v>
      </c>
      <c r="E201">
        <v>1.1524000000000001</v>
      </c>
      <c r="G201" s="4">
        <v>43378</v>
      </c>
      <c r="H201">
        <v>9.0664999999999996</v>
      </c>
      <c r="J201" s="4">
        <v>43381</v>
      </c>
      <c r="K201">
        <v>8.2856000000000005</v>
      </c>
      <c r="M201" s="4">
        <v>43378</v>
      </c>
      <c r="N201">
        <v>0.99199999999999999</v>
      </c>
    </row>
    <row r="202" spans="1:14" x14ac:dyDescent="0.25">
      <c r="A202" s="4">
        <v>43381</v>
      </c>
      <c r="B202">
        <v>1.3073999999999999</v>
      </c>
      <c r="D202" s="4">
        <v>43381</v>
      </c>
      <c r="E202">
        <v>1.1479999999999999</v>
      </c>
      <c r="G202" s="4">
        <v>43381</v>
      </c>
      <c r="H202">
        <v>9.1020000000000003</v>
      </c>
      <c r="J202" s="4">
        <v>43382</v>
      </c>
      <c r="K202">
        <v>8.2843999999999998</v>
      </c>
      <c r="M202" s="4">
        <v>43381</v>
      </c>
      <c r="N202">
        <v>0.99319999999999997</v>
      </c>
    </row>
    <row r="203" spans="1:14" x14ac:dyDescent="0.25">
      <c r="A203" s="4">
        <v>43382</v>
      </c>
      <c r="B203">
        <v>1.3130999999999999</v>
      </c>
      <c r="D203" s="4">
        <v>43382</v>
      </c>
      <c r="E203">
        <v>1.1479999999999999</v>
      </c>
      <c r="G203" s="4">
        <v>43382</v>
      </c>
      <c r="H203">
        <v>9.1181999999999999</v>
      </c>
      <c r="J203" s="4">
        <v>43383</v>
      </c>
      <c r="K203">
        <v>8.2093000000000007</v>
      </c>
      <c r="M203" s="4">
        <v>43382</v>
      </c>
      <c r="N203">
        <v>0.99229999999999996</v>
      </c>
    </row>
    <row r="204" spans="1:14" x14ac:dyDescent="0.25">
      <c r="A204" s="4">
        <v>43383</v>
      </c>
      <c r="B204">
        <v>1.3210999999999999</v>
      </c>
      <c r="D204" s="4">
        <v>43383</v>
      </c>
      <c r="E204">
        <v>1.1538999999999999</v>
      </c>
      <c r="G204" s="4">
        <v>43383</v>
      </c>
      <c r="H204">
        <v>9.1006999999999998</v>
      </c>
      <c r="J204" s="4">
        <v>43384</v>
      </c>
      <c r="K204">
        <v>8.2120999999999995</v>
      </c>
      <c r="M204" s="4">
        <v>43383</v>
      </c>
      <c r="N204">
        <v>0.9909</v>
      </c>
    </row>
    <row r="205" spans="1:14" x14ac:dyDescent="0.25">
      <c r="A205" s="4">
        <v>43384</v>
      </c>
      <c r="B205">
        <v>1.3199000000000001</v>
      </c>
      <c r="D205" s="4">
        <v>43384</v>
      </c>
      <c r="E205">
        <v>1.1575</v>
      </c>
      <c r="G205" s="4">
        <v>43384</v>
      </c>
      <c r="H205">
        <v>8.9993999999999996</v>
      </c>
      <c r="J205" s="4">
        <v>43385</v>
      </c>
      <c r="K205">
        <v>8.1738999999999997</v>
      </c>
      <c r="M205" s="4">
        <v>43384</v>
      </c>
      <c r="N205">
        <v>0.99170000000000003</v>
      </c>
    </row>
    <row r="206" spans="1:14" x14ac:dyDescent="0.25">
      <c r="A206" s="4">
        <v>43385</v>
      </c>
      <c r="B206">
        <v>1.3152999999999999</v>
      </c>
      <c r="D206" s="4">
        <v>43385</v>
      </c>
      <c r="E206">
        <v>1.1559999999999999</v>
      </c>
      <c r="G206" s="4">
        <v>43385</v>
      </c>
      <c r="H206">
        <v>8.9617000000000004</v>
      </c>
      <c r="J206" s="4">
        <v>43388</v>
      </c>
      <c r="K206">
        <v>8.1510999999999996</v>
      </c>
      <c r="M206" s="4">
        <v>43385</v>
      </c>
      <c r="N206">
        <v>0.9929</v>
      </c>
    </row>
    <row r="207" spans="1:14" x14ac:dyDescent="0.25">
      <c r="A207" s="4">
        <v>43388</v>
      </c>
      <c r="B207">
        <v>1.3158000000000001</v>
      </c>
      <c r="D207" s="4">
        <v>43388</v>
      </c>
      <c r="E207">
        <v>1.1584000000000001</v>
      </c>
      <c r="G207" s="4">
        <v>43388</v>
      </c>
      <c r="H207">
        <v>8.9428000000000001</v>
      </c>
      <c r="J207" s="4">
        <v>43389</v>
      </c>
      <c r="K207">
        <v>8.1364999999999998</v>
      </c>
      <c r="M207" s="4">
        <v>43388</v>
      </c>
      <c r="N207">
        <v>0.98729999999999996</v>
      </c>
    </row>
    <row r="208" spans="1:14" x14ac:dyDescent="0.25">
      <c r="A208" s="4">
        <v>43389</v>
      </c>
      <c r="B208">
        <v>1.3187</v>
      </c>
      <c r="D208" s="4">
        <v>43389</v>
      </c>
      <c r="E208">
        <v>1.1583000000000001</v>
      </c>
      <c r="G208" s="4">
        <v>43389</v>
      </c>
      <c r="H208">
        <v>8.8963999999999999</v>
      </c>
      <c r="J208" s="4">
        <v>43390</v>
      </c>
      <c r="K208">
        <v>8.1968999999999994</v>
      </c>
      <c r="M208" s="4">
        <v>43389</v>
      </c>
      <c r="N208">
        <v>0.98970000000000002</v>
      </c>
    </row>
    <row r="209" spans="1:14" x14ac:dyDescent="0.25">
      <c r="A209" s="4">
        <v>43390</v>
      </c>
      <c r="B209">
        <v>1.3142</v>
      </c>
      <c r="D209" s="4">
        <v>43390</v>
      </c>
      <c r="E209">
        <v>1.1528</v>
      </c>
      <c r="G209" s="4">
        <v>43390</v>
      </c>
      <c r="H209">
        <v>8.9533000000000005</v>
      </c>
      <c r="J209" s="4">
        <v>43391</v>
      </c>
      <c r="K209">
        <v>8.2538999999999998</v>
      </c>
      <c r="M209" s="4">
        <v>43390</v>
      </c>
      <c r="N209">
        <v>0.99299999999999999</v>
      </c>
    </row>
    <row r="210" spans="1:14" x14ac:dyDescent="0.25">
      <c r="A210" s="4">
        <v>43391</v>
      </c>
      <c r="B210">
        <v>1.3043</v>
      </c>
      <c r="D210" s="4">
        <v>43391</v>
      </c>
      <c r="E210">
        <v>1.1472</v>
      </c>
      <c r="G210" s="4">
        <v>43391</v>
      </c>
      <c r="H210">
        <v>9.0317000000000007</v>
      </c>
      <c r="J210" s="4">
        <v>43392</v>
      </c>
      <c r="K210">
        <v>8.2195999999999998</v>
      </c>
      <c r="M210" s="4">
        <v>43391</v>
      </c>
      <c r="N210">
        <v>0.99450000000000005</v>
      </c>
    </row>
    <row r="211" spans="1:14" x14ac:dyDescent="0.25">
      <c r="A211" s="4">
        <v>43392</v>
      </c>
      <c r="B211">
        <v>1.3076000000000001</v>
      </c>
      <c r="D211" s="4">
        <v>43392</v>
      </c>
      <c r="E211">
        <v>1.1514</v>
      </c>
      <c r="G211" s="4">
        <v>43392</v>
      </c>
      <c r="H211">
        <v>8.9907000000000004</v>
      </c>
      <c r="J211" s="4">
        <v>43395</v>
      </c>
      <c r="K211">
        <v>8.2570999999999994</v>
      </c>
      <c r="M211" s="4">
        <v>43392</v>
      </c>
      <c r="N211">
        <v>0.996</v>
      </c>
    </row>
    <row r="212" spans="1:14" x14ac:dyDescent="0.25">
      <c r="A212" s="4">
        <v>43395</v>
      </c>
      <c r="B212">
        <v>1.2970999999999999</v>
      </c>
      <c r="D212" s="4">
        <v>43395</v>
      </c>
      <c r="E212">
        <v>1.1469</v>
      </c>
      <c r="G212" s="4">
        <v>43395</v>
      </c>
      <c r="H212">
        <v>9.0007999999999999</v>
      </c>
      <c r="J212" s="4">
        <v>43396</v>
      </c>
      <c r="K212">
        <v>8.2912999999999997</v>
      </c>
      <c r="M212" s="4">
        <v>43395</v>
      </c>
      <c r="N212">
        <v>0.99680000000000002</v>
      </c>
    </row>
    <row r="213" spans="1:14" x14ac:dyDescent="0.25">
      <c r="A213" s="4">
        <v>43396</v>
      </c>
      <c r="B213">
        <v>1.2995000000000001</v>
      </c>
      <c r="D213" s="4">
        <v>43396</v>
      </c>
      <c r="E213">
        <v>1.1482000000000001</v>
      </c>
      <c r="G213" s="4">
        <v>43396</v>
      </c>
      <c r="H213">
        <v>9.0289999999999999</v>
      </c>
      <c r="J213" s="4">
        <v>43397</v>
      </c>
      <c r="K213">
        <v>8.327</v>
      </c>
      <c r="M213" s="4">
        <v>43396</v>
      </c>
      <c r="N213">
        <v>0.99480000000000002</v>
      </c>
    </row>
    <row r="214" spans="1:14" x14ac:dyDescent="0.25">
      <c r="A214" s="4">
        <v>43397</v>
      </c>
      <c r="B214">
        <v>1.2884</v>
      </c>
      <c r="D214" s="4">
        <v>43397</v>
      </c>
      <c r="E214">
        <v>1.1394</v>
      </c>
      <c r="G214" s="4">
        <v>43397</v>
      </c>
      <c r="H214">
        <v>9.1021000000000001</v>
      </c>
      <c r="J214" s="4">
        <v>43398</v>
      </c>
      <c r="K214">
        <v>8.3442000000000007</v>
      </c>
      <c r="M214" s="4">
        <v>43397</v>
      </c>
      <c r="N214">
        <v>0.99780000000000002</v>
      </c>
    </row>
    <row r="215" spans="1:14" x14ac:dyDescent="0.25">
      <c r="A215" s="4">
        <v>43398</v>
      </c>
      <c r="B215">
        <v>1.2823</v>
      </c>
      <c r="D215" s="4">
        <v>43398</v>
      </c>
      <c r="E215">
        <v>1.1372</v>
      </c>
      <c r="G215" s="4">
        <v>43398</v>
      </c>
      <c r="H215">
        <v>9.1203000000000003</v>
      </c>
      <c r="J215" s="4">
        <v>43399</v>
      </c>
      <c r="K215">
        <v>8.3521999999999998</v>
      </c>
      <c r="M215" s="4">
        <v>43398</v>
      </c>
      <c r="N215">
        <v>1.0001</v>
      </c>
    </row>
    <row r="216" spans="1:14" x14ac:dyDescent="0.25">
      <c r="A216" s="4">
        <v>43399</v>
      </c>
      <c r="B216">
        <v>1.2827999999999999</v>
      </c>
      <c r="D216" s="4">
        <v>43399</v>
      </c>
      <c r="E216">
        <v>1.1403000000000001</v>
      </c>
      <c r="G216" s="4">
        <v>43399</v>
      </c>
      <c r="H216">
        <v>9.1331000000000007</v>
      </c>
      <c r="J216" s="4">
        <v>43402</v>
      </c>
      <c r="K216">
        <v>8.3773999999999997</v>
      </c>
      <c r="M216" s="4">
        <v>43399</v>
      </c>
      <c r="N216">
        <v>0.997</v>
      </c>
    </row>
    <row r="217" spans="1:14" x14ac:dyDescent="0.25">
      <c r="A217" s="4">
        <v>43402</v>
      </c>
      <c r="B217">
        <v>1.2804</v>
      </c>
      <c r="D217" s="4">
        <v>43402</v>
      </c>
      <c r="E217">
        <v>1.1388</v>
      </c>
      <c r="G217" s="4">
        <v>43402</v>
      </c>
      <c r="H217">
        <v>9.1338000000000008</v>
      </c>
      <c r="J217" s="4">
        <v>43403</v>
      </c>
      <c r="K217">
        <v>8.4122000000000003</v>
      </c>
      <c r="M217" s="4">
        <v>43402</v>
      </c>
      <c r="N217">
        <v>1.0014000000000001</v>
      </c>
    </row>
    <row r="218" spans="1:14" x14ac:dyDescent="0.25">
      <c r="A218" s="4">
        <v>43403</v>
      </c>
      <c r="B218">
        <v>1.2710999999999999</v>
      </c>
      <c r="D218" s="4">
        <v>43403</v>
      </c>
      <c r="E218">
        <v>1.1349</v>
      </c>
      <c r="G218" s="4">
        <v>43403</v>
      </c>
      <c r="H218">
        <v>9.1692999999999998</v>
      </c>
      <c r="J218" s="4">
        <v>43404</v>
      </c>
      <c r="K218">
        <v>8.4390999999999998</v>
      </c>
      <c r="M218" s="4">
        <v>43403</v>
      </c>
      <c r="N218">
        <v>1.0046999999999999</v>
      </c>
    </row>
    <row r="219" spans="1:14" x14ac:dyDescent="0.25">
      <c r="A219" s="4">
        <v>43404</v>
      </c>
      <c r="B219">
        <v>1.2754000000000001</v>
      </c>
      <c r="D219" s="4">
        <v>43404</v>
      </c>
      <c r="E219">
        <v>1.1306</v>
      </c>
      <c r="G219" s="4">
        <v>43404</v>
      </c>
      <c r="H219">
        <v>9.1686999999999994</v>
      </c>
      <c r="J219" s="4">
        <v>43405</v>
      </c>
      <c r="K219">
        <v>8.3453999999999997</v>
      </c>
      <c r="M219" s="4">
        <v>43404</v>
      </c>
      <c r="N219">
        <v>1.0092000000000001</v>
      </c>
    </row>
    <row r="220" spans="1:14" x14ac:dyDescent="0.25">
      <c r="A220" s="4">
        <v>43405</v>
      </c>
      <c r="B220">
        <v>1.3003</v>
      </c>
      <c r="D220" s="4">
        <v>43405</v>
      </c>
      <c r="E220">
        <v>1.1411</v>
      </c>
      <c r="G220" s="4">
        <v>43405</v>
      </c>
      <c r="H220">
        <v>9.0449999999999999</v>
      </c>
      <c r="J220" s="4">
        <v>43406</v>
      </c>
      <c r="K220">
        <v>8.3674999999999997</v>
      </c>
      <c r="M220" s="4">
        <v>43405</v>
      </c>
      <c r="N220">
        <v>1.0012000000000001</v>
      </c>
    </row>
    <row r="221" spans="1:14" x14ac:dyDescent="0.25">
      <c r="A221" s="4">
        <v>43406</v>
      </c>
      <c r="B221">
        <v>1.2969999999999999</v>
      </c>
      <c r="D221" s="4">
        <v>43406</v>
      </c>
      <c r="E221">
        <v>1.1388</v>
      </c>
      <c r="G221" s="4">
        <v>43406</v>
      </c>
      <c r="H221">
        <v>9.0612999999999992</v>
      </c>
      <c r="J221" s="4">
        <v>43409</v>
      </c>
      <c r="K221">
        <v>8.3630999999999993</v>
      </c>
      <c r="M221" s="4">
        <v>43406</v>
      </c>
      <c r="N221">
        <v>1.0035000000000001</v>
      </c>
    </row>
    <row r="222" spans="1:14" x14ac:dyDescent="0.25">
      <c r="A222" s="4">
        <v>43409</v>
      </c>
      <c r="B222">
        <v>1.3017000000000001</v>
      </c>
      <c r="D222" s="4">
        <v>43409</v>
      </c>
      <c r="E222">
        <v>1.1395</v>
      </c>
      <c r="G222" s="4">
        <v>43409</v>
      </c>
      <c r="H222">
        <v>9.0692000000000004</v>
      </c>
      <c r="J222" s="4">
        <v>43410</v>
      </c>
      <c r="K222">
        <v>8.3716000000000008</v>
      </c>
      <c r="M222" s="4">
        <v>43409</v>
      </c>
      <c r="N222">
        <v>1.0047999999999999</v>
      </c>
    </row>
    <row r="223" spans="1:14" x14ac:dyDescent="0.25">
      <c r="A223" s="4">
        <v>43410</v>
      </c>
      <c r="B223">
        <v>1.3084</v>
      </c>
      <c r="D223" s="4">
        <v>43410</v>
      </c>
      <c r="E223">
        <v>1.1412</v>
      </c>
      <c r="G223" s="4">
        <v>43410</v>
      </c>
      <c r="H223">
        <v>9.0609000000000002</v>
      </c>
      <c r="J223" s="4">
        <v>43411</v>
      </c>
      <c r="K223">
        <v>8.3256999999999994</v>
      </c>
      <c r="M223" s="4">
        <v>43410</v>
      </c>
      <c r="N223">
        <v>1.0037</v>
      </c>
    </row>
    <row r="224" spans="1:14" x14ac:dyDescent="0.25">
      <c r="A224" s="4">
        <v>43411</v>
      </c>
      <c r="B224">
        <v>1.3150999999999999</v>
      </c>
      <c r="D224" s="4">
        <v>43411</v>
      </c>
      <c r="E224">
        <v>1.1464000000000001</v>
      </c>
      <c r="G224" s="4">
        <v>43411</v>
      </c>
      <c r="H224">
        <v>8.9969999999999999</v>
      </c>
      <c r="J224" s="4">
        <v>43412</v>
      </c>
      <c r="K224">
        <v>8.3584999999999994</v>
      </c>
      <c r="M224" s="4">
        <v>43411</v>
      </c>
      <c r="N224">
        <v>0.99950000000000006</v>
      </c>
    </row>
    <row r="225" spans="1:14" x14ac:dyDescent="0.25">
      <c r="A225" s="4">
        <v>43412</v>
      </c>
      <c r="B225">
        <v>1.3090999999999999</v>
      </c>
      <c r="D225" s="4">
        <v>43412</v>
      </c>
      <c r="E225">
        <v>1.1393</v>
      </c>
      <c r="G225" s="4">
        <v>43412</v>
      </c>
      <c r="H225">
        <v>9.0024999999999995</v>
      </c>
      <c r="J225" s="4">
        <v>43413</v>
      </c>
      <c r="K225">
        <v>8.4349000000000007</v>
      </c>
      <c r="M225" s="4">
        <v>43412</v>
      </c>
      <c r="N225">
        <v>1.0045999999999999</v>
      </c>
    </row>
    <row r="226" spans="1:14" x14ac:dyDescent="0.25">
      <c r="A226" s="4">
        <v>43413</v>
      </c>
      <c r="B226">
        <v>1.2971999999999999</v>
      </c>
      <c r="D226" s="4">
        <v>43413</v>
      </c>
      <c r="E226">
        <v>1.1335999999999999</v>
      </c>
      <c r="G226" s="4">
        <v>43413</v>
      </c>
      <c r="H226">
        <v>9.08</v>
      </c>
      <c r="J226" s="4">
        <v>43416</v>
      </c>
      <c r="K226">
        <v>8.4847000000000001</v>
      </c>
      <c r="M226" s="4">
        <v>43413</v>
      </c>
      <c r="N226">
        <v>1.0056</v>
      </c>
    </row>
    <row r="227" spans="1:14" x14ac:dyDescent="0.25">
      <c r="A227" s="4">
        <v>43416</v>
      </c>
      <c r="B227">
        <v>1.2849999999999999</v>
      </c>
      <c r="D227" s="4">
        <v>43416</v>
      </c>
      <c r="E227">
        <v>1.1245000000000001</v>
      </c>
      <c r="G227" s="4">
        <v>43416</v>
      </c>
      <c r="H227">
        <v>9.1288</v>
      </c>
      <c r="J227" s="4">
        <v>43417</v>
      </c>
      <c r="K227">
        <v>8.4909999999999997</v>
      </c>
      <c r="M227" s="4">
        <v>43416</v>
      </c>
      <c r="N227">
        <v>1.0086999999999999</v>
      </c>
    </row>
    <row r="228" spans="1:14" x14ac:dyDescent="0.25">
      <c r="A228" s="4">
        <v>43417</v>
      </c>
      <c r="B228">
        <v>1.2986</v>
      </c>
      <c r="D228" s="4">
        <v>43417</v>
      </c>
      <c r="E228">
        <v>1.1278999999999999</v>
      </c>
      <c r="G228" s="4">
        <v>43417</v>
      </c>
      <c r="H228">
        <v>9.0704999999999991</v>
      </c>
      <c r="J228" s="4">
        <v>43418</v>
      </c>
      <c r="K228">
        <v>8.5152000000000001</v>
      </c>
      <c r="M228" s="4">
        <v>43417</v>
      </c>
      <c r="N228">
        <v>1.0091000000000001</v>
      </c>
    </row>
    <row r="229" spans="1:14" x14ac:dyDescent="0.25">
      <c r="A229" s="4">
        <v>43418</v>
      </c>
      <c r="B229">
        <v>1.2950999999999999</v>
      </c>
      <c r="D229" s="4">
        <v>43418</v>
      </c>
      <c r="E229">
        <v>1.1294</v>
      </c>
      <c r="G229" s="4">
        <v>43418</v>
      </c>
      <c r="H229">
        <v>9.0997000000000003</v>
      </c>
      <c r="J229" s="4">
        <v>43419</v>
      </c>
      <c r="K229">
        <v>8.4957999999999991</v>
      </c>
      <c r="M229" s="4">
        <v>43418</v>
      </c>
      <c r="N229">
        <v>1.0074000000000001</v>
      </c>
    </row>
    <row r="230" spans="1:14" x14ac:dyDescent="0.25">
      <c r="A230" s="4">
        <v>43419</v>
      </c>
      <c r="B230">
        <v>1.2746999999999999</v>
      </c>
      <c r="D230" s="4">
        <v>43419</v>
      </c>
      <c r="E230">
        <v>1.1315</v>
      </c>
      <c r="G230" s="4">
        <v>43419</v>
      </c>
      <c r="H230">
        <v>9.0715000000000003</v>
      </c>
      <c r="J230" s="4">
        <v>43420</v>
      </c>
      <c r="K230">
        <v>8.4411000000000005</v>
      </c>
      <c r="M230" s="4">
        <v>43419</v>
      </c>
      <c r="N230">
        <v>1.0063</v>
      </c>
    </row>
    <row r="231" spans="1:14" x14ac:dyDescent="0.25">
      <c r="A231" s="4">
        <v>43420</v>
      </c>
      <c r="B231">
        <v>1.2834000000000001</v>
      </c>
      <c r="D231" s="4">
        <v>43420</v>
      </c>
      <c r="E231">
        <v>1.1415</v>
      </c>
      <c r="G231" s="4">
        <v>43420</v>
      </c>
      <c r="H231">
        <v>9.0028000000000006</v>
      </c>
      <c r="J231" s="4">
        <v>43423</v>
      </c>
      <c r="K231">
        <v>8.4687000000000001</v>
      </c>
      <c r="M231" s="4">
        <v>43420</v>
      </c>
      <c r="N231">
        <v>0.99990000000000001</v>
      </c>
    </row>
    <row r="232" spans="1:14" x14ac:dyDescent="0.25">
      <c r="A232" s="4">
        <v>43423</v>
      </c>
      <c r="B232">
        <v>1.2861</v>
      </c>
      <c r="D232" s="4">
        <v>43423</v>
      </c>
      <c r="E232">
        <v>1.1457999999999999</v>
      </c>
      <c r="G232" s="4">
        <v>43423</v>
      </c>
      <c r="H232">
        <v>8.9956999999999994</v>
      </c>
      <c r="J232" s="4">
        <v>43424</v>
      </c>
      <c r="K232">
        <v>8.5679999999999996</v>
      </c>
      <c r="M232" s="4">
        <v>43423</v>
      </c>
      <c r="N232">
        <v>0.99250000000000005</v>
      </c>
    </row>
    <row r="233" spans="1:14" x14ac:dyDescent="0.25">
      <c r="A233" s="4">
        <v>43424</v>
      </c>
      <c r="B233">
        <v>1.2796000000000001</v>
      </c>
      <c r="D233" s="4">
        <v>43424</v>
      </c>
      <c r="E233">
        <v>1.1375999999999999</v>
      </c>
      <c r="G233" s="4">
        <v>43424</v>
      </c>
      <c r="H233">
        <v>9.0790000000000006</v>
      </c>
      <c r="J233" s="4">
        <v>43425</v>
      </c>
      <c r="K233">
        <v>8.5215999999999994</v>
      </c>
      <c r="M233" s="4">
        <v>43424</v>
      </c>
      <c r="N233">
        <v>0.995</v>
      </c>
    </row>
    <row r="234" spans="1:14" x14ac:dyDescent="0.25">
      <c r="A234" s="4">
        <v>43425</v>
      </c>
      <c r="B234">
        <v>1.2785</v>
      </c>
      <c r="D234" s="4">
        <v>43425</v>
      </c>
      <c r="E234">
        <v>1.1395999999999999</v>
      </c>
      <c r="G234" s="4">
        <v>43425</v>
      </c>
      <c r="H234">
        <v>9.0299999999999994</v>
      </c>
      <c r="J234" s="4">
        <v>43426</v>
      </c>
      <c r="K234">
        <v>8.5306999999999995</v>
      </c>
      <c r="M234" s="4">
        <v>43425</v>
      </c>
      <c r="N234">
        <v>0.99429999999999996</v>
      </c>
    </row>
    <row r="235" spans="1:14" x14ac:dyDescent="0.25">
      <c r="A235" s="4">
        <v>43426</v>
      </c>
      <c r="B235">
        <v>1.2874000000000001</v>
      </c>
      <c r="D235" s="4">
        <v>43426</v>
      </c>
      <c r="E235">
        <v>1.1408</v>
      </c>
      <c r="G235" s="4">
        <v>43426</v>
      </c>
      <c r="H235">
        <v>9.0365000000000002</v>
      </c>
      <c r="J235" s="4">
        <v>43427</v>
      </c>
      <c r="K235">
        <v>8.5968</v>
      </c>
      <c r="M235" s="4">
        <v>43426</v>
      </c>
      <c r="N235">
        <v>0.995</v>
      </c>
    </row>
    <row r="236" spans="1:14" x14ac:dyDescent="0.25">
      <c r="A236" s="4">
        <v>43427</v>
      </c>
      <c r="B236">
        <v>1.2814000000000001</v>
      </c>
      <c r="D236" s="4">
        <v>43427</v>
      </c>
      <c r="E236">
        <v>1.1336999999999999</v>
      </c>
      <c r="G236" s="4">
        <v>43427</v>
      </c>
      <c r="H236">
        <v>9.0929000000000002</v>
      </c>
      <c r="J236" s="4">
        <v>43430</v>
      </c>
      <c r="K236">
        <v>8.5846999999999998</v>
      </c>
      <c r="M236" s="4">
        <v>43427</v>
      </c>
      <c r="N236">
        <v>0.99739999999999995</v>
      </c>
    </row>
    <row r="237" spans="1:14" x14ac:dyDescent="0.25">
      <c r="A237" s="4">
        <v>43430</v>
      </c>
      <c r="B237">
        <v>1.2818000000000001</v>
      </c>
      <c r="D237" s="4">
        <v>43430</v>
      </c>
      <c r="E237">
        <v>1.1338999999999999</v>
      </c>
      <c r="G237" s="4">
        <v>43430</v>
      </c>
      <c r="H237">
        <v>9.0882000000000005</v>
      </c>
      <c r="J237" s="4">
        <v>43431</v>
      </c>
      <c r="K237">
        <v>8.6241000000000003</v>
      </c>
      <c r="M237" s="4">
        <v>43430</v>
      </c>
      <c r="N237">
        <v>0.99819999999999998</v>
      </c>
    </row>
    <row r="238" spans="1:14" x14ac:dyDescent="0.25">
      <c r="A238" s="4">
        <v>43431</v>
      </c>
      <c r="B238">
        <v>1.2735000000000001</v>
      </c>
      <c r="D238" s="4">
        <v>43431</v>
      </c>
      <c r="E238">
        <v>1.1285000000000001</v>
      </c>
      <c r="G238" s="4">
        <v>43431</v>
      </c>
      <c r="H238">
        <v>9.1122999999999994</v>
      </c>
      <c r="J238" s="4">
        <v>43432</v>
      </c>
      <c r="K238">
        <v>8.5548999999999999</v>
      </c>
      <c r="M238" s="4">
        <v>43431</v>
      </c>
      <c r="N238">
        <v>0.99950000000000006</v>
      </c>
    </row>
    <row r="239" spans="1:14" x14ac:dyDescent="0.25">
      <c r="A239" s="4">
        <v>43432</v>
      </c>
      <c r="B239">
        <v>1.2805</v>
      </c>
      <c r="D239" s="4">
        <v>43432</v>
      </c>
      <c r="E239">
        <v>1.1344000000000001</v>
      </c>
      <c r="G239" s="4">
        <v>43432</v>
      </c>
      <c r="H239">
        <v>9.0510999999999999</v>
      </c>
      <c r="J239" s="4">
        <v>43433</v>
      </c>
      <c r="K239">
        <v>8.5404</v>
      </c>
      <c r="M239" s="4">
        <v>43432</v>
      </c>
      <c r="N239">
        <v>0.99550000000000005</v>
      </c>
    </row>
    <row r="240" spans="1:14" x14ac:dyDescent="0.25">
      <c r="A240" s="4">
        <v>43433</v>
      </c>
      <c r="B240">
        <v>1.2779</v>
      </c>
      <c r="D240" s="4">
        <v>43433</v>
      </c>
      <c r="E240">
        <v>1.1373</v>
      </c>
      <c r="G240" s="4">
        <v>43433</v>
      </c>
      <c r="H240">
        <v>9.0760000000000005</v>
      </c>
      <c r="J240" s="4">
        <v>43434</v>
      </c>
      <c r="K240">
        <v>8.6186000000000007</v>
      </c>
      <c r="M240" s="4">
        <v>43433</v>
      </c>
      <c r="N240">
        <v>0.99709999999999999</v>
      </c>
    </row>
    <row r="241" spans="1:14" x14ac:dyDescent="0.25">
      <c r="A241" s="4">
        <v>43434</v>
      </c>
      <c r="B241">
        <v>1.2748999999999999</v>
      </c>
      <c r="D241" s="4">
        <v>43434</v>
      </c>
      <c r="E241">
        <v>1.1316999999999999</v>
      </c>
      <c r="G241" s="4">
        <v>43434</v>
      </c>
      <c r="H241">
        <v>9.1052</v>
      </c>
      <c r="J241" s="4">
        <v>43437</v>
      </c>
      <c r="K241">
        <v>8.5368999999999993</v>
      </c>
      <c r="M241" s="4">
        <v>43434</v>
      </c>
      <c r="N241">
        <v>0.99790000000000001</v>
      </c>
    </row>
    <row r="242" spans="1:14" x14ac:dyDescent="0.25">
      <c r="A242" s="4">
        <v>43437</v>
      </c>
      <c r="B242">
        <v>1.2741</v>
      </c>
      <c r="D242" s="4">
        <v>43437</v>
      </c>
      <c r="E242">
        <v>1.1354</v>
      </c>
      <c r="G242" s="4">
        <v>43437</v>
      </c>
      <c r="H242">
        <v>9.0237999999999996</v>
      </c>
      <c r="J242" s="4">
        <v>43438</v>
      </c>
      <c r="K242">
        <v>8.5045999999999999</v>
      </c>
      <c r="M242" s="4">
        <v>43437</v>
      </c>
      <c r="N242">
        <v>0.99809999999999999</v>
      </c>
    </row>
    <row r="243" spans="1:14" x14ac:dyDescent="0.25">
      <c r="A243" s="4">
        <v>43438</v>
      </c>
      <c r="B243">
        <v>1.2717000000000001</v>
      </c>
      <c r="D243" s="4">
        <v>43438</v>
      </c>
      <c r="E243">
        <v>1.1343000000000001</v>
      </c>
      <c r="G243" s="4">
        <v>43438</v>
      </c>
      <c r="H243">
        <v>9.0167999999999999</v>
      </c>
      <c r="J243" s="4">
        <v>43439</v>
      </c>
      <c r="K243">
        <v>8.5029000000000003</v>
      </c>
      <c r="M243" s="4">
        <v>43438</v>
      </c>
      <c r="N243">
        <v>0.99790000000000001</v>
      </c>
    </row>
    <row r="244" spans="1:14" x14ac:dyDescent="0.25">
      <c r="A244" s="4">
        <v>43439</v>
      </c>
      <c r="B244">
        <v>1.2748999999999999</v>
      </c>
      <c r="D244" s="4">
        <v>43439</v>
      </c>
      <c r="E244">
        <v>1.135</v>
      </c>
      <c r="G244" s="4">
        <v>43439</v>
      </c>
      <c r="H244">
        <v>8.9784000000000006</v>
      </c>
      <c r="J244" s="4">
        <v>43440</v>
      </c>
      <c r="K244">
        <v>8.5216999999999992</v>
      </c>
      <c r="M244" s="4">
        <v>43439</v>
      </c>
      <c r="N244">
        <v>0.99760000000000004</v>
      </c>
    </row>
    <row r="245" spans="1:14" x14ac:dyDescent="0.25">
      <c r="A245" s="4">
        <v>43440</v>
      </c>
      <c r="B245">
        <v>1.2795000000000001</v>
      </c>
      <c r="D245" s="4">
        <v>43440</v>
      </c>
      <c r="E245">
        <v>1.1387</v>
      </c>
      <c r="G245" s="4">
        <v>43440</v>
      </c>
      <c r="H245">
        <v>8.9943000000000008</v>
      </c>
      <c r="J245" s="4">
        <v>43441</v>
      </c>
      <c r="K245">
        <v>8.5054999999999996</v>
      </c>
      <c r="M245" s="4">
        <v>43440</v>
      </c>
      <c r="N245">
        <v>0.99239999999999995</v>
      </c>
    </row>
    <row r="246" spans="1:14" x14ac:dyDescent="0.25">
      <c r="A246" s="4">
        <v>43441</v>
      </c>
      <c r="B246">
        <v>1.2726</v>
      </c>
      <c r="D246" s="4">
        <v>43441</v>
      </c>
      <c r="E246">
        <v>1.1378999999999999</v>
      </c>
      <c r="G246" s="4">
        <v>43441</v>
      </c>
      <c r="H246">
        <v>9.0464000000000002</v>
      </c>
      <c r="J246" s="4">
        <v>43444</v>
      </c>
      <c r="K246">
        <v>8.5533999999999999</v>
      </c>
      <c r="M246" s="4">
        <v>43441</v>
      </c>
      <c r="N246">
        <v>0.99199999999999999</v>
      </c>
    </row>
    <row r="247" spans="1:14" x14ac:dyDescent="0.25">
      <c r="A247" s="4">
        <v>43444</v>
      </c>
      <c r="B247">
        <v>1.2563</v>
      </c>
      <c r="D247" s="4">
        <v>43444</v>
      </c>
      <c r="E247">
        <v>1.1359999999999999</v>
      </c>
      <c r="G247" s="4">
        <v>43444</v>
      </c>
      <c r="H247">
        <v>9.0904000000000007</v>
      </c>
      <c r="J247" s="4">
        <v>43445</v>
      </c>
      <c r="K247">
        <v>8.5765999999999991</v>
      </c>
      <c r="M247" s="4">
        <v>43444</v>
      </c>
      <c r="N247">
        <v>0.99009999999999998</v>
      </c>
    </row>
    <row r="248" spans="1:14" x14ac:dyDescent="0.25">
      <c r="A248" s="4">
        <v>43445</v>
      </c>
      <c r="B248">
        <v>1.2516</v>
      </c>
      <c r="D248" s="4">
        <v>43445</v>
      </c>
      <c r="E248">
        <v>1.1318999999999999</v>
      </c>
      <c r="G248" s="4">
        <v>43445</v>
      </c>
      <c r="H248">
        <v>9.0871999999999993</v>
      </c>
      <c r="J248" s="4">
        <v>43446</v>
      </c>
      <c r="K248">
        <v>8.5618999999999996</v>
      </c>
      <c r="M248" s="4">
        <v>43445</v>
      </c>
      <c r="N248">
        <v>0.99319999999999997</v>
      </c>
    </row>
    <row r="249" spans="1:14" x14ac:dyDescent="0.25">
      <c r="A249" s="4">
        <v>43446</v>
      </c>
      <c r="B249">
        <v>1.2649999999999999</v>
      </c>
      <c r="D249" s="4">
        <v>43446</v>
      </c>
      <c r="E249">
        <v>1.1376999999999999</v>
      </c>
      <c r="G249" s="4">
        <v>43446</v>
      </c>
      <c r="H249">
        <v>9.0790000000000006</v>
      </c>
      <c r="J249" s="4">
        <v>43447</v>
      </c>
      <c r="K249">
        <v>8.5672999999999995</v>
      </c>
      <c r="M249" s="4">
        <v>43446</v>
      </c>
      <c r="N249">
        <v>0.9919</v>
      </c>
    </row>
    <row r="250" spans="1:14" x14ac:dyDescent="0.25">
      <c r="A250" s="4">
        <v>43447</v>
      </c>
      <c r="B250">
        <v>1.2629999999999999</v>
      </c>
      <c r="D250" s="4">
        <v>43447</v>
      </c>
      <c r="E250">
        <v>1.1356999999999999</v>
      </c>
      <c r="G250" s="4">
        <v>43447</v>
      </c>
      <c r="H250">
        <v>9.0625</v>
      </c>
      <c r="J250" s="4">
        <v>43448</v>
      </c>
      <c r="K250">
        <v>8.6159999999999997</v>
      </c>
      <c r="M250" s="4">
        <v>43447</v>
      </c>
      <c r="N250">
        <v>0.99399999999999999</v>
      </c>
    </row>
    <row r="251" spans="1:14" x14ac:dyDescent="0.25">
      <c r="A251" s="4">
        <v>43448</v>
      </c>
      <c r="B251">
        <v>1.2583</v>
      </c>
      <c r="D251" s="4">
        <v>43448</v>
      </c>
      <c r="E251">
        <v>1.1306</v>
      </c>
      <c r="G251" s="4">
        <v>43448</v>
      </c>
      <c r="H251">
        <v>9.0607000000000006</v>
      </c>
      <c r="J251" s="4">
        <v>43451</v>
      </c>
      <c r="K251">
        <v>8.6316000000000006</v>
      </c>
      <c r="M251" s="4">
        <v>43448</v>
      </c>
      <c r="N251">
        <v>0.998</v>
      </c>
    </row>
    <row r="252" spans="1:14" x14ac:dyDescent="0.25">
      <c r="A252" s="4">
        <v>43451</v>
      </c>
      <c r="B252">
        <v>1.2615000000000001</v>
      </c>
      <c r="D252" s="4">
        <v>43451</v>
      </c>
      <c r="E252">
        <v>1.1351</v>
      </c>
      <c r="G252" s="4">
        <v>43451</v>
      </c>
      <c r="H252">
        <v>9.0518000000000001</v>
      </c>
      <c r="J252" s="4">
        <v>43452</v>
      </c>
      <c r="K252">
        <v>8.7196999999999996</v>
      </c>
      <c r="M252" s="4">
        <v>43451</v>
      </c>
      <c r="N252">
        <v>0.99250000000000005</v>
      </c>
    </row>
    <row r="253" spans="1:14" x14ac:dyDescent="0.25">
      <c r="A253" s="4">
        <v>43452</v>
      </c>
      <c r="B253">
        <v>1.2633000000000001</v>
      </c>
      <c r="D253" s="4">
        <v>43452</v>
      </c>
      <c r="E253">
        <v>1.1359999999999999</v>
      </c>
      <c r="G253" s="4">
        <v>43452</v>
      </c>
      <c r="H253">
        <v>9.0715000000000003</v>
      </c>
      <c r="J253" s="4">
        <v>43453</v>
      </c>
      <c r="K253">
        <v>8.6753</v>
      </c>
      <c r="M253" s="4">
        <v>43452</v>
      </c>
      <c r="N253">
        <v>0.99329999999999996</v>
      </c>
    </row>
    <row r="254" spans="1:14" x14ac:dyDescent="0.25">
      <c r="A254" s="4">
        <v>43453</v>
      </c>
      <c r="B254">
        <v>1.2654000000000001</v>
      </c>
      <c r="D254" s="4">
        <v>43453</v>
      </c>
      <c r="E254">
        <v>1.1425000000000001</v>
      </c>
      <c r="G254" s="4">
        <v>43453</v>
      </c>
      <c r="H254">
        <v>9.0618999999999996</v>
      </c>
      <c r="J254" s="4">
        <v>43454</v>
      </c>
      <c r="K254">
        <v>8.6763999999999992</v>
      </c>
      <c r="M254" s="4">
        <v>43453</v>
      </c>
      <c r="N254">
        <v>0.9919</v>
      </c>
    </row>
    <row r="255" spans="1:14" x14ac:dyDescent="0.25">
      <c r="A255" s="4">
        <v>43454</v>
      </c>
      <c r="B255">
        <v>1.2677</v>
      </c>
      <c r="D255" s="4">
        <v>43454</v>
      </c>
      <c r="E255">
        <v>1.1458999999999999</v>
      </c>
      <c r="G255" s="4">
        <v>43454</v>
      </c>
      <c r="H255">
        <v>8.9734999999999996</v>
      </c>
      <c r="J255" s="4">
        <v>43455</v>
      </c>
      <c r="K255">
        <v>8.7653999999999996</v>
      </c>
      <c r="M255" s="4">
        <v>43454</v>
      </c>
      <c r="N255">
        <v>0.98919999999999997</v>
      </c>
    </row>
    <row r="256" spans="1:14" x14ac:dyDescent="0.25">
      <c r="A256" s="4">
        <v>43455</v>
      </c>
      <c r="B256">
        <v>1.2645</v>
      </c>
      <c r="D256" s="4">
        <v>43455</v>
      </c>
      <c r="E256">
        <v>1.1372</v>
      </c>
      <c r="G256" s="4">
        <v>43455</v>
      </c>
      <c r="H256">
        <v>9.0429999999999993</v>
      </c>
      <c r="J256" s="4">
        <v>43458</v>
      </c>
      <c r="K256">
        <v>8.7584999999999997</v>
      </c>
      <c r="M256" s="4">
        <v>43455</v>
      </c>
      <c r="N256">
        <v>0.99380000000000002</v>
      </c>
    </row>
    <row r="257" spans="1:14" x14ac:dyDescent="0.25">
      <c r="A257" s="4">
        <v>43458</v>
      </c>
      <c r="B257">
        <v>1.2717000000000001</v>
      </c>
      <c r="D257" s="4">
        <v>43458</v>
      </c>
      <c r="E257">
        <v>1.141</v>
      </c>
      <c r="G257" s="4">
        <v>43458</v>
      </c>
      <c r="H257">
        <v>9.0503</v>
      </c>
      <c r="J257" s="4">
        <v>43459</v>
      </c>
      <c r="K257">
        <v>8.7497000000000007</v>
      </c>
      <c r="M257" s="4">
        <v>43458</v>
      </c>
      <c r="N257">
        <v>0.98829999999999996</v>
      </c>
    </row>
    <row r="258" spans="1:14" x14ac:dyDescent="0.25">
      <c r="A258" s="4">
        <v>43459</v>
      </c>
      <c r="B258">
        <v>1.2681</v>
      </c>
      <c r="D258" s="4">
        <v>43459</v>
      </c>
      <c r="E258">
        <v>1.1405000000000001</v>
      </c>
      <c r="G258" s="4">
        <v>43459</v>
      </c>
      <c r="H258">
        <v>9.0481999999999996</v>
      </c>
      <c r="J258" s="4">
        <v>43460</v>
      </c>
      <c r="K258">
        <v>8.7766000000000002</v>
      </c>
      <c r="M258" s="4">
        <v>43459</v>
      </c>
      <c r="N258">
        <v>0.98829999999999996</v>
      </c>
    </row>
    <row r="259" spans="1:14" x14ac:dyDescent="0.25">
      <c r="A259" s="4">
        <v>43460</v>
      </c>
      <c r="B259">
        <v>1.2642</v>
      </c>
      <c r="D259" s="4">
        <v>43460</v>
      </c>
      <c r="E259">
        <v>1.1355999999999999</v>
      </c>
      <c r="G259" s="4">
        <v>43460</v>
      </c>
      <c r="H259">
        <v>9.0985999999999994</v>
      </c>
      <c r="J259" s="4">
        <v>43461</v>
      </c>
      <c r="K259">
        <v>8.7754999999999992</v>
      </c>
      <c r="M259" s="4">
        <v>43460</v>
      </c>
      <c r="N259">
        <v>0.99439999999999995</v>
      </c>
    </row>
    <row r="260" spans="1:14" x14ac:dyDescent="0.25">
      <c r="A260" s="4">
        <v>43461</v>
      </c>
      <c r="B260">
        <v>1.2638</v>
      </c>
      <c r="D260" s="4">
        <v>43461</v>
      </c>
      <c r="E260">
        <v>1.1435999999999999</v>
      </c>
      <c r="G260" s="4">
        <v>43461</v>
      </c>
      <c r="H260">
        <v>9.0030000000000001</v>
      </c>
      <c r="J260" s="4">
        <v>43462</v>
      </c>
      <c r="K260">
        <v>8.7083999999999993</v>
      </c>
      <c r="M260" s="4">
        <v>43461</v>
      </c>
      <c r="N260">
        <v>0.98780000000000001</v>
      </c>
    </row>
    <row r="261" spans="1:14" x14ac:dyDescent="0.25">
      <c r="A261" s="4">
        <v>43462</v>
      </c>
      <c r="B261">
        <v>1.2699</v>
      </c>
      <c r="D261" s="4">
        <v>43462</v>
      </c>
      <c r="E261">
        <v>1.1444000000000001</v>
      </c>
      <c r="G261" s="4">
        <v>43462</v>
      </c>
      <c r="H261">
        <v>8.9960000000000004</v>
      </c>
      <c r="J261" s="4">
        <v>43465</v>
      </c>
      <c r="K261">
        <v>8.6494</v>
      </c>
      <c r="M261" s="4">
        <v>43462</v>
      </c>
      <c r="N261">
        <v>0.98460000000000003</v>
      </c>
    </row>
    <row r="262" spans="1:14" x14ac:dyDescent="0.25">
      <c r="A262" s="4">
        <v>43465</v>
      </c>
      <c r="B262">
        <v>1.2746</v>
      </c>
      <c r="D262" s="4">
        <v>43465</v>
      </c>
      <c r="E262">
        <v>1.1452</v>
      </c>
      <c r="G262" s="4">
        <v>43465</v>
      </c>
      <c r="H262">
        <v>8.8787000000000003</v>
      </c>
      <c r="J262" s="4">
        <v>43466</v>
      </c>
      <c r="K262">
        <v>8.6548999999999996</v>
      </c>
      <c r="M262" s="4">
        <v>43465</v>
      </c>
      <c r="N262">
        <v>0.98280000000000001</v>
      </c>
    </row>
    <row r="263" spans="1:14" x14ac:dyDescent="0.25">
      <c r="A263" s="4">
        <v>43466</v>
      </c>
      <c r="B263">
        <v>1.2748999999999999</v>
      </c>
      <c r="D263" s="4">
        <v>43466</v>
      </c>
      <c r="E263">
        <v>1.1455</v>
      </c>
      <c r="G263" s="4">
        <v>43466</v>
      </c>
      <c r="H263">
        <v>8.8744999999999994</v>
      </c>
      <c r="J263" s="4">
        <v>43467</v>
      </c>
      <c r="K263">
        <v>8.7041000000000004</v>
      </c>
      <c r="M263" s="4">
        <v>43466</v>
      </c>
      <c r="N263">
        <v>0.98160000000000003</v>
      </c>
    </row>
    <row r="264" spans="1:14" x14ac:dyDescent="0.25">
      <c r="A264" s="4">
        <v>43467</v>
      </c>
      <c r="B264">
        <v>1.2586999999999999</v>
      </c>
      <c r="D264" s="4">
        <v>43467</v>
      </c>
      <c r="E264">
        <v>1.1335</v>
      </c>
      <c r="G264" s="4">
        <v>43467</v>
      </c>
      <c r="H264">
        <v>8.9951000000000008</v>
      </c>
      <c r="J264" s="4">
        <v>43468</v>
      </c>
      <c r="K264">
        <v>8.6832999999999991</v>
      </c>
      <c r="M264" s="4">
        <v>43467</v>
      </c>
      <c r="N264">
        <v>0.99029999999999996</v>
      </c>
    </row>
    <row r="265" spans="1:14" x14ac:dyDescent="0.25">
      <c r="A265" s="4">
        <v>43468</v>
      </c>
      <c r="B265">
        <v>1.2643</v>
      </c>
      <c r="D265" s="4">
        <v>43468</v>
      </c>
      <c r="E265">
        <v>1.1398999999999999</v>
      </c>
      <c r="G265" s="4">
        <v>43468</v>
      </c>
      <c r="H265">
        <v>8.9946000000000002</v>
      </c>
      <c r="J265" s="4">
        <v>43469</v>
      </c>
      <c r="K265">
        <v>8.6136999999999997</v>
      </c>
      <c r="M265" s="4">
        <v>43468</v>
      </c>
      <c r="N265">
        <v>0.98870000000000002</v>
      </c>
    </row>
    <row r="266" spans="1:14" x14ac:dyDescent="0.25">
      <c r="A266" s="4">
        <v>43469</v>
      </c>
      <c r="B266">
        <v>1.2723</v>
      </c>
      <c r="D266" s="4">
        <v>43469</v>
      </c>
      <c r="E266">
        <v>1.1395</v>
      </c>
      <c r="G266" s="4">
        <v>43469</v>
      </c>
      <c r="H266">
        <v>8.9681999999999995</v>
      </c>
      <c r="J266" s="4">
        <v>43472</v>
      </c>
      <c r="K266">
        <v>8.5324000000000009</v>
      </c>
      <c r="M266" s="4">
        <v>43469</v>
      </c>
      <c r="N266">
        <v>0.98760000000000003</v>
      </c>
    </row>
    <row r="267" spans="1:14" x14ac:dyDescent="0.25">
      <c r="A267" s="4">
        <v>43472</v>
      </c>
      <c r="B267">
        <v>1.2774000000000001</v>
      </c>
      <c r="D267" s="4">
        <v>43472</v>
      </c>
      <c r="E267">
        <v>1.1469</v>
      </c>
      <c r="G267" s="4">
        <v>43472</v>
      </c>
      <c r="H267">
        <v>8.9009</v>
      </c>
      <c r="J267" s="4">
        <v>43473</v>
      </c>
      <c r="K267">
        <v>8.5449999999999999</v>
      </c>
      <c r="M267" s="4">
        <v>43472</v>
      </c>
      <c r="N267">
        <v>0.98070000000000002</v>
      </c>
    </row>
    <row r="268" spans="1:14" x14ac:dyDescent="0.25">
      <c r="A268" s="4">
        <v>43473</v>
      </c>
      <c r="B268">
        <v>1.2723</v>
      </c>
      <c r="D268" s="4">
        <v>43473</v>
      </c>
      <c r="E268">
        <v>1.1454</v>
      </c>
      <c r="G268" s="4">
        <v>43473</v>
      </c>
      <c r="H268">
        <v>8.9223999999999997</v>
      </c>
      <c r="J268" s="4">
        <v>43474</v>
      </c>
      <c r="K268">
        <v>8.4678000000000004</v>
      </c>
      <c r="M268" s="4">
        <v>43473</v>
      </c>
      <c r="N268">
        <v>0.98080000000000001</v>
      </c>
    </row>
    <row r="269" spans="1:14" x14ac:dyDescent="0.25">
      <c r="A269" s="4">
        <v>43474</v>
      </c>
      <c r="B269">
        <v>1.2776000000000001</v>
      </c>
      <c r="D269" s="4">
        <v>43474</v>
      </c>
      <c r="E269">
        <v>1.1533</v>
      </c>
      <c r="G269" s="4">
        <v>43474</v>
      </c>
      <c r="H269">
        <v>8.8777000000000008</v>
      </c>
      <c r="J269" s="4">
        <v>43475</v>
      </c>
      <c r="K269">
        <v>8.4718</v>
      </c>
      <c r="M269" s="4">
        <v>43474</v>
      </c>
      <c r="N269">
        <v>0.9758</v>
      </c>
    </row>
    <row r="270" spans="1:14" x14ac:dyDescent="0.25">
      <c r="A270" s="4">
        <v>43475</v>
      </c>
      <c r="B270">
        <v>1.2750999999999999</v>
      </c>
      <c r="D270" s="4">
        <v>43475</v>
      </c>
      <c r="E270">
        <v>1.1506000000000001</v>
      </c>
      <c r="G270" s="4">
        <v>43475</v>
      </c>
      <c r="H270">
        <v>8.8953000000000007</v>
      </c>
      <c r="J270" s="4">
        <v>43476</v>
      </c>
      <c r="K270">
        <v>8.5357000000000003</v>
      </c>
      <c r="M270" s="4">
        <v>43475</v>
      </c>
      <c r="N270">
        <v>0.9829</v>
      </c>
    </row>
    <row r="271" spans="1:14" x14ac:dyDescent="0.25">
      <c r="A271" s="4">
        <v>43476</v>
      </c>
      <c r="B271">
        <v>1.2844</v>
      </c>
      <c r="D271" s="4">
        <v>43476</v>
      </c>
      <c r="E271">
        <v>1.1469</v>
      </c>
      <c r="G271" s="4">
        <v>43476</v>
      </c>
      <c r="H271">
        <v>8.9321000000000002</v>
      </c>
      <c r="J271" s="4">
        <v>43479</v>
      </c>
      <c r="K271">
        <v>8.5348000000000006</v>
      </c>
      <c r="M271" s="4">
        <v>43476</v>
      </c>
      <c r="N271">
        <v>0.98350000000000004</v>
      </c>
    </row>
    <row r="272" spans="1:14" x14ac:dyDescent="0.25">
      <c r="A272" s="4">
        <v>43479</v>
      </c>
      <c r="B272">
        <v>1.2889999999999999</v>
      </c>
      <c r="D272" s="4">
        <v>43479</v>
      </c>
      <c r="E272">
        <v>1.1476999999999999</v>
      </c>
      <c r="G272" s="4">
        <v>43479</v>
      </c>
      <c r="H272">
        <v>8.9467999999999996</v>
      </c>
      <c r="J272" s="4">
        <v>43480</v>
      </c>
      <c r="K272">
        <v>8.5642999999999994</v>
      </c>
      <c r="M272" s="4">
        <v>43479</v>
      </c>
      <c r="N272">
        <v>0.98029999999999995</v>
      </c>
    </row>
    <row r="273" spans="1:14" x14ac:dyDescent="0.25">
      <c r="A273" s="4">
        <v>43480</v>
      </c>
      <c r="B273">
        <v>1.2730999999999999</v>
      </c>
      <c r="D273" s="4">
        <v>43480</v>
      </c>
      <c r="E273">
        <v>1.139</v>
      </c>
      <c r="G273" s="4">
        <v>43480</v>
      </c>
      <c r="H273">
        <v>8.9906000000000006</v>
      </c>
      <c r="J273" s="4">
        <v>43481</v>
      </c>
      <c r="K273">
        <v>8.5412999999999997</v>
      </c>
      <c r="M273" s="4">
        <v>43480</v>
      </c>
      <c r="N273">
        <v>0.98850000000000005</v>
      </c>
    </row>
    <row r="274" spans="1:14" x14ac:dyDescent="0.25">
      <c r="A274" s="4">
        <v>43481</v>
      </c>
      <c r="B274">
        <v>1.2853000000000001</v>
      </c>
      <c r="D274" s="4">
        <v>43481</v>
      </c>
      <c r="E274">
        <v>1.1399999999999999</v>
      </c>
      <c r="G274" s="4">
        <v>43481</v>
      </c>
      <c r="H274">
        <v>8.9911999999999992</v>
      </c>
      <c r="J274" s="4">
        <v>43482</v>
      </c>
      <c r="K274">
        <v>8.5554000000000006</v>
      </c>
      <c r="M274" s="4">
        <v>43481</v>
      </c>
      <c r="N274">
        <v>0.98980000000000001</v>
      </c>
    </row>
    <row r="275" spans="1:14" x14ac:dyDescent="0.25">
      <c r="A275" s="4">
        <v>43482</v>
      </c>
      <c r="B275">
        <v>1.2962</v>
      </c>
      <c r="D275" s="4">
        <v>43482</v>
      </c>
      <c r="E275">
        <v>1.1386000000000001</v>
      </c>
      <c r="G275" s="4">
        <v>43482</v>
      </c>
      <c r="H275">
        <v>9.0265000000000004</v>
      </c>
      <c r="J275" s="4">
        <v>43483</v>
      </c>
      <c r="K275">
        <v>8.5617000000000001</v>
      </c>
      <c r="M275" s="4">
        <v>43482</v>
      </c>
      <c r="N275">
        <v>0.99409999999999998</v>
      </c>
    </row>
    <row r="276" spans="1:14" x14ac:dyDescent="0.25">
      <c r="A276" s="4">
        <v>43483</v>
      </c>
      <c r="B276">
        <v>1.2871999999999999</v>
      </c>
      <c r="D276" s="4">
        <v>43483</v>
      </c>
      <c r="E276">
        <v>1.1363000000000001</v>
      </c>
      <c r="G276" s="4">
        <v>43483</v>
      </c>
      <c r="H276">
        <v>9.0281000000000002</v>
      </c>
      <c r="J276" s="4">
        <v>43486</v>
      </c>
      <c r="K276">
        <v>8.5623000000000005</v>
      </c>
      <c r="M276" s="4">
        <v>43483</v>
      </c>
      <c r="N276">
        <v>0.99539999999999995</v>
      </c>
    </row>
    <row r="277" spans="1:14" x14ac:dyDescent="0.25">
      <c r="A277" s="4">
        <v>43486</v>
      </c>
      <c r="B277">
        <v>1.2896000000000001</v>
      </c>
      <c r="D277" s="4">
        <v>43486</v>
      </c>
      <c r="E277">
        <v>1.1368</v>
      </c>
      <c r="G277" s="4">
        <v>43486</v>
      </c>
      <c r="H277">
        <v>9.0157000000000007</v>
      </c>
      <c r="J277" s="4">
        <v>43487</v>
      </c>
      <c r="K277">
        <v>8.5922000000000001</v>
      </c>
      <c r="M277" s="4">
        <v>43486</v>
      </c>
      <c r="N277">
        <v>0.99750000000000005</v>
      </c>
    </row>
    <row r="278" spans="1:14" x14ac:dyDescent="0.25">
      <c r="A278" s="4">
        <v>43487</v>
      </c>
      <c r="B278">
        <v>1.2964</v>
      </c>
      <c r="D278" s="4">
        <v>43487</v>
      </c>
      <c r="E278">
        <v>1.1369</v>
      </c>
      <c r="G278" s="4">
        <v>43487</v>
      </c>
      <c r="H278">
        <v>9.0213999999999999</v>
      </c>
      <c r="J278" s="4">
        <v>43488</v>
      </c>
      <c r="K278">
        <v>8.5707000000000004</v>
      </c>
      <c r="M278" s="4">
        <v>43487</v>
      </c>
      <c r="N278">
        <v>0.99680000000000002</v>
      </c>
    </row>
    <row r="279" spans="1:14" x14ac:dyDescent="0.25">
      <c r="A279" s="4">
        <v>43488</v>
      </c>
      <c r="B279">
        <v>1.3066</v>
      </c>
      <c r="D279" s="4">
        <v>43488</v>
      </c>
      <c r="E279">
        <v>1.1393</v>
      </c>
      <c r="G279" s="4">
        <v>43488</v>
      </c>
      <c r="H279">
        <v>9.0112000000000005</v>
      </c>
      <c r="J279" s="4">
        <v>43489</v>
      </c>
      <c r="K279">
        <v>8.5937999999999999</v>
      </c>
      <c r="M279" s="4">
        <v>43488</v>
      </c>
      <c r="N279">
        <v>0.99460000000000004</v>
      </c>
    </row>
    <row r="280" spans="1:14" x14ac:dyDescent="0.25">
      <c r="A280" s="4">
        <v>43489</v>
      </c>
      <c r="B280">
        <v>1.3017000000000001</v>
      </c>
      <c r="D280" s="4">
        <v>43489</v>
      </c>
      <c r="E280">
        <v>1.1298999999999999</v>
      </c>
      <c r="G280" s="4">
        <v>43489</v>
      </c>
      <c r="H280">
        <v>9.0962999999999994</v>
      </c>
      <c r="J280" s="4">
        <v>43490</v>
      </c>
      <c r="K280">
        <v>8.5131999999999994</v>
      </c>
      <c r="M280" s="4">
        <v>43489</v>
      </c>
      <c r="N280">
        <v>0.99709999999999999</v>
      </c>
    </row>
    <row r="281" spans="1:14" x14ac:dyDescent="0.25">
      <c r="A281" s="4">
        <v>43490</v>
      </c>
      <c r="B281">
        <v>1.3196000000000001</v>
      </c>
      <c r="D281" s="4">
        <v>43490</v>
      </c>
      <c r="E281">
        <v>1.1406000000000001</v>
      </c>
      <c r="G281" s="4">
        <v>43490</v>
      </c>
      <c r="H281">
        <v>9.0488</v>
      </c>
      <c r="J281" s="4">
        <v>43493</v>
      </c>
      <c r="K281">
        <v>8.5145</v>
      </c>
      <c r="M281" s="4">
        <v>43490</v>
      </c>
      <c r="N281">
        <v>0.99390000000000001</v>
      </c>
    </row>
    <row r="282" spans="1:14" x14ac:dyDescent="0.25">
      <c r="A282" s="4">
        <v>43493</v>
      </c>
      <c r="B282">
        <v>1.3169</v>
      </c>
      <c r="D282" s="4">
        <v>43493</v>
      </c>
      <c r="E282">
        <v>1.1435</v>
      </c>
      <c r="G282" s="4">
        <v>43493</v>
      </c>
      <c r="H282">
        <v>9.0627999999999993</v>
      </c>
      <c r="J282" s="4">
        <v>43494</v>
      </c>
      <c r="K282">
        <v>8.5029000000000003</v>
      </c>
      <c r="M282" s="4">
        <v>43493</v>
      </c>
      <c r="N282">
        <v>0.99109999999999998</v>
      </c>
    </row>
    <row r="283" spans="1:14" x14ac:dyDescent="0.25">
      <c r="A283" s="4">
        <v>43494</v>
      </c>
      <c r="B283">
        <v>1.3137000000000001</v>
      </c>
      <c r="D283" s="4">
        <v>43494</v>
      </c>
      <c r="E283">
        <v>1.1428</v>
      </c>
      <c r="G283" s="4">
        <v>43494</v>
      </c>
      <c r="H283">
        <v>9.0713000000000008</v>
      </c>
      <c r="J283" s="4">
        <v>43495</v>
      </c>
      <c r="K283">
        <v>8.4770000000000003</v>
      </c>
      <c r="M283" s="4">
        <v>43494</v>
      </c>
      <c r="N283">
        <v>0.99539999999999995</v>
      </c>
    </row>
    <row r="284" spans="1:14" x14ac:dyDescent="0.25">
      <c r="A284" s="4">
        <v>43495</v>
      </c>
      <c r="B284">
        <v>1.3062</v>
      </c>
      <c r="D284" s="4">
        <v>43495</v>
      </c>
      <c r="E284">
        <v>1.1418999999999999</v>
      </c>
      <c r="G284" s="4">
        <v>43495</v>
      </c>
      <c r="H284">
        <v>9.0974000000000004</v>
      </c>
      <c r="J284" s="4">
        <v>43496</v>
      </c>
      <c r="K284">
        <v>8.4381000000000004</v>
      </c>
      <c r="M284" s="4">
        <v>43495</v>
      </c>
      <c r="N284">
        <v>0.99909999999999999</v>
      </c>
    </row>
    <row r="285" spans="1:14" x14ac:dyDescent="0.25">
      <c r="A285" s="4">
        <v>43496</v>
      </c>
      <c r="B285">
        <v>1.3122</v>
      </c>
      <c r="D285" s="4">
        <v>43496</v>
      </c>
      <c r="E285">
        <v>1.145</v>
      </c>
      <c r="G285" s="4">
        <v>43496</v>
      </c>
      <c r="H285">
        <v>9.0481999999999996</v>
      </c>
      <c r="J285" s="4">
        <v>43497</v>
      </c>
      <c r="K285">
        <v>8.4384999999999994</v>
      </c>
      <c r="M285" s="4">
        <v>43496</v>
      </c>
      <c r="N285">
        <v>0.99380000000000002</v>
      </c>
    </row>
    <row r="286" spans="1:14" x14ac:dyDescent="0.25">
      <c r="A286" s="4">
        <v>43497</v>
      </c>
      <c r="B286">
        <v>1.3079000000000001</v>
      </c>
      <c r="D286" s="4">
        <v>43497</v>
      </c>
      <c r="E286">
        <v>1.1456</v>
      </c>
      <c r="G286" s="4">
        <v>43497</v>
      </c>
      <c r="H286">
        <v>9.0469000000000008</v>
      </c>
      <c r="J286" s="4">
        <v>43500</v>
      </c>
      <c r="K286">
        <v>8.4740000000000002</v>
      </c>
      <c r="M286" s="4">
        <v>43497</v>
      </c>
      <c r="N286">
        <v>0.99560000000000004</v>
      </c>
    </row>
    <row r="287" spans="1:14" x14ac:dyDescent="0.25">
      <c r="A287" s="4">
        <v>43500</v>
      </c>
      <c r="B287">
        <v>1.3044</v>
      </c>
      <c r="D287" s="4">
        <v>43500</v>
      </c>
      <c r="E287">
        <v>1.1431</v>
      </c>
      <c r="G287" s="4">
        <v>43500</v>
      </c>
      <c r="H287">
        <v>9.1074000000000002</v>
      </c>
      <c r="J287" s="4">
        <v>43501</v>
      </c>
      <c r="K287">
        <v>8.4835999999999991</v>
      </c>
      <c r="M287" s="4">
        <v>43500</v>
      </c>
      <c r="N287">
        <v>0.998</v>
      </c>
    </row>
    <row r="288" spans="1:14" x14ac:dyDescent="0.25">
      <c r="A288" s="4">
        <v>43501</v>
      </c>
      <c r="B288">
        <v>1.2946</v>
      </c>
      <c r="D288" s="4">
        <v>43501</v>
      </c>
      <c r="E288">
        <v>1.1409</v>
      </c>
      <c r="G288" s="4">
        <v>43501</v>
      </c>
      <c r="H288">
        <v>9.1117000000000008</v>
      </c>
      <c r="J288" s="4">
        <v>43502</v>
      </c>
      <c r="K288">
        <v>8.5345999999999993</v>
      </c>
      <c r="M288" s="4">
        <v>43501</v>
      </c>
      <c r="N288">
        <v>1.0003</v>
      </c>
    </row>
    <row r="289" spans="1:14" x14ac:dyDescent="0.25">
      <c r="A289" s="4">
        <v>43502</v>
      </c>
      <c r="B289">
        <v>1.2951999999999999</v>
      </c>
      <c r="D289" s="4">
        <v>43502</v>
      </c>
      <c r="E289">
        <v>1.1375999999999999</v>
      </c>
      <c r="G289" s="4">
        <v>43502</v>
      </c>
      <c r="H289">
        <v>9.1837999999999997</v>
      </c>
      <c r="J289" s="4">
        <v>43503</v>
      </c>
      <c r="K289">
        <v>8.5914000000000001</v>
      </c>
      <c r="M289" s="4">
        <v>43502</v>
      </c>
      <c r="N289">
        <v>1.0016</v>
      </c>
    </row>
    <row r="290" spans="1:14" x14ac:dyDescent="0.25">
      <c r="A290" s="4">
        <v>43503</v>
      </c>
      <c r="B290">
        <v>1.2964</v>
      </c>
      <c r="D290" s="4">
        <v>43503</v>
      </c>
      <c r="E290">
        <v>1.1349</v>
      </c>
      <c r="G290" s="4">
        <v>43503</v>
      </c>
      <c r="H290">
        <v>9.2497000000000007</v>
      </c>
      <c r="J290" s="4">
        <v>43504</v>
      </c>
      <c r="K290">
        <v>8.6376000000000008</v>
      </c>
      <c r="M290" s="4">
        <v>43503</v>
      </c>
      <c r="N290">
        <v>1.0015000000000001</v>
      </c>
    </row>
    <row r="291" spans="1:14" x14ac:dyDescent="0.25">
      <c r="A291" s="4">
        <v>43504</v>
      </c>
      <c r="B291">
        <v>1.2944</v>
      </c>
      <c r="D291" s="4">
        <v>43504</v>
      </c>
      <c r="E291">
        <v>1.1323000000000001</v>
      </c>
      <c r="G291" s="4">
        <v>43504</v>
      </c>
      <c r="H291">
        <v>9.2741000000000007</v>
      </c>
      <c r="J291" s="4">
        <v>43507</v>
      </c>
      <c r="K291">
        <v>8.7269000000000005</v>
      </c>
      <c r="M291" s="4">
        <v>43504</v>
      </c>
      <c r="N291">
        <v>1.0004999999999999</v>
      </c>
    </row>
    <row r="292" spans="1:14" x14ac:dyDescent="0.25">
      <c r="A292" s="4">
        <v>43507</v>
      </c>
      <c r="B292">
        <v>1.2850999999999999</v>
      </c>
      <c r="D292" s="4">
        <v>43507</v>
      </c>
      <c r="E292">
        <v>1.1271</v>
      </c>
      <c r="G292" s="4">
        <v>43507</v>
      </c>
      <c r="H292">
        <v>9.3020999999999994</v>
      </c>
      <c r="J292" s="4">
        <v>43508</v>
      </c>
      <c r="K292">
        <v>8.6547000000000001</v>
      </c>
      <c r="M292" s="4">
        <v>43507</v>
      </c>
      <c r="N292">
        <v>1.0048999999999999</v>
      </c>
    </row>
    <row r="293" spans="1:14" x14ac:dyDescent="0.25">
      <c r="A293" s="4">
        <v>43508</v>
      </c>
      <c r="B293">
        <v>1.2888999999999999</v>
      </c>
      <c r="D293" s="4">
        <v>43508</v>
      </c>
      <c r="E293">
        <v>1.1319999999999999</v>
      </c>
      <c r="G293" s="4">
        <v>43508</v>
      </c>
      <c r="H293">
        <v>9.2634000000000007</v>
      </c>
      <c r="J293" s="4">
        <v>43509</v>
      </c>
      <c r="K293">
        <v>8.6552000000000007</v>
      </c>
      <c r="M293" s="4">
        <v>43508</v>
      </c>
      <c r="N293">
        <v>1.0066999999999999</v>
      </c>
    </row>
    <row r="294" spans="1:14" x14ac:dyDescent="0.25">
      <c r="A294" s="4">
        <v>43509</v>
      </c>
      <c r="B294">
        <v>1.2855000000000001</v>
      </c>
      <c r="D294" s="4">
        <v>43509</v>
      </c>
      <c r="E294">
        <v>1.1275999999999999</v>
      </c>
      <c r="G294" s="4">
        <v>43509</v>
      </c>
      <c r="H294">
        <v>9.2582000000000004</v>
      </c>
      <c r="J294" s="4">
        <v>43510</v>
      </c>
      <c r="K294">
        <v>8.641</v>
      </c>
      <c r="M294" s="4">
        <v>43509</v>
      </c>
      <c r="N294">
        <v>1.0085</v>
      </c>
    </row>
    <row r="295" spans="1:14" x14ac:dyDescent="0.25">
      <c r="A295" s="4">
        <v>43510</v>
      </c>
      <c r="B295">
        <v>1.2805</v>
      </c>
      <c r="D295" s="4">
        <v>43510</v>
      </c>
      <c r="E295">
        <v>1.1296999999999999</v>
      </c>
      <c r="G295" s="4">
        <v>43510</v>
      </c>
      <c r="H295">
        <v>9.2829999999999995</v>
      </c>
      <c r="J295" s="4">
        <v>43511</v>
      </c>
      <c r="K295">
        <v>8.6354000000000006</v>
      </c>
      <c r="M295" s="4">
        <v>43510</v>
      </c>
      <c r="N295">
        <v>1.0048999999999999</v>
      </c>
    </row>
    <row r="296" spans="1:14" x14ac:dyDescent="0.25">
      <c r="A296" s="4">
        <v>43511</v>
      </c>
      <c r="B296">
        <v>1.2888999999999999</v>
      </c>
      <c r="D296" s="4">
        <v>43511</v>
      </c>
      <c r="E296">
        <v>1.1295999999999999</v>
      </c>
      <c r="G296" s="4">
        <v>43511</v>
      </c>
      <c r="H296">
        <v>9.2828999999999997</v>
      </c>
      <c r="J296" s="4">
        <v>43514</v>
      </c>
      <c r="K296">
        <v>8.6065000000000005</v>
      </c>
      <c r="M296" s="4">
        <v>43511</v>
      </c>
      <c r="N296">
        <v>1.0052000000000001</v>
      </c>
    </row>
    <row r="297" spans="1:14" x14ac:dyDescent="0.25">
      <c r="A297" s="4">
        <v>43514</v>
      </c>
      <c r="B297">
        <v>1.2926</v>
      </c>
      <c r="D297" s="4">
        <v>43514</v>
      </c>
      <c r="E297">
        <v>1.1311</v>
      </c>
      <c r="G297" s="4">
        <v>43514</v>
      </c>
      <c r="H297">
        <v>9.2518999999999991</v>
      </c>
      <c r="J297" s="4">
        <v>43515</v>
      </c>
      <c r="K297">
        <v>8.5667000000000009</v>
      </c>
      <c r="M297" s="4">
        <v>43514</v>
      </c>
      <c r="N297">
        <v>1.0042</v>
      </c>
    </row>
    <row r="298" spans="1:14" x14ac:dyDescent="0.25">
      <c r="A298" s="4">
        <v>43515</v>
      </c>
      <c r="B298">
        <v>1.3061</v>
      </c>
      <c r="D298" s="4">
        <v>43515</v>
      </c>
      <c r="E298">
        <v>1.1348</v>
      </c>
      <c r="G298" s="4">
        <v>43515</v>
      </c>
      <c r="H298">
        <v>9.3069000000000006</v>
      </c>
      <c r="J298" s="4">
        <v>43516</v>
      </c>
      <c r="K298">
        <v>8.5708000000000002</v>
      </c>
      <c r="M298" s="4">
        <v>43515</v>
      </c>
      <c r="N298">
        <v>1.0005999999999999</v>
      </c>
    </row>
    <row r="299" spans="1:14" x14ac:dyDescent="0.25">
      <c r="A299" s="4">
        <v>43516</v>
      </c>
      <c r="B299">
        <v>1.3087</v>
      </c>
      <c r="D299" s="4">
        <v>43516</v>
      </c>
      <c r="E299">
        <v>1.1366000000000001</v>
      </c>
      <c r="G299" s="4">
        <v>43516</v>
      </c>
      <c r="H299">
        <v>9.2997999999999994</v>
      </c>
      <c r="J299" s="4">
        <v>43517</v>
      </c>
      <c r="K299">
        <v>8.6270000000000007</v>
      </c>
      <c r="M299" s="4">
        <v>43516</v>
      </c>
      <c r="N299">
        <v>0.99850000000000005</v>
      </c>
    </row>
    <row r="300" spans="1:14" x14ac:dyDescent="0.25">
      <c r="A300" s="4">
        <v>43517</v>
      </c>
      <c r="B300">
        <v>1.3038000000000001</v>
      </c>
      <c r="D300" s="4">
        <v>43517</v>
      </c>
      <c r="E300">
        <v>1.1331</v>
      </c>
      <c r="G300" s="4">
        <v>43517</v>
      </c>
      <c r="H300">
        <v>9.3627000000000002</v>
      </c>
      <c r="J300" s="4">
        <v>43518</v>
      </c>
      <c r="K300">
        <v>8.6129999999999995</v>
      </c>
      <c r="M300" s="4">
        <v>43517</v>
      </c>
      <c r="N300">
        <v>1.0015000000000001</v>
      </c>
    </row>
    <row r="301" spans="1:14" x14ac:dyDescent="0.25">
      <c r="A301" s="4">
        <v>43518</v>
      </c>
      <c r="B301">
        <v>1.3052999999999999</v>
      </c>
      <c r="D301" s="4">
        <v>43518</v>
      </c>
      <c r="E301">
        <v>1.1335</v>
      </c>
      <c r="G301" s="4">
        <v>43518</v>
      </c>
      <c r="H301">
        <v>9.3457000000000008</v>
      </c>
      <c r="J301" s="4">
        <v>43521</v>
      </c>
      <c r="K301">
        <v>8.6114999999999995</v>
      </c>
      <c r="M301" s="4">
        <v>43518</v>
      </c>
      <c r="N301">
        <v>1.0004</v>
      </c>
    </row>
    <row r="302" spans="1:14" x14ac:dyDescent="0.25">
      <c r="A302" s="4">
        <v>43521</v>
      </c>
      <c r="B302">
        <v>1.3083</v>
      </c>
      <c r="D302" s="4">
        <v>43521</v>
      </c>
      <c r="E302">
        <v>1.1348</v>
      </c>
      <c r="G302" s="4">
        <v>43521</v>
      </c>
      <c r="H302">
        <v>9.3232999999999997</v>
      </c>
      <c r="J302" s="4">
        <v>43522</v>
      </c>
      <c r="K302">
        <v>8.5770999999999997</v>
      </c>
      <c r="M302" s="4">
        <v>43521</v>
      </c>
      <c r="N302">
        <v>1.0008999999999999</v>
      </c>
    </row>
    <row r="303" spans="1:14" x14ac:dyDescent="0.25">
      <c r="A303" s="4">
        <v>43522</v>
      </c>
      <c r="B303">
        <v>1.3251999999999999</v>
      </c>
      <c r="D303" s="4">
        <v>43522</v>
      </c>
      <c r="E303">
        <v>1.1379999999999999</v>
      </c>
      <c r="G303" s="4">
        <v>43522</v>
      </c>
      <c r="H303">
        <v>9.2971000000000004</v>
      </c>
      <c r="J303" s="4">
        <v>43523</v>
      </c>
      <c r="K303">
        <v>8.5435999999999996</v>
      </c>
      <c r="M303" s="4">
        <v>43522</v>
      </c>
      <c r="N303">
        <v>1</v>
      </c>
    </row>
    <row r="304" spans="1:14" x14ac:dyDescent="0.25">
      <c r="A304" s="4">
        <v>43523</v>
      </c>
      <c r="B304">
        <v>1.3302</v>
      </c>
      <c r="D304" s="4">
        <v>43523</v>
      </c>
      <c r="E304">
        <v>1.1369</v>
      </c>
      <c r="G304" s="4">
        <v>43523</v>
      </c>
      <c r="H304">
        <v>9.2703000000000007</v>
      </c>
      <c r="J304" s="4">
        <v>43524</v>
      </c>
      <c r="K304">
        <v>8.5501000000000005</v>
      </c>
      <c r="M304" s="4">
        <v>43523</v>
      </c>
      <c r="N304">
        <v>1.0011000000000001</v>
      </c>
    </row>
    <row r="305" spans="1:14" x14ac:dyDescent="0.25">
      <c r="A305" s="4">
        <v>43524</v>
      </c>
      <c r="B305">
        <v>1.3265</v>
      </c>
      <c r="D305" s="4">
        <v>43524</v>
      </c>
      <c r="E305">
        <v>1.1382000000000001</v>
      </c>
      <c r="G305" s="4">
        <v>43524</v>
      </c>
      <c r="H305">
        <v>9.2279</v>
      </c>
      <c r="J305" s="4">
        <v>43525</v>
      </c>
      <c r="K305">
        <v>8.5808999999999997</v>
      </c>
      <c r="M305" s="4">
        <v>43524</v>
      </c>
      <c r="N305">
        <v>0.99750000000000005</v>
      </c>
    </row>
    <row r="306" spans="1:14" x14ac:dyDescent="0.25">
      <c r="A306" s="4">
        <v>43525</v>
      </c>
      <c r="B306">
        <v>1.3202</v>
      </c>
      <c r="D306" s="4">
        <v>43525</v>
      </c>
      <c r="E306">
        <v>1.1365000000000001</v>
      </c>
      <c r="G306" s="4">
        <v>43525</v>
      </c>
      <c r="H306">
        <v>9.2690000000000001</v>
      </c>
      <c r="J306" s="4">
        <v>43528</v>
      </c>
      <c r="K306">
        <v>8.6519999999999992</v>
      </c>
      <c r="M306" s="4">
        <v>43525</v>
      </c>
      <c r="N306">
        <v>0.99929999999999997</v>
      </c>
    </row>
    <row r="307" spans="1:14" x14ac:dyDescent="0.25">
      <c r="A307" s="4">
        <v>43528</v>
      </c>
      <c r="B307">
        <v>1.3182</v>
      </c>
      <c r="D307" s="4">
        <v>43528</v>
      </c>
      <c r="E307">
        <v>1.1332</v>
      </c>
      <c r="G307" s="4">
        <v>43528</v>
      </c>
      <c r="H307">
        <v>9.3386999999999993</v>
      </c>
      <c r="J307" s="4">
        <v>43529</v>
      </c>
      <c r="K307">
        <v>8.6713000000000005</v>
      </c>
      <c r="M307" s="4">
        <v>43528</v>
      </c>
      <c r="N307">
        <v>0.99970000000000003</v>
      </c>
    </row>
    <row r="308" spans="1:14" x14ac:dyDescent="0.25">
      <c r="A308" s="4">
        <v>43529</v>
      </c>
      <c r="B308">
        <v>1.3151999999999999</v>
      </c>
      <c r="D308" s="4">
        <v>43529</v>
      </c>
      <c r="E308">
        <v>1.1296999999999999</v>
      </c>
      <c r="G308" s="4">
        <v>43529</v>
      </c>
      <c r="H308">
        <v>9.3229000000000006</v>
      </c>
      <c r="J308" s="4">
        <v>43530</v>
      </c>
      <c r="K308">
        <v>8.6715999999999998</v>
      </c>
      <c r="M308" s="4">
        <v>43529</v>
      </c>
      <c r="N308">
        <v>1.0052000000000001</v>
      </c>
    </row>
    <row r="309" spans="1:14" x14ac:dyDescent="0.25">
      <c r="A309" s="4">
        <v>43530</v>
      </c>
      <c r="B309">
        <v>1.3165</v>
      </c>
      <c r="D309" s="4">
        <v>43530</v>
      </c>
      <c r="E309">
        <v>1.1308</v>
      </c>
      <c r="G309" s="4">
        <v>43530</v>
      </c>
      <c r="H309">
        <v>9.2977000000000007</v>
      </c>
      <c r="J309" s="4">
        <v>43531</v>
      </c>
      <c r="K309">
        <v>8.7394999999999996</v>
      </c>
      <c r="M309" s="4">
        <v>43530</v>
      </c>
      <c r="N309">
        <v>1.0046999999999999</v>
      </c>
    </row>
    <row r="310" spans="1:14" x14ac:dyDescent="0.25">
      <c r="A310" s="4">
        <v>43531</v>
      </c>
      <c r="B310">
        <v>1.3129</v>
      </c>
      <c r="D310" s="4">
        <v>43531</v>
      </c>
      <c r="E310">
        <v>1.1225000000000001</v>
      </c>
      <c r="G310" s="4">
        <v>43531</v>
      </c>
      <c r="H310">
        <v>9.4232999999999993</v>
      </c>
      <c r="J310" s="4">
        <v>43532</v>
      </c>
      <c r="K310">
        <v>8.7683999999999997</v>
      </c>
      <c r="M310" s="4">
        <v>43531</v>
      </c>
      <c r="N310">
        <v>1.0104</v>
      </c>
    </row>
    <row r="311" spans="1:14" x14ac:dyDescent="0.25">
      <c r="A311" s="4">
        <v>43532</v>
      </c>
      <c r="B311">
        <v>1.3015000000000001</v>
      </c>
      <c r="D311" s="4">
        <v>43532</v>
      </c>
      <c r="E311">
        <v>1.1234999999999999</v>
      </c>
      <c r="G311" s="4">
        <v>43532</v>
      </c>
      <c r="H311">
        <v>9.4342000000000006</v>
      </c>
      <c r="J311" s="4">
        <v>43535</v>
      </c>
      <c r="K311">
        <v>8.6697000000000006</v>
      </c>
      <c r="M311" s="4">
        <v>43532</v>
      </c>
      <c r="N311">
        <v>1.0082</v>
      </c>
    </row>
    <row r="312" spans="1:14" x14ac:dyDescent="0.25">
      <c r="A312" s="4">
        <v>43535</v>
      </c>
      <c r="B312">
        <v>1.3145</v>
      </c>
      <c r="D312" s="4">
        <v>43535</v>
      </c>
      <c r="E312">
        <v>1.1242000000000001</v>
      </c>
      <c r="G312" s="4">
        <v>43535</v>
      </c>
      <c r="H312">
        <v>9.3947000000000003</v>
      </c>
      <c r="J312" s="4">
        <v>43536</v>
      </c>
      <c r="K312">
        <v>8.6338000000000008</v>
      </c>
      <c r="M312" s="4">
        <v>43535</v>
      </c>
      <c r="N312">
        <v>1.0111000000000001</v>
      </c>
    </row>
    <row r="313" spans="1:14" x14ac:dyDescent="0.25">
      <c r="A313" s="4">
        <v>43536</v>
      </c>
      <c r="B313">
        <v>1.3071999999999999</v>
      </c>
      <c r="D313" s="4">
        <v>43536</v>
      </c>
      <c r="E313">
        <v>1.129</v>
      </c>
      <c r="G313" s="4">
        <v>43536</v>
      </c>
      <c r="H313">
        <v>9.3585999999999991</v>
      </c>
      <c r="J313" s="4">
        <v>43537</v>
      </c>
      <c r="K313">
        <v>8.5835000000000008</v>
      </c>
      <c r="M313" s="4">
        <v>43536</v>
      </c>
      <c r="N313">
        <v>1.0073000000000001</v>
      </c>
    </row>
    <row r="314" spans="1:14" x14ac:dyDescent="0.25">
      <c r="A314" s="4">
        <v>43537</v>
      </c>
      <c r="B314">
        <v>1.3203</v>
      </c>
      <c r="D314" s="4">
        <v>43537</v>
      </c>
      <c r="E314">
        <v>1.1303000000000001</v>
      </c>
      <c r="G314" s="4">
        <v>43537</v>
      </c>
      <c r="H314">
        <v>9.3155000000000001</v>
      </c>
      <c r="J314" s="4">
        <v>43538</v>
      </c>
      <c r="K314">
        <v>8.5800999999999998</v>
      </c>
      <c r="M314" s="4">
        <v>43537</v>
      </c>
      <c r="N314">
        <v>1.0046999999999999</v>
      </c>
    </row>
    <row r="315" spans="1:14" x14ac:dyDescent="0.25">
      <c r="A315" s="4">
        <v>43538</v>
      </c>
      <c r="B315">
        <v>1.3257000000000001</v>
      </c>
      <c r="D315" s="4">
        <v>43538</v>
      </c>
      <c r="E315">
        <v>1.1298999999999999</v>
      </c>
      <c r="G315" s="4">
        <v>43538</v>
      </c>
      <c r="H315">
        <v>9.3155000000000001</v>
      </c>
      <c r="J315" s="4">
        <v>43539</v>
      </c>
      <c r="K315">
        <v>8.5297999999999998</v>
      </c>
      <c r="M315" s="4">
        <v>43538</v>
      </c>
      <c r="N315">
        <v>1.004</v>
      </c>
    </row>
    <row r="316" spans="1:14" x14ac:dyDescent="0.25">
      <c r="A316" s="4">
        <v>43539</v>
      </c>
      <c r="B316">
        <v>1.329</v>
      </c>
      <c r="D316" s="4">
        <v>43539</v>
      </c>
      <c r="E316">
        <v>1.1326000000000001</v>
      </c>
      <c r="G316" s="4">
        <v>43539</v>
      </c>
      <c r="H316">
        <v>9.2296999999999993</v>
      </c>
      <c r="J316" s="4">
        <v>43542</v>
      </c>
      <c r="K316">
        <v>8.5585000000000004</v>
      </c>
      <c r="M316" s="4">
        <v>43539</v>
      </c>
      <c r="N316">
        <v>1.0021</v>
      </c>
    </row>
    <row r="317" spans="1:14" x14ac:dyDescent="0.25">
      <c r="A317" s="4">
        <v>43542</v>
      </c>
      <c r="B317">
        <v>1.3232999999999999</v>
      </c>
      <c r="D317" s="4">
        <v>43542</v>
      </c>
      <c r="E317">
        <v>1.1328</v>
      </c>
      <c r="G317" s="4">
        <v>43542</v>
      </c>
      <c r="H317">
        <v>9.2445000000000004</v>
      </c>
      <c r="J317" s="4">
        <v>43543</v>
      </c>
      <c r="K317">
        <v>8.5236999999999998</v>
      </c>
      <c r="M317" s="4">
        <v>43542</v>
      </c>
      <c r="N317">
        <v>1.0015000000000001</v>
      </c>
    </row>
    <row r="318" spans="1:14" x14ac:dyDescent="0.25">
      <c r="A318" s="4">
        <v>43543</v>
      </c>
      <c r="B318">
        <v>1.3269</v>
      </c>
      <c r="D318" s="4">
        <v>43543</v>
      </c>
      <c r="E318">
        <v>1.1354</v>
      </c>
      <c r="G318" s="4">
        <v>43543</v>
      </c>
      <c r="H318">
        <v>9.2022999999999993</v>
      </c>
      <c r="J318" s="4">
        <v>43544</v>
      </c>
      <c r="K318">
        <v>8.5381999999999998</v>
      </c>
      <c r="M318" s="4">
        <v>43543</v>
      </c>
      <c r="N318">
        <v>0.99919999999999998</v>
      </c>
    </row>
    <row r="319" spans="1:14" x14ac:dyDescent="0.25">
      <c r="A319" s="4">
        <v>43544</v>
      </c>
      <c r="B319">
        <v>1.3180000000000001</v>
      </c>
      <c r="D319" s="4">
        <v>43544</v>
      </c>
      <c r="E319">
        <v>1.1357999999999999</v>
      </c>
      <c r="G319" s="4">
        <v>43544</v>
      </c>
      <c r="H319">
        <v>9.1754999999999995</v>
      </c>
      <c r="J319" s="4">
        <v>43545</v>
      </c>
      <c r="K319">
        <v>8.4741</v>
      </c>
      <c r="M319" s="4">
        <v>43544</v>
      </c>
      <c r="N319">
        <v>0.99750000000000005</v>
      </c>
    </row>
    <row r="320" spans="1:14" x14ac:dyDescent="0.25">
      <c r="A320" s="4">
        <v>43545</v>
      </c>
      <c r="B320">
        <v>1.3061</v>
      </c>
      <c r="D320" s="4">
        <v>43545</v>
      </c>
      <c r="E320">
        <v>1.1353</v>
      </c>
      <c r="G320" s="4">
        <v>43545</v>
      </c>
      <c r="H320">
        <v>9.1881000000000004</v>
      </c>
      <c r="J320" s="4">
        <v>43546</v>
      </c>
      <c r="K320">
        <v>8.5593000000000004</v>
      </c>
      <c r="M320" s="4">
        <v>43545</v>
      </c>
      <c r="N320">
        <v>0.99350000000000005</v>
      </c>
    </row>
    <row r="321" spans="1:14" x14ac:dyDescent="0.25">
      <c r="A321" s="4">
        <v>43546</v>
      </c>
      <c r="B321">
        <v>1.3209</v>
      </c>
      <c r="D321" s="4">
        <v>43546</v>
      </c>
      <c r="E321">
        <v>1.1302000000000001</v>
      </c>
      <c r="G321" s="4">
        <v>43546</v>
      </c>
      <c r="H321">
        <v>9.2796000000000003</v>
      </c>
      <c r="J321" s="4">
        <v>43549</v>
      </c>
      <c r="K321">
        <v>8.5349000000000004</v>
      </c>
      <c r="M321" s="4">
        <v>43546</v>
      </c>
      <c r="N321">
        <v>0.99360000000000004</v>
      </c>
    </row>
    <row r="322" spans="1:14" x14ac:dyDescent="0.25">
      <c r="A322" s="4">
        <v>43549</v>
      </c>
      <c r="B322">
        <v>1.3183</v>
      </c>
      <c r="D322" s="4">
        <v>43549</v>
      </c>
      <c r="E322">
        <v>1.1316999999999999</v>
      </c>
      <c r="G322" s="4">
        <v>43549</v>
      </c>
      <c r="H322">
        <v>9.2385000000000002</v>
      </c>
      <c r="J322" s="4">
        <v>43550</v>
      </c>
      <c r="K322">
        <v>8.5373000000000001</v>
      </c>
      <c r="M322" s="4">
        <v>43549</v>
      </c>
      <c r="N322">
        <v>0.99199999999999999</v>
      </c>
    </row>
    <row r="323" spans="1:14" x14ac:dyDescent="0.25">
      <c r="A323" s="4">
        <v>43550</v>
      </c>
      <c r="B323">
        <v>1.3222</v>
      </c>
      <c r="D323" s="4">
        <v>43550</v>
      </c>
      <c r="E323">
        <v>1.1283000000000001</v>
      </c>
      <c r="G323" s="4">
        <v>43550</v>
      </c>
      <c r="H323">
        <v>9.2321000000000009</v>
      </c>
      <c r="J323" s="4">
        <v>43551</v>
      </c>
      <c r="K323">
        <v>8.6268999999999991</v>
      </c>
      <c r="M323" s="4">
        <v>43550</v>
      </c>
      <c r="N323">
        <v>0.99360000000000004</v>
      </c>
    </row>
    <row r="324" spans="1:14" x14ac:dyDescent="0.25">
      <c r="A324" s="4">
        <v>43551</v>
      </c>
      <c r="B324">
        <v>1.3219000000000001</v>
      </c>
      <c r="D324" s="4">
        <v>43551</v>
      </c>
      <c r="E324">
        <v>1.1254</v>
      </c>
      <c r="G324" s="4">
        <v>43551</v>
      </c>
      <c r="H324">
        <v>9.2727000000000004</v>
      </c>
      <c r="J324" s="4">
        <v>43552</v>
      </c>
      <c r="K324">
        <v>8.6328999999999994</v>
      </c>
      <c r="M324" s="4">
        <v>43551</v>
      </c>
      <c r="N324">
        <v>0.99529999999999996</v>
      </c>
    </row>
    <row r="325" spans="1:14" x14ac:dyDescent="0.25">
      <c r="A325" s="4">
        <v>43552</v>
      </c>
      <c r="B325">
        <v>1.3070999999999999</v>
      </c>
      <c r="D325" s="4">
        <v>43552</v>
      </c>
      <c r="E325">
        <v>1.1234999999999999</v>
      </c>
      <c r="G325" s="4">
        <v>43552</v>
      </c>
      <c r="H325">
        <v>9.2840000000000007</v>
      </c>
      <c r="J325" s="4">
        <v>43553</v>
      </c>
      <c r="K325">
        <v>8.6266999999999996</v>
      </c>
      <c r="M325" s="4">
        <v>43552</v>
      </c>
      <c r="N325">
        <v>0.99529999999999996</v>
      </c>
    </row>
    <row r="326" spans="1:14" x14ac:dyDescent="0.25">
      <c r="A326" s="4">
        <v>43553</v>
      </c>
      <c r="B326">
        <v>1.3035000000000001</v>
      </c>
      <c r="D326" s="4">
        <v>43553</v>
      </c>
      <c r="E326">
        <v>1.1217999999999999</v>
      </c>
      <c r="G326" s="4">
        <v>43553</v>
      </c>
      <c r="H326">
        <v>9.2917000000000005</v>
      </c>
      <c r="J326" s="4">
        <v>43556</v>
      </c>
      <c r="K326">
        <v>8.5976999999999997</v>
      </c>
      <c r="M326" s="4">
        <v>43553</v>
      </c>
      <c r="N326">
        <v>0.99519999999999997</v>
      </c>
    </row>
    <row r="327" spans="1:14" x14ac:dyDescent="0.25">
      <c r="A327" s="4">
        <v>43556</v>
      </c>
      <c r="B327">
        <v>1.3119000000000001</v>
      </c>
      <c r="D327" s="4">
        <v>43556</v>
      </c>
      <c r="E327">
        <v>1.1206</v>
      </c>
      <c r="G327" s="4">
        <v>43556</v>
      </c>
      <c r="H327">
        <v>9.2893000000000008</v>
      </c>
      <c r="J327" s="4">
        <v>43557</v>
      </c>
      <c r="K327">
        <v>8.6155000000000008</v>
      </c>
      <c r="M327" s="4">
        <v>43556</v>
      </c>
      <c r="N327">
        <v>0.99909999999999999</v>
      </c>
    </row>
    <row r="328" spans="1:14" x14ac:dyDescent="0.25">
      <c r="A328" s="4">
        <v>43557</v>
      </c>
      <c r="B328">
        <v>1.3077000000000001</v>
      </c>
      <c r="D328" s="4">
        <v>43557</v>
      </c>
      <c r="E328">
        <v>1.1196999999999999</v>
      </c>
      <c r="G328" s="4">
        <v>43557</v>
      </c>
      <c r="H328">
        <v>9.3293999999999997</v>
      </c>
      <c r="J328" s="4">
        <v>43558</v>
      </c>
      <c r="K328">
        <v>8.5566999999999993</v>
      </c>
      <c r="M328" s="4">
        <v>43557</v>
      </c>
      <c r="N328">
        <v>0.99819999999999998</v>
      </c>
    </row>
    <row r="329" spans="1:14" x14ac:dyDescent="0.25">
      <c r="A329" s="4">
        <v>43558</v>
      </c>
      <c r="B329">
        <v>1.3169999999999999</v>
      </c>
      <c r="D329" s="4">
        <v>43558</v>
      </c>
      <c r="E329">
        <v>1.1244000000000001</v>
      </c>
      <c r="G329" s="4">
        <v>43558</v>
      </c>
      <c r="H329">
        <v>9.2626000000000008</v>
      </c>
      <c r="J329" s="4">
        <v>43559</v>
      </c>
      <c r="K329">
        <v>8.5902999999999992</v>
      </c>
      <c r="M329" s="4">
        <v>43558</v>
      </c>
      <c r="N329">
        <v>0.99719999999999998</v>
      </c>
    </row>
    <row r="330" spans="1:14" x14ac:dyDescent="0.25">
      <c r="A330" s="4">
        <v>43559</v>
      </c>
      <c r="B330">
        <v>1.3082</v>
      </c>
      <c r="D330" s="4">
        <v>43559</v>
      </c>
      <c r="E330">
        <v>1.1218999999999999</v>
      </c>
      <c r="G330" s="4">
        <v>43559</v>
      </c>
      <c r="H330">
        <v>9.2819000000000003</v>
      </c>
      <c r="J330" s="4">
        <v>43560</v>
      </c>
      <c r="K330">
        <v>8.6102000000000007</v>
      </c>
      <c r="M330" s="4">
        <v>43559</v>
      </c>
      <c r="N330">
        <v>0.99990000000000001</v>
      </c>
    </row>
    <row r="331" spans="1:14" x14ac:dyDescent="0.25">
      <c r="A331" s="4">
        <v>43560</v>
      </c>
      <c r="B331">
        <v>1.3038000000000001</v>
      </c>
      <c r="D331" s="4">
        <v>43560</v>
      </c>
      <c r="E331">
        <v>1.1215999999999999</v>
      </c>
      <c r="G331" s="4">
        <v>43560</v>
      </c>
      <c r="H331">
        <v>9.3030000000000008</v>
      </c>
      <c r="J331" s="4">
        <v>43563</v>
      </c>
      <c r="K331">
        <v>8.5409000000000006</v>
      </c>
      <c r="M331" s="4">
        <v>43560</v>
      </c>
      <c r="N331">
        <v>1.0003</v>
      </c>
    </row>
    <row r="332" spans="1:14" x14ac:dyDescent="0.25">
      <c r="A332" s="4">
        <v>43563</v>
      </c>
      <c r="B332">
        <v>1.3059000000000001</v>
      </c>
      <c r="D332" s="4">
        <v>43563</v>
      </c>
      <c r="E332">
        <v>1.1267</v>
      </c>
      <c r="G332" s="4">
        <v>43563</v>
      </c>
      <c r="H332">
        <v>9.2537000000000003</v>
      </c>
      <c r="J332" s="4">
        <v>43564</v>
      </c>
      <c r="K332">
        <v>8.5419</v>
      </c>
      <c r="M332" s="4">
        <v>43563</v>
      </c>
      <c r="N332">
        <v>0.99890000000000001</v>
      </c>
    </row>
    <row r="333" spans="1:14" x14ac:dyDescent="0.25">
      <c r="A333" s="4">
        <v>43564</v>
      </c>
      <c r="B333">
        <v>1.3035000000000001</v>
      </c>
      <c r="D333" s="4">
        <v>43564</v>
      </c>
      <c r="E333">
        <v>1.127</v>
      </c>
      <c r="G333" s="4">
        <v>43564</v>
      </c>
      <c r="H333">
        <v>9.2492999999999999</v>
      </c>
      <c r="J333" s="4">
        <v>43565</v>
      </c>
      <c r="K333">
        <v>8.4928000000000008</v>
      </c>
      <c r="M333" s="4">
        <v>43564</v>
      </c>
      <c r="N333">
        <v>1.0001</v>
      </c>
    </row>
    <row r="334" spans="1:14" x14ac:dyDescent="0.25">
      <c r="A334" s="4">
        <v>43565</v>
      </c>
      <c r="B334">
        <v>1.3111999999999999</v>
      </c>
      <c r="D334" s="4">
        <v>43565</v>
      </c>
      <c r="E334">
        <v>1.1275999999999999</v>
      </c>
      <c r="G334" s="4">
        <v>43565</v>
      </c>
      <c r="H334">
        <v>9.2623999999999995</v>
      </c>
      <c r="J334" s="4">
        <v>43566</v>
      </c>
      <c r="K334">
        <v>8.5373000000000001</v>
      </c>
      <c r="M334" s="4">
        <v>43565</v>
      </c>
      <c r="N334">
        <v>1.0024</v>
      </c>
    </row>
    <row r="335" spans="1:14" x14ac:dyDescent="0.25">
      <c r="A335" s="4">
        <v>43566</v>
      </c>
      <c r="B335">
        <v>1.3067</v>
      </c>
      <c r="D335" s="4">
        <v>43566</v>
      </c>
      <c r="E335">
        <v>1.1257999999999999</v>
      </c>
      <c r="G335" s="4">
        <v>43566</v>
      </c>
      <c r="H335">
        <v>9.2852999999999994</v>
      </c>
      <c r="J335" s="4">
        <v>43567</v>
      </c>
      <c r="K335">
        <v>8.4878999999999998</v>
      </c>
      <c r="M335" s="4">
        <v>43566</v>
      </c>
      <c r="N335">
        <v>1.0029999999999999</v>
      </c>
    </row>
    <row r="336" spans="1:14" x14ac:dyDescent="0.25">
      <c r="A336" s="4">
        <v>43567</v>
      </c>
      <c r="B336">
        <v>1.3073999999999999</v>
      </c>
      <c r="D336" s="4">
        <v>43567</v>
      </c>
      <c r="E336">
        <v>1.1298999999999999</v>
      </c>
      <c r="G336" s="4">
        <v>43567</v>
      </c>
      <c r="H336">
        <v>9.2702000000000009</v>
      </c>
      <c r="J336" s="4">
        <v>43570</v>
      </c>
      <c r="K336">
        <v>8.4930000000000003</v>
      </c>
      <c r="M336" s="4">
        <v>43567</v>
      </c>
      <c r="N336">
        <v>1.0024</v>
      </c>
    </row>
    <row r="337" spans="1:14" x14ac:dyDescent="0.25">
      <c r="A337" s="4">
        <v>43570</v>
      </c>
      <c r="B337">
        <v>1.3108</v>
      </c>
      <c r="D337" s="4">
        <v>43570</v>
      </c>
      <c r="E337">
        <v>1.1307</v>
      </c>
      <c r="G337" s="4">
        <v>43570</v>
      </c>
      <c r="H337">
        <v>9.2642000000000007</v>
      </c>
      <c r="J337" s="4">
        <v>43571</v>
      </c>
      <c r="K337">
        <v>8.4829000000000008</v>
      </c>
      <c r="M337" s="4">
        <v>43570</v>
      </c>
      <c r="N337">
        <v>1.0039</v>
      </c>
    </row>
    <row r="338" spans="1:14" x14ac:dyDescent="0.25">
      <c r="A338" s="4">
        <v>43571</v>
      </c>
      <c r="B338">
        <v>1.3050999999999999</v>
      </c>
      <c r="D338" s="4">
        <v>43571</v>
      </c>
      <c r="E338">
        <v>1.1284000000000001</v>
      </c>
      <c r="G338" s="4">
        <v>43571</v>
      </c>
      <c r="H338">
        <v>9.2522000000000002</v>
      </c>
      <c r="J338" s="4">
        <v>43572</v>
      </c>
      <c r="K338">
        <v>8.5007000000000001</v>
      </c>
      <c r="M338" s="4">
        <v>43571</v>
      </c>
      <c r="N338">
        <v>1.008</v>
      </c>
    </row>
    <row r="339" spans="1:14" x14ac:dyDescent="0.25">
      <c r="A339" s="4">
        <v>43572</v>
      </c>
      <c r="B339">
        <v>1.3037000000000001</v>
      </c>
      <c r="D339" s="4">
        <v>43572</v>
      </c>
      <c r="E339">
        <v>1.1295999999999999</v>
      </c>
      <c r="G339" s="4">
        <v>43572</v>
      </c>
      <c r="H339">
        <v>9.2538</v>
      </c>
      <c r="J339" s="4">
        <v>43573</v>
      </c>
      <c r="K339">
        <v>8.5290999999999997</v>
      </c>
      <c r="M339" s="4">
        <v>43572</v>
      </c>
      <c r="N339">
        <v>1.0105999999999999</v>
      </c>
    </row>
    <row r="340" spans="1:14" x14ac:dyDescent="0.25">
      <c r="A340" s="4">
        <v>43573</v>
      </c>
      <c r="B340">
        <v>1.2981</v>
      </c>
      <c r="D340" s="4">
        <v>43573</v>
      </c>
      <c r="E340">
        <v>1.123</v>
      </c>
      <c r="G340" s="4">
        <v>43573</v>
      </c>
      <c r="H340">
        <v>9.3156999999999996</v>
      </c>
      <c r="J340" s="4">
        <v>43574</v>
      </c>
      <c r="K340">
        <v>8.5132999999999992</v>
      </c>
      <c r="M340" s="4">
        <v>43573</v>
      </c>
      <c r="N340">
        <v>1.0156000000000001</v>
      </c>
    </row>
    <row r="341" spans="1:14" x14ac:dyDescent="0.25">
      <c r="A341" s="4">
        <v>43574</v>
      </c>
      <c r="B341">
        <v>1.2992999999999999</v>
      </c>
      <c r="D341" s="4">
        <v>43574</v>
      </c>
      <c r="E341">
        <v>1.1245000000000001</v>
      </c>
      <c r="G341" s="4">
        <v>43574</v>
      </c>
      <c r="H341">
        <v>9.3015000000000008</v>
      </c>
      <c r="J341" s="4">
        <v>43577</v>
      </c>
      <c r="K341">
        <v>8.4944000000000006</v>
      </c>
      <c r="M341" s="4">
        <v>43574</v>
      </c>
      <c r="N341">
        <v>1.0145999999999999</v>
      </c>
    </row>
    <row r="342" spans="1:14" x14ac:dyDescent="0.25">
      <c r="A342" s="4">
        <v>43577</v>
      </c>
      <c r="B342">
        <v>1.2985</v>
      </c>
      <c r="D342" s="4">
        <v>43577</v>
      </c>
      <c r="E342">
        <v>1.1257999999999999</v>
      </c>
      <c r="G342" s="4">
        <v>43577</v>
      </c>
      <c r="H342">
        <v>9.2996999999999996</v>
      </c>
      <c r="J342" s="4">
        <v>43578</v>
      </c>
      <c r="K342">
        <v>8.5548000000000002</v>
      </c>
      <c r="M342" s="4">
        <v>43577</v>
      </c>
      <c r="N342">
        <v>1.0156000000000001</v>
      </c>
    </row>
    <row r="343" spans="1:14" x14ac:dyDescent="0.25">
      <c r="A343" s="4">
        <v>43578</v>
      </c>
      <c r="B343">
        <v>1.2947</v>
      </c>
      <c r="D343" s="4">
        <v>43578</v>
      </c>
      <c r="E343">
        <v>1.1214</v>
      </c>
      <c r="G343" s="4">
        <v>43578</v>
      </c>
      <c r="H343">
        <v>9.3645999999999994</v>
      </c>
      <c r="J343" s="4">
        <v>43579</v>
      </c>
      <c r="K343">
        <v>8.6327999999999996</v>
      </c>
      <c r="M343" s="4">
        <v>43578</v>
      </c>
      <c r="N343">
        <v>1.0209999999999999</v>
      </c>
    </row>
    <row r="344" spans="1:14" x14ac:dyDescent="0.25">
      <c r="A344" s="4">
        <v>43579</v>
      </c>
      <c r="B344">
        <v>1.2922</v>
      </c>
      <c r="D344" s="4">
        <v>43579</v>
      </c>
      <c r="E344">
        <v>1.1158999999999999</v>
      </c>
      <c r="G344" s="4">
        <v>43579</v>
      </c>
      <c r="H344">
        <v>9.4263999999999992</v>
      </c>
      <c r="J344" s="4">
        <v>43580</v>
      </c>
      <c r="K344">
        <v>8.6677</v>
      </c>
      <c r="M344" s="4">
        <v>43579</v>
      </c>
      <c r="N344">
        <v>1.0206999999999999</v>
      </c>
    </row>
    <row r="345" spans="1:14" x14ac:dyDescent="0.25">
      <c r="A345" s="4">
        <v>43580</v>
      </c>
      <c r="B345">
        <v>1.2902</v>
      </c>
      <c r="D345" s="4">
        <v>43580</v>
      </c>
      <c r="E345">
        <v>1.1136999999999999</v>
      </c>
      <c r="G345" s="4">
        <v>43580</v>
      </c>
      <c r="H345">
        <v>9.5337999999999994</v>
      </c>
      <c r="J345" s="4">
        <v>43581</v>
      </c>
      <c r="K345">
        <v>8.6839999999999993</v>
      </c>
      <c r="M345" s="4">
        <v>43580</v>
      </c>
      <c r="N345">
        <v>1.0204</v>
      </c>
    </row>
    <row r="346" spans="1:14" x14ac:dyDescent="0.25">
      <c r="A346" s="4">
        <v>43581</v>
      </c>
      <c r="B346">
        <v>1.2916000000000001</v>
      </c>
      <c r="D346" s="4">
        <v>43581</v>
      </c>
      <c r="E346">
        <v>1.1151</v>
      </c>
      <c r="G346" s="4">
        <v>43581</v>
      </c>
      <c r="H346">
        <v>9.4964999999999993</v>
      </c>
      <c r="J346" s="4">
        <v>43584</v>
      </c>
      <c r="K346">
        <v>8.6633999999999993</v>
      </c>
      <c r="M346" s="4">
        <v>43581</v>
      </c>
      <c r="N346">
        <v>1.0196000000000001</v>
      </c>
    </row>
    <row r="347" spans="1:14" x14ac:dyDescent="0.25">
      <c r="A347" s="4">
        <v>43584</v>
      </c>
      <c r="B347">
        <v>1.2932999999999999</v>
      </c>
      <c r="D347" s="4">
        <v>43584</v>
      </c>
      <c r="E347">
        <v>1.1181000000000001</v>
      </c>
      <c r="G347" s="4">
        <v>43584</v>
      </c>
      <c r="H347">
        <v>9.5127000000000006</v>
      </c>
      <c r="J347" s="4">
        <v>43585</v>
      </c>
      <c r="K347">
        <v>8.6289999999999996</v>
      </c>
      <c r="M347" s="4">
        <v>43584</v>
      </c>
      <c r="N347">
        <v>1.0198</v>
      </c>
    </row>
    <row r="348" spans="1:14" x14ac:dyDescent="0.25">
      <c r="A348" s="4">
        <v>43585</v>
      </c>
      <c r="B348">
        <v>1.3042</v>
      </c>
      <c r="D348" s="4">
        <v>43585</v>
      </c>
      <c r="E348">
        <v>1.1216999999999999</v>
      </c>
      <c r="G348" s="4">
        <v>43585</v>
      </c>
      <c r="H348">
        <v>9.4895999999999994</v>
      </c>
      <c r="J348" s="4">
        <v>43586</v>
      </c>
      <c r="K348">
        <v>8.6433999999999997</v>
      </c>
      <c r="M348" s="4">
        <v>43585</v>
      </c>
      <c r="N348">
        <v>1.0186999999999999</v>
      </c>
    </row>
    <row r="349" spans="1:14" x14ac:dyDescent="0.25">
      <c r="A349" s="4">
        <v>43586</v>
      </c>
      <c r="B349">
        <v>1.3081</v>
      </c>
      <c r="D349" s="4">
        <v>43586</v>
      </c>
      <c r="E349">
        <v>1.1242000000000001</v>
      </c>
      <c r="G349" s="4">
        <v>43586</v>
      </c>
      <c r="H349">
        <v>9.5012000000000008</v>
      </c>
      <c r="J349" s="4">
        <v>43587</v>
      </c>
      <c r="K349">
        <v>8.7596000000000007</v>
      </c>
      <c r="M349" s="4">
        <v>43586</v>
      </c>
      <c r="N349">
        <v>1.0142</v>
      </c>
    </row>
    <row r="350" spans="1:14" x14ac:dyDescent="0.25">
      <c r="A350" s="4">
        <v>43587</v>
      </c>
      <c r="B350">
        <v>1.3024</v>
      </c>
      <c r="D350" s="4">
        <v>43587</v>
      </c>
      <c r="E350">
        <v>1.1177999999999999</v>
      </c>
      <c r="G350" s="4">
        <v>43587</v>
      </c>
      <c r="H350">
        <v>9.5694999999999997</v>
      </c>
      <c r="J350" s="4">
        <v>43588</v>
      </c>
      <c r="K350">
        <v>8.7050999999999998</v>
      </c>
      <c r="M350" s="4">
        <v>43587</v>
      </c>
      <c r="N350">
        <v>1.0189999999999999</v>
      </c>
    </row>
    <row r="351" spans="1:14" x14ac:dyDescent="0.25">
      <c r="A351" s="4">
        <v>43588</v>
      </c>
      <c r="B351">
        <v>1.3172999999999999</v>
      </c>
      <c r="D351" s="4">
        <v>43588</v>
      </c>
      <c r="E351">
        <v>1.1197999999999999</v>
      </c>
      <c r="G351" s="4">
        <v>43588</v>
      </c>
      <c r="H351">
        <v>9.5434999999999999</v>
      </c>
      <c r="J351" s="4">
        <v>43591</v>
      </c>
      <c r="K351">
        <v>8.7294999999999998</v>
      </c>
      <c r="M351" s="4">
        <v>43588</v>
      </c>
      <c r="N351">
        <v>1.0165999999999999</v>
      </c>
    </row>
    <row r="352" spans="1:14" x14ac:dyDescent="0.25">
      <c r="A352" s="4">
        <v>43591</v>
      </c>
      <c r="B352">
        <v>1.3099000000000001</v>
      </c>
      <c r="D352" s="4">
        <v>43591</v>
      </c>
      <c r="E352">
        <v>1.1203000000000001</v>
      </c>
      <c r="G352" s="4">
        <v>43591</v>
      </c>
      <c r="H352">
        <v>9.5601000000000003</v>
      </c>
      <c r="J352" s="4">
        <v>43592</v>
      </c>
      <c r="K352">
        <v>8.7515999999999998</v>
      </c>
      <c r="M352" s="4">
        <v>43591</v>
      </c>
      <c r="N352">
        <v>1.0168999999999999</v>
      </c>
    </row>
    <row r="353" spans="1:14" x14ac:dyDescent="0.25">
      <c r="A353" s="4">
        <v>43592</v>
      </c>
      <c r="B353">
        <v>1.3058000000000001</v>
      </c>
      <c r="D353" s="4">
        <v>43592</v>
      </c>
      <c r="E353">
        <v>1.1174999999999999</v>
      </c>
      <c r="G353" s="4">
        <v>43592</v>
      </c>
      <c r="H353">
        <v>9.6006</v>
      </c>
      <c r="J353" s="4">
        <v>43593</v>
      </c>
      <c r="K353">
        <v>8.7712000000000003</v>
      </c>
      <c r="M353" s="4">
        <v>43592</v>
      </c>
      <c r="N353">
        <v>1.0212000000000001</v>
      </c>
    </row>
    <row r="354" spans="1:14" x14ac:dyDescent="0.25">
      <c r="A354" s="4">
        <v>43593</v>
      </c>
      <c r="B354">
        <v>1.3006</v>
      </c>
      <c r="D354" s="4">
        <v>43593</v>
      </c>
      <c r="E354">
        <v>1.1189</v>
      </c>
      <c r="G354" s="4">
        <v>43593</v>
      </c>
      <c r="H354">
        <v>9.6102000000000007</v>
      </c>
      <c r="J354" s="4">
        <v>43594</v>
      </c>
      <c r="K354">
        <v>8.7748000000000008</v>
      </c>
      <c r="M354" s="4">
        <v>43593</v>
      </c>
      <c r="N354">
        <v>1.0198</v>
      </c>
    </row>
    <row r="355" spans="1:14" x14ac:dyDescent="0.25">
      <c r="A355" s="4">
        <v>43594</v>
      </c>
      <c r="B355">
        <v>1.3021</v>
      </c>
      <c r="D355" s="4">
        <v>43594</v>
      </c>
      <c r="E355">
        <v>1.1215999999999999</v>
      </c>
      <c r="G355" s="4">
        <v>43594</v>
      </c>
      <c r="H355">
        <v>9.6511999999999993</v>
      </c>
      <c r="J355" s="4">
        <v>43595</v>
      </c>
      <c r="K355">
        <v>8.7135999999999996</v>
      </c>
      <c r="M355" s="4">
        <v>43594</v>
      </c>
      <c r="N355">
        <v>1.0145</v>
      </c>
    </row>
    <row r="356" spans="1:14" x14ac:dyDescent="0.25">
      <c r="A356" s="4">
        <v>43595</v>
      </c>
      <c r="B356">
        <v>1.2998000000000001</v>
      </c>
      <c r="D356" s="4">
        <v>43595</v>
      </c>
      <c r="E356">
        <v>1.1233</v>
      </c>
      <c r="G356" s="4">
        <v>43595</v>
      </c>
      <c r="H356">
        <v>9.6118000000000006</v>
      </c>
      <c r="J356" s="4">
        <v>43598</v>
      </c>
      <c r="K356">
        <v>8.7698</v>
      </c>
      <c r="M356" s="4">
        <v>43595</v>
      </c>
      <c r="N356">
        <v>1.0118</v>
      </c>
    </row>
    <row r="357" spans="1:14" x14ac:dyDescent="0.25">
      <c r="A357" s="4">
        <v>43598</v>
      </c>
      <c r="B357">
        <v>1.2948</v>
      </c>
      <c r="D357" s="4">
        <v>43598</v>
      </c>
      <c r="E357">
        <v>1.1234999999999999</v>
      </c>
      <c r="G357" s="4">
        <v>43598</v>
      </c>
      <c r="H357">
        <v>9.6356000000000002</v>
      </c>
      <c r="J357" s="4">
        <v>43599</v>
      </c>
      <c r="K357">
        <v>8.7331000000000003</v>
      </c>
      <c r="M357" s="4">
        <v>43598</v>
      </c>
      <c r="N357">
        <v>1.0058</v>
      </c>
    </row>
    <row r="358" spans="1:14" x14ac:dyDescent="0.25">
      <c r="A358" s="4">
        <v>43599</v>
      </c>
      <c r="B358">
        <v>1.2917000000000001</v>
      </c>
      <c r="D358" s="4">
        <v>43599</v>
      </c>
      <c r="E358">
        <v>1.121</v>
      </c>
      <c r="G358" s="4">
        <v>43599</v>
      </c>
      <c r="H358">
        <v>9.5963999999999992</v>
      </c>
      <c r="J358" s="4">
        <v>43600</v>
      </c>
      <c r="K358">
        <v>8.7218999999999998</v>
      </c>
      <c r="M358" s="4">
        <v>43599</v>
      </c>
      <c r="N358">
        <v>1.0092000000000001</v>
      </c>
    </row>
    <row r="359" spans="1:14" x14ac:dyDescent="0.25">
      <c r="A359" s="4">
        <v>43600</v>
      </c>
      <c r="B359">
        <v>1.2864</v>
      </c>
      <c r="D359" s="4">
        <v>43600</v>
      </c>
      <c r="E359">
        <v>1.1206</v>
      </c>
      <c r="G359" s="4">
        <v>43600</v>
      </c>
      <c r="H359">
        <v>9.5983999999999998</v>
      </c>
      <c r="J359" s="4">
        <v>43601</v>
      </c>
      <c r="K359">
        <v>8.7363</v>
      </c>
      <c r="M359" s="4">
        <v>43600</v>
      </c>
      <c r="N359">
        <v>1.0093000000000001</v>
      </c>
    </row>
    <row r="360" spans="1:14" x14ac:dyDescent="0.25">
      <c r="A360" s="4">
        <v>43601</v>
      </c>
      <c r="B360">
        <v>1.2796000000000001</v>
      </c>
      <c r="D360" s="4">
        <v>43601</v>
      </c>
      <c r="E360">
        <v>1.1176999999999999</v>
      </c>
      <c r="G360" s="4">
        <v>43601</v>
      </c>
      <c r="H360">
        <v>9.6277000000000008</v>
      </c>
      <c r="J360" s="4">
        <v>43602</v>
      </c>
      <c r="K360">
        <v>8.7949000000000002</v>
      </c>
      <c r="M360" s="4">
        <v>43601</v>
      </c>
      <c r="N360">
        <v>1.0097</v>
      </c>
    </row>
    <row r="361" spans="1:14" x14ac:dyDescent="0.25">
      <c r="A361" s="4">
        <v>43602</v>
      </c>
      <c r="B361">
        <v>1.2724</v>
      </c>
      <c r="D361" s="4">
        <v>43602</v>
      </c>
      <c r="E361">
        <v>1.1157999999999999</v>
      </c>
      <c r="G361" s="4">
        <v>43602</v>
      </c>
      <c r="H361">
        <v>9.6417000000000002</v>
      </c>
      <c r="J361" s="4">
        <v>43605</v>
      </c>
      <c r="K361">
        <v>8.7829999999999995</v>
      </c>
      <c r="M361" s="4">
        <v>43602</v>
      </c>
      <c r="N361">
        <v>1.0109999999999999</v>
      </c>
    </row>
    <row r="362" spans="1:14" x14ac:dyDescent="0.25">
      <c r="A362" s="4">
        <v>43605</v>
      </c>
      <c r="B362">
        <v>1.2723</v>
      </c>
      <c r="D362" s="4">
        <v>43605</v>
      </c>
      <c r="E362">
        <v>1.1168</v>
      </c>
      <c r="G362" s="4">
        <v>43605</v>
      </c>
      <c r="H362">
        <v>9.6598000000000006</v>
      </c>
      <c r="J362" s="4">
        <v>43606</v>
      </c>
      <c r="K362">
        <v>8.7655999999999992</v>
      </c>
      <c r="M362" s="4">
        <v>43605</v>
      </c>
      <c r="N362">
        <v>1.0083</v>
      </c>
    </row>
    <row r="363" spans="1:14" x14ac:dyDescent="0.25">
      <c r="A363" s="4">
        <v>43606</v>
      </c>
      <c r="B363">
        <v>1.2729999999999999</v>
      </c>
      <c r="D363" s="4">
        <v>43606</v>
      </c>
      <c r="E363">
        <v>1.1160000000000001</v>
      </c>
      <c r="G363" s="4">
        <v>43606</v>
      </c>
      <c r="H363">
        <v>9.6559000000000008</v>
      </c>
      <c r="J363" s="4">
        <v>43607</v>
      </c>
      <c r="K363">
        <v>8.7525999999999993</v>
      </c>
      <c r="M363" s="4">
        <v>43606</v>
      </c>
      <c r="N363">
        <v>1.0106999999999999</v>
      </c>
    </row>
    <row r="364" spans="1:14" x14ac:dyDescent="0.25">
      <c r="A364" s="4">
        <v>43607</v>
      </c>
      <c r="B364">
        <v>1.2675000000000001</v>
      </c>
      <c r="D364" s="4">
        <v>43607</v>
      </c>
      <c r="E364">
        <v>1.1156999999999999</v>
      </c>
      <c r="G364" s="4">
        <v>43607</v>
      </c>
      <c r="H364">
        <v>9.6312999999999995</v>
      </c>
      <c r="J364" s="4">
        <v>43608</v>
      </c>
      <c r="K364">
        <v>8.7498000000000005</v>
      </c>
      <c r="M364" s="4">
        <v>43607</v>
      </c>
      <c r="N364">
        <v>1.0085</v>
      </c>
    </row>
    <row r="365" spans="1:14" x14ac:dyDescent="0.25">
      <c r="A365" s="4">
        <v>43608</v>
      </c>
      <c r="B365">
        <v>1.2678</v>
      </c>
      <c r="D365" s="4">
        <v>43608</v>
      </c>
      <c r="E365">
        <v>1.1182000000000001</v>
      </c>
      <c r="G365" s="4">
        <v>43608</v>
      </c>
      <c r="H365">
        <v>9.6134000000000004</v>
      </c>
      <c r="J365" s="4">
        <v>43609</v>
      </c>
      <c r="K365">
        <v>8.6893999999999991</v>
      </c>
      <c r="M365" s="4">
        <v>43608</v>
      </c>
      <c r="N365">
        <v>1.0035000000000001</v>
      </c>
    </row>
    <row r="366" spans="1:14" x14ac:dyDescent="0.25">
      <c r="A366" s="4">
        <v>43609</v>
      </c>
      <c r="B366">
        <v>1.2714000000000001</v>
      </c>
      <c r="D366" s="4">
        <v>43609</v>
      </c>
      <c r="E366">
        <v>1.1203000000000001</v>
      </c>
      <c r="G366" s="4">
        <v>43609</v>
      </c>
      <c r="H366">
        <v>9.5460999999999991</v>
      </c>
      <c r="J366" s="4">
        <v>43612</v>
      </c>
      <c r="K366">
        <v>8.7103999999999999</v>
      </c>
      <c r="M366" s="4">
        <v>43609</v>
      </c>
      <c r="N366">
        <v>1.0022</v>
      </c>
    </row>
    <row r="367" spans="1:14" x14ac:dyDescent="0.25">
      <c r="A367" s="4">
        <v>43612</v>
      </c>
      <c r="B367">
        <v>1.2681</v>
      </c>
      <c r="D367" s="4">
        <v>43612</v>
      </c>
      <c r="E367">
        <v>1.1191</v>
      </c>
      <c r="G367" s="4">
        <v>43612</v>
      </c>
      <c r="H367">
        <v>9.5805000000000007</v>
      </c>
      <c r="J367" s="4">
        <v>43613</v>
      </c>
      <c r="K367">
        <v>8.7089999999999996</v>
      </c>
      <c r="M367" s="4">
        <v>43612</v>
      </c>
      <c r="N367">
        <v>1.0042</v>
      </c>
    </row>
    <row r="368" spans="1:14" x14ac:dyDescent="0.25">
      <c r="A368" s="4">
        <v>43613</v>
      </c>
      <c r="B368">
        <v>1.2665999999999999</v>
      </c>
      <c r="D368" s="4">
        <v>43613</v>
      </c>
      <c r="E368">
        <v>1.1165</v>
      </c>
      <c r="G368" s="4">
        <v>43613</v>
      </c>
      <c r="H368">
        <v>9.5799000000000003</v>
      </c>
      <c r="J368" s="4">
        <v>43614</v>
      </c>
      <c r="K368">
        <v>8.7636000000000003</v>
      </c>
      <c r="M368" s="4">
        <v>43613</v>
      </c>
      <c r="N368">
        <v>1.0089999999999999</v>
      </c>
    </row>
    <row r="369" spans="1:14" x14ac:dyDescent="0.25">
      <c r="A369" s="4">
        <v>43614</v>
      </c>
      <c r="B369">
        <v>1.2619</v>
      </c>
      <c r="D369" s="4">
        <v>43614</v>
      </c>
      <c r="E369">
        <v>1.1133999999999999</v>
      </c>
      <c r="G369" s="4">
        <v>43614</v>
      </c>
      <c r="H369">
        <v>9.5704999999999991</v>
      </c>
      <c r="J369" s="4">
        <v>43615</v>
      </c>
      <c r="K369">
        <v>8.7596000000000007</v>
      </c>
      <c r="M369" s="4">
        <v>43614</v>
      </c>
      <c r="N369">
        <v>1.0068999999999999</v>
      </c>
    </row>
    <row r="370" spans="1:14" x14ac:dyDescent="0.25">
      <c r="A370" s="4">
        <v>43615</v>
      </c>
      <c r="B370">
        <v>1.2612000000000001</v>
      </c>
      <c r="D370" s="4">
        <v>43615</v>
      </c>
      <c r="E370">
        <v>1.1135999999999999</v>
      </c>
      <c r="G370" s="4">
        <v>43615</v>
      </c>
      <c r="H370">
        <v>9.5300999999999991</v>
      </c>
      <c r="J370" s="4">
        <v>43616</v>
      </c>
      <c r="K370">
        <v>8.7573000000000008</v>
      </c>
      <c r="M370" s="4">
        <v>43615</v>
      </c>
      <c r="N370">
        <v>1.0078</v>
      </c>
    </row>
    <row r="371" spans="1:14" x14ac:dyDescent="0.25">
      <c r="A371" s="4">
        <v>43616</v>
      </c>
      <c r="B371">
        <v>1.2628999999999999</v>
      </c>
      <c r="D371" s="4">
        <v>43616</v>
      </c>
      <c r="E371">
        <v>1.1169</v>
      </c>
      <c r="G371" s="4">
        <v>43616</v>
      </c>
      <c r="H371">
        <v>9.4961000000000002</v>
      </c>
      <c r="J371" s="4">
        <v>43619</v>
      </c>
      <c r="K371">
        <v>8.7170000000000005</v>
      </c>
      <c r="M371" s="4">
        <v>43616</v>
      </c>
      <c r="N371">
        <v>1.0005999999999999</v>
      </c>
    </row>
    <row r="372" spans="1:14" x14ac:dyDescent="0.25">
      <c r="A372" s="4">
        <v>43619</v>
      </c>
      <c r="B372">
        <v>1.2635000000000001</v>
      </c>
      <c r="D372" s="4">
        <v>43619</v>
      </c>
      <c r="E372">
        <v>1.1215999999999999</v>
      </c>
      <c r="G372" s="4">
        <v>43619</v>
      </c>
      <c r="H372">
        <v>9.4707000000000008</v>
      </c>
      <c r="J372" s="4">
        <v>43620</v>
      </c>
      <c r="K372">
        <v>8.7001000000000008</v>
      </c>
      <c r="M372" s="4">
        <v>43619</v>
      </c>
      <c r="N372">
        <v>0.997</v>
      </c>
    </row>
    <row r="373" spans="1:14" x14ac:dyDescent="0.25">
      <c r="A373" s="4">
        <v>43620</v>
      </c>
      <c r="B373">
        <v>1.2686999999999999</v>
      </c>
      <c r="D373" s="4">
        <v>43620</v>
      </c>
      <c r="E373">
        <v>1.1245000000000001</v>
      </c>
      <c r="G373" s="4">
        <v>43620</v>
      </c>
      <c r="H373">
        <v>9.4396000000000004</v>
      </c>
      <c r="J373" s="4">
        <v>43621</v>
      </c>
      <c r="K373">
        <v>8.7294</v>
      </c>
      <c r="M373" s="4">
        <v>43620</v>
      </c>
      <c r="N373">
        <v>0.99380000000000002</v>
      </c>
    </row>
    <row r="374" spans="1:14" x14ac:dyDescent="0.25">
      <c r="A374" s="4">
        <v>43621</v>
      </c>
      <c r="B374">
        <v>1.2690999999999999</v>
      </c>
      <c r="D374" s="4">
        <v>43621</v>
      </c>
      <c r="E374">
        <v>1.1234999999999999</v>
      </c>
      <c r="G374" s="4">
        <v>43621</v>
      </c>
      <c r="H374">
        <v>9.4420999999999999</v>
      </c>
      <c r="J374" s="4">
        <v>43622</v>
      </c>
      <c r="K374">
        <v>8.6959999999999997</v>
      </c>
      <c r="M374" s="4">
        <v>43621</v>
      </c>
      <c r="N374">
        <v>0.99370000000000003</v>
      </c>
    </row>
    <row r="375" spans="1:14" x14ac:dyDescent="0.25">
      <c r="A375" s="4">
        <v>43622</v>
      </c>
      <c r="B375">
        <v>1.2709999999999999</v>
      </c>
      <c r="D375" s="4">
        <v>43622</v>
      </c>
      <c r="E375">
        <v>1.1293</v>
      </c>
      <c r="G375" s="4">
        <v>43622</v>
      </c>
      <c r="H375">
        <v>9.4014000000000006</v>
      </c>
      <c r="J375" s="4">
        <v>43623</v>
      </c>
      <c r="K375">
        <v>8.6258999999999997</v>
      </c>
      <c r="M375" s="4">
        <v>43622</v>
      </c>
      <c r="N375">
        <v>0.9889</v>
      </c>
    </row>
    <row r="376" spans="1:14" x14ac:dyDescent="0.25">
      <c r="A376" s="4">
        <v>43623</v>
      </c>
      <c r="B376">
        <v>1.2737000000000001</v>
      </c>
      <c r="D376" s="4">
        <v>43623</v>
      </c>
      <c r="E376">
        <v>1.1334</v>
      </c>
      <c r="G376" s="4">
        <v>43623</v>
      </c>
      <c r="H376">
        <v>9.3989999999999991</v>
      </c>
      <c r="J376" s="4">
        <v>43626</v>
      </c>
      <c r="K376">
        <v>8.6480999999999995</v>
      </c>
      <c r="M376" s="4">
        <v>43623</v>
      </c>
      <c r="N376">
        <v>0.98770000000000002</v>
      </c>
    </row>
    <row r="377" spans="1:14" x14ac:dyDescent="0.25">
      <c r="A377" s="4">
        <v>43626</v>
      </c>
      <c r="B377">
        <v>1.2688999999999999</v>
      </c>
      <c r="D377" s="4">
        <v>43626</v>
      </c>
      <c r="E377">
        <v>1.1315999999999999</v>
      </c>
      <c r="G377" s="4">
        <v>43626</v>
      </c>
      <c r="H377">
        <v>9.4116</v>
      </c>
      <c r="J377" s="4">
        <v>43627</v>
      </c>
      <c r="K377">
        <v>8.6268999999999991</v>
      </c>
      <c r="M377" s="4">
        <v>43626</v>
      </c>
      <c r="N377">
        <v>0.98939999999999995</v>
      </c>
    </row>
    <row r="378" spans="1:14" x14ac:dyDescent="0.25">
      <c r="A378" s="4">
        <v>43627</v>
      </c>
      <c r="B378">
        <v>1.2727999999999999</v>
      </c>
      <c r="D378" s="4">
        <v>43627</v>
      </c>
      <c r="E378">
        <v>1.1329</v>
      </c>
      <c r="G378" s="4">
        <v>43627</v>
      </c>
      <c r="H378">
        <v>9.4400999999999993</v>
      </c>
      <c r="J378" s="4">
        <v>43628</v>
      </c>
      <c r="K378">
        <v>8.6527999999999992</v>
      </c>
      <c r="M378" s="4">
        <v>43627</v>
      </c>
      <c r="N378">
        <v>0.99170000000000003</v>
      </c>
    </row>
    <row r="379" spans="1:14" x14ac:dyDescent="0.25">
      <c r="A379" s="4">
        <v>43628</v>
      </c>
      <c r="B379">
        <v>1.2688999999999999</v>
      </c>
      <c r="D379" s="4">
        <v>43628</v>
      </c>
      <c r="E379">
        <v>1.1296999999999999</v>
      </c>
      <c r="G379" s="4">
        <v>43628</v>
      </c>
      <c r="H379">
        <v>9.4678000000000004</v>
      </c>
      <c r="J379" s="4">
        <v>43629</v>
      </c>
      <c r="K379">
        <v>8.6767000000000003</v>
      </c>
      <c r="M379" s="4">
        <v>43628</v>
      </c>
      <c r="N379">
        <v>0.99509999999999998</v>
      </c>
    </row>
    <row r="380" spans="1:14" x14ac:dyDescent="0.25">
      <c r="A380" s="4">
        <v>43629</v>
      </c>
      <c r="B380">
        <v>1.2679</v>
      </c>
      <c r="D380" s="4">
        <v>43629</v>
      </c>
      <c r="E380">
        <v>1.1275999999999999</v>
      </c>
      <c r="G380" s="4">
        <v>43629</v>
      </c>
      <c r="H380">
        <v>9.4857999999999993</v>
      </c>
      <c r="J380" s="4">
        <v>43630</v>
      </c>
      <c r="K380">
        <v>8.7149999999999999</v>
      </c>
      <c r="M380" s="4">
        <v>43629</v>
      </c>
      <c r="N380">
        <v>0.99480000000000002</v>
      </c>
    </row>
    <row r="381" spans="1:14" x14ac:dyDescent="0.25">
      <c r="A381" s="4">
        <v>43630</v>
      </c>
      <c r="B381">
        <v>1.2588999999999999</v>
      </c>
      <c r="D381" s="4">
        <v>43630</v>
      </c>
      <c r="E381">
        <v>1.1208</v>
      </c>
      <c r="G381" s="4">
        <v>43630</v>
      </c>
      <c r="H381">
        <v>9.4905000000000008</v>
      </c>
      <c r="J381" s="4">
        <v>43633</v>
      </c>
      <c r="K381">
        <v>8.7157999999999998</v>
      </c>
      <c r="M381" s="4">
        <v>43630</v>
      </c>
      <c r="N381">
        <v>0.999</v>
      </c>
    </row>
    <row r="382" spans="1:14" x14ac:dyDescent="0.25">
      <c r="A382" s="4">
        <v>43633</v>
      </c>
      <c r="B382">
        <v>1.2558</v>
      </c>
      <c r="D382" s="4">
        <v>43633</v>
      </c>
      <c r="E382">
        <v>1.1226</v>
      </c>
      <c r="G382" s="4">
        <v>43633</v>
      </c>
      <c r="H382">
        <v>9.4747000000000003</v>
      </c>
      <c r="J382" s="4">
        <v>43634</v>
      </c>
      <c r="K382">
        <v>8.7375000000000007</v>
      </c>
      <c r="M382" s="4">
        <v>43633</v>
      </c>
      <c r="N382">
        <v>0.99870000000000003</v>
      </c>
    </row>
    <row r="383" spans="1:14" x14ac:dyDescent="0.25">
      <c r="A383" s="4">
        <v>43634</v>
      </c>
      <c r="B383">
        <v>1.2553000000000001</v>
      </c>
      <c r="D383" s="4">
        <v>43634</v>
      </c>
      <c r="E383">
        <v>1.1201000000000001</v>
      </c>
      <c r="G383" s="4">
        <v>43634</v>
      </c>
      <c r="H383">
        <v>9.5169999999999995</v>
      </c>
      <c r="J383" s="4">
        <v>43635</v>
      </c>
      <c r="K383">
        <v>8.7273999999999994</v>
      </c>
      <c r="M383" s="4">
        <v>43634</v>
      </c>
      <c r="N383">
        <v>0.99970000000000003</v>
      </c>
    </row>
    <row r="384" spans="1:14" x14ac:dyDescent="0.25">
      <c r="A384" s="4">
        <v>43635</v>
      </c>
      <c r="B384">
        <v>1.2634000000000001</v>
      </c>
      <c r="D384" s="4">
        <v>43635</v>
      </c>
      <c r="E384">
        <v>1.1214999999999999</v>
      </c>
      <c r="G384" s="4">
        <v>43635</v>
      </c>
      <c r="H384">
        <v>9.5170999999999992</v>
      </c>
      <c r="J384" s="4">
        <v>43636</v>
      </c>
      <c r="K384">
        <v>8.5661000000000005</v>
      </c>
      <c r="M384" s="4">
        <v>43635</v>
      </c>
      <c r="N384">
        <v>0.99580000000000002</v>
      </c>
    </row>
    <row r="385" spans="1:14" x14ac:dyDescent="0.25">
      <c r="A385" s="4">
        <v>43636</v>
      </c>
      <c r="B385">
        <v>1.2704</v>
      </c>
      <c r="D385" s="4">
        <v>43636</v>
      </c>
      <c r="E385">
        <v>1.1292</v>
      </c>
      <c r="G385" s="4">
        <v>43636</v>
      </c>
      <c r="H385">
        <v>9.4133999999999993</v>
      </c>
      <c r="J385" s="4">
        <v>43637</v>
      </c>
      <c r="K385">
        <v>8.4999000000000002</v>
      </c>
      <c r="M385" s="4">
        <v>43636</v>
      </c>
      <c r="N385">
        <v>0.98089999999999999</v>
      </c>
    </row>
    <row r="386" spans="1:14" x14ac:dyDescent="0.25">
      <c r="A386" s="4">
        <v>43637</v>
      </c>
      <c r="B386">
        <v>1.2737000000000001</v>
      </c>
      <c r="D386" s="4">
        <v>43637</v>
      </c>
      <c r="E386">
        <v>1.1369</v>
      </c>
      <c r="G386" s="4">
        <v>43637</v>
      </c>
      <c r="H386">
        <v>9.3522999999999996</v>
      </c>
      <c r="J386" s="4">
        <v>43640</v>
      </c>
      <c r="K386">
        <v>8.4885999999999999</v>
      </c>
      <c r="M386" s="4">
        <v>43637</v>
      </c>
      <c r="N386">
        <v>0.97650000000000003</v>
      </c>
    </row>
    <row r="387" spans="1:14" x14ac:dyDescent="0.25">
      <c r="A387" s="4">
        <v>43640</v>
      </c>
      <c r="B387">
        <v>1.2737000000000001</v>
      </c>
      <c r="D387" s="4">
        <v>43640</v>
      </c>
      <c r="E387">
        <v>1.1389</v>
      </c>
      <c r="G387" s="4">
        <v>43640</v>
      </c>
      <c r="H387">
        <v>9.2911000000000001</v>
      </c>
      <c r="J387" s="4">
        <v>43641</v>
      </c>
      <c r="K387">
        <v>8.5413999999999994</v>
      </c>
      <c r="M387" s="4">
        <v>43640</v>
      </c>
      <c r="N387">
        <v>0.97289999999999999</v>
      </c>
    </row>
    <row r="388" spans="1:14" x14ac:dyDescent="0.25">
      <c r="A388" s="4">
        <v>43641</v>
      </c>
      <c r="B388">
        <v>1.2694000000000001</v>
      </c>
      <c r="D388" s="4">
        <v>43641</v>
      </c>
      <c r="E388">
        <v>1.1363000000000001</v>
      </c>
      <c r="G388" s="4">
        <v>43641</v>
      </c>
      <c r="H388">
        <v>9.2822999999999993</v>
      </c>
      <c r="J388" s="4">
        <v>43642</v>
      </c>
      <c r="K388">
        <v>8.4827999999999992</v>
      </c>
      <c r="M388" s="4">
        <v>43641</v>
      </c>
      <c r="N388">
        <v>0.97599999999999998</v>
      </c>
    </row>
    <row r="389" spans="1:14" x14ac:dyDescent="0.25">
      <c r="A389" s="4">
        <v>43642</v>
      </c>
      <c r="B389">
        <v>1.2698</v>
      </c>
      <c r="D389" s="4">
        <v>43642</v>
      </c>
      <c r="E389">
        <v>1.1383000000000001</v>
      </c>
      <c r="G389" s="4">
        <v>43642</v>
      </c>
      <c r="H389">
        <v>9.2569999999999997</v>
      </c>
      <c r="J389" s="4">
        <v>43643</v>
      </c>
      <c r="K389">
        <v>8.5200999999999993</v>
      </c>
      <c r="M389" s="4">
        <v>43642</v>
      </c>
      <c r="N389">
        <v>0.97719999999999996</v>
      </c>
    </row>
    <row r="390" spans="1:14" x14ac:dyDescent="0.25">
      <c r="A390" s="4">
        <v>43643</v>
      </c>
      <c r="B390">
        <v>1.2678</v>
      </c>
      <c r="D390" s="4">
        <v>43643</v>
      </c>
      <c r="E390">
        <v>1.1366000000000001</v>
      </c>
      <c r="G390" s="4">
        <v>43643</v>
      </c>
      <c r="H390">
        <v>9.2789999999999999</v>
      </c>
      <c r="J390" s="4">
        <v>43644</v>
      </c>
      <c r="K390">
        <v>8.5326000000000004</v>
      </c>
      <c r="M390" s="4">
        <v>43643</v>
      </c>
      <c r="N390">
        <v>0.97660000000000002</v>
      </c>
    </row>
    <row r="391" spans="1:14" x14ac:dyDescent="0.25">
      <c r="A391" s="4">
        <v>43644</v>
      </c>
      <c r="B391">
        <v>1.2696000000000001</v>
      </c>
      <c r="D391" s="4">
        <v>43644</v>
      </c>
      <c r="E391">
        <v>1.1373</v>
      </c>
      <c r="G391" s="4">
        <v>43644</v>
      </c>
      <c r="H391">
        <v>9.2844999999999995</v>
      </c>
      <c r="J391" s="4">
        <v>43647</v>
      </c>
      <c r="K391">
        <v>8.5831999999999997</v>
      </c>
      <c r="M391" s="4">
        <v>43644</v>
      </c>
      <c r="N391">
        <v>0.97629999999999995</v>
      </c>
    </row>
    <row r="392" spans="1:14" x14ac:dyDescent="0.25">
      <c r="A392" s="4">
        <v>43647</v>
      </c>
      <c r="B392">
        <v>1.2636000000000001</v>
      </c>
      <c r="D392" s="4">
        <v>43647</v>
      </c>
      <c r="E392">
        <v>1.1294</v>
      </c>
      <c r="G392" s="4">
        <v>43647</v>
      </c>
      <c r="H392">
        <v>9.3491999999999997</v>
      </c>
      <c r="J392" s="4">
        <v>43648</v>
      </c>
      <c r="K392">
        <v>8.5570000000000004</v>
      </c>
      <c r="M392" s="4">
        <v>43647</v>
      </c>
      <c r="N392">
        <v>0.98729999999999996</v>
      </c>
    </row>
    <row r="393" spans="1:14" x14ac:dyDescent="0.25">
      <c r="A393" s="4">
        <v>43648</v>
      </c>
      <c r="B393">
        <v>1.2615000000000001</v>
      </c>
      <c r="D393" s="4">
        <v>43648</v>
      </c>
      <c r="E393">
        <v>1.1307</v>
      </c>
      <c r="G393" s="4">
        <v>43648</v>
      </c>
      <c r="H393">
        <v>9.3268000000000004</v>
      </c>
      <c r="J393" s="4">
        <v>43649</v>
      </c>
      <c r="K393">
        <v>8.5368999999999993</v>
      </c>
      <c r="M393" s="4">
        <v>43648</v>
      </c>
      <c r="N393">
        <v>0.9849</v>
      </c>
    </row>
    <row r="394" spans="1:14" x14ac:dyDescent="0.25">
      <c r="A394" s="4">
        <v>43649</v>
      </c>
      <c r="B394">
        <v>1.2575000000000001</v>
      </c>
      <c r="D394" s="4">
        <v>43649</v>
      </c>
      <c r="E394">
        <v>1.1281000000000001</v>
      </c>
      <c r="G394" s="4">
        <v>43649</v>
      </c>
      <c r="H394">
        <v>9.3070000000000004</v>
      </c>
      <c r="J394" s="4">
        <v>43650</v>
      </c>
      <c r="K394">
        <v>8.5366</v>
      </c>
      <c r="M394" s="4">
        <v>43649</v>
      </c>
      <c r="N394">
        <v>0.98660000000000003</v>
      </c>
    </row>
    <row r="395" spans="1:14" x14ac:dyDescent="0.25">
      <c r="A395" s="4">
        <v>43650</v>
      </c>
      <c r="B395">
        <v>1.2584</v>
      </c>
      <c r="D395" s="4">
        <v>43650</v>
      </c>
      <c r="E395">
        <v>1.1281000000000001</v>
      </c>
      <c r="G395" s="4">
        <v>43650</v>
      </c>
      <c r="H395">
        <v>9.3286999999999995</v>
      </c>
      <c r="J395" s="4">
        <v>43651</v>
      </c>
      <c r="K395">
        <v>8.6191999999999993</v>
      </c>
      <c r="M395" s="4">
        <v>43650</v>
      </c>
      <c r="N395">
        <v>0.98499999999999999</v>
      </c>
    </row>
    <row r="396" spans="1:14" x14ac:dyDescent="0.25">
      <c r="A396" s="4">
        <v>43651</v>
      </c>
      <c r="B396">
        <v>1.2521</v>
      </c>
      <c r="D396" s="4">
        <v>43651</v>
      </c>
      <c r="E396">
        <v>1.1225000000000001</v>
      </c>
      <c r="G396" s="4">
        <v>43651</v>
      </c>
      <c r="H396">
        <v>9.4431999999999992</v>
      </c>
      <c r="J396" s="4">
        <v>43654</v>
      </c>
      <c r="K396">
        <v>8.6402999999999999</v>
      </c>
      <c r="M396" s="4">
        <v>43651</v>
      </c>
      <c r="N396">
        <v>0.99160000000000004</v>
      </c>
    </row>
    <row r="397" spans="1:14" x14ac:dyDescent="0.25">
      <c r="A397" s="4">
        <v>43654</v>
      </c>
      <c r="B397">
        <v>1.2517</v>
      </c>
      <c r="D397" s="4">
        <v>43654</v>
      </c>
      <c r="E397">
        <v>1.1214999999999999</v>
      </c>
      <c r="G397" s="4">
        <v>43654</v>
      </c>
      <c r="H397">
        <v>9.4632000000000005</v>
      </c>
      <c r="J397" s="4">
        <v>43655</v>
      </c>
      <c r="K397">
        <v>8.6463000000000001</v>
      </c>
      <c r="M397" s="4">
        <v>43654</v>
      </c>
      <c r="N397">
        <v>0.99329999999999996</v>
      </c>
    </row>
    <row r="398" spans="1:14" x14ac:dyDescent="0.25">
      <c r="A398" s="4">
        <v>43655</v>
      </c>
      <c r="B398">
        <v>1.2466999999999999</v>
      </c>
      <c r="D398" s="4">
        <v>43655</v>
      </c>
      <c r="E398">
        <v>1.1209</v>
      </c>
      <c r="G398" s="4">
        <v>43655</v>
      </c>
      <c r="H398">
        <v>9.4713999999999992</v>
      </c>
      <c r="J398" s="4">
        <v>43656</v>
      </c>
      <c r="K398">
        <v>8.5794999999999995</v>
      </c>
      <c r="M398" s="4">
        <v>43655</v>
      </c>
      <c r="N398">
        <v>0.99299999999999999</v>
      </c>
    </row>
    <row r="399" spans="1:14" x14ac:dyDescent="0.25">
      <c r="A399" s="4">
        <v>43656</v>
      </c>
      <c r="B399">
        <v>1.2514000000000001</v>
      </c>
      <c r="D399" s="4">
        <v>43656</v>
      </c>
      <c r="E399">
        <v>1.1258999999999999</v>
      </c>
      <c r="G399" s="4">
        <v>43656</v>
      </c>
      <c r="H399">
        <v>9.4138000000000002</v>
      </c>
      <c r="J399" s="4">
        <v>43657</v>
      </c>
      <c r="K399">
        <v>8.5492000000000008</v>
      </c>
      <c r="M399" s="4">
        <v>43656</v>
      </c>
      <c r="N399">
        <v>0.98960000000000004</v>
      </c>
    </row>
    <row r="400" spans="1:14" x14ac:dyDescent="0.25">
      <c r="A400" s="4">
        <v>43657</v>
      </c>
      <c r="B400">
        <v>1.2521</v>
      </c>
      <c r="D400" s="4">
        <v>43657</v>
      </c>
      <c r="E400">
        <v>1.1254</v>
      </c>
      <c r="G400" s="4">
        <v>43657</v>
      </c>
      <c r="H400">
        <v>9.3918999999999997</v>
      </c>
      <c r="J400" s="4">
        <v>43658</v>
      </c>
      <c r="K400">
        <v>8.5299999999999994</v>
      </c>
      <c r="M400" s="4">
        <v>43657</v>
      </c>
      <c r="N400">
        <v>0.98980000000000001</v>
      </c>
    </row>
    <row r="401" spans="1:14" x14ac:dyDescent="0.25">
      <c r="A401" s="4">
        <v>43658</v>
      </c>
      <c r="B401">
        <v>1.2572000000000001</v>
      </c>
      <c r="D401" s="4">
        <v>43658</v>
      </c>
      <c r="E401">
        <v>1.127</v>
      </c>
      <c r="G401" s="4">
        <v>43658</v>
      </c>
      <c r="H401">
        <v>9.3680000000000003</v>
      </c>
      <c r="J401" s="4">
        <v>43661</v>
      </c>
      <c r="K401">
        <v>8.5413999999999994</v>
      </c>
      <c r="M401" s="4">
        <v>43658</v>
      </c>
      <c r="N401">
        <v>0.98419999999999996</v>
      </c>
    </row>
    <row r="402" spans="1:14" x14ac:dyDescent="0.25">
      <c r="A402" s="4">
        <v>43661</v>
      </c>
      <c r="B402">
        <v>1.2512000000000001</v>
      </c>
      <c r="D402" s="4">
        <v>43661</v>
      </c>
      <c r="E402">
        <v>1.1258999999999999</v>
      </c>
      <c r="G402" s="4">
        <v>43661</v>
      </c>
      <c r="H402">
        <v>9.3551000000000002</v>
      </c>
      <c r="J402" s="4">
        <v>43662</v>
      </c>
      <c r="K402">
        <v>8.5637000000000008</v>
      </c>
      <c r="M402" s="4">
        <v>43661</v>
      </c>
      <c r="N402">
        <v>0.98470000000000002</v>
      </c>
    </row>
    <row r="403" spans="1:14" x14ac:dyDescent="0.25">
      <c r="A403" s="4">
        <v>43662</v>
      </c>
      <c r="B403">
        <v>1.2418</v>
      </c>
      <c r="D403" s="4">
        <v>43662</v>
      </c>
      <c r="E403">
        <v>1.1212</v>
      </c>
      <c r="G403" s="4">
        <v>43662</v>
      </c>
      <c r="H403">
        <v>9.3833000000000002</v>
      </c>
      <c r="J403" s="4">
        <v>43663</v>
      </c>
      <c r="K403">
        <v>8.5746000000000002</v>
      </c>
      <c r="M403" s="4">
        <v>43662</v>
      </c>
      <c r="N403">
        <v>0.98819999999999997</v>
      </c>
    </row>
    <row r="404" spans="1:14" x14ac:dyDescent="0.25">
      <c r="A404" s="4">
        <v>43663</v>
      </c>
      <c r="B404">
        <v>1.2448999999999999</v>
      </c>
      <c r="D404" s="4">
        <v>43663</v>
      </c>
      <c r="E404">
        <v>1.1225000000000001</v>
      </c>
      <c r="G404" s="4">
        <v>43663</v>
      </c>
      <c r="H404">
        <v>9.3611000000000004</v>
      </c>
      <c r="J404" s="4">
        <v>43664</v>
      </c>
      <c r="K404">
        <v>8.5879999999999992</v>
      </c>
      <c r="M404" s="4">
        <v>43663</v>
      </c>
      <c r="N404">
        <v>0.98760000000000003</v>
      </c>
    </row>
    <row r="405" spans="1:14" x14ac:dyDescent="0.25">
      <c r="A405" s="4">
        <v>43664</v>
      </c>
      <c r="B405">
        <v>1.2479</v>
      </c>
      <c r="D405" s="4">
        <v>43664</v>
      </c>
      <c r="E405">
        <v>1.1224000000000001</v>
      </c>
      <c r="G405" s="4">
        <v>43664</v>
      </c>
      <c r="H405">
        <v>9.3572000000000006</v>
      </c>
      <c r="J405" s="4">
        <v>43665</v>
      </c>
      <c r="K405">
        <v>8.5739000000000001</v>
      </c>
      <c r="M405" s="4">
        <v>43664</v>
      </c>
      <c r="N405">
        <v>0.98699999999999999</v>
      </c>
    </row>
    <row r="406" spans="1:14" x14ac:dyDescent="0.25">
      <c r="A406" s="4">
        <v>43665</v>
      </c>
      <c r="B406">
        <v>1.2502</v>
      </c>
      <c r="D406" s="4">
        <v>43665</v>
      </c>
      <c r="E406">
        <v>1.1221000000000001</v>
      </c>
      <c r="G406" s="4">
        <v>43665</v>
      </c>
      <c r="H406">
        <v>9.3827999999999996</v>
      </c>
      <c r="J406" s="4">
        <v>43668</v>
      </c>
      <c r="K406">
        <v>8.6001999999999992</v>
      </c>
      <c r="M406" s="4">
        <v>43665</v>
      </c>
      <c r="N406">
        <v>0.9819</v>
      </c>
    </row>
    <row r="407" spans="1:14" x14ac:dyDescent="0.25">
      <c r="A407" s="4">
        <v>43668</v>
      </c>
      <c r="B407">
        <v>1.2481</v>
      </c>
      <c r="D407" s="4">
        <v>43668</v>
      </c>
      <c r="E407">
        <v>1.1218999999999999</v>
      </c>
      <c r="G407" s="4">
        <v>43668</v>
      </c>
      <c r="H407">
        <v>9.4034999999999993</v>
      </c>
      <c r="J407" s="4">
        <v>43669</v>
      </c>
      <c r="K407">
        <v>8.6865000000000006</v>
      </c>
      <c r="M407" s="4">
        <v>43668</v>
      </c>
      <c r="N407">
        <v>0.98129999999999995</v>
      </c>
    </row>
    <row r="408" spans="1:14" x14ac:dyDescent="0.25">
      <c r="A408" s="4">
        <v>43669</v>
      </c>
      <c r="B408">
        <v>1.2439</v>
      </c>
      <c r="D408" s="4">
        <v>43669</v>
      </c>
      <c r="E408">
        <v>1.1151</v>
      </c>
      <c r="G408" s="4">
        <v>43669</v>
      </c>
      <c r="H408">
        <v>9.4654000000000007</v>
      </c>
      <c r="J408" s="4">
        <v>43670</v>
      </c>
      <c r="K408">
        <v>8.6331000000000007</v>
      </c>
      <c r="M408" s="4">
        <v>43669</v>
      </c>
      <c r="N408">
        <v>0.98509999999999998</v>
      </c>
    </row>
    <row r="409" spans="1:14" x14ac:dyDescent="0.25">
      <c r="A409" s="4">
        <v>43670</v>
      </c>
      <c r="B409">
        <v>1.25</v>
      </c>
      <c r="D409" s="4">
        <v>43670</v>
      </c>
      <c r="E409">
        <v>1.1145</v>
      </c>
      <c r="G409" s="4">
        <v>43670</v>
      </c>
      <c r="H409">
        <v>9.4209999999999994</v>
      </c>
      <c r="J409" s="4">
        <v>43671</v>
      </c>
      <c r="K409">
        <v>8.6753999999999998</v>
      </c>
      <c r="M409" s="4">
        <v>43670</v>
      </c>
      <c r="N409">
        <v>0.98519999999999996</v>
      </c>
    </row>
    <row r="410" spans="1:14" x14ac:dyDescent="0.25">
      <c r="A410" s="4">
        <v>43671</v>
      </c>
      <c r="B410">
        <v>1.2444</v>
      </c>
      <c r="D410" s="4">
        <v>43671</v>
      </c>
      <c r="E410">
        <v>1.1133999999999999</v>
      </c>
      <c r="G410" s="4">
        <v>43671</v>
      </c>
      <c r="H410">
        <v>9.4456000000000007</v>
      </c>
      <c r="J410" s="4">
        <v>43672</v>
      </c>
      <c r="K410">
        <v>8.7174999999999994</v>
      </c>
      <c r="M410" s="4">
        <v>43671</v>
      </c>
      <c r="N410">
        <v>0.99109999999999998</v>
      </c>
    </row>
    <row r="411" spans="1:14" x14ac:dyDescent="0.25">
      <c r="A411" s="4">
        <v>43672</v>
      </c>
      <c r="B411">
        <v>1.2383999999999999</v>
      </c>
      <c r="D411" s="4">
        <v>43672</v>
      </c>
      <c r="E411">
        <v>1.1128</v>
      </c>
      <c r="G411" s="4">
        <v>43672</v>
      </c>
      <c r="H411">
        <v>9.5023</v>
      </c>
      <c r="J411" s="4">
        <v>43675</v>
      </c>
      <c r="K411">
        <v>8.7057000000000002</v>
      </c>
      <c r="M411" s="4">
        <v>43672</v>
      </c>
      <c r="N411">
        <v>0.99319999999999997</v>
      </c>
    </row>
    <row r="412" spans="1:14" x14ac:dyDescent="0.25">
      <c r="A412" s="4">
        <v>43675</v>
      </c>
      <c r="B412">
        <v>1.2218</v>
      </c>
      <c r="D412" s="4">
        <v>43675</v>
      </c>
      <c r="E412">
        <v>1.1140000000000001</v>
      </c>
      <c r="G412" s="4">
        <v>43675</v>
      </c>
      <c r="H412">
        <v>9.4873999999999992</v>
      </c>
      <c r="J412" s="4">
        <v>43676</v>
      </c>
      <c r="K412">
        <v>8.7529000000000003</v>
      </c>
      <c r="M412" s="4">
        <v>43675</v>
      </c>
      <c r="N412">
        <v>0.99209999999999998</v>
      </c>
    </row>
    <row r="413" spans="1:14" x14ac:dyDescent="0.25">
      <c r="A413" s="4">
        <v>43676</v>
      </c>
      <c r="B413">
        <v>1.2165999999999999</v>
      </c>
      <c r="D413" s="4">
        <v>43676</v>
      </c>
      <c r="E413">
        <v>1.1152</v>
      </c>
      <c r="G413" s="4">
        <v>43676</v>
      </c>
      <c r="H413">
        <v>9.5649999999999995</v>
      </c>
      <c r="J413" s="4">
        <v>43677</v>
      </c>
      <c r="K413">
        <v>8.7826000000000004</v>
      </c>
      <c r="M413" s="4">
        <v>43676</v>
      </c>
      <c r="N413">
        <v>0.99060000000000004</v>
      </c>
    </row>
    <row r="414" spans="1:14" x14ac:dyDescent="0.25">
      <c r="A414" s="4">
        <v>43677</v>
      </c>
      <c r="B414">
        <v>1.2214</v>
      </c>
      <c r="D414" s="4">
        <v>43677</v>
      </c>
      <c r="E414">
        <v>1.1128</v>
      </c>
      <c r="G414" s="4">
        <v>43677</v>
      </c>
      <c r="H414">
        <v>9.5944000000000003</v>
      </c>
      <c r="J414" s="4">
        <v>43678</v>
      </c>
      <c r="K414">
        <v>8.8628</v>
      </c>
      <c r="M414" s="4">
        <v>43677</v>
      </c>
      <c r="N414">
        <v>0.9899</v>
      </c>
    </row>
    <row r="415" spans="1:14" x14ac:dyDescent="0.25">
      <c r="A415" s="4">
        <v>43678</v>
      </c>
      <c r="B415">
        <v>1.2144999999999999</v>
      </c>
      <c r="D415" s="4">
        <v>43678</v>
      </c>
      <c r="E415">
        <v>1.1068</v>
      </c>
      <c r="G415" s="4">
        <v>43678</v>
      </c>
      <c r="H415">
        <v>9.6401000000000003</v>
      </c>
      <c r="J415" s="4">
        <v>43679</v>
      </c>
      <c r="K415">
        <v>8.9159000000000006</v>
      </c>
      <c r="M415" s="4">
        <v>43678</v>
      </c>
      <c r="N415">
        <v>0.99250000000000005</v>
      </c>
    </row>
    <row r="416" spans="1:14" x14ac:dyDescent="0.25">
      <c r="A416" s="4">
        <v>43679</v>
      </c>
      <c r="B416">
        <v>1.2161999999999999</v>
      </c>
      <c r="D416" s="4">
        <v>43679</v>
      </c>
      <c r="E416">
        <v>1.1108</v>
      </c>
      <c r="G416" s="4">
        <v>43679</v>
      </c>
      <c r="H416">
        <v>9.6403999999999996</v>
      </c>
      <c r="J416" s="4">
        <v>43682</v>
      </c>
      <c r="K416">
        <v>8.9164999999999992</v>
      </c>
      <c r="M416" s="4">
        <v>43679</v>
      </c>
      <c r="N416">
        <v>0.98240000000000005</v>
      </c>
    </row>
    <row r="417" spans="1:14" x14ac:dyDescent="0.25">
      <c r="A417" s="4">
        <v>43682</v>
      </c>
      <c r="B417">
        <v>1.2155</v>
      </c>
      <c r="D417" s="4">
        <v>43682</v>
      </c>
      <c r="E417">
        <v>1.1211</v>
      </c>
      <c r="G417" s="4">
        <v>43682</v>
      </c>
      <c r="H417">
        <v>9.6023999999999994</v>
      </c>
      <c r="J417" s="4">
        <v>43683</v>
      </c>
      <c r="K417">
        <v>8.9152000000000005</v>
      </c>
      <c r="M417" s="4">
        <v>43682</v>
      </c>
      <c r="N417">
        <v>0.97199999999999998</v>
      </c>
    </row>
    <row r="418" spans="1:14" x14ac:dyDescent="0.25">
      <c r="A418" s="4">
        <v>43683</v>
      </c>
      <c r="B418">
        <v>1.2150000000000001</v>
      </c>
      <c r="D418" s="4">
        <v>43683</v>
      </c>
      <c r="E418">
        <v>1.1197999999999999</v>
      </c>
      <c r="G418" s="4">
        <v>43683</v>
      </c>
      <c r="H418">
        <v>9.5947999999999993</v>
      </c>
      <c r="J418" s="4">
        <v>43684</v>
      </c>
      <c r="K418">
        <v>8.9675999999999991</v>
      </c>
      <c r="M418" s="4">
        <v>43683</v>
      </c>
      <c r="N418">
        <v>0.97650000000000003</v>
      </c>
    </row>
    <row r="419" spans="1:14" x14ac:dyDescent="0.25">
      <c r="A419" s="4">
        <v>43684</v>
      </c>
      <c r="B419">
        <v>1.2155</v>
      </c>
      <c r="D419" s="4">
        <v>43684</v>
      </c>
      <c r="E419">
        <v>1.1227</v>
      </c>
      <c r="G419" s="4">
        <v>43684</v>
      </c>
      <c r="H419">
        <v>9.6279000000000003</v>
      </c>
      <c r="J419" s="4">
        <v>43685</v>
      </c>
      <c r="K419">
        <v>8.9155999999999995</v>
      </c>
      <c r="M419" s="4">
        <v>43684</v>
      </c>
      <c r="N419">
        <v>0.9718</v>
      </c>
    </row>
    <row r="420" spans="1:14" x14ac:dyDescent="0.25">
      <c r="A420" s="4">
        <v>43685</v>
      </c>
      <c r="B420">
        <v>1.2138</v>
      </c>
      <c r="D420" s="4">
        <v>43685</v>
      </c>
      <c r="E420">
        <v>1.1205000000000001</v>
      </c>
      <c r="G420" s="4">
        <v>43685</v>
      </c>
      <c r="H420">
        <v>9.5792000000000002</v>
      </c>
      <c r="J420" s="4">
        <v>43686</v>
      </c>
      <c r="K420">
        <v>8.8808000000000007</v>
      </c>
      <c r="M420" s="4">
        <v>43685</v>
      </c>
      <c r="N420">
        <v>0.9758</v>
      </c>
    </row>
    <row r="421" spans="1:14" x14ac:dyDescent="0.25">
      <c r="A421" s="4">
        <v>43686</v>
      </c>
      <c r="B421">
        <v>1.2033</v>
      </c>
      <c r="D421" s="4">
        <v>43686</v>
      </c>
      <c r="E421">
        <v>1.1200000000000001</v>
      </c>
      <c r="G421" s="4">
        <v>43686</v>
      </c>
      <c r="H421">
        <v>9.5442999999999998</v>
      </c>
      <c r="J421" s="4">
        <v>43689</v>
      </c>
      <c r="K421">
        <v>8.9149999999999991</v>
      </c>
      <c r="M421" s="4">
        <v>43686</v>
      </c>
      <c r="N421">
        <v>0.97270000000000001</v>
      </c>
    </row>
    <row r="422" spans="1:14" x14ac:dyDescent="0.25">
      <c r="A422" s="4">
        <v>43689</v>
      </c>
      <c r="B422">
        <v>1.2078</v>
      </c>
      <c r="D422" s="4">
        <v>43689</v>
      </c>
      <c r="E422">
        <v>1.1212</v>
      </c>
      <c r="G422" s="4">
        <v>43689</v>
      </c>
      <c r="H422">
        <v>9.5762</v>
      </c>
      <c r="J422" s="4">
        <v>43690</v>
      </c>
      <c r="K422">
        <v>8.875</v>
      </c>
      <c r="M422" s="4">
        <v>43689</v>
      </c>
      <c r="N422">
        <v>0.97040000000000004</v>
      </c>
    </row>
    <row r="423" spans="1:14" x14ac:dyDescent="0.25">
      <c r="A423" s="4">
        <v>43690</v>
      </c>
      <c r="B423">
        <v>1.2061999999999999</v>
      </c>
      <c r="D423" s="4">
        <v>43690</v>
      </c>
      <c r="E423">
        <v>1.1180000000000001</v>
      </c>
      <c r="G423" s="4">
        <v>43690</v>
      </c>
      <c r="H423">
        <v>9.5464000000000002</v>
      </c>
      <c r="J423" s="4">
        <v>43691</v>
      </c>
      <c r="K423">
        <v>8.9672000000000001</v>
      </c>
      <c r="M423" s="4">
        <v>43690</v>
      </c>
      <c r="N423">
        <v>0.97529999999999994</v>
      </c>
    </row>
    <row r="424" spans="1:14" x14ac:dyDescent="0.25">
      <c r="A424" s="4">
        <v>43691</v>
      </c>
      <c r="B424">
        <v>1.206</v>
      </c>
      <c r="D424" s="4">
        <v>43691</v>
      </c>
      <c r="E424">
        <v>1.1144000000000001</v>
      </c>
      <c r="G424" s="4">
        <v>43691</v>
      </c>
      <c r="H424">
        <v>9.6279000000000003</v>
      </c>
      <c r="J424" s="4">
        <v>43692</v>
      </c>
      <c r="K424">
        <v>9.0170999999999992</v>
      </c>
      <c r="M424" s="4">
        <v>43691</v>
      </c>
      <c r="N424">
        <v>0.97289999999999999</v>
      </c>
    </row>
    <row r="425" spans="1:14" x14ac:dyDescent="0.25">
      <c r="A425" s="4">
        <v>43692</v>
      </c>
      <c r="B425">
        <v>1.2113</v>
      </c>
      <c r="D425" s="4">
        <v>43692</v>
      </c>
      <c r="E425">
        <v>1.1100000000000001</v>
      </c>
      <c r="G425" s="4">
        <v>43692</v>
      </c>
      <c r="H425">
        <v>9.6487999999999996</v>
      </c>
      <c r="J425" s="4">
        <v>43693</v>
      </c>
      <c r="K425">
        <v>9.0053000000000001</v>
      </c>
      <c r="M425" s="4">
        <v>43692</v>
      </c>
      <c r="N425">
        <v>0.97709999999999997</v>
      </c>
    </row>
    <row r="426" spans="1:14" x14ac:dyDescent="0.25">
      <c r="A426" s="4">
        <v>43693</v>
      </c>
      <c r="B426">
        <v>1.2149000000000001</v>
      </c>
      <c r="D426" s="4">
        <v>43693</v>
      </c>
      <c r="E426">
        <v>1.109</v>
      </c>
      <c r="G426" s="4">
        <v>43693</v>
      </c>
      <c r="H426">
        <v>9.6647999999999996</v>
      </c>
      <c r="J426" s="4">
        <v>43696</v>
      </c>
      <c r="K426">
        <v>8.9694000000000003</v>
      </c>
      <c r="M426" s="4">
        <v>43693</v>
      </c>
      <c r="N426">
        <v>0.97829999999999995</v>
      </c>
    </row>
    <row r="427" spans="1:14" x14ac:dyDescent="0.25">
      <c r="A427" s="4">
        <v>43696</v>
      </c>
      <c r="B427">
        <v>1.2137</v>
      </c>
      <c r="D427" s="4">
        <v>43696</v>
      </c>
      <c r="E427">
        <v>1.1093999999999999</v>
      </c>
      <c r="G427" s="4">
        <v>43696</v>
      </c>
      <c r="H427">
        <v>9.6676000000000002</v>
      </c>
      <c r="J427" s="4">
        <v>43697</v>
      </c>
      <c r="K427">
        <v>8.9893999999999998</v>
      </c>
      <c r="M427" s="4">
        <v>43696</v>
      </c>
      <c r="N427">
        <v>0.98040000000000005</v>
      </c>
    </row>
    <row r="428" spans="1:14" x14ac:dyDescent="0.25">
      <c r="A428" s="4">
        <v>43697</v>
      </c>
      <c r="B428">
        <v>1.2171000000000001</v>
      </c>
      <c r="D428" s="4">
        <v>43697</v>
      </c>
      <c r="E428">
        <v>1.1099000000000001</v>
      </c>
      <c r="G428" s="4">
        <v>43697</v>
      </c>
      <c r="H428">
        <v>9.6945999999999994</v>
      </c>
      <c r="J428" s="4">
        <v>43698</v>
      </c>
      <c r="K428">
        <v>8.9436</v>
      </c>
      <c r="M428" s="4">
        <v>43697</v>
      </c>
      <c r="N428">
        <v>0.97850000000000004</v>
      </c>
    </row>
    <row r="429" spans="1:14" x14ac:dyDescent="0.25">
      <c r="A429" s="4">
        <v>43698</v>
      </c>
      <c r="B429">
        <v>1.2143999999999999</v>
      </c>
      <c r="D429" s="4">
        <v>43698</v>
      </c>
      <c r="E429">
        <v>1.1103000000000001</v>
      </c>
      <c r="G429" s="4">
        <v>43698</v>
      </c>
      <c r="H429">
        <v>9.6191999999999993</v>
      </c>
      <c r="J429" s="4">
        <v>43699</v>
      </c>
      <c r="K429">
        <v>8.9778000000000002</v>
      </c>
      <c r="M429" s="4">
        <v>43698</v>
      </c>
      <c r="N429">
        <v>0.98050000000000004</v>
      </c>
    </row>
    <row r="430" spans="1:14" x14ac:dyDescent="0.25">
      <c r="A430" s="4">
        <v>43699</v>
      </c>
      <c r="B430">
        <v>1.2254</v>
      </c>
      <c r="D430" s="4">
        <v>43699</v>
      </c>
      <c r="E430">
        <v>1.1082000000000001</v>
      </c>
      <c r="G430" s="4">
        <v>43699</v>
      </c>
      <c r="H430">
        <v>9.6755999999999993</v>
      </c>
      <c r="J430" s="4">
        <v>43700</v>
      </c>
      <c r="K430">
        <v>8.9335000000000004</v>
      </c>
      <c r="M430" s="4">
        <v>43699</v>
      </c>
      <c r="N430">
        <v>0.98409999999999997</v>
      </c>
    </row>
    <row r="431" spans="1:14" x14ac:dyDescent="0.25">
      <c r="A431" s="4">
        <v>43700</v>
      </c>
      <c r="B431">
        <v>1.2265999999999999</v>
      </c>
      <c r="D431" s="4">
        <v>43700</v>
      </c>
      <c r="E431">
        <v>1.1144000000000001</v>
      </c>
      <c r="G431" s="4">
        <v>43700</v>
      </c>
      <c r="H431">
        <v>9.5912000000000006</v>
      </c>
      <c r="J431" s="4">
        <v>43703</v>
      </c>
      <c r="K431">
        <v>8.9846000000000004</v>
      </c>
      <c r="M431" s="4">
        <v>43700</v>
      </c>
      <c r="N431">
        <v>0.97430000000000005</v>
      </c>
    </row>
    <row r="432" spans="1:14" x14ac:dyDescent="0.25">
      <c r="A432" s="4">
        <v>43703</v>
      </c>
      <c r="B432">
        <v>1.2231000000000001</v>
      </c>
      <c r="D432" s="4">
        <v>43703</v>
      </c>
      <c r="E432">
        <v>1.111</v>
      </c>
      <c r="G432" s="4">
        <v>43703</v>
      </c>
      <c r="H432">
        <v>9.6679999999999993</v>
      </c>
      <c r="J432" s="4">
        <v>43704</v>
      </c>
      <c r="K432">
        <v>9.0265000000000004</v>
      </c>
      <c r="M432" s="4">
        <v>43703</v>
      </c>
      <c r="N432">
        <v>0.97960000000000003</v>
      </c>
    </row>
    <row r="433" spans="1:14" x14ac:dyDescent="0.25">
      <c r="A433" s="4">
        <v>43704</v>
      </c>
      <c r="B433">
        <v>1.2297</v>
      </c>
      <c r="D433" s="4">
        <v>43704</v>
      </c>
      <c r="E433">
        <v>1.1096999999999999</v>
      </c>
      <c r="G433" s="4">
        <v>43704</v>
      </c>
      <c r="H433">
        <v>9.6675000000000004</v>
      </c>
      <c r="J433" s="4">
        <v>43705</v>
      </c>
      <c r="K433">
        <v>9.0352999999999994</v>
      </c>
      <c r="M433" s="4">
        <v>43704</v>
      </c>
      <c r="N433">
        <v>0.98029999999999995</v>
      </c>
    </row>
    <row r="434" spans="1:14" x14ac:dyDescent="0.25">
      <c r="A434" s="4">
        <v>43705</v>
      </c>
      <c r="B434">
        <v>1.2235</v>
      </c>
      <c r="D434" s="4">
        <v>43705</v>
      </c>
      <c r="E434">
        <v>1.1079000000000001</v>
      </c>
      <c r="G434" s="4">
        <v>43705</v>
      </c>
      <c r="H434">
        <v>9.7205999999999992</v>
      </c>
      <c r="J434" s="4">
        <v>43706</v>
      </c>
      <c r="K434">
        <v>9.0954999999999995</v>
      </c>
      <c r="M434" s="4">
        <v>43705</v>
      </c>
      <c r="N434">
        <v>0.98129999999999995</v>
      </c>
    </row>
    <row r="435" spans="1:14" x14ac:dyDescent="0.25">
      <c r="A435" s="4">
        <v>43706</v>
      </c>
      <c r="B435">
        <v>1.2198</v>
      </c>
      <c r="D435" s="4">
        <v>43706</v>
      </c>
      <c r="E435">
        <v>1.1052999999999999</v>
      </c>
      <c r="G435" s="4">
        <v>43706</v>
      </c>
      <c r="H435">
        <v>9.7777999999999992</v>
      </c>
      <c r="J435" s="4">
        <v>43707</v>
      </c>
      <c r="K435">
        <v>9.1249000000000002</v>
      </c>
      <c r="M435" s="4">
        <v>43706</v>
      </c>
      <c r="N435">
        <v>0.98640000000000005</v>
      </c>
    </row>
    <row r="436" spans="1:14" x14ac:dyDescent="0.25">
      <c r="A436" s="4">
        <v>43707</v>
      </c>
      <c r="B436">
        <v>1.2156</v>
      </c>
      <c r="D436" s="4">
        <v>43707</v>
      </c>
      <c r="E436">
        <v>1.0982000000000001</v>
      </c>
      <c r="G436" s="4">
        <v>43707</v>
      </c>
      <c r="H436">
        <v>9.8404000000000007</v>
      </c>
      <c r="J436" s="4">
        <v>43710</v>
      </c>
      <c r="K436">
        <v>9.0992999999999995</v>
      </c>
      <c r="M436" s="4">
        <v>43707</v>
      </c>
      <c r="N436">
        <v>0.99039999999999995</v>
      </c>
    </row>
    <row r="437" spans="1:14" x14ac:dyDescent="0.25">
      <c r="A437" s="4">
        <v>43710</v>
      </c>
      <c r="B437">
        <v>1.2077</v>
      </c>
      <c r="D437" s="4">
        <v>43710</v>
      </c>
      <c r="E437">
        <v>1.0973999999999999</v>
      </c>
      <c r="G437" s="4">
        <v>43710</v>
      </c>
      <c r="H437">
        <v>9.8211999999999993</v>
      </c>
      <c r="J437" s="4">
        <v>43711</v>
      </c>
      <c r="K437">
        <v>9.1046999999999993</v>
      </c>
      <c r="M437" s="4">
        <v>43710</v>
      </c>
      <c r="N437">
        <v>0.98980000000000001</v>
      </c>
    </row>
    <row r="438" spans="1:14" x14ac:dyDescent="0.25">
      <c r="A438" s="4">
        <v>43711</v>
      </c>
      <c r="B438">
        <v>1.2092000000000001</v>
      </c>
      <c r="D438" s="4">
        <v>43711</v>
      </c>
      <c r="E438">
        <v>1.097</v>
      </c>
      <c r="G438" s="4">
        <v>43711</v>
      </c>
      <c r="H438">
        <v>9.8336000000000006</v>
      </c>
      <c r="J438" s="4">
        <v>43712</v>
      </c>
      <c r="K438">
        <v>9.0343</v>
      </c>
      <c r="M438" s="4">
        <v>43711</v>
      </c>
      <c r="N438">
        <v>0.98709999999999998</v>
      </c>
    </row>
    <row r="439" spans="1:14" x14ac:dyDescent="0.25">
      <c r="A439" s="4">
        <v>43712</v>
      </c>
      <c r="B439">
        <v>1.2208000000000001</v>
      </c>
      <c r="D439" s="4">
        <v>43712</v>
      </c>
      <c r="E439">
        <v>1.1026</v>
      </c>
      <c r="G439" s="4">
        <v>43712</v>
      </c>
      <c r="H439">
        <v>9.7479999999999993</v>
      </c>
      <c r="J439" s="4">
        <v>43713</v>
      </c>
      <c r="K439">
        <v>8.9937000000000005</v>
      </c>
      <c r="M439" s="4">
        <v>43712</v>
      </c>
      <c r="N439">
        <v>0.98129999999999995</v>
      </c>
    </row>
    <row r="440" spans="1:14" x14ac:dyDescent="0.25">
      <c r="A440" s="4">
        <v>43713</v>
      </c>
      <c r="B440">
        <v>1.2316</v>
      </c>
      <c r="D440" s="4">
        <v>43713</v>
      </c>
      <c r="E440">
        <v>1.1041000000000001</v>
      </c>
      <c r="G440" s="4">
        <v>43713</v>
      </c>
      <c r="H440">
        <v>9.6829999999999998</v>
      </c>
      <c r="J440" s="4">
        <v>43714</v>
      </c>
      <c r="K440">
        <v>8.9751999999999992</v>
      </c>
      <c r="M440" s="4">
        <v>43713</v>
      </c>
      <c r="N440">
        <v>0.98650000000000004</v>
      </c>
    </row>
    <row r="441" spans="1:14" x14ac:dyDescent="0.25">
      <c r="A441" s="4">
        <v>43714</v>
      </c>
      <c r="B441">
        <v>1.2282999999999999</v>
      </c>
      <c r="D441" s="4">
        <v>43714</v>
      </c>
      <c r="E441">
        <v>1.1029</v>
      </c>
      <c r="G441" s="4">
        <v>43714</v>
      </c>
      <c r="H441">
        <v>9.6462000000000003</v>
      </c>
      <c r="J441" s="4">
        <v>43717</v>
      </c>
      <c r="K441">
        <v>8.9139999999999997</v>
      </c>
      <c r="M441" s="4">
        <v>43714</v>
      </c>
      <c r="N441">
        <v>0.98750000000000004</v>
      </c>
    </row>
    <row r="442" spans="1:14" x14ac:dyDescent="0.25">
      <c r="A442" s="4">
        <v>43717</v>
      </c>
      <c r="B442">
        <v>1.2347999999999999</v>
      </c>
      <c r="D442" s="4">
        <v>43717</v>
      </c>
      <c r="E442">
        <v>1.1060000000000001</v>
      </c>
      <c r="G442" s="4">
        <v>43717</v>
      </c>
      <c r="H442">
        <v>9.6448999999999998</v>
      </c>
      <c r="J442" s="4">
        <v>43718</v>
      </c>
      <c r="K442">
        <v>8.9529999999999994</v>
      </c>
      <c r="M442" s="4">
        <v>43717</v>
      </c>
      <c r="N442">
        <v>0.99050000000000005</v>
      </c>
    </row>
    <row r="443" spans="1:14" x14ac:dyDescent="0.25">
      <c r="A443" s="4">
        <v>43718</v>
      </c>
      <c r="B443">
        <v>1.2344999999999999</v>
      </c>
      <c r="D443" s="4">
        <v>43718</v>
      </c>
      <c r="E443">
        <v>1.1041000000000001</v>
      </c>
      <c r="G443" s="4">
        <v>43718</v>
      </c>
      <c r="H443">
        <v>9.6832999999999991</v>
      </c>
      <c r="J443" s="4">
        <v>43719</v>
      </c>
      <c r="K443">
        <v>8.9738000000000007</v>
      </c>
      <c r="M443" s="4">
        <v>43718</v>
      </c>
      <c r="N443">
        <v>0.99150000000000005</v>
      </c>
    </row>
    <row r="444" spans="1:14" x14ac:dyDescent="0.25">
      <c r="A444" s="4">
        <v>43719</v>
      </c>
      <c r="B444">
        <v>1.2318</v>
      </c>
      <c r="D444" s="4">
        <v>43719</v>
      </c>
      <c r="E444">
        <v>1.1007</v>
      </c>
      <c r="G444" s="4">
        <v>43719</v>
      </c>
      <c r="H444">
        <v>9.6800999999999995</v>
      </c>
      <c r="J444" s="4">
        <v>43720</v>
      </c>
      <c r="K444">
        <v>8.9621999999999993</v>
      </c>
      <c r="M444" s="4">
        <v>43719</v>
      </c>
      <c r="N444">
        <v>0.99319999999999997</v>
      </c>
    </row>
    <row r="445" spans="1:14" x14ac:dyDescent="0.25">
      <c r="A445" s="4">
        <v>43720</v>
      </c>
      <c r="B445">
        <v>1.2349000000000001</v>
      </c>
      <c r="D445" s="4">
        <v>43720</v>
      </c>
      <c r="E445">
        <v>1.1068</v>
      </c>
      <c r="G445" s="4">
        <v>43720</v>
      </c>
      <c r="H445">
        <v>9.6248000000000005</v>
      </c>
      <c r="J445" s="4">
        <v>43721</v>
      </c>
      <c r="K445">
        <v>8.9870000000000001</v>
      </c>
      <c r="M445" s="4">
        <v>43720</v>
      </c>
      <c r="N445">
        <v>0.98899999999999999</v>
      </c>
    </row>
    <row r="446" spans="1:14" x14ac:dyDescent="0.25">
      <c r="A446" s="4">
        <v>43721</v>
      </c>
      <c r="B446">
        <v>1.2501</v>
      </c>
      <c r="D446" s="4">
        <v>43721</v>
      </c>
      <c r="E446">
        <v>1.1073</v>
      </c>
      <c r="G446" s="4">
        <v>43721</v>
      </c>
      <c r="H446">
        <v>9.6097000000000001</v>
      </c>
      <c r="J446" s="4">
        <v>43724</v>
      </c>
      <c r="K446">
        <v>8.9419000000000004</v>
      </c>
      <c r="M446" s="4">
        <v>43721</v>
      </c>
      <c r="N446">
        <v>0.99039999999999995</v>
      </c>
    </row>
    <row r="447" spans="1:14" x14ac:dyDescent="0.25">
      <c r="A447" s="4">
        <v>43724</v>
      </c>
      <c r="B447">
        <v>1.2425999999999999</v>
      </c>
      <c r="D447" s="4">
        <v>43724</v>
      </c>
      <c r="E447">
        <v>1.1003000000000001</v>
      </c>
      <c r="G447" s="4">
        <v>43724</v>
      </c>
      <c r="H447">
        <v>9.6632999999999996</v>
      </c>
      <c r="J447" s="4">
        <v>43725</v>
      </c>
      <c r="K447">
        <v>8.9223999999999997</v>
      </c>
      <c r="M447" s="4">
        <v>43724</v>
      </c>
      <c r="N447">
        <v>0.99219999999999997</v>
      </c>
    </row>
    <row r="448" spans="1:14" x14ac:dyDescent="0.25">
      <c r="A448" s="4">
        <v>43725</v>
      </c>
      <c r="B448">
        <v>1.2503</v>
      </c>
      <c r="D448" s="4">
        <v>43725</v>
      </c>
      <c r="E448">
        <v>1.107</v>
      </c>
      <c r="G448" s="4">
        <v>43725</v>
      </c>
      <c r="H448">
        <v>9.6705000000000005</v>
      </c>
      <c r="J448" s="4">
        <v>43726</v>
      </c>
      <c r="K448">
        <v>8.9321000000000002</v>
      </c>
      <c r="M448" s="4">
        <v>43725</v>
      </c>
      <c r="N448">
        <v>0.99229999999999996</v>
      </c>
    </row>
    <row r="449" spans="1:14" x14ac:dyDescent="0.25">
      <c r="A449" s="4">
        <v>43726</v>
      </c>
      <c r="B449">
        <v>1.248</v>
      </c>
      <c r="D449" s="4">
        <v>43726</v>
      </c>
      <c r="E449">
        <v>1.1063000000000001</v>
      </c>
      <c r="G449" s="4">
        <v>43726</v>
      </c>
      <c r="H449">
        <v>9.6945999999999994</v>
      </c>
      <c r="J449" s="4">
        <v>43727</v>
      </c>
      <c r="K449">
        <v>8.9769000000000005</v>
      </c>
      <c r="M449" s="4">
        <v>43726</v>
      </c>
      <c r="N449">
        <v>0.99460000000000004</v>
      </c>
    </row>
    <row r="450" spans="1:14" x14ac:dyDescent="0.25">
      <c r="A450" s="4">
        <v>43727</v>
      </c>
      <c r="B450">
        <v>1.2491000000000001</v>
      </c>
      <c r="D450" s="4">
        <v>43727</v>
      </c>
      <c r="E450">
        <v>1.1046</v>
      </c>
      <c r="G450" s="4">
        <v>43727</v>
      </c>
      <c r="H450">
        <v>9.6995000000000005</v>
      </c>
      <c r="J450" s="4">
        <v>43728</v>
      </c>
      <c r="K450">
        <v>9.0620999999999992</v>
      </c>
      <c r="M450" s="4">
        <v>43727</v>
      </c>
      <c r="N450">
        <v>0.99350000000000005</v>
      </c>
    </row>
    <row r="451" spans="1:14" x14ac:dyDescent="0.25">
      <c r="A451" s="4">
        <v>43728</v>
      </c>
      <c r="B451">
        <v>1.2478</v>
      </c>
      <c r="D451" s="4">
        <v>43728</v>
      </c>
      <c r="E451">
        <v>1.1016999999999999</v>
      </c>
      <c r="G451" s="4">
        <v>43728</v>
      </c>
      <c r="H451">
        <v>9.7157999999999998</v>
      </c>
      <c r="J451" s="4">
        <v>43731</v>
      </c>
      <c r="K451">
        <v>9.0555000000000003</v>
      </c>
      <c r="M451" s="4">
        <v>43728</v>
      </c>
      <c r="N451">
        <v>0.9909</v>
      </c>
    </row>
    <row r="452" spans="1:14" x14ac:dyDescent="0.25">
      <c r="A452" s="4">
        <v>43731</v>
      </c>
      <c r="B452">
        <v>1.2432000000000001</v>
      </c>
      <c r="D452" s="4">
        <v>43731</v>
      </c>
      <c r="E452">
        <v>1.0987</v>
      </c>
      <c r="G452" s="4">
        <v>43731</v>
      </c>
      <c r="H452">
        <v>9.7273999999999994</v>
      </c>
      <c r="J452" s="4">
        <v>43732</v>
      </c>
      <c r="K452">
        <v>8.9957999999999991</v>
      </c>
      <c r="M452" s="4">
        <v>43731</v>
      </c>
      <c r="N452">
        <v>0.98970000000000002</v>
      </c>
    </row>
    <row r="453" spans="1:14" x14ac:dyDescent="0.25">
      <c r="A453" s="4">
        <v>43732</v>
      </c>
      <c r="B453">
        <v>1.2487999999999999</v>
      </c>
      <c r="D453" s="4">
        <v>43732</v>
      </c>
      <c r="E453">
        <v>1.1013999999999999</v>
      </c>
      <c r="G453" s="4">
        <v>43732</v>
      </c>
      <c r="H453">
        <v>9.6728000000000005</v>
      </c>
      <c r="J453" s="4">
        <v>43733</v>
      </c>
      <c r="K453">
        <v>9.0548999999999999</v>
      </c>
      <c r="M453" s="4">
        <v>43732</v>
      </c>
      <c r="N453">
        <v>0.98509999999999998</v>
      </c>
    </row>
    <row r="454" spans="1:14" x14ac:dyDescent="0.25">
      <c r="A454" s="4">
        <v>43733</v>
      </c>
      <c r="B454">
        <v>1.2355</v>
      </c>
      <c r="D454" s="4">
        <v>43733</v>
      </c>
      <c r="E454">
        <v>1.0943000000000001</v>
      </c>
      <c r="G454" s="4">
        <v>43733</v>
      </c>
      <c r="H454">
        <v>9.7518999999999991</v>
      </c>
      <c r="J454" s="4">
        <v>43734</v>
      </c>
      <c r="K454">
        <v>9.0861999999999998</v>
      </c>
      <c r="M454" s="4">
        <v>43733</v>
      </c>
      <c r="N454">
        <v>0.99139999999999995</v>
      </c>
    </row>
    <row r="455" spans="1:14" x14ac:dyDescent="0.25">
      <c r="A455" s="4">
        <v>43734</v>
      </c>
      <c r="B455">
        <v>1.2335</v>
      </c>
      <c r="D455" s="4">
        <v>43734</v>
      </c>
      <c r="E455">
        <v>1.0926</v>
      </c>
      <c r="G455" s="4">
        <v>43734</v>
      </c>
      <c r="H455">
        <v>9.7622</v>
      </c>
      <c r="J455" s="4">
        <v>43735</v>
      </c>
      <c r="K455">
        <v>9.077</v>
      </c>
      <c r="M455" s="4">
        <v>43734</v>
      </c>
      <c r="N455">
        <v>0.99329999999999996</v>
      </c>
    </row>
    <row r="456" spans="1:14" x14ac:dyDescent="0.25">
      <c r="A456" s="4">
        <v>43735</v>
      </c>
      <c r="B456">
        <v>1.2292000000000001</v>
      </c>
      <c r="D456" s="4">
        <v>43735</v>
      </c>
      <c r="E456">
        <v>1.0940000000000001</v>
      </c>
      <c r="G456" s="4">
        <v>43735</v>
      </c>
      <c r="H456">
        <v>9.7942999999999998</v>
      </c>
      <c r="J456" s="4">
        <v>43738</v>
      </c>
      <c r="K456">
        <v>9.0883000000000003</v>
      </c>
      <c r="M456" s="4">
        <v>43735</v>
      </c>
      <c r="N456">
        <v>0.9909</v>
      </c>
    </row>
    <row r="457" spans="1:14" x14ac:dyDescent="0.25">
      <c r="A457" s="4">
        <v>43738</v>
      </c>
      <c r="B457">
        <v>1.2290000000000001</v>
      </c>
      <c r="D457" s="4">
        <v>43738</v>
      </c>
      <c r="E457">
        <v>1.0903</v>
      </c>
      <c r="G457" s="4">
        <v>43738</v>
      </c>
      <c r="H457">
        <v>9.8333999999999993</v>
      </c>
      <c r="J457" s="4">
        <v>43739</v>
      </c>
      <c r="K457">
        <v>9.1205999999999996</v>
      </c>
      <c r="M457" s="4">
        <v>43738</v>
      </c>
      <c r="N457">
        <v>0.99790000000000001</v>
      </c>
    </row>
    <row r="458" spans="1:14" x14ac:dyDescent="0.25">
      <c r="A458" s="4">
        <v>43739</v>
      </c>
      <c r="B458">
        <v>1.2318</v>
      </c>
      <c r="D458" s="4">
        <v>43739</v>
      </c>
      <c r="E458">
        <v>1.0938000000000001</v>
      </c>
      <c r="G458" s="4">
        <v>43739</v>
      </c>
      <c r="H458">
        <v>9.8743999999999996</v>
      </c>
      <c r="J458" s="4">
        <v>43740</v>
      </c>
      <c r="K458">
        <v>9.1445000000000007</v>
      </c>
      <c r="M458" s="4">
        <v>43739</v>
      </c>
      <c r="N458">
        <v>0.99370000000000003</v>
      </c>
    </row>
    <row r="459" spans="1:14" x14ac:dyDescent="0.25">
      <c r="A459" s="4">
        <v>43740</v>
      </c>
      <c r="B459">
        <v>1.2309000000000001</v>
      </c>
      <c r="D459" s="4">
        <v>43740</v>
      </c>
      <c r="E459">
        <v>1.0958000000000001</v>
      </c>
      <c r="G459" s="4">
        <v>43740</v>
      </c>
      <c r="H459">
        <v>9.8736999999999995</v>
      </c>
      <c r="J459" s="4">
        <v>43741</v>
      </c>
      <c r="K459">
        <v>9.1143000000000001</v>
      </c>
      <c r="M459" s="4">
        <v>43740</v>
      </c>
      <c r="N459">
        <v>0.99690000000000001</v>
      </c>
    </row>
    <row r="460" spans="1:14" x14ac:dyDescent="0.25">
      <c r="A460" s="4">
        <v>43741</v>
      </c>
      <c r="B460">
        <v>1.2373000000000001</v>
      </c>
      <c r="D460" s="4">
        <v>43741</v>
      </c>
      <c r="E460">
        <v>1.0983000000000001</v>
      </c>
      <c r="G460" s="4">
        <v>43741</v>
      </c>
      <c r="H460">
        <v>9.8389000000000006</v>
      </c>
      <c r="J460" s="4">
        <v>43742</v>
      </c>
      <c r="K460">
        <v>9.0957000000000008</v>
      </c>
      <c r="M460" s="4">
        <v>43741</v>
      </c>
      <c r="N460">
        <v>0.99780000000000002</v>
      </c>
    </row>
    <row r="461" spans="1:14" x14ac:dyDescent="0.25">
      <c r="A461" s="4">
        <v>43742</v>
      </c>
      <c r="B461">
        <v>1.2331000000000001</v>
      </c>
      <c r="D461" s="4">
        <v>43742</v>
      </c>
      <c r="E461">
        <v>1.0979000000000001</v>
      </c>
      <c r="G461" s="4">
        <v>43742</v>
      </c>
      <c r="H461">
        <v>9.84</v>
      </c>
      <c r="J461" s="4">
        <v>43745</v>
      </c>
      <c r="K461">
        <v>9.1328999999999994</v>
      </c>
      <c r="M461" s="4">
        <v>43742</v>
      </c>
      <c r="N461">
        <v>0.99580000000000002</v>
      </c>
    </row>
    <row r="462" spans="1:14" x14ac:dyDescent="0.25">
      <c r="A462" s="4">
        <v>43745</v>
      </c>
      <c r="B462">
        <v>1.2316</v>
      </c>
      <c r="D462" s="4">
        <v>43745</v>
      </c>
      <c r="E462">
        <v>1.0983000000000001</v>
      </c>
      <c r="G462" s="4">
        <v>43745</v>
      </c>
      <c r="H462">
        <v>9.9003999999999994</v>
      </c>
      <c r="J462" s="4">
        <v>43746</v>
      </c>
      <c r="K462">
        <v>9.1620000000000008</v>
      </c>
      <c r="M462" s="4">
        <v>43745</v>
      </c>
      <c r="N462">
        <v>0.99460000000000004</v>
      </c>
    </row>
    <row r="463" spans="1:14" x14ac:dyDescent="0.25">
      <c r="A463" s="4">
        <v>43746</v>
      </c>
      <c r="B463">
        <v>1.2215</v>
      </c>
      <c r="D463" s="4">
        <v>43746</v>
      </c>
      <c r="E463">
        <v>1.0952999999999999</v>
      </c>
      <c r="G463" s="4">
        <v>43746</v>
      </c>
      <c r="H463">
        <v>9.9425000000000008</v>
      </c>
      <c r="J463" s="4">
        <v>43747</v>
      </c>
      <c r="K463">
        <v>9.1712000000000007</v>
      </c>
      <c r="M463" s="4">
        <v>43746</v>
      </c>
      <c r="N463">
        <v>0.99450000000000005</v>
      </c>
    </row>
    <row r="464" spans="1:14" x14ac:dyDescent="0.25">
      <c r="A464" s="4">
        <v>43747</v>
      </c>
      <c r="B464">
        <v>1.2202999999999999</v>
      </c>
      <c r="D464" s="4">
        <v>43747</v>
      </c>
      <c r="E464">
        <v>1.0972999999999999</v>
      </c>
      <c r="G464" s="4">
        <v>43747</v>
      </c>
      <c r="H464">
        <v>9.9636999999999993</v>
      </c>
      <c r="J464" s="4">
        <v>43748</v>
      </c>
      <c r="K464">
        <v>9.1214999999999993</v>
      </c>
      <c r="M464" s="4">
        <v>43747</v>
      </c>
      <c r="N464">
        <v>0.996</v>
      </c>
    </row>
    <row r="465" spans="1:14" x14ac:dyDescent="0.25">
      <c r="A465" s="4">
        <v>43748</v>
      </c>
      <c r="B465">
        <v>1.2396</v>
      </c>
      <c r="D465" s="4">
        <v>43748</v>
      </c>
      <c r="E465">
        <v>1.1015999999999999</v>
      </c>
      <c r="G465" s="4">
        <v>43748</v>
      </c>
      <c r="H465">
        <v>9.8405000000000005</v>
      </c>
      <c r="J465" s="4">
        <v>43749</v>
      </c>
      <c r="K465">
        <v>9.0754999999999999</v>
      </c>
      <c r="M465" s="4">
        <v>43748</v>
      </c>
      <c r="N465">
        <v>0.99560000000000004</v>
      </c>
    </row>
    <row r="466" spans="1:14" x14ac:dyDescent="0.25">
      <c r="A466" s="4">
        <v>43749</v>
      </c>
      <c r="B466">
        <v>1.2667999999999999</v>
      </c>
      <c r="D466" s="4">
        <v>43749</v>
      </c>
      <c r="E466">
        <v>1.1042000000000001</v>
      </c>
      <c r="G466" s="4">
        <v>43749</v>
      </c>
      <c r="H466">
        <v>9.8031000000000006</v>
      </c>
      <c r="J466" s="4">
        <v>43752</v>
      </c>
      <c r="K466">
        <v>9.1089000000000002</v>
      </c>
      <c r="M466" s="4">
        <v>43749</v>
      </c>
      <c r="N466">
        <v>0.99739999999999995</v>
      </c>
    </row>
    <row r="467" spans="1:14" x14ac:dyDescent="0.25">
      <c r="A467" s="4">
        <v>43752</v>
      </c>
      <c r="B467">
        <v>1.2569999999999999</v>
      </c>
      <c r="D467" s="4">
        <v>43752</v>
      </c>
      <c r="E467">
        <v>1.103</v>
      </c>
      <c r="G467" s="4">
        <v>43752</v>
      </c>
      <c r="H467">
        <v>9.8168000000000006</v>
      </c>
      <c r="J467" s="4">
        <v>43753</v>
      </c>
      <c r="K467">
        <v>9.1282999999999994</v>
      </c>
      <c r="M467" s="4">
        <v>43752</v>
      </c>
      <c r="N467">
        <v>0.997</v>
      </c>
    </row>
    <row r="468" spans="1:14" x14ac:dyDescent="0.25">
      <c r="A468" s="4">
        <v>43753</v>
      </c>
      <c r="B468">
        <v>1.2756000000000001</v>
      </c>
      <c r="D468" s="4">
        <v>43753</v>
      </c>
      <c r="E468">
        <v>1.1023000000000001</v>
      </c>
      <c r="G468" s="4">
        <v>43753</v>
      </c>
      <c r="H468">
        <v>9.8074999999999992</v>
      </c>
      <c r="J468" s="4">
        <v>43754</v>
      </c>
      <c r="K468">
        <v>9.1602999999999994</v>
      </c>
      <c r="M468" s="4">
        <v>43753</v>
      </c>
      <c r="N468">
        <v>0.99870000000000003</v>
      </c>
    </row>
    <row r="469" spans="1:14" x14ac:dyDescent="0.25">
      <c r="A469" s="4">
        <v>43754</v>
      </c>
      <c r="B469">
        <v>1.2847</v>
      </c>
      <c r="D469" s="4">
        <v>43754</v>
      </c>
      <c r="E469">
        <v>1.1081000000000001</v>
      </c>
      <c r="G469" s="4">
        <v>43754</v>
      </c>
      <c r="H469">
        <v>9.7725000000000009</v>
      </c>
      <c r="J469" s="4">
        <v>43755</v>
      </c>
      <c r="K469">
        <v>9.1821999999999999</v>
      </c>
      <c r="M469" s="4">
        <v>43754</v>
      </c>
      <c r="N469">
        <v>0.99480000000000002</v>
      </c>
    </row>
    <row r="470" spans="1:14" x14ac:dyDescent="0.25">
      <c r="A470" s="4">
        <v>43755</v>
      </c>
      <c r="B470">
        <v>1.2848999999999999</v>
      </c>
      <c r="D470" s="4">
        <v>43755</v>
      </c>
      <c r="E470">
        <v>1.1126</v>
      </c>
      <c r="G470" s="4">
        <v>43755</v>
      </c>
      <c r="H470">
        <v>9.7135999999999996</v>
      </c>
      <c r="J470" s="4">
        <v>43756</v>
      </c>
      <c r="K470">
        <v>9.1616999999999997</v>
      </c>
      <c r="M470" s="4">
        <v>43755</v>
      </c>
      <c r="N470">
        <v>0.98709999999999998</v>
      </c>
    </row>
    <row r="471" spans="1:14" x14ac:dyDescent="0.25">
      <c r="A471" s="4">
        <v>43756</v>
      </c>
      <c r="B471">
        <v>1.2984</v>
      </c>
      <c r="D471" s="4">
        <v>43756</v>
      </c>
      <c r="E471">
        <v>1.1167</v>
      </c>
      <c r="G471" s="4">
        <v>43756</v>
      </c>
      <c r="H471">
        <v>9.6509</v>
      </c>
      <c r="J471" s="4">
        <v>43759</v>
      </c>
      <c r="K471">
        <v>9.1277000000000008</v>
      </c>
      <c r="M471" s="4">
        <v>43756</v>
      </c>
      <c r="N471">
        <v>0.98540000000000005</v>
      </c>
    </row>
    <row r="472" spans="1:14" x14ac:dyDescent="0.25">
      <c r="A472" s="4">
        <v>43759</v>
      </c>
      <c r="B472">
        <v>1.2976000000000001</v>
      </c>
      <c r="D472" s="4">
        <v>43759</v>
      </c>
      <c r="E472">
        <v>1.1151</v>
      </c>
      <c r="G472" s="4">
        <v>43759</v>
      </c>
      <c r="H472">
        <v>9.6294000000000004</v>
      </c>
      <c r="J472" s="4">
        <v>43760</v>
      </c>
      <c r="K472">
        <v>9.1356999999999999</v>
      </c>
      <c r="M472" s="4">
        <v>43759</v>
      </c>
      <c r="N472">
        <v>0.98599999999999999</v>
      </c>
    </row>
    <row r="473" spans="1:14" x14ac:dyDescent="0.25">
      <c r="A473" s="4">
        <v>43760</v>
      </c>
      <c r="B473">
        <v>1.2949999999999999</v>
      </c>
      <c r="D473" s="4">
        <v>43760</v>
      </c>
      <c r="E473">
        <v>1.1141000000000001</v>
      </c>
      <c r="G473" s="4">
        <v>43760</v>
      </c>
      <c r="H473">
        <v>9.6311999999999998</v>
      </c>
      <c r="J473" s="4">
        <v>43761</v>
      </c>
      <c r="K473">
        <v>9.1409000000000002</v>
      </c>
      <c r="M473" s="4">
        <v>43760</v>
      </c>
      <c r="N473">
        <v>0.98880000000000001</v>
      </c>
    </row>
    <row r="474" spans="1:14" x14ac:dyDescent="0.25">
      <c r="A474" s="4">
        <v>43761</v>
      </c>
      <c r="B474">
        <v>1.2875000000000001</v>
      </c>
      <c r="D474" s="4">
        <v>43761</v>
      </c>
      <c r="E474">
        <v>1.1121000000000001</v>
      </c>
      <c r="G474" s="4">
        <v>43761</v>
      </c>
      <c r="H474">
        <v>9.6561000000000003</v>
      </c>
      <c r="J474" s="4">
        <v>43762</v>
      </c>
      <c r="K474">
        <v>9.1359999999999992</v>
      </c>
      <c r="M474" s="4">
        <v>43761</v>
      </c>
      <c r="N474">
        <v>0.99070000000000003</v>
      </c>
    </row>
    <row r="475" spans="1:14" x14ac:dyDescent="0.25">
      <c r="A475" s="4">
        <v>43762</v>
      </c>
      <c r="B475">
        <v>1.2850999999999999</v>
      </c>
      <c r="D475" s="4">
        <v>43762</v>
      </c>
      <c r="E475">
        <v>1.1107</v>
      </c>
      <c r="G475" s="4">
        <v>43762</v>
      </c>
      <c r="H475">
        <v>9.6478999999999999</v>
      </c>
      <c r="J475" s="4">
        <v>43763</v>
      </c>
      <c r="K475">
        <v>9.1957000000000004</v>
      </c>
      <c r="M475" s="4">
        <v>43762</v>
      </c>
      <c r="N475">
        <v>0.99260000000000004</v>
      </c>
    </row>
    <row r="476" spans="1:14" x14ac:dyDescent="0.25">
      <c r="A476" s="4">
        <v>43763</v>
      </c>
      <c r="B476">
        <v>1.2827</v>
      </c>
      <c r="D476" s="4">
        <v>43763</v>
      </c>
      <c r="E476">
        <v>1.1080000000000001</v>
      </c>
      <c r="G476" s="4">
        <v>43763</v>
      </c>
      <c r="H476">
        <v>9.6841000000000008</v>
      </c>
      <c r="J476" s="4">
        <v>43766</v>
      </c>
      <c r="K476">
        <v>9.2081</v>
      </c>
      <c r="M476" s="4">
        <v>43763</v>
      </c>
      <c r="N476">
        <v>0.99470000000000003</v>
      </c>
    </row>
    <row r="477" spans="1:14" x14ac:dyDescent="0.25">
      <c r="A477" s="4">
        <v>43766</v>
      </c>
      <c r="B477">
        <v>1.2864</v>
      </c>
      <c r="D477" s="4">
        <v>43766</v>
      </c>
      <c r="E477">
        <v>1.1102000000000001</v>
      </c>
      <c r="G477" s="4">
        <v>43766</v>
      </c>
      <c r="H477">
        <v>9.7007999999999992</v>
      </c>
      <c r="J477" s="4">
        <v>43767</v>
      </c>
      <c r="K477">
        <v>9.2370999999999999</v>
      </c>
      <c r="M477" s="4">
        <v>43766</v>
      </c>
      <c r="N477">
        <v>0.99480000000000002</v>
      </c>
    </row>
    <row r="478" spans="1:14" x14ac:dyDescent="0.25">
      <c r="A478" s="4">
        <v>43767</v>
      </c>
      <c r="B478">
        <v>1.2857000000000001</v>
      </c>
      <c r="D478" s="4">
        <v>43767</v>
      </c>
      <c r="E478">
        <v>1.1108</v>
      </c>
      <c r="G478" s="4">
        <v>43767</v>
      </c>
      <c r="H478">
        <v>9.7156000000000002</v>
      </c>
      <c r="J478" s="4">
        <v>43768</v>
      </c>
      <c r="K478">
        <v>9.2383000000000006</v>
      </c>
      <c r="M478" s="4">
        <v>43767</v>
      </c>
      <c r="N478">
        <v>0.99370000000000003</v>
      </c>
    </row>
    <row r="479" spans="1:14" x14ac:dyDescent="0.25">
      <c r="A479" s="4">
        <v>43768</v>
      </c>
      <c r="B479">
        <v>1.2865</v>
      </c>
      <c r="D479" s="4">
        <v>43768</v>
      </c>
      <c r="E479">
        <v>1.1116999999999999</v>
      </c>
      <c r="G479" s="4">
        <v>43768</v>
      </c>
      <c r="H479">
        <v>9.7013999999999996</v>
      </c>
      <c r="J479" s="4">
        <v>43769</v>
      </c>
      <c r="K479">
        <v>9.1965000000000003</v>
      </c>
      <c r="M479" s="4">
        <v>43768</v>
      </c>
      <c r="N479">
        <v>0.99109999999999998</v>
      </c>
    </row>
    <row r="480" spans="1:14" x14ac:dyDescent="0.25">
      <c r="A480" s="4">
        <v>43769</v>
      </c>
      <c r="B480">
        <v>1.2937000000000001</v>
      </c>
      <c r="D480" s="4">
        <v>43769</v>
      </c>
      <c r="E480">
        <v>1.1146</v>
      </c>
      <c r="G480" s="4">
        <v>43769</v>
      </c>
      <c r="H480">
        <v>9.6530000000000005</v>
      </c>
      <c r="J480" s="4">
        <v>43770</v>
      </c>
      <c r="K480">
        <v>9.0838000000000001</v>
      </c>
      <c r="M480" s="4">
        <v>43769</v>
      </c>
      <c r="N480">
        <v>0.98650000000000004</v>
      </c>
    </row>
    <row r="481" spans="1:14" x14ac:dyDescent="0.25">
      <c r="A481" s="4">
        <v>43770</v>
      </c>
      <c r="B481">
        <v>1.2946</v>
      </c>
      <c r="D481" s="4">
        <v>43770</v>
      </c>
      <c r="E481">
        <v>1.1166</v>
      </c>
      <c r="G481" s="4">
        <v>43770</v>
      </c>
      <c r="H481">
        <v>9.5609000000000002</v>
      </c>
      <c r="J481" s="4">
        <v>43773</v>
      </c>
      <c r="K481">
        <v>9.1234000000000002</v>
      </c>
      <c r="M481" s="4">
        <v>43770</v>
      </c>
      <c r="N481">
        <v>0.98570000000000002</v>
      </c>
    </row>
    <row r="482" spans="1:14" x14ac:dyDescent="0.25">
      <c r="A482" s="4">
        <v>43773</v>
      </c>
      <c r="B482">
        <v>1.29</v>
      </c>
      <c r="D482" s="4">
        <v>43773</v>
      </c>
      <c r="E482">
        <v>1.1141000000000001</v>
      </c>
      <c r="G482" s="4">
        <v>43773</v>
      </c>
      <c r="H482">
        <v>9.5993999999999993</v>
      </c>
      <c r="J482" s="4">
        <v>43774</v>
      </c>
      <c r="K482">
        <v>9.1862999999999992</v>
      </c>
      <c r="M482" s="4">
        <v>43773</v>
      </c>
      <c r="N482">
        <v>0.98670000000000002</v>
      </c>
    </row>
    <row r="483" spans="1:14" x14ac:dyDescent="0.25">
      <c r="A483" s="4">
        <v>43774</v>
      </c>
      <c r="B483">
        <v>1.2870999999999999</v>
      </c>
      <c r="D483" s="4">
        <v>43774</v>
      </c>
      <c r="E483">
        <v>1.1068</v>
      </c>
      <c r="G483" s="4">
        <v>43774</v>
      </c>
      <c r="H483">
        <v>9.6648999999999994</v>
      </c>
      <c r="J483" s="4">
        <v>43775</v>
      </c>
      <c r="K483">
        <v>9.1717999999999993</v>
      </c>
      <c r="M483" s="4">
        <v>43774</v>
      </c>
      <c r="N483">
        <v>0.99319999999999997</v>
      </c>
    </row>
    <row r="484" spans="1:14" x14ac:dyDescent="0.25">
      <c r="A484" s="4">
        <v>43775</v>
      </c>
      <c r="B484">
        <v>1.2858000000000001</v>
      </c>
      <c r="D484" s="4">
        <v>43775</v>
      </c>
      <c r="E484">
        <v>1.1066</v>
      </c>
      <c r="G484" s="4">
        <v>43775</v>
      </c>
      <c r="H484">
        <v>9.6319999999999997</v>
      </c>
      <c r="J484" s="4">
        <v>43776</v>
      </c>
      <c r="K484">
        <v>9.1189999999999998</v>
      </c>
      <c r="M484" s="4">
        <v>43775</v>
      </c>
      <c r="N484">
        <v>0.99250000000000005</v>
      </c>
    </row>
    <row r="485" spans="1:14" x14ac:dyDescent="0.25">
      <c r="A485" s="4">
        <v>43776</v>
      </c>
      <c r="B485">
        <v>1.2815000000000001</v>
      </c>
      <c r="D485" s="4">
        <v>43776</v>
      </c>
      <c r="E485">
        <v>1.1041000000000001</v>
      </c>
      <c r="G485" s="4">
        <v>43776</v>
      </c>
      <c r="H485">
        <v>9.6348000000000003</v>
      </c>
      <c r="J485" s="4">
        <v>43777</v>
      </c>
      <c r="K485">
        <v>9.1318999999999999</v>
      </c>
      <c r="M485" s="4">
        <v>43776</v>
      </c>
      <c r="N485">
        <v>0.99739999999999995</v>
      </c>
    </row>
    <row r="486" spans="1:14" x14ac:dyDescent="0.25">
      <c r="A486" s="4">
        <v>43777</v>
      </c>
      <c r="B486">
        <v>1.2774000000000001</v>
      </c>
      <c r="D486" s="4">
        <v>43777</v>
      </c>
      <c r="E486">
        <v>1.1017999999999999</v>
      </c>
      <c r="G486" s="4">
        <v>43777</v>
      </c>
      <c r="H486">
        <v>9.7003000000000004</v>
      </c>
      <c r="J486" s="4">
        <v>43780</v>
      </c>
      <c r="K486">
        <v>9.1356999999999999</v>
      </c>
      <c r="M486" s="4">
        <v>43777</v>
      </c>
      <c r="N486">
        <v>0.99739999999999995</v>
      </c>
    </row>
    <row r="487" spans="1:14" x14ac:dyDescent="0.25">
      <c r="A487" s="4">
        <v>43780</v>
      </c>
      <c r="B487">
        <v>1.2858000000000001</v>
      </c>
      <c r="D487" s="4">
        <v>43780</v>
      </c>
      <c r="E487">
        <v>1.1039000000000001</v>
      </c>
      <c r="G487" s="4">
        <v>43780</v>
      </c>
      <c r="H487">
        <v>9.7001000000000008</v>
      </c>
      <c r="J487" s="4">
        <v>43781</v>
      </c>
      <c r="K487">
        <v>9.1514000000000006</v>
      </c>
      <c r="M487" s="4">
        <v>43780</v>
      </c>
      <c r="N487">
        <v>0.99319999999999997</v>
      </c>
    </row>
    <row r="488" spans="1:14" x14ac:dyDescent="0.25">
      <c r="A488" s="4">
        <v>43781</v>
      </c>
      <c r="B488">
        <v>1.2858000000000001</v>
      </c>
      <c r="D488" s="4">
        <v>43781</v>
      </c>
      <c r="E488">
        <v>1.1011</v>
      </c>
      <c r="G488" s="4">
        <v>43781</v>
      </c>
      <c r="H488">
        <v>9.7111999999999998</v>
      </c>
      <c r="J488" s="4">
        <v>43782</v>
      </c>
      <c r="K488">
        <v>9.1889000000000003</v>
      </c>
      <c r="M488" s="4">
        <v>43781</v>
      </c>
      <c r="N488">
        <v>0.99329999999999996</v>
      </c>
    </row>
    <row r="489" spans="1:14" x14ac:dyDescent="0.25">
      <c r="A489" s="4">
        <v>43782</v>
      </c>
      <c r="B489">
        <v>1.2839</v>
      </c>
      <c r="D489" s="4">
        <v>43782</v>
      </c>
      <c r="E489">
        <v>1.0999000000000001</v>
      </c>
      <c r="G489" s="4">
        <v>43782</v>
      </c>
      <c r="H489">
        <v>9.7364999999999995</v>
      </c>
      <c r="J489" s="4">
        <v>43783</v>
      </c>
      <c r="K489">
        <v>9.1725999999999992</v>
      </c>
      <c r="M489" s="4">
        <v>43782</v>
      </c>
      <c r="N489">
        <v>0.99</v>
      </c>
    </row>
    <row r="490" spans="1:14" x14ac:dyDescent="0.25">
      <c r="A490" s="4">
        <v>43783</v>
      </c>
      <c r="B490">
        <v>1.2879</v>
      </c>
      <c r="D490" s="4">
        <v>43783</v>
      </c>
      <c r="E490">
        <v>1.1017999999999999</v>
      </c>
      <c r="G490" s="4">
        <v>43783</v>
      </c>
      <c r="H490">
        <v>9.6958000000000002</v>
      </c>
      <c r="J490" s="4">
        <v>43784</v>
      </c>
      <c r="K490">
        <v>9.0922000000000001</v>
      </c>
      <c r="M490" s="4">
        <v>43783</v>
      </c>
      <c r="N490">
        <v>0.98819999999999997</v>
      </c>
    </row>
    <row r="491" spans="1:14" x14ac:dyDescent="0.25">
      <c r="A491" s="4">
        <v>43784</v>
      </c>
      <c r="B491">
        <v>1.2897000000000001</v>
      </c>
      <c r="D491" s="4">
        <v>43784</v>
      </c>
      <c r="E491">
        <v>1.1051</v>
      </c>
      <c r="G491" s="4">
        <v>43784</v>
      </c>
      <c r="H491">
        <v>9.6344999999999992</v>
      </c>
      <c r="J491" s="4">
        <v>43787</v>
      </c>
      <c r="K491">
        <v>9.1066000000000003</v>
      </c>
      <c r="M491" s="4">
        <v>43784</v>
      </c>
      <c r="N491">
        <v>0.99</v>
      </c>
    </row>
    <row r="492" spans="1:14" x14ac:dyDescent="0.25">
      <c r="A492" s="4">
        <v>43787</v>
      </c>
      <c r="B492">
        <v>1.2967</v>
      </c>
      <c r="D492" s="4">
        <v>43787</v>
      </c>
      <c r="E492">
        <v>1.1082000000000001</v>
      </c>
      <c r="G492" s="4">
        <v>43787</v>
      </c>
      <c r="H492">
        <v>9.6204000000000001</v>
      </c>
      <c r="J492" s="4">
        <v>43788</v>
      </c>
      <c r="K492">
        <v>9.1268999999999991</v>
      </c>
      <c r="M492" s="4">
        <v>43787</v>
      </c>
      <c r="N492">
        <v>0.98780000000000001</v>
      </c>
    </row>
    <row r="493" spans="1:14" x14ac:dyDescent="0.25">
      <c r="A493" s="4">
        <v>43788</v>
      </c>
      <c r="B493">
        <v>1.2927</v>
      </c>
      <c r="D493" s="4">
        <v>43788</v>
      </c>
      <c r="E493">
        <v>1.1081000000000001</v>
      </c>
      <c r="G493" s="4">
        <v>43788</v>
      </c>
      <c r="H493">
        <v>9.6305999999999994</v>
      </c>
      <c r="J493" s="4">
        <v>43789</v>
      </c>
      <c r="K493">
        <v>9.1492000000000004</v>
      </c>
      <c r="M493" s="4">
        <v>43788</v>
      </c>
      <c r="N493">
        <v>0.99060000000000004</v>
      </c>
    </row>
    <row r="494" spans="1:14" x14ac:dyDescent="0.25">
      <c r="A494" s="4">
        <v>43789</v>
      </c>
      <c r="B494">
        <v>1.2921</v>
      </c>
      <c r="D494" s="4">
        <v>43789</v>
      </c>
      <c r="E494">
        <v>1.1067</v>
      </c>
      <c r="G494" s="4">
        <v>43789</v>
      </c>
      <c r="H494">
        <v>9.6399000000000008</v>
      </c>
      <c r="J494" s="4">
        <v>43790</v>
      </c>
      <c r="K494">
        <v>9.1392000000000007</v>
      </c>
      <c r="M494" s="4">
        <v>43789</v>
      </c>
      <c r="N494">
        <v>0.99109999999999998</v>
      </c>
    </row>
    <row r="495" spans="1:14" x14ac:dyDescent="0.25">
      <c r="A495" s="4">
        <v>43790</v>
      </c>
      <c r="B495">
        <v>1.2904</v>
      </c>
      <c r="D495" s="4">
        <v>43790</v>
      </c>
      <c r="E495">
        <v>1.1063000000000001</v>
      </c>
      <c r="G495" s="4">
        <v>43790</v>
      </c>
      <c r="H495">
        <v>9.64</v>
      </c>
      <c r="J495" s="4">
        <v>43791</v>
      </c>
      <c r="K495">
        <v>9.1568000000000005</v>
      </c>
      <c r="M495" s="4">
        <v>43790</v>
      </c>
      <c r="N495">
        <v>0.99260000000000004</v>
      </c>
    </row>
    <row r="496" spans="1:14" x14ac:dyDescent="0.25">
      <c r="A496" s="4">
        <v>43791</v>
      </c>
      <c r="B496">
        <v>1.2834000000000001</v>
      </c>
      <c r="D496" s="4">
        <v>43791</v>
      </c>
      <c r="E496">
        <v>1.1021000000000001</v>
      </c>
      <c r="G496" s="4">
        <v>43791</v>
      </c>
      <c r="H496">
        <v>9.6341000000000001</v>
      </c>
      <c r="J496" s="4">
        <v>43794</v>
      </c>
      <c r="K496">
        <v>9.1978000000000009</v>
      </c>
      <c r="M496" s="4">
        <v>43791</v>
      </c>
      <c r="N496">
        <v>0.99760000000000004</v>
      </c>
    </row>
    <row r="497" spans="1:14" x14ac:dyDescent="0.25">
      <c r="A497" s="4">
        <v>43794</v>
      </c>
      <c r="B497">
        <v>1.2888999999999999</v>
      </c>
      <c r="D497" s="4">
        <v>43794</v>
      </c>
      <c r="E497">
        <v>1.1006</v>
      </c>
      <c r="G497" s="4">
        <v>43794</v>
      </c>
      <c r="H497">
        <v>9.6510999999999996</v>
      </c>
      <c r="J497" s="4">
        <v>43795</v>
      </c>
      <c r="K497">
        <v>9.1700999999999997</v>
      </c>
      <c r="M497" s="4">
        <v>43794</v>
      </c>
      <c r="N497">
        <v>0.99680000000000002</v>
      </c>
    </row>
    <row r="498" spans="1:14" x14ac:dyDescent="0.25">
      <c r="A498" s="4">
        <v>43795</v>
      </c>
      <c r="B498">
        <v>1.2861</v>
      </c>
      <c r="D498" s="4">
        <v>43795</v>
      </c>
      <c r="E498">
        <v>1.1020000000000001</v>
      </c>
      <c r="G498" s="4">
        <v>43795</v>
      </c>
      <c r="H498">
        <v>9.5943000000000005</v>
      </c>
      <c r="J498" s="4">
        <v>43796</v>
      </c>
      <c r="K498">
        <v>9.1692</v>
      </c>
      <c r="M498" s="4">
        <v>43795</v>
      </c>
      <c r="N498">
        <v>0.99760000000000004</v>
      </c>
    </row>
    <row r="499" spans="1:14" x14ac:dyDescent="0.25">
      <c r="A499" s="4">
        <v>43796</v>
      </c>
      <c r="B499">
        <v>1.2884</v>
      </c>
      <c r="D499" s="4">
        <v>43796</v>
      </c>
      <c r="E499">
        <v>1.1000000000000001</v>
      </c>
      <c r="G499" s="4">
        <v>43796</v>
      </c>
      <c r="H499">
        <v>9.5777000000000001</v>
      </c>
      <c r="J499" s="4">
        <v>43797</v>
      </c>
      <c r="K499">
        <v>9.1701999999999995</v>
      </c>
      <c r="M499" s="4">
        <v>43796</v>
      </c>
      <c r="N499">
        <v>0.99970000000000003</v>
      </c>
    </row>
    <row r="500" spans="1:14" x14ac:dyDescent="0.25">
      <c r="A500" s="4">
        <v>43797</v>
      </c>
      <c r="B500">
        <v>1.2905</v>
      </c>
      <c r="D500" s="4">
        <v>43797</v>
      </c>
      <c r="E500">
        <v>1.1008</v>
      </c>
      <c r="G500" s="4">
        <v>43797</v>
      </c>
      <c r="H500">
        <v>9.5632000000000001</v>
      </c>
      <c r="J500" s="4">
        <v>43798</v>
      </c>
      <c r="K500">
        <v>9.2248000000000001</v>
      </c>
      <c r="M500" s="4">
        <v>43797</v>
      </c>
      <c r="N500">
        <v>0.999</v>
      </c>
    </row>
    <row r="501" spans="1:14" x14ac:dyDescent="0.25">
      <c r="A501" s="4">
        <v>43798</v>
      </c>
      <c r="B501">
        <v>1.2925</v>
      </c>
      <c r="D501" s="4">
        <v>43798</v>
      </c>
      <c r="E501">
        <v>1.1017999999999999</v>
      </c>
      <c r="G501" s="4">
        <v>43798</v>
      </c>
      <c r="H501">
        <v>9.5749999999999993</v>
      </c>
      <c r="J501" s="4">
        <v>43801</v>
      </c>
      <c r="K501">
        <v>9.1640999999999995</v>
      </c>
      <c r="M501" s="4">
        <v>43798</v>
      </c>
      <c r="N501">
        <v>1.0002</v>
      </c>
    </row>
    <row r="502" spans="1:14" x14ac:dyDescent="0.25">
      <c r="A502" s="4">
        <v>43801</v>
      </c>
      <c r="B502">
        <v>1.2934000000000001</v>
      </c>
      <c r="D502" s="4">
        <v>43801</v>
      </c>
      <c r="E502">
        <v>1.1074999999999999</v>
      </c>
      <c r="G502" s="4">
        <v>43801</v>
      </c>
      <c r="H502">
        <v>9.5451999999999995</v>
      </c>
      <c r="J502" s="4">
        <v>43802</v>
      </c>
      <c r="K502">
        <v>9.1789000000000005</v>
      </c>
      <c r="M502" s="4">
        <v>43801</v>
      </c>
      <c r="N502">
        <v>0.99209999999999998</v>
      </c>
    </row>
    <row r="503" spans="1:14" x14ac:dyDescent="0.25">
      <c r="A503" s="4">
        <v>43802</v>
      </c>
      <c r="B503">
        <v>1.3008</v>
      </c>
      <c r="D503" s="4">
        <v>43802</v>
      </c>
      <c r="E503">
        <v>1.1088</v>
      </c>
      <c r="G503" s="4">
        <v>43802</v>
      </c>
      <c r="H503">
        <v>9.5258000000000003</v>
      </c>
      <c r="J503" s="4">
        <v>43803</v>
      </c>
      <c r="K503">
        <v>9.1669</v>
      </c>
      <c r="M503" s="4">
        <v>43802</v>
      </c>
      <c r="N503">
        <v>0.98629999999999995</v>
      </c>
    </row>
    <row r="504" spans="1:14" x14ac:dyDescent="0.25">
      <c r="A504" s="4">
        <v>43803</v>
      </c>
      <c r="B504">
        <v>1.3090999999999999</v>
      </c>
      <c r="D504" s="4">
        <v>43803</v>
      </c>
      <c r="E504">
        <v>1.1077999999999999</v>
      </c>
      <c r="G504" s="4">
        <v>43803</v>
      </c>
      <c r="H504">
        <v>9.5147999999999993</v>
      </c>
      <c r="J504" s="4">
        <v>43804</v>
      </c>
      <c r="K504">
        <v>9.1308000000000007</v>
      </c>
      <c r="M504" s="4">
        <v>43803</v>
      </c>
      <c r="N504">
        <v>0.98929999999999996</v>
      </c>
    </row>
    <row r="505" spans="1:14" x14ac:dyDescent="0.25">
      <c r="A505" s="4">
        <v>43804</v>
      </c>
      <c r="B505">
        <v>1.3158000000000001</v>
      </c>
      <c r="D505" s="4">
        <v>43804</v>
      </c>
      <c r="E505">
        <v>1.1105</v>
      </c>
      <c r="G505" s="4">
        <v>43804</v>
      </c>
      <c r="H505">
        <v>9.4863</v>
      </c>
      <c r="J505" s="4">
        <v>43805</v>
      </c>
      <c r="K505">
        <v>9.1295999999999999</v>
      </c>
      <c r="M505" s="4">
        <v>43804</v>
      </c>
      <c r="N505">
        <v>0.98719999999999997</v>
      </c>
    </row>
    <row r="506" spans="1:14" x14ac:dyDescent="0.25">
      <c r="A506" s="4">
        <v>43805</v>
      </c>
      <c r="B506">
        <v>1.3140000000000001</v>
      </c>
      <c r="D506" s="4">
        <v>43805</v>
      </c>
      <c r="E506">
        <v>1.1060000000000001</v>
      </c>
      <c r="G506" s="4">
        <v>43805</v>
      </c>
      <c r="H506">
        <v>9.4987999999999992</v>
      </c>
      <c r="J506" s="4">
        <v>43808</v>
      </c>
      <c r="K506">
        <v>9.1503999999999994</v>
      </c>
      <c r="M506" s="4">
        <v>43805</v>
      </c>
      <c r="N506">
        <v>0.9909</v>
      </c>
    </row>
    <row r="507" spans="1:14" x14ac:dyDescent="0.25">
      <c r="A507" s="4">
        <v>43808</v>
      </c>
      <c r="B507">
        <v>1.3148</v>
      </c>
      <c r="D507" s="4">
        <v>43808</v>
      </c>
      <c r="E507">
        <v>1.1056999999999999</v>
      </c>
      <c r="G507" s="4">
        <v>43808</v>
      </c>
      <c r="H507">
        <v>9.5378000000000007</v>
      </c>
      <c r="J507" s="4">
        <v>43809</v>
      </c>
      <c r="K507">
        <v>9.1745000000000001</v>
      </c>
      <c r="M507" s="4">
        <v>43808</v>
      </c>
      <c r="N507">
        <v>0.98870000000000002</v>
      </c>
    </row>
    <row r="508" spans="1:14" x14ac:dyDescent="0.25">
      <c r="A508" s="4">
        <v>43809</v>
      </c>
      <c r="B508">
        <v>1.3183</v>
      </c>
      <c r="D508" s="4">
        <v>43809</v>
      </c>
      <c r="E508">
        <v>1.1087</v>
      </c>
      <c r="G508" s="4">
        <v>43809</v>
      </c>
      <c r="H508">
        <v>9.4986999999999995</v>
      </c>
      <c r="J508" s="4">
        <v>43810</v>
      </c>
      <c r="K508">
        <v>9.1529000000000007</v>
      </c>
      <c r="M508" s="4">
        <v>43809</v>
      </c>
      <c r="N508">
        <v>0.98509999999999998</v>
      </c>
    </row>
    <row r="509" spans="1:14" x14ac:dyDescent="0.25">
      <c r="A509" s="4">
        <v>43810</v>
      </c>
      <c r="B509">
        <v>1.3171999999999999</v>
      </c>
      <c r="D509" s="4">
        <v>43810</v>
      </c>
      <c r="E509">
        <v>1.1092</v>
      </c>
      <c r="G509" s="4">
        <v>43810</v>
      </c>
      <c r="H509">
        <v>9.4406999999999996</v>
      </c>
      <c r="J509" s="4">
        <v>43811</v>
      </c>
      <c r="K509">
        <v>9.1019000000000005</v>
      </c>
      <c r="M509" s="4">
        <v>43810</v>
      </c>
      <c r="N509">
        <v>0.98580000000000001</v>
      </c>
    </row>
    <row r="510" spans="1:14" x14ac:dyDescent="0.25">
      <c r="A510" s="4">
        <v>43811</v>
      </c>
      <c r="B510">
        <v>1.3109999999999999</v>
      </c>
      <c r="D510" s="4">
        <v>43811</v>
      </c>
      <c r="E510">
        <v>1.111</v>
      </c>
      <c r="G510" s="4">
        <v>43811</v>
      </c>
      <c r="H510">
        <v>9.4061000000000003</v>
      </c>
      <c r="J510" s="4">
        <v>43812</v>
      </c>
      <c r="K510">
        <v>9.0319000000000003</v>
      </c>
      <c r="M510" s="4">
        <v>43811</v>
      </c>
      <c r="N510">
        <v>0.98660000000000003</v>
      </c>
    </row>
    <row r="511" spans="1:14" x14ac:dyDescent="0.25">
      <c r="A511" s="4">
        <v>43812</v>
      </c>
      <c r="B511">
        <v>1.3331</v>
      </c>
      <c r="D511" s="4">
        <v>43812</v>
      </c>
      <c r="E511">
        <v>1.1121000000000001</v>
      </c>
      <c r="G511" s="4">
        <v>43812</v>
      </c>
      <c r="H511">
        <v>9.3980999999999995</v>
      </c>
      <c r="J511" s="4">
        <v>43815</v>
      </c>
      <c r="K511">
        <v>9.0138999999999996</v>
      </c>
      <c r="M511" s="4">
        <v>43812</v>
      </c>
      <c r="N511">
        <v>0.98419999999999996</v>
      </c>
    </row>
    <row r="512" spans="1:14" x14ac:dyDescent="0.25">
      <c r="A512" s="4">
        <v>43815</v>
      </c>
      <c r="B512">
        <v>1.3326</v>
      </c>
      <c r="D512" s="4">
        <v>43815</v>
      </c>
      <c r="E512">
        <v>1.1143000000000001</v>
      </c>
      <c r="G512" s="4">
        <v>43815</v>
      </c>
      <c r="H512">
        <v>9.3630999999999993</v>
      </c>
      <c r="J512" s="4">
        <v>43816</v>
      </c>
      <c r="K512">
        <v>9.0131999999999994</v>
      </c>
      <c r="M512" s="4">
        <v>43815</v>
      </c>
      <c r="N512">
        <v>0.98329999999999995</v>
      </c>
    </row>
    <row r="513" spans="1:14" x14ac:dyDescent="0.25">
      <c r="A513" s="4">
        <v>43816</v>
      </c>
      <c r="B513">
        <v>1.3130999999999999</v>
      </c>
      <c r="D513" s="4">
        <v>43816</v>
      </c>
      <c r="E513">
        <v>1.1152</v>
      </c>
      <c r="G513" s="4">
        <v>43816</v>
      </c>
      <c r="H513">
        <v>9.3680000000000003</v>
      </c>
      <c r="J513" s="4">
        <v>43817</v>
      </c>
      <c r="K513">
        <v>9.0140999999999991</v>
      </c>
      <c r="M513" s="4">
        <v>43816</v>
      </c>
      <c r="N513">
        <v>0.98029999999999995</v>
      </c>
    </row>
    <row r="514" spans="1:14" x14ac:dyDescent="0.25">
      <c r="A514" s="4">
        <v>43817</v>
      </c>
      <c r="B514">
        <v>1.3083</v>
      </c>
      <c r="D514" s="4">
        <v>43817</v>
      </c>
      <c r="E514">
        <v>1.1117999999999999</v>
      </c>
      <c r="G514" s="4">
        <v>43817</v>
      </c>
      <c r="H514">
        <v>9.4118999999999993</v>
      </c>
      <c r="J514" s="4">
        <v>43818</v>
      </c>
      <c r="K514">
        <v>8.9703999999999997</v>
      </c>
      <c r="M514" s="4">
        <v>43817</v>
      </c>
      <c r="N514">
        <v>0.98050000000000004</v>
      </c>
    </row>
    <row r="515" spans="1:14" x14ac:dyDescent="0.25">
      <c r="A515" s="4">
        <v>43818</v>
      </c>
      <c r="B515">
        <v>1.3039000000000001</v>
      </c>
      <c r="D515" s="4">
        <v>43818</v>
      </c>
      <c r="E515">
        <v>1.1125</v>
      </c>
      <c r="G515" s="4">
        <v>43818</v>
      </c>
      <c r="H515">
        <v>9.423</v>
      </c>
      <c r="J515" s="4">
        <v>43819</v>
      </c>
      <c r="K515">
        <v>8.9725999999999999</v>
      </c>
      <c r="M515" s="4">
        <v>43818</v>
      </c>
      <c r="N515">
        <v>0.97740000000000005</v>
      </c>
    </row>
    <row r="516" spans="1:14" x14ac:dyDescent="0.25">
      <c r="A516" s="4">
        <v>43819</v>
      </c>
      <c r="B516">
        <v>1.2999000000000001</v>
      </c>
      <c r="D516" s="4">
        <v>43819</v>
      </c>
      <c r="E516">
        <v>1.1079000000000001</v>
      </c>
      <c r="G516" s="4">
        <v>43819</v>
      </c>
      <c r="H516">
        <v>9.4033999999999995</v>
      </c>
      <c r="J516" s="4">
        <v>43822</v>
      </c>
      <c r="K516">
        <v>8.9510000000000005</v>
      </c>
      <c r="M516" s="4">
        <v>43819</v>
      </c>
      <c r="N516">
        <v>0.98280000000000001</v>
      </c>
    </row>
    <row r="517" spans="1:14" x14ac:dyDescent="0.25">
      <c r="A517" s="4">
        <v>43822</v>
      </c>
      <c r="B517">
        <v>1.2934000000000001</v>
      </c>
      <c r="D517" s="4">
        <v>43822</v>
      </c>
      <c r="E517">
        <v>1.1091</v>
      </c>
      <c r="G517" s="4">
        <v>43822</v>
      </c>
      <c r="H517">
        <v>9.4410000000000007</v>
      </c>
      <c r="J517" s="4">
        <v>43823</v>
      </c>
      <c r="K517">
        <v>8.9093999999999998</v>
      </c>
      <c r="M517" s="4">
        <v>43822</v>
      </c>
      <c r="N517">
        <v>0.98199999999999998</v>
      </c>
    </row>
    <row r="518" spans="1:14" x14ac:dyDescent="0.25">
      <c r="A518" s="4">
        <v>43823</v>
      </c>
      <c r="B518">
        <v>1.2967</v>
      </c>
      <c r="D518" s="4">
        <v>43823</v>
      </c>
      <c r="E518">
        <v>1.1088</v>
      </c>
      <c r="G518" s="4">
        <v>43823</v>
      </c>
      <c r="H518">
        <v>9.4072999999999993</v>
      </c>
      <c r="J518" s="4">
        <v>43824</v>
      </c>
      <c r="K518">
        <v>8.9093</v>
      </c>
      <c r="M518" s="4">
        <v>43823</v>
      </c>
      <c r="N518">
        <v>0.98</v>
      </c>
    </row>
    <row r="519" spans="1:14" x14ac:dyDescent="0.25">
      <c r="A519" s="4">
        <v>43824</v>
      </c>
      <c r="B519">
        <v>1.2954000000000001</v>
      </c>
      <c r="D519" s="4">
        <v>43824</v>
      </c>
      <c r="E519">
        <v>1.1093999999999999</v>
      </c>
      <c r="G519" s="4">
        <v>43824</v>
      </c>
      <c r="H519">
        <v>9.4124999999999996</v>
      </c>
      <c r="J519" s="4">
        <v>43825</v>
      </c>
      <c r="K519">
        <v>8.8731000000000009</v>
      </c>
      <c r="M519" s="4">
        <v>43824</v>
      </c>
      <c r="N519">
        <v>0.98050000000000004</v>
      </c>
    </row>
    <row r="520" spans="1:14" x14ac:dyDescent="0.25">
      <c r="A520" s="4">
        <v>43825</v>
      </c>
      <c r="B520">
        <v>1.3008999999999999</v>
      </c>
      <c r="D520" s="4">
        <v>43825</v>
      </c>
      <c r="E520">
        <v>1.1103000000000001</v>
      </c>
      <c r="G520" s="4">
        <v>43825</v>
      </c>
      <c r="H520">
        <v>9.4065999999999992</v>
      </c>
      <c r="J520" s="4">
        <v>43826</v>
      </c>
      <c r="K520">
        <v>8.8148</v>
      </c>
      <c r="M520" s="4">
        <v>43825</v>
      </c>
      <c r="N520">
        <v>0.98080000000000001</v>
      </c>
    </row>
    <row r="521" spans="1:14" x14ac:dyDescent="0.25">
      <c r="A521" s="4">
        <v>43826</v>
      </c>
      <c r="B521">
        <v>1.3078000000000001</v>
      </c>
      <c r="D521" s="4">
        <v>43826</v>
      </c>
      <c r="E521">
        <v>1.1176999999999999</v>
      </c>
      <c r="G521" s="4">
        <v>43826</v>
      </c>
      <c r="H521">
        <v>9.3366000000000007</v>
      </c>
      <c r="J521" s="4">
        <v>43829</v>
      </c>
      <c r="K521">
        <v>8.7996999999999996</v>
      </c>
      <c r="M521" s="4">
        <v>43826</v>
      </c>
      <c r="N521">
        <v>0.97499999999999998</v>
      </c>
    </row>
    <row r="522" spans="1:14" x14ac:dyDescent="0.25">
      <c r="A522" s="4">
        <v>43829</v>
      </c>
      <c r="B522">
        <v>1.3119000000000001</v>
      </c>
      <c r="D522" s="4">
        <v>43829</v>
      </c>
      <c r="E522">
        <v>1.1211</v>
      </c>
      <c r="G522" s="4">
        <v>43829</v>
      </c>
      <c r="H522">
        <v>9.3263999999999996</v>
      </c>
      <c r="J522" s="4">
        <v>43830</v>
      </c>
      <c r="K522">
        <v>8.7805</v>
      </c>
      <c r="M522" s="4">
        <v>43829</v>
      </c>
      <c r="N522">
        <v>0.96809999999999996</v>
      </c>
    </row>
    <row r="523" spans="1:14" x14ac:dyDescent="0.25">
      <c r="A523" s="4">
        <v>43830</v>
      </c>
      <c r="B523">
        <v>1.3263</v>
      </c>
      <c r="D523" s="4">
        <v>43830</v>
      </c>
      <c r="E523">
        <v>1.1229</v>
      </c>
      <c r="G523" s="4">
        <v>43830</v>
      </c>
      <c r="H523">
        <v>9.35</v>
      </c>
      <c r="J523" s="4">
        <v>43831</v>
      </c>
      <c r="K523">
        <v>8.7973999999999997</v>
      </c>
      <c r="M523" s="4">
        <v>43830</v>
      </c>
      <c r="N523">
        <v>0.96640000000000004</v>
      </c>
    </row>
    <row r="524" spans="1:14" x14ac:dyDescent="0.25">
      <c r="A524" s="4">
        <v>43831</v>
      </c>
      <c r="B524">
        <v>1.3247</v>
      </c>
      <c r="D524" s="4">
        <v>43831</v>
      </c>
      <c r="E524">
        <v>1.1213</v>
      </c>
      <c r="G524" s="4">
        <v>43831</v>
      </c>
      <c r="H524">
        <v>9.3693000000000008</v>
      </c>
      <c r="J524" s="4">
        <v>43832</v>
      </c>
      <c r="K524">
        <v>8.8048000000000002</v>
      </c>
      <c r="M524" s="4">
        <v>43831</v>
      </c>
      <c r="N524">
        <v>0.96689999999999998</v>
      </c>
    </row>
    <row r="525" spans="1:14" x14ac:dyDescent="0.25">
      <c r="A525" s="4">
        <v>43832</v>
      </c>
      <c r="B525">
        <v>1.3134999999999999</v>
      </c>
      <c r="D525" s="4">
        <v>43832</v>
      </c>
      <c r="E525">
        <v>1.117</v>
      </c>
      <c r="G525" s="4">
        <v>43832</v>
      </c>
      <c r="H525">
        <v>9.3663000000000007</v>
      </c>
      <c r="J525" s="4">
        <v>43833</v>
      </c>
      <c r="K525">
        <v>8.8343000000000007</v>
      </c>
      <c r="M525" s="4">
        <v>43832</v>
      </c>
      <c r="N525">
        <v>0.9728</v>
      </c>
    </row>
    <row r="526" spans="1:14" x14ac:dyDescent="0.25">
      <c r="A526" s="4">
        <v>43833</v>
      </c>
      <c r="B526">
        <v>1.3083</v>
      </c>
      <c r="D526" s="4">
        <v>43833</v>
      </c>
      <c r="E526">
        <v>1.1161000000000001</v>
      </c>
      <c r="G526" s="4">
        <v>43833</v>
      </c>
      <c r="H526">
        <v>9.3994</v>
      </c>
      <c r="J526" s="4">
        <v>43836</v>
      </c>
      <c r="K526">
        <v>8.7973999999999997</v>
      </c>
      <c r="M526" s="4">
        <v>43833</v>
      </c>
      <c r="N526">
        <v>0.97289999999999999</v>
      </c>
    </row>
    <row r="527" spans="1:14" x14ac:dyDescent="0.25">
      <c r="A527" s="4">
        <v>43836</v>
      </c>
      <c r="B527">
        <v>1.3159000000000001</v>
      </c>
      <c r="D527" s="4">
        <v>43836</v>
      </c>
      <c r="E527">
        <v>1.1194999999999999</v>
      </c>
      <c r="G527" s="4">
        <v>43836</v>
      </c>
      <c r="H527">
        <v>9.4077999999999999</v>
      </c>
      <c r="J527" s="4">
        <v>43837</v>
      </c>
      <c r="K527">
        <v>8.8529999999999998</v>
      </c>
      <c r="M527" s="4">
        <v>43836</v>
      </c>
      <c r="N527">
        <v>0.96819999999999995</v>
      </c>
    </row>
    <row r="528" spans="1:14" x14ac:dyDescent="0.25">
      <c r="A528" s="4">
        <v>43837</v>
      </c>
      <c r="B528">
        <v>1.3128</v>
      </c>
      <c r="D528" s="4">
        <v>43837</v>
      </c>
      <c r="E528">
        <v>1.1143000000000001</v>
      </c>
      <c r="G528" s="4">
        <v>43837</v>
      </c>
      <c r="H528">
        <v>9.4466999999999999</v>
      </c>
      <c r="J528" s="4">
        <v>43838</v>
      </c>
      <c r="K528">
        <v>8.8629999999999995</v>
      </c>
      <c r="M528" s="4">
        <v>43837</v>
      </c>
      <c r="N528">
        <v>0.97060000000000002</v>
      </c>
    </row>
    <row r="529" spans="1:14" x14ac:dyDescent="0.25">
      <c r="A529" s="4">
        <v>43838</v>
      </c>
      <c r="B529">
        <v>1.3105</v>
      </c>
      <c r="D529" s="4">
        <v>43838</v>
      </c>
      <c r="E529">
        <v>1.1117999999999999</v>
      </c>
      <c r="G529" s="4">
        <v>43838</v>
      </c>
      <c r="H529">
        <v>9.4463000000000008</v>
      </c>
      <c r="J529" s="4">
        <v>43839</v>
      </c>
      <c r="K529">
        <v>8.8834999999999997</v>
      </c>
      <c r="M529" s="4">
        <v>43838</v>
      </c>
      <c r="N529">
        <v>0.97330000000000005</v>
      </c>
    </row>
    <row r="530" spans="1:14" x14ac:dyDescent="0.25">
      <c r="A530" s="4">
        <v>43839</v>
      </c>
      <c r="B530">
        <v>1.3061</v>
      </c>
      <c r="D530" s="4">
        <v>43839</v>
      </c>
      <c r="E530">
        <v>1.1105</v>
      </c>
      <c r="G530" s="4">
        <v>43839</v>
      </c>
      <c r="H530">
        <v>9.4911999999999992</v>
      </c>
      <c r="J530" s="4">
        <v>43840</v>
      </c>
      <c r="K530">
        <v>8.8872</v>
      </c>
      <c r="M530" s="4">
        <v>43839</v>
      </c>
      <c r="N530">
        <v>0.97260000000000002</v>
      </c>
    </row>
    <row r="531" spans="1:14" x14ac:dyDescent="0.25">
      <c r="A531" s="4">
        <v>43840</v>
      </c>
      <c r="B531">
        <v>1.3064</v>
      </c>
      <c r="D531" s="4">
        <v>43840</v>
      </c>
      <c r="E531">
        <v>1.1121000000000001</v>
      </c>
      <c r="G531" s="4">
        <v>43840</v>
      </c>
      <c r="H531">
        <v>9.5008999999999997</v>
      </c>
      <c r="J531" s="4">
        <v>43843</v>
      </c>
      <c r="K531">
        <v>8.8955000000000002</v>
      </c>
      <c r="M531" s="4">
        <v>43840</v>
      </c>
      <c r="N531">
        <v>0.97260000000000002</v>
      </c>
    </row>
    <row r="532" spans="1:14" x14ac:dyDescent="0.25">
      <c r="A532" s="4">
        <v>43843</v>
      </c>
      <c r="B532">
        <v>1.2996000000000001</v>
      </c>
      <c r="D532" s="4">
        <v>43843</v>
      </c>
      <c r="E532">
        <v>1.1140000000000001</v>
      </c>
      <c r="G532" s="4">
        <v>43843</v>
      </c>
      <c r="H532">
        <v>9.4648000000000003</v>
      </c>
      <c r="J532" s="4">
        <v>43844</v>
      </c>
      <c r="K532">
        <v>8.8673999999999999</v>
      </c>
      <c r="M532" s="4">
        <v>43843</v>
      </c>
      <c r="N532">
        <v>0.97</v>
      </c>
    </row>
    <row r="533" spans="1:14" x14ac:dyDescent="0.25">
      <c r="A533" s="4">
        <v>43844</v>
      </c>
      <c r="B533">
        <v>1.3022</v>
      </c>
      <c r="D533" s="4">
        <v>43844</v>
      </c>
      <c r="E533">
        <v>1.1131</v>
      </c>
      <c r="G533" s="4">
        <v>43844</v>
      </c>
      <c r="H533">
        <v>9.4511000000000003</v>
      </c>
      <c r="J533" s="4">
        <v>43845</v>
      </c>
      <c r="K533">
        <v>8.8544999999999998</v>
      </c>
      <c r="M533" s="4">
        <v>43844</v>
      </c>
      <c r="N533">
        <v>0.96809999999999996</v>
      </c>
    </row>
    <row r="534" spans="1:14" x14ac:dyDescent="0.25">
      <c r="A534" s="4">
        <v>43845</v>
      </c>
      <c r="B534">
        <v>1.3032999999999999</v>
      </c>
      <c r="D534" s="4">
        <v>43845</v>
      </c>
      <c r="E534">
        <v>1.1157999999999999</v>
      </c>
      <c r="G534" s="4">
        <v>43845</v>
      </c>
      <c r="H534">
        <v>9.4521999999999995</v>
      </c>
      <c r="J534" s="4">
        <v>43846</v>
      </c>
      <c r="K534">
        <v>8.8829999999999991</v>
      </c>
      <c r="M534" s="4">
        <v>43845</v>
      </c>
      <c r="N534">
        <v>0.96360000000000001</v>
      </c>
    </row>
    <row r="535" spans="1:14" x14ac:dyDescent="0.25">
      <c r="A535" s="4">
        <v>43846</v>
      </c>
      <c r="B535">
        <v>1.3073999999999999</v>
      </c>
      <c r="D535" s="4">
        <v>43846</v>
      </c>
      <c r="E535">
        <v>1.1134999999999999</v>
      </c>
      <c r="G535" s="4">
        <v>43846</v>
      </c>
      <c r="H535">
        <v>9.4893999999999998</v>
      </c>
      <c r="J535" s="4">
        <v>43847</v>
      </c>
      <c r="K535">
        <v>8.9123999999999999</v>
      </c>
      <c r="M535" s="4">
        <v>43846</v>
      </c>
      <c r="N535">
        <v>0.96489999999999998</v>
      </c>
    </row>
    <row r="536" spans="1:14" x14ac:dyDescent="0.25">
      <c r="A536" s="4">
        <v>43847</v>
      </c>
      <c r="B536">
        <v>1.3016000000000001</v>
      </c>
      <c r="D536" s="4">
        <v>43847</v>
      </c>
      <c r="E536">
        <v>1.1092</v>
      </c>
      <c r="G536" s="4">
        <v>43847</v>
      </c>
      <c r="H536">
        <v>9.5177999999999994</v>
      </c>
      <c r="J536" s="4">
        <v>43850</v>
      </c>
      <c r="K536">
        <v>8.9308999999999994</v>
      </c>
      <c r="M536" s="4">
        <v>43847</v>
      </c>
      <c r="N536">
        <v>0.96789999999999998</v>
      </c>
    </row>
    <row r="537" spans="1:14" x14ac:dyDescent="0.25">
      <c r="A537" s="4">
        <v>43850</v>
      </c>
      <c r="B537">
        <v>1.3</v>
      </c>
      <c r="D537" s="4">
        <v>43850</v>
      </c>
      <c r="E537">
        <v>1.1084000000000001</v>
      </c>
      <c r="G537" s="4">
        <v>43850</v>
      </c>
      <c r="H537">
        <v>9.5204000000000004</v>
      </c>
      <c r="J537" s="4">
        <v>43851</v>
      </c>
      <c r="K537">
        <v>8.9757999999999996</v>
      </c>
      <c r="M537" s="4">
        <v>43850</v>
      </c>
      <c r="N537">
        <v>0.96909999999999996</v>
      </c>
    </row>
    <row r="538" spans="1:14" x14ac:dyDescent="0.25">
      <c r="A538" s="4">
        <v>43851</v>
      </c>
      <c r="B538">
        <v>1.3046</v>
      </c>
      <c r="D538" s="4">
        <v>43851</v>
      </c>
      <c r="E538">
        <v>1.1092</v>
      </c>
      <c r="G538" s="4">
        <v>43851</v>
      </c>
      <c r="H538">
        <v>9.5196000000000005</v>
      </c>
      <c r="J538" s="4">
        <v>43852</v>
      </c>
      <c r="K538">
        <v>8.9854000000000003</v>
      </c>
      <c r="M538" s="4">
        <v>43851</v>
      </c>
      <c r="N538">
        <v>0.96830000000000005</v>
      </c>
    </row>
    <row r="539" spans="1:14" x14ac:dyDescent="0.25">
      <c r="A539" s="4">
        <v>43852</v>
      </c>
      <c r="B539">
        <v>1.3129</v>
      </c>
      <c r="D539" s="4">
        <v>43852</v>
      </c>
      <c r="E539">
        <v>1.1086</v>
      </c>
      <c r="G539" s="4">
        <v>43852</v>
      </c>
      <c r="H539">
        <v>9.5117999999999991</v>
      </c>
      <c r="J539" s="4">
        <v>43853</v>
      </c>
      <c r="K539">
        <v>9.0050000000000008</v>
      </c>
      <c r="M539" s="4">
        <v>43852</v>
      </c>
      <c r="N539">
        <v>0.96909999999999996</v>
      </c>
    </row>
    <row r="540" spans="1:14" x14ac:dyDescent="0.25">
      <c r="A540" s="4">
        <v>43853</v>
      </c>
      <c r="B540">
        <v>1.3109999999999999</v>
      </c>
      <c r="D540" s="4">
        <v>43853</v>
      </c>
      <c r="E540">
        <v>1.1051</v>
      </c>
      <c r="G540" s="4">
        <v>43853</v>
      </c>
      <c r="H540">
        <v>9.5356000000000005</v>
      </c>
      <c r="J540" s="4">
        <v>43854</v>
      </c>
      <c r="K540">
        <v>9.0494000000000003</v>
      </c>
      <c r="M540" s="4">
        <v>43853</v>
      </c>
      <c r="N540">
        <v>0.96919999999999995</v>
      </c>
    </row>
    <row r="541" spans="1:14" x14ac:dyDescent="0.25">
      <c r="A541" s="4">
        <v>43854</v>
      </c>
      <c r="B541">
        <v>1.3072999999999999</v>
      </c>
      <c r="D541" s="4">
        <v>43854</v>
      </c>
      <c r="E541">
        <v>1.1025</v>
      </c>
      <c r="G541" s="4">
        <v>43854</v>
      </c>
      <c r="H541">
        <v>9.5684000000000005</v>
      </c>
      <c r="J541" s="4">
        <v>43857</v>
      </c>
      <c r="K541">
        <v>9.1472999999999995</v>
      </c>
      <c r="M541" s="4">
        <v>43854</v>
      </c>
      <c r="N541">
        <v>0.97160000000000002</v>
      </c>
    </row>
    <row r="542" spans="1:14" x14ac:dyDescent="0.25">
      <c r="A542" s="4">
        <v>43857</v>
      </c>
      <c r="B542">
        <v>1.3058000000000001</v>
      </c>
      <c r="D542" s="4">
        <v>43857</v>
      </c>
      <c r="E542">
        <v>1.1014999999999999</v>
      </c>
      <c r="G542" s="4">
        <v>43857</v>
      </c>
      <c r="H542">
        <v>9.6268999999999991</v>
      </c>
      <c r="J542" s="4">
        <v>43858</v>
      </c>
      <c r="K542">
        <v>9.1341000000000001</v>
      </c>
      <c r="M542" s="4">
        <v>43857</v>
      </c>
      <c r="N542">
        <v>0.97040000000000004</v>
      </c>
    </row>
    <row r="543" spans="1:14" x14ac:dyDescent="0.25">
      <c r="A543" s="4">
        <v>43858</v>
      </c>
      <c r="B543">
        <v>1.2999000000000001</v>
      </c>
      <c r="D543" s="4">
        <v>43858</v>
      </c>
      <c r="E543">
        <v>1.1009</v>
      </c>
      <c r="G543" s="4">
        <v>43858</v>
      </c>
      <c r="H543">
        <v>9.6256000000000004</v>
      </c>
      <c r="J543" s="4">
        <v>43859</v>
      </c>
      <c r="K543">
        <v>9.1677999999999997</v>
      </c>
      <c r="M543" s="4">
        <v>43858</v>
      </c>
      <c r="N543">
        <v>0.97350000000000003</v>
      </c>
    </row>
    <row r="544" spans="1:14" x14ac:dyDescent="0.25">
      <c r="A544" s="4">
        <v>43859</v>
      </c>
      <c r="B544">
        <v>1.3011999999999999</v>
      </c>
      <c r="D544" s="4">
        <v>43859</v>
      </c>
      <c r="E544">
        <v>1.1005</v>
      </c>
      <c r="G544" s="4">
        <v>43859</v>
      </c>
      <c r="H544">
        <v>9.6220999999999997</v>
      </c>
      <c r="J544" s="4">
        <v>43860</v>
      </c>
      <c r="K544">
        <v>9.2129999999999992</v>
      </c>
      <c r="M544" s="4">
        <v>43859</v>
      </c>
      <c r="N544">
        <v>0.97470000000000001</v>
      </c>
    </row>
    <row r="545" spans="1:14" x14ac:dyDescent="0.25">
      <c r="A545" s="4">
        <v>43860</v>
      </c>
      <c r="B545">
        <v>1.3095000000000001</v>
      </c>
      <c r="D545" s="4">
        <v>43860</v>
      </c>
      <c r="E545">
        <v>1.1037999999999999</v>
      </c>
      <c r="G545" s="4">
        <v>43860</v>
      </c>
      <c r="H545">
        <v>9.6410999999999998</v>
      </c>
      <c r="J545" s="4">
        <v>43861</v>
      </c>
      <c r="K545">
        <v>9.2011000000000003</v>
      </c>
      <c r="M545" s="4">
        <v>43860</v>
      </c>
      <c r="N545">
        <v>0.96840000000000004</v>
      </c>
    </row>
    <row r="546" spans="1:14" x14ac:dyDescent="0.25">
      <c r="A546" s="4">
        <v>43861</v>
      </c>
      <c r="B546">
        <v>1.3206</v>
      </c>
      <c r="D546" s="4">
        <v>43861</v>
      </c>
      <c r="E546">
        <v>1.1093</v>
      </c>
      <c r="G546" s="4">
        <v>43861</v>
      </c>
      <c r="H546">
        <v>9.6248000000000005</v>
      </c>
      <c r="J546" s="4">
        <v>43864</v>
      </c>
      <c r="K546">
        <v>9.2827999999999999</v>
      </c>
      <c r="M546" s="4">
        <v>43861</v>
      </c>
      <c r="N546">
        <v>0.96340000000000003</v>
      </c>
    </row>
    <row r="547" spans="1:14" x14ac:dyDescent="0.25">
      <c r="A547" s="4">
        <v>43864</v>
      </c>
      <c r="B547">
        <v>1.3005</v>
      </c>
      <c r="D547" s="4">
        <v>43864</v>
      </c>
      <c r="E547">
        <v>1.1059000000000001</v>
      </c>
      <c r="G547" s="4">
        <v>43864</v>
      </c>
      <c r="H547">
        <v>9.6545000000000005</v>
      </c>
      <c r="J547" s="4">
        <v>43865</v>
      </c>
      <c r="K547">
        <v>9.2116000000000007</v>
      </c>
      <c r="M547" s="4">
        <v>43864</v>
      </c>
      <c r="N547">
        <v>0.96599999999999997</v>
      </c>
    </row>
    <row r="548" spans="1:14" x14ac:dyDescent="0.25">
      <c r="A548" s="4">
        <v>43865</v>
      </c>
      <c r="B548">
        <v>1.3031999999999999</v>
      </c>
      <c r="D548" s="4">
        <v>43865</v>
      </c>
      <c r="E548">
        <v>1.1036999999999999</v>
      </c>
      <c r="G548" s="4">
        <v>43865</v>
      </c>
      <c r="H548">
        <v>9.5968</v>
      </c>
      <c r="J548" s="4">
        <v>43866</v>
      </c>
      <c r="K548">
        <v>9.2118000000000002</v>
      </c>
      <c r="M548" s="4">
        <v>43865</v>
      </c>
      <c r="N548">
        <v>0.96970000000000001</v>
      </c>
    </row>
    <row r="549" spans="1:14" x14ac:dyDescent="0.25">
      <c r="A549" s="4">
        <v>43866</v>
      </c>
      <c r="B549">
        <v>1.3004</v>
      </c>
      <c r="D549" s="4">
        <v>43866</v>
      </c>
      <c r="E549">
        <v>1.1001000000000001</v>
      </c>
      <c r="G549" s="4">
        <v>43866</v>
      </c>
      <c r="H549">
        <v>9.5798000000000005</v>
      </c>
      <c r="J549" s="4">
        <v>43867</v>
      </c>
      <c r="K549">
        <v>9.2288999999999994</v>
      </c>
      <c r="M549" s="4">
        <v>43866</v>
      </c>
      <c r="N549">
        <v>0.97330000000000005</v>
      </c>
    </row>
    <row r="550" spans="1:14" x14ac:dyDescent="0.25">
      <c r="A550" s="4">
        <v>43867</v>
      </c>
      <c r="B550">
        <v>1.2934000000000001</v>
      </c>
      <c r="D550" s="4">
        <v>43867</v>
      </c>
      <c r="E550">
        <v>1.0974999999999999</v>
      </c>
      <c r="G550" s="4">
        <v>43867</v>
      </c>
      <c r="H550">
        <v>9.6339000000000006</v>
      </c>
      <c r="J550" s="4">
        <v>43868</v>
      </c>
      <c r="K550">
        <v>9.3049999999999997</v>
      </c>
      <c r="M550" s="4">
        <v>43867</v>
      </c>
      <c r="N550">
        <v>0.97519999999999996</v>
      </c>
    </row>
    <row r="551" spans="1:14" x14ac:dyDescent="0.25">
      <c r="A551" s="4">
        <v>43868</v>
      </c>
      <c r="B551">
        <v>1.2891999999999999</v>
      </c>
      <c r="D551" s="4">
        <v>43868</v>
      </c>
      <c r="E551">
        <v>1.0946</v>
      </c>
      <c r="G551" s="4">
        <v>43868</v>
      </c>
      <c r="H551">
        <v>9.6590000000000007</v>
      </c>
      <c r="J551" s="4">
        <v>43871</v>
      </c>
      <c r="K551">
        <v>9.2962000000000007</v>
      </c>
      <c r="M551" s="4">
        <v>43868</v>
      </c>
      <c r="N551">
        <v>0.97770000000000001</v>
      </c>
    </row>
    <row r="552" spans="1:14" x14ac:dyDescent="0.25">
      <c r="A552" s="4">
        <v>43871</v>
      </c>
      <c r="B552">
        <v>1.2909999999999999</v>
      </c>
      <c r="D552" s="4">
        <v>43871</v>
      </c>
      <c r="E552">
        <v>1.091</v>
      </c>
      <c r="G552" s="4">
        <v>43871</v>
      </c>
      <c r="H552">
        <v>9.6669</v>
      </c>
      <c r="J552" s="4">
        <v>43872</v>
      </c>
      <c r="K552">
        <v>9.2439</v>
      </c>
      <c r="M552" s="4">
        <v>43871</v>
      </c>
      <c r="N552">
        <v>0.97750000000000004</v>
      </c>
    </row>
    <row r="553" spans="1:14" x14ac:dyDescent="0.25">
      <c r="A553" s="4">
        <v>43872</v>
      </c>
      <c r="B553">
        <v>1.2950999999999999</v>
      </c>
      <c r="D553" s="4">
        <v>43872</v>
      </c>
      <c r="E553">
        <v>1.0922000000000001</v>
      </c>
      <c r="G553" s="4">
        <v>43872</v>
      </c>
      <c r="H553">
        <v>9.6288</v>
      </c>
      <c r="J553" s="4">
        <v>43873</v>
      </c>
      <c r="K553">
        <v>9.2284000000000006</v>
      </c>
      <c r="M553" s="4">
        <v>43872</v>
      </c>
      <c r="N553">
        <v>0.97560000000000002</v>
      </c>
    </row>
    <row r="554" spans="1:14" x14ac:dyDescent="0.25">
      <c r="A554" s="4">
        <v>43873</v>
      </c>
      <c r="B554">
        <v>1.2966</v>
      </c>
      <c r="D554" s="4">
        <v>43873</v>
      </c>
      <c r="E554">
        <v>1.0879000000000001</v>
      </c>
      <c r="G554" s="4">
        <v>43873</v>
      </c>
      <c r="H554">
        <v>9.6380999999999997</v>
      </c>
      <c r="J554" s="4">
        <v>43874</v>
      </c>
      <c r="K554">
        <v>9.2568999999999999</v>
      </c>
      <c r="M554" s="4">
        <v>43873</v>
      </c>
      <c r="N554">
        <v>0.97789999999999999</v>
      </c>
    </row>
    <row r="555" spans="1:14" x14ac:dyDescent="0.25">
      <c r="A555" s="4">
        <v>43874</v>
      </c>
      <c r="B555">
        <v>1.3056000000000001</v>
      </c>
      <c r="D555" s="4">
        <v>43874</v>
      </c>
      <c r="E555">
        <v>1.0843</v>
      </c>
      <c r="G555" s="4">
        <v>43874</v>
      </c>
      <c r="H555">
        <v>9.6816999999999993</v>
      </c>
      <c r="J555" s="4">
        <v>43875</v>
      </c>
      <c r="K555">
        <v>9.2487999999999992</v>
      </c>
      <c r="M555" s="4">
        <v>43874</v>
      </c>
      <c r="N555">
        <v>0.97860000000000003</v>
      </c>
    </row>
    <row r="556" spans="1:14" x14ac:dyDescent="0.25">
      <c r="A556" s="4">
        <v>43875</v>
      </c>
      <c r="B556">
        <v>1.3047</v>
      </c>
      <c r="D556" s="4">
        <v>43875</v>
      </c>
      <c r="E556">
        <v>1.0831</v>
      </c>
      <c r="G556" s="4">
        <v>43875</v>
      </c>
      <c r="H556">
        <v>9.7231000000000005</v>
      </c>
      <c r="J556" s="4">
        <v>43878</v>
      </c>
      <c r="K556">
        <v>9.25</v>
      </c>
      <c r="M556" s="4">
        <v>43875</v>
      </c>
      <c r="N556">
        <v>0.98229999999999995</v>
      </c>
    </row>
    <row r="557" spans="1:14" x14ac:dyDescent="0.25">
      <c r="A557" s="4">
        <v>43878</v>
      </c>
      <c r="B557">
        <v>1.3011999999999999</v>
      </c>
      <c r="D557" s="4">
        <v>43878</v>
      </c>
      <c r="E557">
        <v>1.0831999999999999</v>
      </c>
      <c r="G557" s="4">
        <v>43878</v>
      </c>
      <c r="H557">
        <v>9.6979000000000006</v>
      </c>
      <c r="J557" s="4">
        <v>43879</v>
      </c>
      <c r="K557">
        <v>9.3149999999999995</v>
      </c>
      <c r="M557" s="4">
        <v>43878</v>
      </c>
      <c r="N557">
        <v>0.98119999999999996</v>
      </c>
    </row>
    <row r="558" spans="1:14" x14ac:dyDescent="0.25">
      <c r="A558" s="4">
        <v>43879</v>
      </c>
      <c r="B558">
        <v>1.3004</v>
      </c>
      <c r="D558" s="4">
        <v>43879</v>
      </c>
      <c r="E558">
        <v>1.0804</v>
      </c>
      <c r="G558" s="4">
        <v>43879</v>
      </c>
      <c r="H558">
        <v>9.7775999999999996</v>
      </c>
      <c r="J558" s="4">
        <v>43880</v>
      </c>
      <c r="K558">
        <v>9.2810000000000006</v>
      </c>
      <c r="M558" s="4">
        <v>43879</v>
      </c>
      <c r="N558">
        <v>0.98240000000000005</v>
      </c>
    </row>
    <row r="559" spans="1:14" x14ac:dyDescent="0.25">
      <c r="A559" s="4">
        <v>43880</v>
      </c>
      <c r="B559">
        <v>1.2918000000000001</v>
      </c>
      <c r="D559" s="4">
        <v>43880</v>
      </c>
      <c r="E559">
        <v>1.0791999999999999</v>
      </c>
      <c r="G559" s="4">
        <v>43880</v>
      </c>
      <c r="H559">
        <v>9.8077000000000005</v>
      </c>
      <c r="J559" s="4">
        <v>43881</v>
      </c>
      <c r="K559">
        <v>9.3254000000000001</v>
      </c>
      <c r="M559" s="4">
        <v>43880</v>
      </c>
      <c r="N559">
        <v>0.98409999999999997</v>
      </c>
    </row>
    <row r="560" spans="1:14" x14ac:dyDescent="0.25">
      <c r="A560" s="4">
        <v>43881</v>
      </c>
      <c r="B560">
        <v>1.2878000000000001</v>
      </c>
      <c r="D560" s="4">
        <v>43881</v>
      </c>
      <c r="E560">
        <v>1.0792999999999999</v>
      </c>
      <c r="G560" s="4">
        <v>43881</v>
      </c>
      <c r="H560">
        <v>9.8203999999999994</v>
      </c>
      <c r="J560" s="4">
        <v>43882</v>
      </c>
      <c r="K560">
        <v>9.2792999999999992</v>
      </c>
      <c r="M560" s="4">
        <v>43881</v>
      </c>
      <c r="N560">
        <v>0.98350000000000004</v>
      </c>
    </row>
    <row r="561" spans="1:14" x14ac:dyDescent="0.25">
      <c r="A561" s="4">
        <v>43882</v>
      </c>
      <c r="B561">
        <v>1.2964</v>
      </c>
      <c r="D561" s="4">
        <v>43882</v>
      </c>
      <c r="E561">
        <v>1.0847</v>
      </c>
      <c r="G561" s="4">
        <v>43882</v>
      </c>
      <c r="H561">
        <v>9.7178000000000004</v>
      </c>
      <c r="J561" s="4">
        <v>43885</v>
      </c>
      <c r="K561">
        <v>9.3239000000000001</v>
      </c>
      <c r="M561" s="4">
        <v>43882</v>
      </c>
      <c r="N561">
        <v>0.97819999999999996</v>
      </c>
    </row>
    <row r="562" spans="1:14" x14ac:dyDescent="0.25">
      <c r="A562" s="4">
        <v>43885</v>
      </c>
      <c r="B562">
        <v>1.2937000000000001</v>
      </c>
      <c r="D562" s="4">
        <v>43885</v>
      </c>
      <c r="E562">
        <v>1.0871</v>
      </c>
      <c r="G562" s="4">
        <v>43885</v>
      </c>
      <c r="H562">
        <v>9.7200000000000006</v>
      </c>
      <c r="J562" s="4">
        <v>43886</v>
      </c>
      <c r="K562">
        <v>9.3709000000000007</v>
      </c>
      <c r="M562" s="4">
        <v>43885</v>
      </c>
      <c r="N562">
        <v>0.97689999999999999</v>
      </c>
    </row>
    <row r="563" spans="1:14" x14ac:dyDescent="0.25">
      <c r="A563" s="4">
        <v>43886</v>
      </c>
      <c r="B563">
        <v>1.3011999999999999</v>
      </c>
      <c r="D563" s="4">
        <v>43886</v>
      </c>
      <c r="E563">
        <v>1.0883</v>
      </c>
      <c r="G563" s="4">
        <v>43886</v>
      </c>
      <c r="H563">
        <v>9.7156000000000002</v>
      </c>
      <c r="J563" s="4">
        <v>43887</v>
      </c>
      <c r="K563">
        <v>9.3991000000000007</v>
      </c>
      <c r="M563" s="4">
        <v>43886</v>
      </c>
      <c r="N563">
        <v>0.97529999999999994</v>
      </c>
    </row>
    <row r="564" spans="1:14" x14ac:dyDescent="0.25">
      <c r="A564" s="4">
        <v>43887</v>
      </c>
      <c r="B564">
        <v>1.2907999999999999</v>
      </c>
      <c r="D564" s="4">
        <v>43887</v>
      </c>
      <c r="E564">
        <v>1.0879000000000001</v>
      </c>
      <c r="G564" s="4">
        <v>43887</v>
      </c>
      <c r="H564">
        <v>9.7370999999999999</v>
      </c>
      <c r="J564" s="4">
        <v>43888</v>
      </c>
      <c r="K564">
        <v>9.3840000000000003</v>
      </c>
      <c r="M564" s="4">
        <v>43887</v>
      </c>
      <c r="N564">
        <v>0.97719999999999996</v>
      </c>
    </row>
    <row r="565" spans="1:14" x14ac:dyDescent="0.25">
      <c r="A565" s="4">
        <v>43888</v>
      </c>
      <c r="B565">
        <v>1.2884</v>
      </c>
      <c r="D565" s="4">
        <v>43888</v>
      </c>
      <c r="E565">
        <v>1.0980000000000001</v>
      </c>
      <c r="G565" s="4">
        <v>43888</v>
      </c>
      <c r="H565">
        <v>9.6568000000000005</v>
      </c>
      <c r="J565" s="4">
        <v>43889</v>
      </c>
      <c r="K565">
        <v>9.3939000000000004</v>
      </c>
      <c r="M565" s="4">
        <v>43888</v>
      </c>
      <c r="N565">
        <v>0.97150000000000003</v>
      </c>
    </row>
    <row r="566" spans="1:14" x14ac:dyDescent="0.25">
      <c r="A566" s="4">
        <v>43889</v>
      </c>
      <c r="B566">
        <v>1.2823</v>
      </c>
      <c r="D566" s="4">
        <v>43889</v>
      </c>
      <c r="E566">
        <v>1.1026</v>
      </c>
      <c r="G566" s="4">
        <v>43889</v>
      </c>
      <c r="H566">
        <v>9.6050000000000004</v>
      </c>
      <c r="J566" s="4">
        <v>43892</v>
      </c>
      <c r="K566">
        <v>9.3079999999999998</v>
      </c>
      <c r="M566" s="4">
        <v>43889</v>
      </c>
      <c r="N566">
        <v>0.96489999999999998</v>
      </c>
    </row>
    <row r="567" spans="1:14" x14ac:dyDescent="0.25">
      <c r="A567" s="4">
        <v>43892</v>
      </c>
      <c r="B567">
        <v>1.2808999999999999</v>
      </c>
      <c r="D567" s="4">
        <v>43892</v>
      </c>
      <c r="E567">
        <v>1.1180000000000001</v>
      </c>
      <c r="G567" s="4">
        <v>43892</v>
      </c>
      <c r="H567">
        <v>9.5097000000000005</v>
      </c>
      <c r="J567" s="4">
        <v>43893</v>
      </c>
      <c r="K567">
        <v>9.2553000000000001</v>
      </c>
      <c r="M567" s="4">
        <v>43892</v>
      </c>
      <c r="N567">
        <v>0.95640000000000003</v>
      </c>
    </row>
    <row r="568" spans="1:14" x14ac:dyDescent="0.25">
      <c r="A568" s="4">
        <v>43893</v>
      </c>
      <c r="B568">
        <v>1.2810999999999999</v>
      </c>
      <c r="D568" s="4">
        <v>43893</v>
      </c>
      <c r="E568">
        <v>1.1158999999999999</v>
      </c>
      <c r="G568" s="4">
        <v>43893</v>
      </c>
      <c r="H568">
        <v>9.4440000000000008</v>
      </c>
      <c r="J568" s="4">
        <v>43894</v>
      </c>
      <c r="K568">
        <v>9.2729999999999997</v>
      </c>
      <c r="M568" s="4">
        <v>43893</v>
      </c>
      <c r="N568">
        <v>0.95799999999999996</v>
      </c>
    </row>
    <row r="569" spans="1:14" x14ac:dyDescent="0.25">
      <c r="A569" s="4">
        <v>43894</v>
      </c>
      <c r="B569">
        <v>1.2842</v>
      </c>
      <c r="D569" s="4">
        <v>43894</v>
      </c>
      <c r="E569">
        <v>1.1124000000000001</v>
      </c>
      <c r="G569" s="4">
        <v>43894</v>
      </c>
      <c r="H569">
        <v>9.4972999999999992</v>
      </c>
      <c r="J569" s="4">
        <v>43895</v>
      </c>
      <c r="K569">
        <v>9.2920999999999996</v>
      </c>
      <c r="M569" s="4">
        <v>43894</v>
      </c>
      <c r="N569">
        <v>0.95640000000000003</v>
      </c>
    </row>
    <row r="570" spans="1:14" x14ac:dyDescent="0.25">
      <c r="A570" s="4">
        <v>43895</v>
      </c>
      <c r="B570">
        <v>1.2939000000000001</v>
      </c>
      <c r="D570" s="4">
        <v>43895</v>
      </c>
      <c r="E570">
        <v>1.1214</v>
      </c>
      <c r="G570" s="4">
        <v>43895</v>
      </c>
      <c r="H570">
        <v>9.4512</v>
      </c>
      <c r="J570" s="4">
        <v>43896</v>
      </c>
      <c r="K570">
        <v>9.2550000000000008</v>
      </c>
      <c r="M570" s="4">
        <v>43895</v>
      </c>
      <c r="N570">
        <v>0.94750000000000001</v>
      </c>
    </row>
    <row r="571" spans="1:14" x14ac:dyDescent="0.25">
      <c r="A571" s="4">
        <v>43896</v>
      </c>
      <c r="B571">
        <v>1.3048</v>
      </c>
      <c r="D571" s="4">
        <v>43896</v>
      </c>
      <c r="E571">
        <v>1.1284000000000001</v>
      </c>
      <c r="G571" s="4">
        <v>43896</v>
      </c>
      <c r="H571">
        <v>9.3993000000000002</v>
      </c>
      <c r="J571" s="4">
        <v>43899</v>
      </c>
      <c r="K571">
        <v>9.5259</v>
      </c>
      <c r="M571" s="4">
        <v>43896</v>
      </c>
      <c r="N571">
        <v>0.93830000000000002</v>
      </c>
    </row>
    <row r="572" spans="1:14" x14ac:dyDescent="0.25">
      <c r="A572" s="4">
        <v>43899</v>
      </c>
      <c r="B572">
        <v>1.3121</v>
      </c>
      <c r="D572" s="4">
        <v>43899</v>
      </c>
      <c r="E572">
        <v>1.1463000000000001</v>
      </c>
      <c r="G572" s="4">
        <v>43899</v>
      </c>
      <c r="H572">
        <v>9.3916000000000004</v>
      </c>
      <c r="J572" s="4">
        <v>43900</v>
      </c>
      <c r="K572">
        <v>9.6172000000000004</v>
      </c>
      <c r="M572" s="4">
        <v>43899</v>
      </c>
      <c r="N572">
        <v>0.92530000000000001</v>
      </c>
    </row>
    <row r="573" spans="1:14" x14ac:dyDescent="0.25">
      <c r="A573" s="4">
        <v>43900</v>
      </c>
      <c r="B573">
        <v>1.2926</v>
      </c>
      <c r="D573" s="4">
        <v>43900</v>
      </c>
      <c r="E573">
        <v>1.1315999999999999</v>
      </c>
      <c r="G573" s="4">
        <v>43900</v>
      </c>
      <c r="H573">
        <v>9.5298999999999996</v>
      </c>
      <c r="J573" s="4">
        <v>43901</v>
      </c>
      <c r="K573">
        <v>9.6425000000000001</v>
      </c>
      <c r="M573" s="4">
        <v>43900</v>
      </c>
      <c r="N573">
        <v>0.93679999999999997</v>
      </c>
    </row>
    <row r="574" spans="1:14" x14ac:dyDescent="0.25">
      <c r="A574" s="4">
        <v>43901</v>
      </c>
      <c r="B574">
        <v>1.2849999999999999</v>
      </c>
      <c r="D574" s="4">
        <v>43901</v>
      </c>
      <c r="E574">
        <v>1.1285000000000001</v>
      </c>
      <c r="G574" s="4">
        <v>43901</v>
      </c>
      <c r="H574">
        <v>9.5131999999999994</v>
      </c>
      <c r="J574" s="4">
        <v>43902</v>
      </c>
      <c r="K574">
        <v>10.1813</v>
      </c>
      <c r="M574" s="4">
        <v>43901</v>
      </c>
      <c r="N574">
        <v>0.93920000000000003</v>
      </c>
    </row>
    <row r="575" spans="1:14" x14ac:dyDescent="0.25">
      <c r="A575" s="4">
        <v>43902</v>
      </c>
      <c r="B575">
        <v>1.2621</v>
      </c>
      <c r="D575" s="4">
        <v>43902</v>
      </c>
      <c r="E575">
        <v>1.1186</v>
      </c>
      <c r="G575" s="4">
        <v>43902</v>
      </c>
      <c r="H575">
        <v>9.7021999999999995</v>
      </c>
      <c r="J575" s="4">
        <v>43903</v>
      </c>
      <c r="K575">
        <v>10.0778</v>
      </c>
      <c r="M575" s="4">
        <v>43902</v>
      </c>
      <c r="N575">
        <v>0.94579999999999997</v>
      </c>
    </row>
    <row r="576" spans="1:14" x14ac:dyDescent="0.25">
      <c r="A576" s="4">
        <v>43903</v>
      </c>
      <c r="B576">
        <v>1.2278</v>
      </c>
      <c r="D576" s="4">
        <v>43903</v>
      </c>
      <c r="E576">
        <v>1.1107</v>
      </c>
      <c r="G576" s="4">
        <v>43903</v>
      </c>
      <c r="H576">
        <v>9.7096999999999998</v>
      </c>
      <c r="J576" s="4">
        <v>43906</v>
      </c>
      <c r="K576">
        <v>10.281499999999999</v>
      </c>
      <c r="M576" s="4">
        <v>43903</v>
      </c>
      <c r="N576">
        <v>0.95169999999999999</v>
      </c>
    </row>
    <row r="577" spans="1:14" x14ac:dyDescent="0.25">
      <c r="A577" s="4">
        <v>43906</v>
      </c>
      <c r="B577">
        <v>1.2234</v>
      </c>
      <c r="D577" s="4">
        <v>43906</v>
      </c>
      <c r="E577">
        <v>1.1158999999999999</v>
      </c>
      <c r="G577" s="4">
        <v>43906</v>
      </c>
      <c r="H577">
        <v>9.7505000000000006</v>
      </c>
      <c r="J577" s="4">
        <v>43907</v>
      </c>
      <c r="K577">
        <v>10.468999999999999</v>
      </c>
      <c r="M577" s="4">
        <v>43906</v>
      </c>
      <c r="N577">
        <v>0.94710000000000005</v>
      </c>
    </row>
    <row r="578" spans="1:14" x14ac:dyDescent="0.25">
      <c r="A578" s="4">
        <v>43907</v>
      </c>
      <c r="B578">
        <v>1.2088000000000001</v>
      </c>
      <c r="D578" s="4">
        <v>43907</v>
      </c>
      <c r="E578">
        <v>1.0988</v>
      </c>
      <c r="G578" s="4">
        <v>43907</v>
      </c>
      <c r="H578">
        <v>9.8882999999999992</v>
      </c>
      <c r="J578" s="4">
        <v>43908</v>
      </c>
      <c r="K578">
        <v>11.435700000000001</v>
      </c>
      <c r="M578" s="4">
        <v>43907</v>
      </c>
      <c r="N578">
        <v>0.96240000000000003</v>
      </c>
    </row>
    <row r="579" spans="1:14" x14ac:dyDescent="0.25">
      <c r="A579" s="4">
        <v>43908</v>
      </c>
      <c r="B579">
        <v>1.1638999999999999</v>
      </c>
      <c r="D579" s="4">
        <v>43908</v>
      </c>
      <c r="E579">
        <v>1.0848</v>
      </c>
      <c r="G579" s="4">
        <v>43908</v>
      </c>
      <c r="H579">
        <v>10.284599999999999</v>
      </c>
      <c r="J579" s="4">
        <v>43909</v>
      </c>
      <c r="K579">
        <v>11.259</v>
      </c>
      <c r="M579" s="4">
        <v>43908</v>
      </c>
      <c r="N579">
        <v>0.97119999999999995</v>
      </c>
    </row>
    <row r="580" spans="1:14" x14ac:dyDescent="0.25">
      <c r="A580" s="4">
        <v>43909</v>
      </c>
      <c r="B580">
        <v>1.1555</v>
      </c>
      <c r="D580" s="4">
        <v>43909</v>
      </c>
      <c r="E580">
        <v>1.0684</v>
      </c>
      <c r="G580" s="4">
        <v>43909</v>
      </c>
      <c r="H580">
        <v>10.3658</v>
      </c>
      <c r="J580" s="4">
        <v>43910</v>
      </c>
      <c r="K580">
        <v>11.7051</v>
      </c>
      <c r="M580" s="4">
        <v>43909</v>
      </c>
      <c r="N580">
        <v>0.98619999999999997</v>
      </c>
    </row>
    <row r="581" spans="1:14" x14ac:dyDescent="0.25">
      <c r="A581" s="4">
        <v>43910</v>
      </c>
      <c r="B581">
        <v>1.1629</v>
      </c>
      <c r="D581" s="4">
        <v>43910</v>
      </c>
      <c r="E581">
        <v>1.0688</v>
      </c>
      <c r="G581" s="4">
        <v>43910</v>
      </c>
      <c r="H581">
        <v>10.389900000000001</v>
      </c>
      <c r="J581" s="4">
        <v>43913</v>
      </c>
      <c r="K581">
        <v>11.383699999999999</v>
      </c>
      <c r="M581" s="4">
        <v>43910</v>
      </c>
      <c r="N581">
        <v>0.9869</v>
      </c>
    </row>
    <row r="582" spans="1:14" x14ac:dyDescent="0.25">
      <c r="A582" s="4">
        <v>43913</v>
      </c>
      <c r="B582">
        <v>1.1556999999999999</v>
      </c>
      <c r="D582" s="4">
        <v>43913</v>
      </c>
      <c r="E582">
        <v>1.0750999999999999</v>
      </c>
      <c r="G582" s="4">
        <v>43913</v>
      </c>
      <c r="H582">
        <v>10.255000000000001</v>
      </c>
      <c r="J582" s="4">
        <v>43914</v>
      </c>
      <c r="K582">
        <v>11.221399999999999</v>
      </c>
      <c r="M582" s="4">
        <v>43913</v>
      </c>
      <c r="N582">
        <v>0.98260000000000003</v>
      </c>
    </row>
    <row r="583" spans="1:14" x14ac:dyDescent="0.25">
      <c r="A583" s="4">
        <v>43914</v>
      </c>
      <c r="B583">
        <v>1.1722999999999999</v>
      </c>
      <c r="D583" s="4">
        <v>43914</v>
      </c>
      <c r="E583">
        <v>1.0757000000000001</v>
      </c>
      <c r="G583" s="4">
        <v>43914</v>
      </c>
      <c r="H583">
        <v>10.2463</v>
      </c>
      <c r="J583" s="4">
        <v>43915</v>
      </c>
      <c r="K583">
        <v>10.765000000000001</v>
      </c>
      <c r="M583" s="4">
        <v>43914</v>
      </c>
      <c r="N583">
        <v>0.98340000000000005</v>
      </c>
    </row>
    <row r="584" spans="1:14" x14ac:dyDescent="0.25">
      <c r="A584" s="4">
        <v>43915</v>
      </c>
      <c r="B584">
        <v>1.1808000000000001</v>
      </c>
      <c r="D584" s="4">
        <v>43915</v>
      </c>
      <c r="E584">
        <v>1.0861000000000001</v>
      </c>
      <c r="G584" s="4">
        <v>43915</v>
      </c>
      <c r="H584">
        <v>10.1241</v>
      </c>
      <c r="J584" s="4">
        <v>43916</v>
      </c>
      <c r="K584">
        <v>10.458500000000001</v>
      </c>
      <c r="M584" s="4">
        <v>43915</v>
      </c>
      <c r="N584">
        <v>0.97860000000000003</v>
      </c>
    </row>
    <row r="585" spans="1:14" x14ac:dyDescent="0.25">
      <c r="A585" s="4">
        <v>43916</v>
      </c>
      <c r="B585">
        <v>1.2145999999999999</v>
      </c>
      <c r="D585" s="4">
        <v>43916</v>
      </c>
      <c r="E585">
        <v>1.1024</v>
      </c>
      <c r="G585" s="4">
        <v>43916</v>
      </c>
      <c r="H585">
        <v>9.9380000000000006</v>
      </c>
      <c r="J585" s="4">
        <v>43917</v>
      </c>
      <c r="K585">
        <v>10.486000000000001</v>
      </c>
      <c r="M585" s="4">
        <v>43916</v>
      </c>
      <c r="N585">
        <v>0.96330000000000005</v>
      </c>
    </row>
    <row r="586" spans="1:14" x14ac:dyDescent="0.25">
      <c r="A586" s="4">
        <v>43917</v>
      </c>
      <c r="B586">
        <v>1.246</v>
      </c>
      <c r="D586" s="4">
        <v>43917</v>
      </c>
      <c r="E586">
        <v>1.1141000000000001</v>
      </c>
      <c r="G586" s="4">
        <v>43917</v>
      </c>
      <c r="H586">
        <v>9.8893000000000004</v>
      </c>
      <c r="J586" s="4">
        <v>43920</v>
      </c>
      <c r="K586">
        <v>10.591200000000001</v>
      </c>
      <c r="M586" s="4">
        <v>43917</v>
      </c>
      <c r="N586">
        <v>0.95169999999999999</v>
      </c>
    </row>
    <row r="587" spans="1:14" x14ac:dyDescent="0.25">
      <c r="A587" s="4">
        <v>43920</v>
      </c>
      <c r="B587">
        <v>1.2386999999999999</v>
      </c>
      <c r="D587" s="4">
        <v>43920</v>
      </c>
      <c r="E587">
        <v>1.1020000000000001</v>
      </c>
      <c r="G587" s="4">
        <v>43920</v>
      </c>
      <c r="H587">
        <v>10.049099999999999</v>
      </c>
      <c r="J587" s="4">
        <v>43921</v>
      </c>
      <c r="K587">
        <v>10.4848</v>
      </c>
      <c r="M587" s="4">
        <v>43920</v>
      </c>
      <c r="N587">
        <v>0.96009999999999995</v>
      </c>
    </row>
    <row r="588" spans="1:14" x14ac:dyDescent="0.25">
      <c r="A588" s="4">
        <v>43921</v>
      </c>
      <c r="B588">
        <v>1.2398</v>
      </c>
      <c r="D588" s="4">
        <v>43921</v>
      </c>
      <c r="E588">
        <v>1.0971</v>
      </c>
      <c r="G588" s="4">
        <v>43921</v>
      </c>
      <c r="H588">
        <v>9.9741999999999997</v>
      </c>
      <c r="J588" s="4">
        <v>43922</v>
      </c>
      <c r="K588">
        <v>10.505800000000001</v>
      </c>
      <c r="M588" s="4">
        <v>43921</v>
      </c>
      <c r="N588">
        <v>0.96589999999999998</v>
      </c>
    </row>
    <row r="589" spans="1:14" x14ac:dyDescent="0.25">
      <c r="A589" s="4">
        <v>43922</v>
      </c>
      <c r="B589">
        <v>1.2395</v>
      </c>
      <c r="D589" s="4">
        <v>43922</v>
      </c>
      <c r="E589">
        <v>1.0925</v>
      </c>
      <c r="G589" s="4">
        <v>43922</v>
      </c>
      <c r="H589">
        <v>10.057399999999999</v>
      </c>
      <c r="J589" s="4">
        <v>43923</v>
      </c>
      <c r="K589">
        <v>10.392099999999999</v>
      </c>
      <c r="M589" s="4">
        <v>43922</v>
      </c>
      <c r="N589">
        <v>0.96760000000000002</v>
      </c>
    </row>
    <row r="590" spans="1:14" x14ac:dyDescent="0.25">
      <c r="A590" s="4">
        <v>43923</v>
      </c>
      <c r="B590">
        <v>1.2365999999999999</v>
      </c>
      <c r="D590" s="4">
        <v>43923</v>
      </c>
      <c r="E590">
        <v>1.0842000000000001</v>
      </c>
      <c r="G590" s="4">
        <v>43923</v>
      </c>
      <c r="H590">
        <v>10.1389</v>
      </c>
      <c r="J590" s="4">
        <v>43924</v>
      </c>
      <c r="K590">
        <v>10.6091</v>
      </c>
      <c r="M590" s="4">
        <v>43923</v>
      </c>
      <c r="N590">
        <v>0.9738</v>
      </c>
    </row>
    <row r="591" spans="1:14" x14ac:dyDescent="0.25">
      <c r="A591" s="4">
        <v>43924</v>
      </c>
      <c r="B591">
        <v>1.2269000000000001</v>
      </c>
      <c r="D591" s="4">
        <v>43924</v>
      </c>
      <c r="E591">
        <v>1.0801000000000001</v>
      </c>
      <c r="G591" s="4">
        <v>43924</v>
      </c>
      <c r="H591">
        <v>10.194699999999999</v>
      </c>
      <c r="J591" s="4">
        <v>43927</v>
      </c>
      <c r="K591">
        <v>10.4214</v>
      </c>
      <c r="M591" s="4">
        <v>43924</v>
      </c>
      <c r="N591">
        <v>0.97729999999999995</v>
      </c>
    </row>
    <row r="592" spans="1:14" x14ac:dyDescent="0.25">
      <c r="A592" s="4">
        <v>43927</v>
      </c>
      <c r="B592">
        <v>1.2305999999999999</v>
      </c>
      <c r="D592" s="4">
        <v>43927</v>
      </c>
      <c r="E592">
        <v>1.0802</v>
      </c>
      <c r="G592" s="4">
        <v>43927</v>
      </c>
      <c r="H592">
        <v>10.1289</v>
      </c>
      <c r="J592" s="4">
        <v>43928</v>
      </c>
      <c r="K592">
        <v>10.237</v>
      </c>
      <c r="M592" s="4">
        <v>43927</v>
      </c>
      <c r="N592">
        <v>0.97740000000000005</v>
      </c>
    </row>
    <row r="593" spans="1:14" x14ac:dyDescent="0.25">
      <c r="A593" s="4">
        <v>43928</v>
      </c>
      <c r="B593">
        <v>1.2338</v>
      </c>
      <c r="D593" s="4">
        <v>43928</v>
      </c>
      <c r="E593">
        <v>1.0895999999999999</v>
      </c>
      <c r="G593" s="4">
        <v>43928</v>
      </c>
      <c r="H593">
        <v>10.0182</v>
      </c>
      <c r="J593" s="4">
        <v>43929</v>
      </c>
      <c r="K593">
        <v>10.298</v>
      </c>
      <c r="M593" s="4">
        <v>43928</v>
      </c>
      <c r="N593">
        <v>0.97070000000000001</v>
      </c>
    </row>
    <row r="594" spans="1:14" x14ac:dyDescent="0.25">
      <c r="A594" s="4">
        <v>43929</v>
      </c>
      <c r="B594">
        <v>1.2405999999999999</v>
      </c>
      <c r="D594" s="4">
        <v>43929</v>
      </c>
      <c r="E594">
        <v>1.0864</v>
      </c>
      <c r="G594" s="4">
        <v>43929</v>
      </c>
      <c r="H594">
        <v>10.078099999999999</v>
      </c>
      <c r="J594" s="4">
        <v>43930</v>
      </c>
      <c r="K594">
        <v>10.200699999999999</v>
      </c>
      <c r="M594" s="4">
        <v>43929</v>
      </c>
      <c r="N594">
        <v>0.97130000000000005</v>
      </c>
    </row>
    <row r="595" spans="1:14" x14ac:dyDescent="0.25">
      <c r="A595" s="4">
        <v>43930</v>
      </c>
      <c r="B595">
        <v>1.2448999999999999</v>
      </c>
      <c r="D595" s="4">
        <v>43930</v>
      </c>
      <c r="E595">
        <v>1.0935999999999999</v>
      </c>
      <c r="G595" s="4">
        <v>43930</v>
      </c>
      <c r="H595">
        <v>9.9686000000000003</v>
      </c>
      <c r="J595" s="4">
        <v>43931</v>
      </c>
      <c r="K595">
        <v>10.202299999999999</v>
      </c>
      <c r="M595" s="4">
        <v>43930</v>
      </c>
      <c r="N595">
        <v>0.96630000000000005</v>
      </c>
    </row>
    <row r="596" spans="1:14" x14ac:dyDescent="0.25">
      <c r="A596" s="4">
        <v>43931</v>
      </c>
      <c r="B596">
        <v>1.2455000000000001</v>
      </c>
      <c r="D596" s="4">
        <v>43931</v>
      </c>
      <c r="E596">
        <v>1.0936999999999999</v>
      </c>
      <c r="G596" s="4">
        <v>43931</v>
      </c>
      <c r="H596">
        <v>9.9406999999999996</v>
      </c>
      <c r="J596" s="4">
        <v>43934</v>
      </c>
      <c r="K596">
        <v>10.3222</v>
      </c>
      <c r="M596" s="4">
        <v>43931</v>
      </c>
      <c r="N596">
        <v>0.96619999999999995</v>
      </c>
    </row>
    <row r="597" spans="1:14" x14ac:dyDescent="0.25">
      <c r="A597" s="4">
        <v>43934</v>
      </c>
      <c r="B597">
        <v>1.2519</v>
      </c>
      <c r="D597" s="4">
        <v>43934</v>
      </c>
      <c r="E597">
        <v>1.0916999999999999</v>
      </c>
      <c r="G597" s="4">
        <v>43934</v>
      </c>
      <c r="H597">
        <v>9.9992999999999999</v>
      </c>
      <c r="J597" s="4">
        <v>43935</v>
      </c>
      <c r="K597">
        <v>10.314299999999999</v>
      </c>
      <c r="M597" s="4">
        <v>43934</v>
      </c>
      <c r="N597">
        <v>0.96660000000000001</v>
      </c>
    </row>
    <row r="598" spans="1:14" x14ac:dyDescent="0.25">
      <c r="A598" s="4">
        <v>43935</v>
      </c>
      <c r="B598">
        <v>1.2606999999999999</v>
      </c>
      <c r="D598" s="4">
        <v>43935</v>
      </c>
      <c r="E598">
        <v>1.0965</v>
      </c>
      <c r="G598" s="4">
        <v>43935</v>
      </c>
      <c r="H598">
        <v>9.9844000000000008</v>
      </c>
      <c r="J598" s="4">
        <v>43936</v>
      </c>
      <c r="K598">
        <v>10.5084</v>
      </c>
      <c r="M598" s="4">
        <v>43935</v>
      </c>
      <c r="N598">
        <v>0.96120000000000005</v>
      </c>
    </row>
    <row r="599" spans="1:14" x14ac:dyDescent="0.25">
      <c r="A599" s="4">
        <v>43936</v>
      </c>
      <c r="B599">
        <v>1.2539</v>
      </c>
      <c r="D599" s="4">
        <v>43936</v>
      </c>
      <c r="E599">
        <v>1.0916999999999999</v>
      </c>
      <c r="G599" s="4">
        <v>43936</v>
      </c>
      <c r="H599">
        <v>10.0306</v>
      </c>
      <c r="J599" s="4">
        <v>43937</v>
      </c>
      <c r="K599">
        <v>10.5215</v>
      </c>
      <c r="M599" s="4">
        <v>43936</v>
      </c>
      <c r="N599">
        <v>0.96419999999999995</v>
      </c>
    </row>
    <row r="600" spans="1:14" x14ac:dyDescent="0.25">
      <c r="A600" s="4">
        <v>43937</v>
      </c>
      <c r="B600">
        <v>1.2439</v>
      </c>
      <c r="D600" s="4">
        <v>43937</v>
      </c>
      <c r="E600">
        <v>1.0833999999999999</v>
      </c>
      <c r="G600" s="4">
        <v>43937</v>
      </c>
      <c r="H600">
        <v>10.0619</v>
      </c>
      <c r="J600" s="4">
        <v>43938</v>
      </c>
      <c r="K600">
        <v>10.3271</v>
      </c>
      <c r="M600" s="4">
        <v>43937</v>
      </c>
      <c r="N600">
        <v>0.97009999999999996</v>
      </c>
    </row>
    <row r="601" spans="1:14" x14ac:dyDescent="0.25">
      <c r="A601" s="4">
        <v>43938</v>
      </c>
      <c r="B601">
        <v>1.2499</v>
      </c>
      <c r="D601" s="4">
        <v>43938</v>
      </c>
      <c r="E601">
        <v>1.0874999999999999</v>
      </c>
      <c r="G601" s="4">
        <v>43938</v>
      </c>
      <c r="H601">
        <v>9.9844000000000008</v>
      </c>
      <c r="J601" s="4">
        <v>43941</v>
      </c>
      <c r="K601">
        <v>10.386699999999999</v>
      </c>
      <c r="M601" s="4">
        <v>43938</v>
      </c>
      <c r="N601">
        <v>0.96660000000000001</v>
      </c>
    </row>
    <row r="602" spans="1:14" x14ac:dyDescent="0.25">
      <c r="A602" s="4">
        <v>43941</v>
      </c>
      <c r="B602">
        <v>1.2464999999999999</v>
      </c>
      <c r="D602" s="4">
        <v>43941</v>
      </c>
      <c r="E602">
        <v>1.087</v>
      </c>
      <c r="G602" s="4">
        <v>43941</v>
      </c>
      <c r="H602">
        <v>10.0085</v>
      </c>
      <c r="J602" s="4">
        <v>43942</v>
      </c>
      <c r="K602">
        <v>10.609299999999999</v>
      </c>
      <c r="M602" s="4">
        <v>43941</v>
      </c>
      <c r="N602">
        <v>0.96740000000000004</v>
      </c>
    </row>
    <row r="603" spans="1:14" x14ac:dyDescent="0.25">
      <c r="A603" s="4">
        <v>43942</v>
      </c>
      <c r="B603">
        <v>1.2270000000000001</v>
      </c>
      <c r="D603" s="4">
        <v>43942</v>
      </c>
      <c r="E603">
        <v>1.0844</v>
      </c>
      <c r="G603" s="4">
        <v>43942</v>
      </c>
      <c r="H603">
        <v>10.1142</v>
      </c>
      <c r="J603" s="4">
        <v>43943</v>
      </c>
      <c r="K603">
        <v>10.796200000000001</v>
      </c>
      <c r="M603" s="4">
        <v>43942</v>
      </c>
      <c r="N603">
        <v>0.97040000000000004</v>
      </c>
    </row>
    <row r="604" spans="1:14" x14ac:dyDescent="0.25">
      <c r="A604" s="4">
        <v>43943</v>
      </c>
      <c r="B604">
        <v>1.2310000000000001</v>
      </c>
      <c r="D604" s="4">
        <v>43943</v>
      </c>
      <c r="E604">
        <v>1.0815999999999999</v>
      </c>
      <c r="G604" s="4">
        <v>43943</v>
      </c>
      <c r="H604">
        <v>10.1244</v>
      </c>
      <c r="J604" s="4">
        <v>43944</v>
      </c>
      <c r="K604">
        <v>10.6143</v>
      </c>
      <c r="M604" s="4">
        <v>43943</v>
      </c>
      <c r="N604">
        <v>0.97209999999999996</v>
      </c>
    </row>
    <row r="605" spans="1:14" x14ac:dyDescent="0.25">
      <c r="A605" s="4">
        <v>43944</v>
      </c>
      <c r="B605">
        <v>1.2361</v>
      </c>
      <c r="D605" s="4">
        <v>43944</v>
      </c>
      <c r="E605">
        <v>1.0813999999999999</v>
      </c>
      <c r="G605" s="4">
        <v>43944</v>
      </c>
      <c r="H605">
        <v>10.056800000000001</v>
      </c>
      <c r="J605" s="4">
        <v>43945</v>
      </c>
      <c r="K605">
        <v>10.6226</v>
      </c>
      <c r="M605" s="4">
        <v>43944</v>
      </c>
      <c r="N605">
        <v>0.97299999999999998</v>
      </c>
    </row>
    <row r="606" spans="1:14" x14ac:dyDescent="0.25">
      <c r="A606" s="4">
        <v>43945</v>
      </c>
      <c r="B606">
        <v>1.2366999999999999</v>
      </c>
      <c r="D606" s="4">
        <v>43945</v>
      </c>
      <c r="E606">
        <v>1.0823</v>
      </c>
      <c r="G606" s="4">
        <v>43945</v>
      </c>
      <c r="H606">
        <v>10.043799999999999</v>
      </c>
      <c r="J606" s="4">
        <v>43948</v>
      </c>
      <c r="K606">
        <v>10.5663</v>
      </c>
      <c r="M606" s="4">
        <v>43945</v>
      </c>
      <c r="N606">
        <v>0.97299999999999998</v>
      </c>
    </row>
    <row r="607" spans="1:14" x14ac:dyDescent="0.25">
      <c r="A607" s="4">
        <v>43948</v>
      </c>
      <c r="B607">
        <v>1.2402</v>
      </c>
      <c r="D607" s="4">
        <v>43948</v>
      </c>
      <c r="E607">
        <v>1.0821000000000001</v>
      </c>
      <c r="G607" s="4">
        <v>43948</v>
      </c>
      <c r="H607">
        <v>10.0373</v>
      </c>
      <c r="J607" s="4">
        <v>43949</v>
      </c>
      <c r="K607">
        <v>10.4214</v>
      </c>
      <c r="M607" s="4">
        <v>43948</v>
      </c>
      <c r="N607">
        <v>0.97640000000000005</v>
      </c>
    </row>
    <row r="608" spans="1:14" x14ac:dyDescent="0.25">
      <c r="A608" s="4">
        <v>43949</v>
      </c>
      <c r="B608">
        <v>1.2427999999999999</v>
      </c>
      <c r="D608" s="4">
        <v>43949</v>
      </c>
      <c r="E608">
        <v>1.0831999999999999</v>
      </c>
      <c r="G608" s="4">
        <v>43949</v>
      </c>
      <c r="H608">
        <v>9.8848000000000003</v>
      </c>
      <c r="J608" s="4">
        <v>43950</v>
      </c>
      <c r="K608">
        <v>10.3553</v>
      </c>
      <c r="M608" s="4">
        <v>43949</v>
      </c>
      <c r="N608">
        <v>0.9748</v>
      </c>
    </row>
    <row r="609" spans="1:14" x14ac:dyDescent="0.25">
      <c r="A609" s="4">
        <v>43950</v>
      </c>
      <c r="B609">
        <v>1.2435</v>
      </c>
      <c r="D609" s="4">
        <v>43950</v>
      </c>
      <c r="E609">
        <v>1.0848</v>
      </c>
      <c r="G609" s="4">
        <v>43950</v>
      </c>
      <c r="H609">
        <v>9.8742000000000001</v>
      </c>
      <c r="J609" s="4">
        <v>43951</v>
      </c>
      <c r="K609">
        <v>10.2713</v>
      </c>
      <c r="M609" s="4">
        <v>43950</v>
      </c>
      <c r="N609">
        <v>0.97629999999999995</v>
      </c>
    </row>
    <row r="610" spans="1:14" x14ac:dyDescent="0.25">
      <c r="A610" s="4">
        <v>43951</v>
      </c>
      <c r="B610">
        <v>1.2582</v>
      </c>
      <c r="D610" s="4">
        <v>43951</v>
      </c>
      <c r="E610">
        <v>1.0936999999999999</v>
      </c>
      <c r="G610" s="4">
        <v>43951</v>
      </c>
      <c r="H610">
        <v>9.7744999999999997</v>
      </c>
      <c r="J610" s="4">
        <v>43952</v>
      </c>
      <c r="K610">
        <v>10.2987</v>
      </c>
      <c r="M610" s="4">
        <v>43951</v>
      </c>
      <c r="N610">
        <v>0.96640000000000004</v>
      </c>
    </row>
    <row r="611" spans="1:14" x14ac:dyDescent="0.25">
      <c r="A611" s="4">
        <v>43952</v>
      </c>
      <c r="B611">
        <v>1.2505999999999999</v>
      </c>
      <c r="D611" s="4">
        <v>43952</v>
      </c>
      <c r="E611">
        <v>1.0981000000000001</v>
      </c>
      <c r="G611" s="4">
        <v>43952</v>
      </c>
      <c r="H611">
        <v>9.8482000000000003</v>
      </c>
      <c r="J611" s="4">
        <v>43955</v>
      </c>
      <c r="K611">
        <v>10.3462</v>
      </c>
      <c r="M611" s="4">
        <v>43952</v>
      </c>
      <c r="N611">
        <v>0.96140000000000003</v>
      </c>
    </row>
    <row r="612" spans="1:14" x14ac:dyDescent="0.25">
      <c r="A612" s="4">
        <v>43955</v>
      </c>
      <c r="B612">
        <v>1.2433000000000001</v>
      </c>
      <c r="D612" s="4">
        <v>43955</v>
      </c>
      <c r="E612">
        <v>1.0900000000000001</v>
      </c>
      <c r="G612" s="4">
        <v>43955</v>
      </c>
      <c r="H612">
        <v>9.8762000000000008</v>
      </c>
      <c r="J612" s="4">
        <v>43956</v>
      </c>
      <c r="K612">
        <v>10.2652</v>
      </c>
      <c r="M612" s="4">
        <v>43955</v>
      </c>
      <c r="N612">
        <v>0.9657</v>
      </c>
    </row>
    <row r="613" spans="1:14" x14ac:dyDescent="0.25">
      <c r="A613" s="4">
        <v>43956</v>
      </c>
      <c r="B613">
        <v>1.2442</v>
      </c>
      <c r="D613" s="4">
        <v>43956</v>
      </c>
      <c r="E613">
        <v>1.0840000000000001</v>
      </c>
      <c r="G613" s="4">
        <v>43956</v>
      </c>
      <c r="H613">
        <v>9.8336000000000006</v>
      </c>
      <c r="J613" s="4">
        <v>43957</v>
      </c>
      <c r="K613">
        <v>10.2682</v>
      </c>
      <c r="M613" s="4">
        <v>43956</v>
      </c>
      <c r="N613">
        <v>0.97309999999999997</v>
      </c>
    </row>
    <row r="614" spans="1:14" x14ac:dyDescent="0.25">
      <c r="A614" s="4">
        <v>43957</v>
      </c>
      <c r="B614">
        <v>1.2358</v>
      </c>
      <c r="D614" s="4">
        <v>43957</v>
      </c>
      <c r="E614">
        <v>1.0807</v>
      </c>
      <c r="G614" s="4">
        <v>43957</v>
      </c>
      <c r="H614">
        <v>9.8444000000000003</v>
      </c>
      <c r="J614" s="4">
        <v>43958</v>
      </c>
      <c r="K614">
        <v>10.2294</v>
      </c>
      <c r="M614" s="4">
        <v>43957</v>
      </c>
      <c r="N614">
        <v>0.97419999999999995</v>
      </c>
    </row>
    <row r="615" spans="1:14" x14ac:dyDescent="0.25">
      <c r="A615" s="4">
        <v>43958</v>
      </c>
      <c r="B615">
        <v>1.2356</v>
      </c>
      <c r="D615" s="4">
        <v>43958</v>
      </c>
      <c r="E615">
        <v>1.0812999999999999</v>
      </c>
      <c r="G615" s="4">
        <v>43958</v>
      </c>
      <c r="H615">
        <v>9.8140000000000001</v>
      </c>
      <c r="J615" s="4">
        <v>43959</v>
      </c>
      <c r="K615">
        <v>10.2212</v>
      </c>
      <c r="M615" s="4">
        <v>43958</v>
      </c>
      <c r="N615">
        <v>0.97440000000000004</v>
      </c>
    </row>
    <row r="616" spans="1:14" x14ac:dyDescent="0.25">
      <c r="A616" s="4">
        <v>43959</v>
      </c>
      <c r="B616">
        <v>1.2410000000000001</v>
      </c>
      <c r="D616" s="4">
        <v>43959</v>
      </c>
      <c r="E616">
        <v>1.0839000000000001</v>
      </c>
      <c r="G616" s="4">
        <v>43959</v>
      </c>
      <c r="H616">
        <v>9.7697000000000003</v>
      </c>
      <c r="J616" s="4">
        <v>43962</v>
      </c>
      <c r="K616">
        <v>10.279299999999999</v>
      </c>
      <c r="M616" s="4">
        <v>43959</v>
      </c>
      <c r="N616">
        <v>0.97130000000000005</v>
      </c>
    </row>
    <row r="617" spans="1:14" x14ac:dyDescent="0.25">
      <c r="A617" s="4">
        <v>43962</v>
      </c>
      <c r="B617">
        <v>1.2343999999999999</v>
      </c>
      <c r="D617" s="4">
        <v>43962</v>
      </c>
      <c r="E617">
        <v>1.0808</v>
      </c>
      <c r="G617" s="4">
        <v>43962</v>
      </c>
      <c r="H617">
        <v>9.8755000000000006</v>
      </c>
      <c r="J617" s="4">
        <v>43963</v>
      </c>
      <c r="K617">
        <v>10.1045</v>
      </c>
      <c r="M617" s="4">
        <v>43962</v>
      </c>
      <c r="N617">
        <v>0.97289999999999999</v>
      </c>
    </row>
    <row r="618" spans="1:14" x14ac:dyDescent="0.25">
      <c r="A618" s="4">
        <v>43963</v>
      </c>
      <c r="B618">
        <v>1.2292000000000001</v>
      </c>
      <c r="D618" s="4">
        <v>43963</v>
      </c>
      <c r="E618">
        <v>1.0851</v>
      </c>
      <c r="G618" s="4">
        <v>43963</v>
      </c>
      <c r="H618">
        <v>9.7364999999999995</v>
      </c>
      <c r="J618" s="4">
        <v>43964</v>
      </c>
      <c r="K618">
        <v>10.161799999999999</v>
      </c>
      <c r="M618" s="4">
        <v>43963</v>
      </c>
      <c r="N618">
        <v>0.96930000000000005</v>
      </c>
    </row>
    <row r="619" spans="1:14" x14ac:dyDescent="0.25">
      <c r="A619" s="4">
        <v>43964</v>
      </c>
      <c r="B619">
        <v>1.2226999999999999</v>
      </c>
      <c r="D619" s="4">
        <v>43964</v>
      </c>
      <c r="E619">
        <v>1.0822000000000001</v>
      </c>
      <c r="G619" s="4">
        <v>43964</v>
      </c>
      <c r="H619">
        <v>9.8094999999999999</v>
      </c>
      <c r="J619" s="4">
        <v>43965</v>
      </c>
      <c r="K619">
        <v>10.209899999999999</v>
      </c>
      <c r="M619" s="4">
        <v>43964</v>
      </c>
      <c r="N619">
        <v>0.97189999999999999</v>
      </c>
    </row>
    <row r="620" spans="1:14" x14ac:dyDescent="0.25">
      <c r="A620" s="4">
        <v>43965</v>
      </c>
      <c r="B620">
        <v>1.2197</v>
      </c>
      <c r="D620" s="4">
        <v>43965</v>
      </c>
      <c r="E620">
        <v>1.0782</v>
      </c>
      <c r="G620" s="4">
        <v>43965</v>
      </c>
      <c r="H620">
        <v>9.8491999999999997</v>
      </c>
      <c r="J620" s="4">
        <v>43966</v>
      </c>
      <c r="K620">
        <v>10.235799999999999</v>
      </c>
      <c r="M620" s="4">
        <v>43965</v>
      </c>
      <c r="N620">
        <v>0.97430000000000005</v>
      </c>
    </row>
    <row r="621" spans="1:14" x14ac:dyDescent="0.25">
      <c r="A621" s="4">
        <v>43966</v>
      </c>
      <c r="B621">
        <v>1.2116</v>
      </c>
      <c r="D621" s="4">
        <v>43966</v>
      </c>
      <c r="E621">
        <v>1.0820000000000001</v>
      </c>
      <c r="G621" s="4">
        <v>43966</v>
      </c>
      <c r="H621">
        <v>9.8651999999999997</v>
      </c>
      <c r="J621" s="4">
        <v>43969</v>
      </c>
      <c r="K621">
        <v>10.048999999999999</v>
      </c>
      <c r="M621" s="4">
        <v>43966</v>
      </c>
      <c r="N621">
        <v>0.97150000000000003</v>
      </c>
    </row>
    <row r="622" spans="1:14" x14ac:dyDescent="0.25">
      <c r="A622" s="4">
        <v>43969</v>
      </c>
      <c r="B622">
        <v>1.218</v>
      </c>
      <c r="D622" s="4">
        <v>43969</v>
      </c>
      <c r="E622">
        <v>1.0909</v>
      </c>
      <c r="G622" s="4">
        <v>43969</v>
      </c>
      <c r="H622">
        <v>9.7233999999999998</v>
      </c>
      <c r="J622" s="4">
        <v>43970</v>
      </c>
      <c r="K622">
        <v>9.9476999999999993</v>
      </c>
      <c r="M622" s="4">
        <v>43969</v>
      </c>
      <c r="N622">
        <v>0.97209999999999996</v>
      </c>
    </row>
    <row r="623" spans="1:14" x14ac:dyDescent="0.25">
      <c r="A623" s="4">
        <v>43970</v>
      </c>
      <c r="B623">
        <v>1.2249000000000001</v>
      </c>
      <c r="D623" s="4">
        <v>43970</v>
      </c>
      <c r="E623">
        <v>1.0929</v>
      </c>
      <c r="G623" s="4">
        <v>43970</v>
      </c>
      <c r="H623">
        <v>9.6624999999999996</v>
      </c>
      <c r="J623" s="4">
        <v>43971</v>
      </c>
      <c r="K623">
        <v>9.9227000000000007</v>
      </c>
      <c r="M623" s="4">
        <v>43970</v>
      </c>
      <c r="N623">
        <v>0.97199999999999998</v>
      </c>
    </row>
    <row r="624" spans="1:14" x14ac:dyDescent="0.25">
      <c r="A624" s="4">
        <v>43971</v>
      </c>
      <c r="B624">
        <v>1.2229000000000001</v>
      </c>
      <c r="D624" s="4">
        <v>43971</v>
      </c>
      <c r="E624">
        <v>1.0975999999999999</v>
      </c>
      <c r="G624" s="4">
        <v>43971</v>
      </c>
      <c r="H624">
        <v>9.5942000000000007</v>
      </c>
      <c r="J624" s="4">
        <v>43972</v>
      </c>
      <c r="K624">
        <v>9.9662000000000006</v>
      </c>
      <c r="M624" s="4">
        <v>43971</v>
      </c>
      <c r="N624">
        <v>0.96519999999999995</v>
      </c>
    </row>
    <row r="625" spans="1:14" x14ac:dyDescent="0.25">
      <c r="A625" s="4">
        <v>43972</v>
      </c>
      <c r="B625">
        <v>1.2230000000000001</v>
      </c>
      <c r="D625" s="4">
        <v>43972</v>
      </c>
      <c r="E625">
        <v>1.0954999999999999</v>
      </c>
      <c r="G625" s="4">
        <v>43972</v>
      </c>
      <c r="H625">
        <v>9.6303999999999998</v>
      </c>
      <c r="J625" s="4">
        <v>43973</v>
      </c>
      <c r="K625">
        <v>10.0001</v>
      </c>
      <c r="M625" s="4">
        <v>43972</v>
      </c>
      <c r="N625">
        <v>0.97009999999999996</v>
      </c>
    </row>
    <row r="626" spans="1:14" x14ac:dyDescent="0.25">
      <c r="A626" s="4">
        <v>43973</v>
      </c>
      <c r="B626">
        <v>1.2173</v>
      </c>
      <c r="D626" s="4">
        <v>43973</v>
      </c>
      <c r="E626">
        <v>1.0901000000000001</v>
      </c>
      <c r="G626" s="4">
        <v>43973</v>
      </c>
      <c r="H626">
        <v>9.6721000000000004</v>
      </c>
      <c r="J626" s="4">
        <v>43976</v>
      </c>
      <c r="K626">
        <v>10.0596</v>
      </c>
      <c r="M626" s="4">
        <v>43973</v>
      </c>
      <c r="N626">
        <v>0.97119999999999995</v>
      </c>
    </row>
    <row r="627" spans="1:14" x14ac:dyDescent="0.25">
      <c r="A627" s="4">
        <v>43976</v>
      </c>
      <c r="B627">
        <v>1.2186999999999999</v>
      </c>
      <c r="D627" s="4">
        <v>43976</v>
      </c>
      <c r="E627">
        <v>1.0892999999999999</v>
      </c>
      <c r="G627" s="4">
        <v>43976</v>
      </c>
      <c r="H627">
        <v>9.6783999999999999</v>
      </c>
      <c r="J627" s="4">
        <v>43977</v>
      </c>
      <c r="K627">
        <v>9.8909000000000002</v>
      </c>
      <c r="M627" s="4">
        <v>43976</v>
      </c>
      <c r="N627">
        <v>0.97140000000000004</v>
      </c>
    </row>
    <row r="628" spans="1:14" x14ac:dyDescent="0.25">
      <c r="A628" s="4">
        <v>43977</v>
      </c>
      <c r="B628">
        <v>1.2335</v>
      </c>
      <c r="D628" s="4">
        <v>43977</v>
      </c>
      <c r="E628">
        <v>1.0975999999999999</v>
      </c>
      <c r="G628" s="4">
        <v>43977</v>
      </c>
      <c r="H628">
        <v>9.6221999999999994</v>
      </c>
      <c r="J628" s="4">
        <v>43978</v>
      </c>
      <c r="K628">
        <v>9.8931000000000004</v>
      </c>
      <c r="M628" s="4">
        <v>43977</v>
      </c>
      <c r="N628">
        <v>0.96630000000000005</v>
      </c>
    </row>
    <row r="629" spans="1:14" x14ac:dyDescent="0.25">
      <c r="A629" s="4">
        <v>43978</v>
      </c>
      <c r="B629">
        <v>1.2239</v>
      </c>
      <c r="D629" s="4">
        <v>43978</v>
      </c>
      <c r="E629">
        <v>1.0974999999999999</v>
      </c>
      <c r="G629" s="4">
        <v>43978</v>
      </c>
      <c r="H629">
        <v>9.6361000000000008</v>
      </c>
      <c r="J629" s="4">
        <v>43979</v>
      </c>
      <c r="K629">
        <v>9.7647999999999993</v>
      </c>
      <c r="M629" s="4">
        <v>43978</v>
      </c>
      <c r="N629">
        <v>0.96889999999999998</v>
      </c>
    </row>
    <row r="630" spans="1:14" x14ac:dyDescent="0.25">
      <c r="A630" s="4">
        <v>43979</v>
      </c>
      <c r="B630">
        <v>1.2338</v>
      </c>
      <c r="D630" s="4">
        <v>43979</v>
      </c>
      <c r="E630">
        <v>1.1082000000000001</v>
      </c>
      <c r="G630" s="4">
        <v>43979</v>
      </c>
      <c r="H630">
        <v>9.4917999999999996</v>
      </c>
      <c r="J630" s="4">
        <v>43980</v>
      </c>
      <c r="K630">
        <v>9.7204999999999995</v>
      </c>
      <c r="M630" s="4">
        <v>43979</v>
      </c>
      <c r="N630">
        <v>0.96360000000000001</v>
      </c>
    </row>
    <row r="631" spans="1:14" x14ac:dyDescent="0.25">
      <c r="A631" s="4">
        <v>43980</v>
      </c>
      <c r="B631">
        <v>1.2343</v>
      </c>
      <c r="D631" s="4">
        <v>43980</v>
      </c>
      <c r="E631">
        <v>1.1101000000000001</v>
      </c>
      <c r="G631" s="4">
        <v>43980</v>
      </c>
      <c r="H631">
        <v>9.4320000000000004</v>
      </c>
      <c r="J631" s="4">
        <v>43983</v>
      </c>
      <c r="K631">
        <v>9.6298999999999992</v>
      </c>
      <c r="M631" s="4">
        <v>43980</v>
      </c>
      <c r="N631">
        <v>0.96160000000000001</v>
      </c>
    </row>
    <row r="632" spans="1:14" x14ac:dyDescent="0.25">
      <c r="A632" s="4">
        <v>43983</v>
      </c>
      <c r="B632">
        <v>1.2464999999999999</v>
      </c>
      <c r="D632" s="4">
        <v>43983</v>
      </c>
      <c r="E632">
        <v>1.113</v>
      </c>
      <c r="G632" s="4">
        <v>43983</v>
      </c>
      <c r="H632">
        <v>9.3793000000000006</v>
      </c>
      <c r="J632" s="4">
        <v>43984</v>
      </c>
      <c r="K632">
        <v>9.5579999999999998</v>
      </c>
      <c r="M632" s="4">
        <v>43983</v>
      </c>
      <c r="N632">
        <v>0.96130000000000004</v>
      </c>
    </row>
    <row r="633" spans="1:14" x14ac:dyDescent="0.25">
      <c r="A633" s="4">
        <v>43984</v>
      </c>
      <c r="B633">
        <v>1.2539</v>
      </c>
      <c r="D633" s="4">
        <v>43984</v>
      </c>
      <c r="E633">
        <v>1.1173999999999999</v>
      </c>
      <c r="G633" s="4">
        <v>43984</v>
      </c>
      <c r="H633">
        <v>9.3393999999999995</v>
      </c>
      <c r="J633" s="4">
        <v>43985</v>
      </c>
      <c r="K633">
        <v>9.4650999999999996</v>
      </c>
      <c r="M633" s="4">
        <v>43984</v>
      </c>
      <c r="N633">
        <v>0.96189999999999998</v>
      </c>
    </row>
    <row r="634" spans="1:14" x14ac:dyDescent="0.25">
      <c r="A634" s="4">
        <v>43985</v>
      </c>
      <c r="B634">
        <v>1.2592000000000001</v>
      </c>
      <c r="D634" s="4">
        <v>43985</v>
      </c>
      <c r="E634">
        <v>1.1236999999999999</v>
      </c>
      <c r="G634" s="4">
        <v>43985</v>
      </c>
      <c r="H634">
        <v>9.2630999999999997</v>
      </c>
      <c r="J634" s="4">
        <v>43986</v>
      </c>
      <c r="K634">
        <v>9.3498999999999999</v>
      </c>
      <c r="M634" s="4">
        <v>43985</v>
      </c>
      <c r="N634">
        <v>0.96179999999999999</v>
      </c>
    </row>
    <row r="635" spans="1:14" x14ac:dyDescent="0.25">
      <c r="A635" s="4">
        <v>43986</v>
      </c>
      <c r="B635">
        <v>1.2601</v>
      </c>
      <c r="D635" s="4">
        <v>43986</v>
      </c>
      <c r="E635">
        <v>1.1329</v>
      </c>
      <c r="G635" s="4">
        <v>43986</v>
      </c>
      <c r="H635">
        <v>9.1935000000000002</v>
      </c>
      <c r="J635" s="4">
        <v>43987</v>
      </c>
      <c r="K635">
        <v>9.3152000000000008</v>
      </c>
      <c r="M635" s="4">
        <v>43986</v>
      </c>
      <c r="N635">
        <v>0.95579999999999998</v>
      </c>
    </row>
    <row r="636" spans="1:14" x14ac:dyDescent="0.25">
      <c r="A636" s="4">
        <v>43987</v>
      </c>
      <c r="B636">
        <v>1.2667999999999999</v>
      </c>
      <c r="D636" s="4">
        <v>43987</v>
      </c>
      <c r="E636">
        <v>1.1292</v>
      </c>
      <c r="G636" s="4">
        <v>43987</v>
      </c>
      <c r="H636">
        <v>9.1907999999999994</v>
      </c>
      <c r="J636" s="4">
        <v>43990</v>
      </c>
      <c r="K636">
        <v>9.2742000000000004</v>
      </c>
      <c r="M636" s="4">
        <v>43987</v>
      </c>
      <c r="N636">
        <v>0.96230000000000004</v>
      </c>
    </row>
    <row r="637" spans="1:14" x14ac:dyDescent="0.25">
      <c r="A637" s="4">
        <v>43990</v>
      </c>
      <c r="B637">
        <v>1.2698</v>
      </c>
      <c r="D637" s="4">
        <v>43990</v>
      </c>
      <c r="E637">
        <v>1.1291</v>
      </c>
      <c r="G637" s="4">
        <v>43990</v>
      </c>
      <c r="H637">
        <v>9.2124000000000006</v>
      </c>
      <c r="J637" s="4">
        <v>43991</v>
      </c>
      <c r="K637">
        <v>9.2805</v>
      </c>
      <c r="M637" s="4">
        <v>43990</v>
      </c>
      <c r="N637">
        <v>0.95740000000000003</v>
      </c>
    </row>
    <row r="638" spans="1:14" x14ac:dyDescent="0.25">
      <c r="A638" s="4">
        <v>43991</v>
      </c>
      <c r="B638">
        <v>1.2744</v>
      </c>
      <c r="D638" s="4">
        <v>43991</v>
      </c>
      <c r="E638">
        <v>1.1343000000000001</v>
      </c>
      <c r="G638" s="4">
        <v>43991</v>
      </c>
      <c r="H638">
        <v>9.1760000000000002</v>
      </c>
      <c r="J638" s="4">
        <v>43992</v>
      </c>
      <c r="K638">
        <v>9.3287999999999993</v>
      </c>
      <c r="M638" s="4">
        <v>43991</v>
      </c>
      <c r="N638">
        <v>0.94940000000000002</v>
      </c>
    </row>
    <row r="639" spans="1:14" x14ac:dyDescent="0.25">
      <c r="A639" s="4">
        <v>43992</v>
      </c>
      <c r="B639">
        <v>1.2755000000000001</v>
      </c>
      <c r="D639" s="4">
        <v>43992</v>
      </c>
      <c r="E639">
        <v>1.1351</v>
      </c>
      <c r="G639" s="4">
        <v>43992</v>
      </c>
      <c r="H639">
        <v>9.2161000000000008</v>
      </c>
      <c r="J639" s="4">
        <v>43993</v>
      </c>
      <c r="K639">
        <v>9.5526</v>
      </c>
      <c r="M639" s="4">
        <v>43992</v>
      </c>
      <c r="N639">
        <v>0.9456</v>
      </c>
    </row>
    <row r="640" spans="1:14" x14ac:dyDescent="0.25">
      <c r="A640" s="4">
        <v>43993</v>
      </c>
      <c r="B640">
        <v>1.2625999999999999</v>
      </c>
      <c r="D640" s="4">
        <v>43993</v>
      </c>
      <c r="E640">
        <v>1.1362000000000001</v>
      </c>
      <c r="G640" s="4">
        <v>43993</v>
      </c>
      <c r="H640">
        <v>9.2789999999999999</v>
      </c>
      <c r="J640" s="4">
        <v>43994</v>
      </c>
      <c r="K640">
        <v>9.6417999999999999</v>
      </c>
      <c r="M640" s="4">
        <v>43993</v>
      </c>
      <c r="N640">
        <v>0.93910000000000005</v>
      </c>
    </row>
    <row r="641" spans="1:14" x14ac:dyDescent="0.25">
      <c r="A641" s="4">
        <v>43994</v>
      </c>
      <c r="B641">
        <v>1.254</v>
      </c>
      <c r="D641" s="4">
        <v>43994</v>
      </c>
      <c r="E641">
        <v>1.1255999999999999</v>
      </c>
      <c r="G641" s="4">
        <v>43994</v>
      </c>
      <c r="H641">
        <v>9.3327000000000009</v>
      </c>
      <c r="J641" s="4">
        <v>43997</v>
      </c>
      <c r="K641">
        <v>9.5660000000000007</v>
      </c>
      <c r="M641" s="4">
        <v>43994</v>
      </c>
      <c r="N641">
        <v>0.95240000000000002</v>
      </c>
    </row>
    <row r="642" spans="1:14" x14ac:dyDescent="0.25">
      <c r="A642" s="4">
        <v>43997</v>
      </c>
      <c r="B642">
        <v>1.2564</v>
      </c>
      <c r="D642" s="4">
        <v>43997</v>
      </c>
      <c r="E642">
        <v>1.1285000000000001</v>
      </c>
      <c r="G642" s="4">
        <v>43997</v>
      </c>
      <c r="H642">
        <v>9.3148999999999997</v>
      </c>
      <c r="J642" s="4">
        <v>43998</v>
      </c>
      <c r="K642">
        <v>9.5528999999999993</v>
      </c>
      <c r="M642" s="4">
        <v>43997</v>
      </c>
      <c r="N642">
        <v>0.94850000000000001</v>
      </c>
    </row>
    <row r="643" spans="1:14" x14ac:dyDescent="0.25">
      <c r="A643" s="4">
        <v>43998</v>
      </c>
      <c r="B643">
        <v>1.2593000000000001</v>
      </c>
      <c r="D643" s="4">
        <v>43998</v>
      </c>
      <c r="E643">
        <v>1.1268</v>
      </c>
      <c r="G643" s="4">
        <v>43998</v>
      </c>
      <c r="H643">
        <v>9.3607999999999993</v>
      </c>
      <c r="J643" s="4">
        <v>43999</v>
      </c>
      <c r="K643">
        <v>9.5142000000000007</v>
      </c>
      <c r="M643" s="4">
        <v>43998</v>
      </c>
      <c r="N643">
        <v>0.94940000000000002</v>
      </c>
    </row>
    <row r="644" spans="1:14" x14ac:dyDescent="0.25">
      <c r="A644" s="4">
        <v>43999</v>
      </c>
      <c r="B644">
        <v>1.2542</v>
      </c>
      <c r="D644" s="4">
        <v>43999</v>
      </c>
      <c r="E644">
        <v>1.1231</v>
      </c>
      <c r="G644" s="4">
        <v>43999</v>
      </c>
      <c r="H644">
        <v>9.3435000000000006</v>
      </c>
      <c r="J644" s="4">
        <v>44000</v>
      </c>
      <c r="K644">
        <v>9.5685000000000002</v>
      </c>
      <c r="M644" s="4">
        <v>43999</v>
      </c>
      <c r="N644">
        <v>0.95050000000000001</v>
      </c>
    </row>
    <row r="645" spans="1:14" x14ac:dyDescent="0.25">
      <c r="A645" s="4">
        <v>44000</v>
      </c>
      <c r="B645">
        <v>1.2412000000000001</v>
      </c>
      <c r="D645" s="4">
        <v>44000</v>
      </c>
      <c r="E645">
        <v>1.1194</v>
      </c>
      <c r="G645" s="4">
        <v>44000</v>
      </c>
      <c r="H645">
        <v>9.4460999999999995</v>
      </c>
      <c r="J645" s="4">
        <v>44001</v>
      </c>
      <c r="K645">
        <v>9.6461000000000006</v>
      </c>
      <c r="M645" s="4">
        <v>44000</v>
      </c>
      <c r="N645">
        <v>0.95189999999999997</v>
      </c>
    </row>
    <row r="646" spans="1:14" x14ac:dyDescent="0.25">
      <c r="A646" s="4">
        <v>44001</v>
      </c>
      <c r="B646">
        <v>1.2350000000000001</v>
      </c>
      <c r="D646" s="4">
        <v>44001</v>
      </c>
      <c r="E646">
        <v>1.1177999999999999</v>
      </c>
      <c r="G646" s="4">
        <v>44001</v>
      </c>
      <c r="H646">
        <v>9.4738000000000007</v>
      </c>
      <c r="J646" s="4">
        <v>44004</v>
      </c>
      <c r="K646">
        <v>9.5809999999999995</v>
      </c>
      <c r="M646" s="4">
        <v>44001</v>
      </c>
      <c r="N646">
        <v>0.95230000000000004</v>
      </c>
    </row>
    <row r="647" spans="1:14" x14ac:dyDescent="0.25">
      <c r="A647" s="4">
        <v>44004</v>
      </c>
      <c r="B647">
        <v>1.2464</v>
      </c>
      <c r="D647" s="4">
        <v>44004</v>
      </c>
      <c r="E647">
        <v>1.1261000000000001</v>
      </c>
      <c r="G647" s="4">
        <v>44004</v>
      </c>
      <c r="H647">
        <v>9.3655000000000008</v>
      </c>
      <c r="J647" s="4">
        <v>44005</v>
      </c>
      <c r="K647">
        <v>9.5000999999999998</v>
      </c>
      <c r="M647" s="4">
        <v>44004</v>
      </c>
      <c r="N647">
        <v>0.9476</v>
      </c>
    </row>
    <row r="648" spans="1:14" x14ac:dyDescent="0.25">
      <c r="A648" s="4">
        <v>44005</v>
      </c>
      <c r="B648">
        <v>1.2516</v>
      </c>
      <c r="D648" s="4">
        <v>44005</v>
      </c>
      <c r="E648">
        <v>1.1309</v>
      </c>
      <c r="G648" s="4">
        <v>44005</v>
      </c>
      <c r="H648">
        <v>9.2857000000000003</v>
      </c>
      <c r="J648" s="4">
        <v>44006</v>
      </c>
      <c r="K648">
        <v>9.6264000000000003</v>
      </c>
      <c r="M648" s="4">
        <v>44005</v>
      </c>
      <c r="N648">
        <v>0.94479999999999997</v>
      </c>
    </row>
    <row r="649" spans="1:14" x14ac:dyDescent="0.25">
      <c r="A649" s="4">
        <v>44006</v>
      </c>
      <c r="B649">
        <v>1.2447999999999999</v>
      </c>
      <c r="D649" s="4">
        <v>44006</v>
      </c>
      <c r="E649">
        <v>1.1277999999999999</v>
      </c>
      <c r="G649" s="4">
        <v>44006</v>
      </c>
      <c r="H649">
        <v>9.3208000000000002</v>
      </c>
      <c r="J649" s="4">
        <v>44007</v>
      </c>
      <c r="K649">
        <v>9.6683000000000003</v>
      </c>
      <c r="M649" s="4">
        <v>44006</v>
      </c>
      <c r="N649">
        <v>0.94710000000000005</v>
      </c>
    </row>
    <row r="650" spans="1:14" x14ac:dyDescent="0.25">
      <c r="A650" s="4">
        <v>44007</v>
      </c>
      <c r="B650">
        <v>1.242</v>
      </c>
      <c r="D650" s="4">
        <v>44007</v>
      </c>
      <c r="E650">
        <v>1.1227</v>
      </c>
      <c r="G650" s="4">
        <v>44007</v>
      </c>
      <c r="H650">
        <v>9.3202999999999996</v>
      </c>
      <c r="J650" s="4">
        <v>44008</v>
      </c>
      <c r="K650">
        <v>9.6979000000000006</v>
      </c>
      <c r="M650" s="4">
        <v>44007</v>
      </c>
      <c r="N650">
        <v>0.94799999999999995</v>
      </c>
    </row>
    <row r="651" spans="1:14" x14ac:dyDescent="0.25">
      <c r="A651" s="4">
        <v>44008</v>
      </c>
      <c r="B651">
        <v>1.2336</v>
      </c>
      <c r="D651" s="4">
        <v>44008</v>
      </c>
      <c r="E651">
        <v>1.1218999999999999</v>
      </c>
      <c r="G651" s="4">
        <v>44008</v>
      </c>
      <c r="H651">
        <v>9.3366000000000007</v>
      </c>
      <c r="J651" s="4">
        <v>44011</v>
      </c>
      <c r="K651">
        <v>9.7042000000000002</v>
      </c>
      <c r="M651" s="4">
        <v>44008</v>
      </c>
      <c r="N651">
        <v>0.94769999999999999</v>
      </c>
    </row>
    <row r="652" spans="1:14" x14ac:dyDescent="0.25">
      <c r="A652" s="4">
        <v>44011</v>
      </c>
      <c r="B652">
        <v>1.2282</v>
      </c>
      <c r="D652" s="4">
        <v>44011</v>
      </c>
      <c r="E652">
        <v>1.1227</v>
      </c>
      <c r="G652" s="4">
        <v>44011</v>
      </c>
      <c r="H652">
        <v>9.3325999999999993</v>
      </c>
      <c r="J652" s="4">
        <v>44012</v>
      </c>
      <c r="K652">
        <v>9.6396999999999995</v>
      </c>
      <c r="M652" s="4">
        <v>44011</v>
      </c>
      <c r="N652">
        <v>0.95230000000000004</v>
      </c>
    </row>
    <row r="653" spans="1:14" x14ac:dyDescent="0.25">
      <c r="A653" s="4">
        <v>44012</v>
      </c>
      <c r="B653">
        <v>1.2379</v>
      </c>
      <c r="D653" s="4">
        <v>44012</v>
      </c>
      <c r="E653">
        <v>1.1243000000000001</v>
      </c>
      <c r="G653" s="4">
        <v>44012</v>
      </c>
      <c r="H653">
        <v>9.3085000000000004</v>
      </c>
      <c r="J653" s="4">
        <v>44013</v>
      </c>
      <c r="K653">
        <v>9.5128000000000004</v>
      </c>
      <c r="M653" s="4">
        <v>44012</v>
      </c>
      <c r="N653">
        <v>0.94710000000000005</v>
      </c>
    </row>
    <row r="654" spans="1:14" x14ac:dyDescent="0.25">
      <c r="A654" s="4">
        <v>44013</v>
      </c>
      <c r="B654">
        <v>1.2481</v>
      </c>
      <c r="D654" s="4">
        <v>44013</v>
      </c>
      <c r="E654">
        <v>1.1264000000000001</v>
      </c>
      <c r="G654" s="4">
        <v>44013</v>
      </c>
      <c r="H654">
        <v>9.2943999999999996</v>
      </c>
      <c r="J654" s="4">
        <v>44014</v>
      </c>
      <c r="K654">
        <v>9.5455000000000005</v>
      </c>
      <c r="M654" s="4">
        <v>44013</v>
      </c>
      <c r="N654">
        <v>0.9456</v>
      </c>
    </row>
    <row r="655" spans="1:14" x14ac:dyDescent="0.25">
      <c r="A655" s="4">
        <v>44014</v>
      </c>
      <c r="B655">
        <v>1.2461</v>
      </c>
      <c r="D655" s="4">
        <v>44014</v>
      </c>
      <c r="E655">
        <v>1.1229</v>
      </c>
      <c r="G655" s="4">
        <v>44014</v>
      </c>
      <c r="H655">
        <v>9.3289000000000009</v>
      </c>
      <c r="J655" s="4">
        <v>44015</v>
      </c>
      <c r="K655">
        <v>9.4747000000000003</v>
      </c>
      <c r="M655" s="4">
        <v>44014</v>
      </c>
      <c r="N655">
        <v>0.94620000000000004</v>
      </c>
    </row>
    <row r="656" spans="1:14" x14ac:dyDescent="0.25">
      <c r="A656" s="4">
        <v>44015</v>
      </c>
      <c r="B656">
        <v>1.2483</v>
      </c>
      <c r="D656" s="4">
        <v>44015</v>
      </c>
      <c r="E656">
        <v>1.1248</v>
      </c>
      <c r="G656" s="4">
        <v>44015</v>
      </c>
      <c r="H656">
        <v>9.3149999999999995</v>
      </c>
      <c r="J656" s="4">
        <v>44018</v>
      </c>
      <c r="K656">
        <v>9.3981999999999992</v>
      </c>
      <c r="M656" s="4">
        <v>44015</v>
      </c>
      <c r="N656">
        <v>0.94579999999999997</v>
      </c>
    </row>
    <row r="657" spans="1:14" x14ac:dyDescent="0.25">
      <c r="A657" s="4">
        <v>44018</v>
      </c>
      <c r="B657">
        <v>1.2484999999999999</v>
      </c>
      <c r="D657" s="4">
        <v>44018</v>
      </c>
      <c r="E657">
        <v>1.1307</v>
      </c>
      <c r="G657" s="4">
        <v>44018</v>
      </c>
      <c r="H657">
        <v>9.2589000000000006</v>
      </c>
      <c r="J657" s="4">
        <v>44019</v>
      </c>
      <c r="K657">
        <v>9.4585000000000008</v>
      </c>
      <c r="M657" s="4">
        <v>44018</v>
      </c>
      <c r="N657">
        <v>0.94140000000000001</v>
      </c>
    </row>
    <row r="658" spans="1:14" x14ac:dyDescent="0.25">
      <c r="A658" s="4">
        <v>44019</v>
      </c>
      <c r="B658">
        <v>1.256</v>
      </c>
      <c r="D658" s="4">
        <v>44019</v>
      </c>
      <c r="E658">
        <v>1.129</v>
      </c>
      <c r="G658" s="4">
        <v>44019</v>
      </c>
      <c r="H658">
        <v>9.2420000000000009</v>
      </c>
      <c r="J658" s="4">
        <v>44020</v>
      </c>
      <c r="K658">
        <v>9.4048999999999996</v>
      </c>
      <c r="M658" s="4">
        <v>44019</v>
      </c>
      <c r="N658">
        <v>0.9415</v>
      </c>
    </row>
    <row r="659" spans="1:14" x14ac:dyDescent="0.25">
      <c r="A659" s="4">
        <v>44020</v>
      </c>
      <c r="B659">
        <v>1.2603</v>
      </c>
      <c r="D659" s="4">
        <v>44020</v>
      </c>
      <c r="E659">
        <v>1.1335999999999999</v>
      </c>
      <c r="G659" s="4">
        <v>44020</v>
      </c>
      <c r="H659">
        <v>9.1798999999999999</v>
      </c>
      <c r="J659" s="4">
        <v>44021</v>
      </c>
      <c r="K659">
        <v>9.4574999999999996</v>
      </c>
      <c r="M659" s="4">
        <v>44020</v>
      </c>
      <c r="N659">
        <v>0.93759999999999999</v>
      </c>
    </row>
    <row r="660" spans="1:14" x14ac:dyDescent="0.25">
      <c r="A660" s="4">
        <v>44021</v>
      </c>
      <c r="B660">
        <v>1.2609999999999999</v>
      </c>
      <c r="D660" s="4">
        <v>44021</v>
      </c>
      <c r="E660">
        <v>1.1291</v>
      </c>
      <c r="G660" s="4">
        <v>44021</v>
      </c>
      <c r="H660">
        <v>9.2245000000000008</v>
      </c>
      <c r="J660" s="4">
        <v>44022</v>
      </c>
      <c r="K660">
        <v>9.4532000000000007</v>
      </c>
      <c r="M660" s="4">
        <v>44021</v>
      </c>
      <c r="N660">
        <v>0.94030000000000002</v>
      </c>
    </row>
    <row r="661" spans="1:14" x14ac:dyDescent="0.25">
      <c r="A661" s="4">
        <v>44022</v>
      </c>
      <c r="B661">
        <v>1.2622</v>
      </c>
      <c r="D661" s="4">
        <v>44022</v>
      </c>
      <c r="E661">
        <v>1.1299999999999999</v>
      </c>
      <c r="G661" s="4">
        <v>44022</v>
      </c>
      <c r="H661">
        <v>9.1990999999999996</v>
      </c>
      <c r="J661" s="4">
        <v>44025</v>
      </c>
      <c r="K661">
        <v>9.3714999999999993</v>
      </c>
      <c r="M661" s="4">
        <v>44022</v>
      </c>
      <c r="N661">
        <v>0.94120000000000004</v>
      </c>
    </row>
    <row r="662" spans="1:14" x14ac:dyDescent="0.25">
      <c r="A662" s="4">
        <v>44025</v>
      </c>
      <c r="B662">
        <v>1.2615000000000001</v>
      </c>
      <c r="D662" s="4">
        <v>44025</v>
      </c>
      <c r="E662">
        <v>1.1368</v>
      </c>
      <c r="G662" s="4">
        <v>44025</v>
      </c>
      <c r="H662">
        <v>9.1408000000000005</v>
      </c>
      <c r="J662" s="4">
        <v>44026</v>
      </c>
      <c r="K662">
        <v>9.4015000000000004</v>
      </c>
      <c r="M662" s="4">
        <v>44025</v>
      </c>
      <c r="N662">
        <v>0.94040000000000001</v>
      </c>
    </row>
    <row r="663" spans="1:14" x14ac:dyDescent="0.25">
      <c r="A663" s="4">
        <v>44026</v>
      </c>
      <c r="B663">
        <v>1.2547999999999999</v>
      </c>
      <c r="D663" s="4">
        <v>44026</v>
      </c>
      <c r="E663">
        <v>1.1403000000000001</v>
      </c>
      <c r="G663" s="4">
        <v>44026</v>
      </c>
      <c r="H663">
        <v>9.1046999999999993</v>
      </c>
      <c r="J663" s="4">
        <v>44027</v>
      </c>
      <c r="K663">
        <v>9.3115000000000006</v>
      </c>
      <c r="M663" s="4">
        <v>44026</v>
      </c>
      <c r="N663">
        <v>0.9385</v>
      </c>
    </row>
    <row r="664" spans="1:14" x14ac:dyDescent="0.25">
      <c r="A664" s="4">
        <v>44027</v>
      </c>
      <c r="B664">
        <v>1.2585999999999999</v>
      </c>
      <c r="D664" s="4">
        <v>44027</v>
      </c>
      <c r="E664">
        <v>1.1407</v>
      </c>
      <c r="G664" s="4">
        <v>44027</v>
      </c>
      <c r="H664">
        <v>9.0798000000000005</v>
      </c>
      <c r="J664" s="4">
        <v>44028</v>
      </c>
      <c r="K664">
        <v>9.2868999999999993</v>
      </c>
      <c r="M664" s="4">
        <v>44027</v>
      </c>
      <c r="N664">
        <v>0.94430000000000003</v>
      </c>
    </row>
    <row r="665" spans="1:14" x14ac:dyDescent="0.25">
      <c r="A665" s="4">
        <v>44028</v>
      </c>
      <c r="B665">
        <v>1.2587999999999999</v>
      </c>
      <c r="D665" s="4">
        <v>44028</v>
      </c>
      <c r="E665">
        <v>1.1409</v>
      </c>
      <c r="G665" s="4">
        <v>44028</v>
      </c>
      <c r="H665">
        <v>9.0654000000000003</v>
      </c>
      <c r="J665" s="4">
        <v>44029</v>
      </c>
      <c r="K665">
        <v>9.2934999999999999</v>
      </c>
      <c r="M665" s="4">
        <v>44028</v>
      </c>
      <c r="N665">
        <v>0.94350000000000001</v>
      </c>
    </row>
    <row r="666" spans="1:14" x14ac:dyDescent="0.25">
      <c r="A666" s="4">
        <v>44029</v>
      </c>
      <c r="B666">
        <v>1.2567999999999999</v>
      </c>
      <c r="D666" s="4">
        <v>44029</v>
      </c>
      <c r="E666">
        <v>1.1428</v>
      </c>
      <c r="G666" s="4">
        <v>44029</v>
      </c>
      <c r="H666">
        <v>9.0343</v>
      </c>
      <c r="J666" s="4">
        <v>44032</v>
      </c>
      <c r="K666">
        <v>9.2457999999999991</v>
      </c>
      <c r="M666" s="4">
        <v>44029</v>
      </c>
      <c r="N666">
        <v>0.93859999999999999</v>
      </c>
    </row>
    <row r="667" spans="1:14" x14ac:dyDescent="0.25">
      <c r="A667" s="4">
        <v>44032</v>
      </c>
      <c r="B667">
        <v>1.2650999999999999</v>
      </c>
      <c r="D667" s="4">
        <v>44032</v>
      </c>
      <c r="E667">
        <v>1.1438999999999999</v>
      </c>
      <c r="G667" s="4">
        <v>44032</v>
      </c>
      <c r="H667">
        <v>8.9811999999999994</v>
      </c>
      <c r="J667" s="4">
        <v>44033</v>
      </c>
      <c r="K667">
        <v>9.1152999999999995</v>
      </c>
      <c r="M667" s="4">
        <v>44032</v>
      </c>
      <c r="N667">
        <v>0.93959999999999999</v>
      </c>
    </row>
    <row r="668" spans="1:14" x14ac:dyDescent="0.25">
      <c r="A668" s="4">
        <v>44033</v>
      </c>
      <c r="B668">
        <v>1.2743</v>
      </c>
      <c r="D668" s="4">
        <v>44033</v>
      </c>
      <c r="E668">
        <v>1.1516</v>
      </c>
      <c r="G668" s="4">
        <v>44033</v>
      </c>
      <c r="H668">
        <v>8.8857999999999997</v>
      </c>
      <c r="J668" s="4">
        <v>44034</v>
      </c>
      <c r="K668">
        <v>9.1329999999999991</v>
      </c>
      <c r="M668" s="4">
        <v>44033</v>
      </c>
      <c r="N668">
        <v>0.93279999999999996</v>
      </c>
    </row>
    <row r="669" spans="1:14" x14ac:dyDescent="0.25">
      <c r="A669" s="4">
        <v>44034</v>
      </c>
      <c r="B669">
        <v>1.2737000000000001</v>
      </c>
      <c r="D669" s="4">
        <v>44034</v>
      </c>
      <c r="E669">
        <v>1.1577</v>
      </c>
      <c r="G669" s="4">
        <v>44034</v>
      </c>
      <c r="H669">
        <v>8.8613999999999997</v>
      </c>
      <c r="J669" s="4">
        <v>44035</v>
      </c>
      <c r="K669">
        <v>9.1829999999999998</v>
      </c>
      <c r="M669" s="4">
        <v>44034</v>
      </c>
      <c r="N669">
        <v>0.9294</v>
      </c>
    </row>
    <row r="670" spans="1:14" x14ac:dyDescent="0.25">
      <c r="A670" s="4">
        <v>44035</v>
      </c>
      <c r="B670">
        <v>1.2745</v>
      </c>
      <c r="D670" s="4">
        <v>44035</v>
      </c>
      <c r="E670">
        <v>1.1619999999999999</v>
      </c>
      <c r="G670" s="4">
        <v>44035</v>
      </c>
      <c r="H670">
        <v>8.8452000000000002</v>
      </c>
      <c r="J670" s="4">
        <v>44036</v>
      </c>
      <c r="K670">
        <v>9.1529000000000007</v>
      </c>
      <c r="M670" s="4">
        <v>44035</v>
      </c>
      <c r="N670">
        <v>0.92479999999999996</v>
      </c>
    </row>
    <row r="671" spans="1:14" x14ac:dyDescent="0.25">
      <c r="A671" s="4">
        <v>44036</v>
      </c>
      <c r="B671">
        <v>1.2794000000000001</v>
      </c>
      <c r="D671" s="4">
        <v>44036</v>
      </c>
      <c r="E671">
        <v>1.1656</v>
      </c>
      <c r="G671" s="4">
        <v>44036</v>
      </c>
      <c r="H671">
        <v>8.8386999999999993</v>
      </c>
      <c r="J671" s="4">
        <v>44039</v>
      </c>
      <c r="K671">
        <v>9.1076999999999995</v>
      </c>
      <c r="M671" s="4">
        <v>44036</v>
      </c>
      <c r="N671">
        <v>0.92059999999999997</v>
      </c>
    </row>
    <row r="672" spans="1:14" x14ac:dyDescent="0.25">
      <c r="A672" s="4">
        <v>44039</v>
      </c>
      <c r="B672">
        <v>1.2873000000000001</v>
      </c>
      <c r="D672" s="4">
        <v>44039</v>
      </c>
      <c r="E672">
        <v>1.1745000000000001</v>
      </c>
      <c r="G672" s="4">
        <v>44039</v>
      </c>
      <c r="H672">
        <v>8.7454999999999998</v>
      </c>
      <c r="J672" s="4">
        <v>44040</v>
      </c>
      <c r="K672">
        <v>9.0985999999999994</v>
      </c>
      <c r="M672" s="4">
        <v>44039</v>
      </c>
      <c r="N672">
        <v>0.92059999999999997</v>
      </c>
    </row>
    <row r="673" spans="1:14" x14ac:dyDescent="0.25">
      <c r="A673" s="4">
        <v>44040</v>
      </c>
      <c r="B673">
        <v>1.2948</v>
      </c>
      <c r="D673" s="4">
        <v>44040</v>
      </c>
      <c r="E673">
        <v>1.1735</v>
      </c>
      <c r="G673" s="4">
        <v>44040</v>
      </c>
      <c r="H673">
        <v>8.7545999999999999</v>
      </c>
      <c r="J673" s="4">
        <v>44041</v>
      </c>
      <c r="K673">
        <v>9.0664999999999996</v>
      </c>
      <c r="M673" s="4">
        <v>44040</v>
      </c>
      <c r="N673">
        <v>0.91669999999999996</v>
      </c>
    </row>
    <row r="674" spans="1:14" x14ac:dyDescent="0.25">
      <c r="A674" s="4">
        <v>44041</v>
      </c>
      <c r="B674">
        <v>1.2974000000000001</v>
      </c>
      <c r="D674" s="4">
        <v>44041</v>
      </c>
      <c r="E674">
        <v>1.1774</v>
      </c>
      <c r="G674" s="4">
        <v>44041</v>
      </c>
      <c r="H674">
        <v>8.7514000000000003</v>
      </c>
      <c r="J674" s="4">
        <v>44042</v>
      </c>
      <c r="K674">
        <v>9.1112000000000002</v>
      </c>
      <c r="M674" s="4">
        <v>44041</v>
      </c>
      <c r="N674">
        <v>0.91349999999999998</v>
      </c>
    </row>
    <row r="675" spans="1:14" x14ac:dyDescent="0.25">
      <c r="A675" s="4">
        <v>44042</v>
      </c>
      <c r="B675">
        <v>1.306</v>
      </c>
      <c r="D675" s="4">
        <v>44042</v>
      </c>
      <c r="E675">
        <v>1.1803999999999999</v>
      </c>
      <c r="G675" s="4">
        <v>44042</v>
      </c>
      <c r="H675">
        <v>8.7321000000000009</v>
      </c>
      <c r="J675" s="4">
        <v>44043</v>
      </c>
      <c r="K675">
        <v>9.1021999999999998</v>
      </c>
      <c r="M675" s="4">
        <v>44042</v>
      </c>
      <c r="N675">
        <v>0.91149999999999998</v>
      </c>
    </row>
    <row r="676" spans="1:14" x14ac:dyDescent="0.25">
      <c r="A676" s="4">
        <v>44043</v>
      </c>
      <c r="B676">
        <v>1.3085</v>
      </c>
      <c r="D676" s="4">
        <v>44043</v>
      </c>
      <c r="E676">
        <v>1.1778</v>
      </c>
      <c r="G676" s="4">
        <v>44043</v>
      </c>
      <c r="H676">
        <v>8.7795000000000005</v>
      </c>
      <c r="J676" s="4">
        <v>44046</v>
      </c>
      <c r="K676">
        <v>9.1306999999999992</v>
      </c>
      <c r="M676" s="4">
        <v>44043</v>
      </c>
      <c r="N676">
        <v>0.91290000000000004</v>
      </c>
    </row>
    <row r="677" spans="1:14" x14ac:dyDescent="0.25">
      <c r="A677" s="4">
        <v>44046</v>
      </c>
      <c r="B677">
        <v>1.3058000000000001</v>
      </c>
      <c r="D677" s="4">
        <v>44046</v>
      </c>
      <c r="E677">
        <v>1.1749000000000001</v>
      </c>
      <c r="G677" s="4">
        <v>44046</v>
      </c>
      <c r="H677">
        <v>8.7601999999999993</v>
      </c>
      <c r="J677" s="4">
        <v>44047</v>
      </c>
      <c r="K677">
        <v>9.1107999999999993</v>
      </c>
      <c r="M677" s="4">
        <v>44046</v>
      </c>
      <c r="N677">
        <v>0.91920000000000002</v>
      </c>
    </row>
    <row r="678" spans="1:14" x14ac:dyDescent="0.25">
      <c r="A678" s="4">
        <v>44047</v>
      </c>
      <c r="B678">
        <v>1.3065</v>
      </c>
      <c r="D678" s="4">
        <v>44047</v>
      </c>
      <c r="E678">
        <v>1.1778</v>
      </c>
      <c r="G678" s="4">
        <v>44047</v>
      </c>
      <c r="H678">
        <v>8.7377000000000002</v>
      </c>
      <c r="J678" s="4">
        <v>44048</v>
      </c>
      <c r="K678">
        <v>8.9578000000000007</v>
      </c>
      <c r="M678" s="4">
        <v>44047</v>
      </c>
      <c r="N678">
        <v>0.91510000000000002</v>
      </c>
    </row>
    <row r="679" spans="1:14" x14ac:dyDescent="0.25">
      <c r="A679" s="4">
        <v>44048</v>
      </c>
      <c r="B679">
        <v>1.3127</v>
      </c>
      <c r="D679" s="4">
        <v>44048</v>
      </c>
      <c r="E679">
        <v>1.1873</v>
      </c>
      <c r="G679" s="4">
        <v>44048</v>
      </c>
      <c r="H679">
        <v>8.6702999999999992</v>
      </c>
      <c r="J679" s="4">
        <v>44049</v>
      </c>
      <c r="K679">
        <v>8.9629999999999992</v>
      </c>
      <c r="M679" s="4">
        <v>44048</v>
      </c>
      <c r="N679">
        <v>0.90710000000000002</v>
      </c>
    </row>
    <row r="680" spans="1:14" x14ac:dyDescent="0.25">
      <c r="A680" s="4">
        <v>44049</v>
      </c>
      <c r="B680">
        <v>1.3159000000000001</v>
      </c>
      <c r="D680" s="4">
        <v>44049</v>
      </c>
      <c r="E680">
        <v>1.1879999999999999</v>
      </c>
      <c r="G680" s="4">
        <v>44049</v>
      </c>
      <c r="H680">
        <v>8.6842000000000006</v>
      </c>
      <c r="J680" s="4">
        <v>44050</v>
      </c>
      <c r="K680">
        <v>9.0401000000000007</v>
      </c>
      <c r="M680" s="4">
        <v>44049</v>
      </c>
      <c r="N680">
        <v>0.9103</v>
      </c>
    </row>
    <row r="681" spans="1:14" x14ac:dyDescent="0.25">
      <c r="A681" s="4">
        <v>44050</v>
      </c>
      <c r="B681">
        <v>1.3051999999999999</v>
      </c>
      <c r="D681" s="4">
        <v>44050</v>
      </c>
      <c r="E681">
        <v>1.1787000000000001</v>
      </c>
      <c r="G681" s="4">
        <v>44050</v>
      </c>
      <c r="H681">
        <v>8.7516999999999996</v>
      </c>
      <c r="J681" s="4">
        <v>44053</v>
      </c>
      <c r="K681">
        <v>9.0260999999999996</v>
      </c>
      <c r="M681" s="4">
        <v>44050</v>
      </c>
      <c r="N681">
        <v>0.91239999999999999</v>
      </c>
    </row>
    <row r="682" spans="1:14" x14ac:dyDescent="0.25">
      <c r="A682" s="4">
        <v>44053</v>
      </c>
      <c r="B682">
        <v>1.3085</v>
      </c>
      <c r="D682" s="4">
        <v>44053</v>
      </c>
      <c r="E682">
        <v>1.1753</v>
      </c>
      <c r="G682" s="4">
        <v>44053</v>
      </c>
      <c r="H682">
        <v>8.7406000000000006</v>
      </c>
      <c r="J682" s="4">
        <v>44054</v>
      </c>
      <c r="K682">
        <v>8.9751999999999992</v>
      </c>
      <c r="M682" s="4">
        <v>44053</v>
      </c>
      <c r="N682">
        <v>0.91459999999999997</v>
      </c>
    </row>
    <row r="683" spans="1:14" x14ac:dyDescent="0.25">
      <c r="A683" s="4">
        <v>44054</v>
      </c>
      <c r="B683">
        <v>1.3089999999999999</v>
      </c>
      <c r="D683" s="4">
        <v>44054</v>
      </c>
      <c r="E683">
        <v>1.1771</v>
      </c>
      <c r="G683" s="4">
        <v>44054</v>
      </c>
      <c r="H683">
        <v>8.7284000000000006</v>
      </c>
      <c r="J683" s="4">
        <v>44055</v>
      </c>
      <c r="K683">
        <v>8.9358000000000004</v>
      </c>
      <c r="M683" s="4">
        <v>44054</v>
      </c>
      <c r="N683">
        <v>0.91559999999999997</v>
      </c>
    </row>
    <row r="684" spans="1:14" x14ac:dyDescent="0.25">
      <c r="A684" s="4">
        <v>44055</v>
      </c>
      <c r="B684">
        <v>1.3044</v>
      </c>
      <c r="D684" s="4">
        <v>44055</v>
      </c>
      <c r="E684">
        <v>1.1792</v>
      </c>
      <c r="G684" s="4">
        <v>44055</v>
      </c>
      <c r="H684">
        <v>8.6880000000000006</v>
      </c>
      <c r="J684" s="4">
        <v>44056</v>
      </c>
      <c r="K684">
        <v>8.8820999999999994</v>
      </c>
      <c r="M684" s="4">
        <v>44055</v>
      </c>
      <c r="N684">
        <v>0.91110000000000002</v>
      </c>
    </row>
    <row r="685" spans="1:14" x14ac:dyDescent="0.25">
      <c r="A685" s="4">
        <v>44056</v>
      </c>
      <c r="B685">
        <v>1.3080000000000001</v>
      </c>
      <c r="D685" s="4">
        <v>44056</v>
      </c>
      <c r="E685">
        <v>1.1817</v>
      </c>
      <c r="G685" s="4">
        <v>44056</v>
      </c>
      <c r="H685">
        <v>8.6805000000000003</v>
      </c>
      <c r="J685" s="4">
        <v>44057</v>
      </c>
      <c r="K685">
        <v>8.89</v>
      </c>
      <c r="M685" s="4">
        <v>44056</v>
      </c>
      <c r="N685">
        <v>0.91010000000000002</v>
      </c>
    </row>
    <row r="686" spans="1:14" x14ac:dyDescent="0.25">
      <c r="A686" s="4">
        <v>44057</v>
      </c>
      <c r="B686">
        <v>1.3086</v>
      </c>
      <c r="D686" s="4">
        <v>44057</v>
      </c>
      <c r="E686">
        <v>1.1841999999999999</v>
      </c>
      <c r="G686" s="4">
        <v>44057</v>
      </c>
      <c r="H686">
        <v>8.6907999999999994</v>
      </c>
      <c r="J686" s="4">
        <v>44060</v>
      </c>
      <c r="K686">
        <v>8.8689</v>
      </c>
      <c r="M686" s="4">
        <v>44057</v>
      </c>
      <c r="N686">
        <v>0.90910000000000002</v>
      </c>
    </row>
    <row r="687" spans="1:14" x14ac:dyDescent="0.25">
      <c r="A687" s="4">
        <v>44060</v>
      </c>
      <c r="B687">
        <v>1.3103</v>
      </c>
      <c r="D687" s="4">
        <v>44060</v>
      </c>
      <c r="E687">
        <v>1.1868000000000001</v>
      </c>
      <c r="G687" s="4">
        <v>44060</v>
      </c>
      <c r="H687">
        <v>8.6980000000000004</v>
      </c>
      <c r="J687" s="4">
        <v>44061</v>
      </c>
      <c r="K687">
        <v>8.8443000000000005</v>
      </c>
      <c r="M687" s="4">
        <v>44060</v>
      </c>
      <c r="N687">
        <v>0.90580000000000005</v>
      </c>
    </row>
    <row r="688" spans="1:14" x14ac:dyDescent="0.25">
      <c r="A688" s="4">
        <v>44061</v>
      </c>
      <c r="B688">
        <v>1.3234999999999999</v>
      </c>
      <c r="D688" s="4">
        <v>44061</v>
      </c>
      <c r="E688">
        <v>1.1936</v>
      </c>
      <c r="G688" s="4">
        <v>44061</v>
      </c>
      <c r="H688">
        <v>8.6462000000000003</v>
      </c>
      <c r="J688" s="4">
        <v>44062</v>
      </c>
      <c r="K688">
        <v>8.8698999999999995</v>
      </c>
      <c r="M688" s="4">
        <v>44061</v>
      </c>
      <c r="N688">
        <v>0.90269999999999995</v>
      </c>
    </row>
    <row r="689" spans="1:14" x14ac:dyDescent="0.25">
      <c r="A689" s="4">
        <v>44062</v>
      </c>
      <c r="B689">
        <v>1.3165</v>
      </c>
      <c r="D689" s="4">
        <v>44062</v>
      </c>
      <c r="E689">
        <v>1.1878</v>
      </c>
      <c r="G689" s="4">
        <v>44062</v>
      </c>
      <c r="H689">
        <v>8.6783999999999999</v>
      </c>
      <c r="J689" s="4">
        <v>44063</v>
      </c>
      <c r="K689">
        <v>8.9550999999999998</v>
      </c>
      <c r="M689" s="4">
        <v>44062</v>
      </c>
      <c r="N689">
        <v>0.91249999999999998</v>
      </c>
    </row>
    <row r="690" spans="1:14" x14ac:dyDescent="0.25">
      <c r="A690" s="4">
        <v>44063</v>
      </c>
      <c r="B690">
        <v>1.3188</v>
      </c>
      <c r="D690" s="4">
        <v>44063</v>
      </c>
      <c r="E690">
        <v>1.1854</v>
      </c>
      <c r="G690" s="4">
        <v>44063</v>
      </c>
      <c r="H690">
        <v>8.7234999999999996</v>
      </c>
      <c r="J690" s="4">
        <v>44064</v>
      </c>
      <c r="K690">
        <v>9.0122999999999998</v>
      </c>
      <c r="M690" s="4">
        <v>44063</v>
      </c>
      <c r="N690">
        <v>0.90890000000000004</v>
      </c>
    </row>
    <row r="691" spans="1:14" x14ac:dyDescent="0.25">
      <c r="A691" s="4">
        <v>44064</v>
      </c>
      <c r="B691">
        <v>1.3089999999999999</v>
      </c>
      <c r="D691" s="4">
        <v>44064</v>
      </c>
      <c r="E691">
        <v>1.1797</v>
      </c>
      <c r="G691" s="4">
        <v>44064</v>
      </c>
      <c r="H691">
        <v>8.7955000000000005</v>
      </c>
      <c r="J691" s="4">
        <v>44067</v>
      </c>
      <c r="K691">
        <v>9.0022000000000002</v>
      </c>
      <c r="M691" s="4">
        <v>44064</v>
      </c>
      <c r="N691">
        <v>0.91159999999999997</v>
      </c>
    </row>
    <row r="692" spans="1:14" x14ac:dyDescent="0.25">
      <c r="A692" s="4">
        <v>44067</v>
      </c>
      <c r="B692">
        <v>1.3069</v>
      </c>
      <c r="D692" s="4">
        <v>44067</v>
      </c>
      <c r="E692">
        <v>1.18</v>
      </c>
      <c r="G692" s="4">
        <v>44067</v>
      </c>
      <c r="H692">
        <v>8.7851999999999997</v>
      </c>
      <c r="J692" s="4">
        <v>44068</v>
      </c>
      <c r="K692">
        <v>8.9880999999999993</v>
      </c>
      <c r="M692" s="4">
        <v>44067</v>
      </c>
      <c r="N692">
        <v>0.91080000000000005</v>
      </c>
    </row>
    <row r="693" spans="1:14" x14ac:dyDescent="0.25">
      <c r="A693" s="4">
        <v>44068</v>
      </c>
      <c r="B693">
        <v>1.3123</v>
      </c>
      <c r="D693" s="4">
        <v>44068</v>
      </c>
      <c r="E693">
        <v>1.1812</v>
      </c>
      <c r="G693" s="4">
        <v>44068</v>
      </c>
      <c r="H693">
        <v>8.7828999999999997</v>
      </c>
      <c r="J693" s="4">
        <v>44069</v>
      </c>
      <c r="K693">
        <v>8.8925000000000001</v>
      </c>
      <c r="M693" s="4">
        <v>44068</v>
      </c>
      <c r="N693">
        <v>0.90920000000000001</v>
      </c>
    </row>
    <row r="694" spans="1:14" x14ac:dyDescent="0.25">
      <c r="A694" s="4">
        <v>44069</v>
      </c>
      <c r="B694">
        <v>1.3213999999999999</v>
      </c>
      <c r="D694" s="4">
        <v>44069</v>
      </c>
      <c r="E694">
        <v>1.1832</v>
      </c>
      <c r="G694" s="4">
        <v>44069</v>
      </c>
      <c r="H694">
        <v>8.7212999999999994</v>
      </c>
      <c r="J694" s="4">
        <v>44070</v>
      </c>
      <c r="K694">
        <v>8.9312000000000005</v>
      </c>
      <c r="M694" s="4">
        <v>44069</v>
      </c>
      <c r="N694">
        <v>0.90759999999999996</v>
      </c>
    </row>
    <row r="695" spans="1:14" x14ac:dyDescent="0.25">
      <c r="A695" s="4">
        <v>44070</v>
      </c>
      <c r="B695">
        <v>1.3183</v>
      </c>
      <c r="D695" s="4">
        <v>44070</v>
      </c>
      <c r="E695">
        <v>1.1797</v>
      </c>
      <c r="G695" s="4">
        <v>44070</v>
      </c>
      <c r="H695">
        <v>8.7432999999999996</v>
      </c>
      <c r="J695" s="4">
        <v>44071</v>
      </c>
      <c r="K695">
        <v>8.8423999999999996</v>
      </c>
      <c r="M695" s="4">
        <v>44070</v>
      </c>
      <c r="N695">
        <v>0.91</v>
      </c>
    </row>
    <row r="696" spans="1:14" x14ac:dyDescent="0.25">
      <c r="A696" s="4">
        <v>44071</v>
      </c>
      <c r="B696">
        <v>1.3352999999999999</v>
      </c>
      <c r="D696" s="4">
        <v>44071</v>
      </c>
      <c r="E696">
        <v>1.1902999999999999</v>
      </c>
      <c r="G696" s="4">
        <v>44071</v>
      </c>
      <c r="H696">
        <v>8.6247000000000007</v>
      </c>
      <c r="J696" s="4">
        <v>44074</v>
      </c>
      <c r="K696">
        <v>8.7193000000000005</v>
      </c>
      <c r="M696" s="4">
        <v>44071</v>
      </c>
      <c r="N696">
        <v>0.9042</v>
      </c>
    </row>
    <row r="697" spans="1:14" x14ac:dyDescent="0.25">
      <c r="A697" s="4">
        <v>44074</v>
      </c>
      <c r="B697">
        <v>1.3378000000000001</v>
      </c>
      <c r="D697" s="4">
        <v>44074</v>
      </c>
      <c r="E697">
        <v>1.1943999999999999</v>
      </c>
      <c r="G697" s="4">
        <v>44074</v>
      </c>
      <c r="H697">
        <v>8.6320999999999994</v>
      </c>
      <c r="J697" s="4">
        <v>44075</v>
      </c>
      <c r="K697">
        <v>8.7430000000000003</v>
      </c>
      <c r="M697" s="4">
        <v>44074</v>
      </c>
      <c r="N697">
        <v>0.90280000000000005</v>
      </c>
    </row>
    <row r="698" spans="1:14" x14ac:dyDescent="0.25">
      <c r="A698" s="4">
        <v>44075</v>
      </c>
      <c r="B698">
        <v>1.3391999999999999</v>
      </c>
      <c r="D698" s="4">
        <v>44075</v>
      </c>
      <c r="E698">
        <v>1.1934</v>
      </c>
      <c r="G698" s="4">
        <v>44075</v>
      </c>
      <c r="H698">
        <v>8.6818000000000008</v>
      </c>
      <c r="J698" s="4">
        <v>44076</v>
      </c>
      <c r="K698">
        <v>8.8286999999999995</v>
      </c>
      <c r="M698" s="4">
        <v>44075</v>
      </c>
      <c r="N698">
        <v>0.90849999999999997</v>
      </c>
    </row>
    <row r="699" spans="1:14" x14ac:dyDescent="0.25">
      <c r="A699" s="4">
        <v>44076</v>
      </c>
      <c r="B699">
        <v>1.3328</v>
      </c>
      <c r="D699" s="4">
        <v>44076</v>
      </c>
      <c r="E699">
        <v>1.1848000000000001</v>
      </c>
      <c r="G699" s="4">
        <v>44076</v>
      </c>
      <c r="H699">
        <v>8.7233000000000001</v>
      </c>
      <c r="J699" s="4">
        <v>44077</v>
      </c>
      <c r="K699">
        <v>8.9291999999999998</v>
      </c>
      <c r="M699" s="4">
        <v>44076</v>
      </c>
      <c r="N699">
        <v>0.91169999999999995</v>
      </c>
    </row>
    <row r="700" spans="1:14" x14ac:dyDescent="0.25">
      <c r="A700" s="4">
        <v>44077</v>
      </c>
      <c r="B700">
        <v>1.3262</v>
      </c>
      <c r="D700" s="4">
        <v>44077</v>
      </c>
      <c r="E700">
        <v>1.1833</v>
      </c>
      <c r="G700" s="4">
        <v>44077</v>
      </c>
      <c r="H700">
        <v>8.7565000000000008</v>
      </c>
      <c r="J700" s="4">
        <v>44078</v>
      </c>
      <c r="K700">
        <v>8.9283000000000001</v>
      </c>
      <c r="M700" s="4">
        <v>44077</v>
      </c>
      <c r="N700">
        <v>0.9103</v>
      </c>
    </row>
    <row r="701" spans="1:14" x14ac:dyDescent="0.25">
      <c r="A701" s="4">
        <v>44078</v>
      </c>
      <c r="B701">
        <v>1.3279000000000001</v>
      </c>
      <c r="D701" s="4">
        <v>44078</v>
      </c>
      <c r="E701">
        <v>1.1838</v>
      </c>
      <c r="G701" s="4">
        <v>44078</v>
      </c>
      <c r="H701">
        <v>8.7414000000000005</v>
      </c>
      <c r="J701" s="4">
        <v>44081</v>
      </c>
      <c r="K701">
        <v>8.9383999999999997</v>
      </c>
      <c r="M701" s="4">
        <v>44078</v>
      </c>
      <c r="N701">
        <v>0.91349999999999998</v>
      </c>
    </row>
    <row r="702" spans="1:14" x14ac:dyDescent="0.25">
      <c r="A702" s="4">
        <v>44081</v>
      </c>
      <c r="B702">
        <v>1.3173999999999999</v>
      </c>
      <c r="D702" s="4">
        <v>44081</v>
      </c>
      <c r="E702">
        <v>1.1816</v>
      </c>
      <c r="G702" s="4">
        <v>44081</v>
      </c>
      <c r="H702">
        <v>8.7675000000000001</v>
      </c>
      <c r="J702" s="4">
        <v>44082</v>
      </c>
      <c r="K702">
        <v>9.0823</v>
      </c>
      <c r="M702" s="4">
        <v>44081</v>
      </c>
      <c r="N702">
        <v>0.91649999999999998</v>
      </c>
    </row>
    <row r="703" spans="1:14" x14ac:dyDescent="0.25">
      <c r="A703" s="4">
        <v>44082</v>
      </c>
      <c r="B703">
        <v>1.3045</v>
      </c>
      <c r="D703" s="4">
        <v>44082</v>
      </c>
      <c r="E703">
        <v>1.1796</v>
      </c>
      <c r="G703" s="4">
        <v>44082</v>
      </c>
      <c r="H703">
        <v>8.8040000000000003</v>
      </c>
      <c r="J703" s="4">
        <v>44083</v>
      </c>
      <c r="K703">
        <v>9.0221999999999998</v>
      </c>
      <c r="M703" s="4">
        <v>44082</v>
      </c>
      <c r="N703">
        <v>0.91639999999999999</v>
      </c>
    </row>
    <row r="704" spans="1:14" x14ac:dyDescent="0.25">
      <c r="A704" s="4">
        <v>44083</v>
      </c>
      <c r="B704">
        <v>1.3012999999999999</v>
      </c>
      <c r="D704" s="4">
        <v>44083</v>
      </c>
      <c r="E704">
        <v>1.1802999999999999</v>
      </c>
      <c r="G704" s="4">
        <v>44083</v>
      </c>
      <c r="H704">
        <v>8.7634000000000007</v>
      </c>
      <c r="J704" s="4">
        <v>44084</v>
      </c>
      <c r="K704">
        <v>9.0218000000000007</v>
      </c>
      <c r="M704" s="4">
        <v>44083</v>
      </c>
      <c r="N704">
        <v>0.91339999999999999</v>
      </c>
    </row>
    <row r="705" spans="1:14" x14ac:dyDescent="0.25">
      <c r="A705" s="4">
        <v>44084</v>
      </c>
      <c r="B705">
        <v>1.2829999999999999</v>
      </c>
      <c r="D705" s="4">
        <v>44084</v>
      </c>
      <c r="E705">
        <v>1.1858</v>
      </c>
      <c r="G705" s="4">
        <v>44084</v>
      </c>
      <c r="H705">
        <v>8.7433999999999994</v>
      </c>
      <c r="J705" s="4">
        <v>44085</v>
      </c>
      <c r="K705">
        <v>9.0371000000000006</v>
      </c>
      <c r="M705" s="4">
        <v>44084</v>
      </c>
      <c r="N705">
        <v>0.90839999999999999</v>
      </c>
    </row>
    <row r="706" spans="1:14" x14ac:dyDescent="0.25">
      <c r="A706" s="4">
        <v>44085</v>
      </c>
      <c r="B706">
        <v>1.2796000000000001</v>
      </c>
      <c r="D706" s="4">
        <v>44085</v>
      </c>
      <c r="E706">
        <v>1.1846000000000001</v>
      </c>
      <c r="G706" s="4">
        <v>44085</v>
      </c>
      <c r="H706">
        <v>8.7760999999999996</v>
      </c>
      <c r="J706" s="4">
        <v>44088</v>
      </c>
      <c r="K706">
        <v>9.0284999999999993</v>
      </c>
      <c r="M706" s="4">
        <v>44085</v>
      </c>
      <c r="N706">
        <v>0.90890000000000004</v>
      </c>
    </row>
    <row r="707" spans="1:14" x14ac:dyDescent="0.25">
      <c r="A707" s="4">
        <v>44088</v>
      </c>
      <c r="B707">
        <v>1.2867999999999999</v>
      </c>
      <c r="D707" s="4">
        <v>44088</v>
      </c>
      <c r="E707">
        <v>1.1867000000000001</v>
      </c>
      <c r="G707" s="4">
        <v>44088</v>
      </c>
      <c r="H707">
        <v>8.7754999999999992</v>
      </c>
      <c r="J707" s="4">
        <v>44089</v>
      </c>
      <c r="K707">
        <v>9.0264000000000006</v>
      </c>
      <c r="M707" s="4">
        <v>44088</v>
      </c>
      <c r="N707">
        <v>0.90749999999999997</v>
      </c>
    </row>
    <row r="708" spans="1:14" x14ac:dyDescent="0.25">
      <c r="A708" s="4">
        <v>44089</v>
      </c>
      <c r="B708">
        <v>1.2892999999999999</v>
      </c>
      <c r="D708" s="4">
        <v>44089</v>
      </c>
      <c r="E708">
        <v>1.1853</v>
      </c>
      <c r="G708" s="4">
        <v>44089</v>
      </c>
      <c r="H708">
        <v>8.7798999999999996</v>
      </c>
      <c r="J708" s="4">
        <v>44090</v>
      </c>
      <c r="K708">
        <v>9.0162999999999993</v>
      </c>
      <c r="M708" s="4">
        <v>44089</v>
      </c>
      <c r="N708">
        <v>0.90820000000000001</v>
      </c>
    </row>
    <row r="709" spans="1:14" x14ac:dyDescent="0.25">
      <c r="A709" s="4">
        <v>44090</v>
      </c>
      <c r="B709">
        <v>1.2979000000000001</v>
      </c>
      <c r="D709" s="4">
        <v>44090</v>
      </c>
      <c r="E709">
        <v>1.1833</v>
      </c>
      <c r="G709" s="4">
        <v>44090</v>
      </c>
      <c r="H709">
        <v>8.7864000000000004</v>
      </c>
      <c r="J709" s="4">
        <v>44091</v>
      </c>
      <c r="K709">
        <v>9.0814000000000004</v>
      </c>
      <c r="M709" s="4">
        <v>44090</v>
      </c>
      <c r="N709">
        <v>0.90810000000000002</v>
      </c>
    </row>
    <row r="710" spans="1:14" x14ac:dyDescent="0.25">
      <c r="A710" s="4">
        <v>44091</v>
      </c>
      <c r="B710">
        <v>1.2938000000000001</v>
      </c>
      <c r="D710" s="4">
        <v>44091</v>
      </c>
      <c r="E710">
        <v>1.1821999999999999</v>
      </c>
      <c r="G710" s="4">
        <v>44091</v>
      </c>
      <c r="H710">
        <v>8.8000000000000007</v>
      </c>
      <c r="J710" s="4">
        <v>44092</v>
      </c>
      <c r="K710">
        <v>9.0942000000000007</v>
      </c>
      <c r="M710" s="4">
        <v>44091</v>
      </c>
      <c r="N710">
        <v>0.90980000000000005</v>
      </c>
    </row>
    <row r="711" spans="1:14" x14ac:dyDescent="0.25">
      <c r="A711" s="4">
        <v>44092</v>
      </c>
      <c r="B711">
        <v>1.2917000000000001</v>
      </c>
      <c r="D711" s="4">
        <v>44092</v>
      </c>
      <c r="E711">
        <v>1.1839999999999999</v>
      </c>
      <c r="G711" s="4">
        <v>44092</v>
      </c>
      <c r="H711">
        <v>8.7658000000000005</v>
      </c>
      <c r="J711" s="4">
        <v>44095</v>
      </c>
      <c r="K711">
        <v>9.3095999999999997</v>
      </c>
      <c r="M711" s="4">
        <v>44092</v>
      </c>
      <c r="N711">
        <v>0.91159999999999997</v>
      </c>
    </row>
    <row r="712" spans="1:14" x14ac:dyDescent="0.25">
      <c r="A712" s="4">
        <v>44095</v>
      </c>
      <c r="B712">
        <v>1.2789999999999999</v>
      </c>
      <c r="D712" s="4">
        <v>44095</v>
      </c>
      <c r="E712">
        <v>1.1740999999999999</v>
      </c>
      <c r="G712" s="4">
        <v>44095</v>
      </c>
      <c r="H712">
        <v>8.8741000000000003</v>
      </c>
      <c r="J712" s="4">
        <v>44096</v>
      </c>
      <c r="K712">
        <v>9.3737999999999992</v>
      </c>
      <c r="M712" s="4">
        <v>44095</v>
      </c>
      <c r="N712">
        <v>0.91610000000000003</v>
      </c>
    </row>
    <row r="713" spans="1:14" x14ac:dyDescent="0.25">
      <c r="A713" s="4">
        <v>44096</v>
      </c>
      <c r="B713">
        <v>1.2721</v>
      </c>
      <c r="D713" s="4">
        <v>44096</v>
      </c>
      <c r="E713">
        <v>1.1704000000000001</v>
      </c>
      <c r="G713" s="4">
        <v>44096</v>
      </c>
      <c r="H713">
        <v>8.9212000000000007</v>
      </c>
      <c r="J713" s="4">
        <v>44097</v>
      </c>
      <c r="K713">
        <v>9.4123000000000001</v>
      </c>
      <c r="M713" s="4">
        <v>44096</v>
      </c>
      <c r="N713">
        <v>0.92049999999999998</v>
      </c>
    </row>
    <row r="714" spans="1:14" x14ac:dyDescent="0.25">
      <c r="A714" s="4">
        <v>44097</v>
      </c>
      <c r="B714">
        <v>1.2757000000000001</v>
      </c>
      <c r="D714" s="4">
        <v>44097</v>
      </c>
      <c r="E714">
        <v>1.1680999999999999</v>
      </c>
      <c r="G714" s="4">
        <v>44097</v>
      </c>
      <c r="H714">
        <v>8.9785000000000004</v>
      </c>
      <c r="J714" s="4">
        <v>44098</v>
      </c>
      <c r="K714">
        <v>9.5206999999999997</v>
      </c>
      <c r="M714" s="4">
        <v>44097</v>
      </c>
      <c r="N714">
        <v>0.92269999999999996</v>
      </c>
    </row>
    <row r="715" spans="1:14" x14ac:dyDescent="0.25">
      <c r="A715" s="4">
        <v>44098</v>
      </c>
      <c r="B715">
        <v>1.2751999999999999</v>
      </c>
      <c r="D715" s="4">
        <v>44098</v>
      </c>
      <c r="E715">
        <v>1.1662999999999999</v>
      </c>
      <c r="G715" s="4">
        <v>44098</v>
      </c>
      <c r="H715">
        <v>9.1091999999999995</v>
      </c>
      <c r="J715" s="4">
        <v>44099</v>
      </c>
      <c r="K715">
        <v>9.5737000000000005</v>
      </c>
      <c r="M715" s="4">
        <v>44098</v>
      </c>
      <c r="N715">
        <v>0.92630000000000001</v>
      </c>
    </row>
    <row r="716" spans="1:14" x14ac:dyDescent="0.25">
      <c r="A716" s="4">
        <v>44099</v>
      </c>
      <c r="B716">
        <v>1.2746</v>
      </c>
      <c r="D716" s="4">
        <v>44099</v>
      </c>
      <c r="E716">
        <v>1.1631</v>
      </c>
      <c r="G716" s="4">
        <v>44099</v>
      </c>
      <c r="H716">
        <v>9.1282999999999994</v>
      </c>
      <c r="J716" s="4">
        <v>44102</v>
      </c>
      <c r="K716">
        <v>9.4751999999999992</v>
      </c>
      <c r="M716" s="4">
        <v>44099</v>
      </c>
      <c r="N716">
        <v>0.92830000000000001</v>
      </c>
    </row>
    <row r="717" spans="1:14" x14ac:dyDescent="0.25">
      <c r="A717" s="4">
        <v>44102</v>
      </c>
      <c r="B717">
        <v>1.2851999999999999</v>
      </c>
      <c r="D717" s="4">
        <v>44102</v>
      </c>
      <c r="E717">
        <v>1.1656</v>
      </c>
      <c r="G717" s="4">
        <v>44102</v>
      </c>
      <c r="H717">
        <v>9.0521999999999991</v>
      </c>
      <c r="J717" s="4">
        <v>44103</v>
      </c>
      <c r="K717">
        <v>9.4475999999999996</v>
      </c>
      <c r="M717" s="4">
        <v>44102</v>
      </c>
      <c r="N717">
        <v>0.92459999999999998</v>
      </c>
    </row>
    <row r="718" spans="1:14" x14ac:dyDescent="0.25">
      <c r="A718" s="4">
        <v>44103</v>
      </c>
      <c r="B718">
        <v>1.2854000000000001</v>
      </c>
      <c r="D718" s="4">
        <v>44103</v>
      </c>
      <c r="E718">
        <v>1.1738</v>
      </c>
      <c r="G718" s="4">
        <v>44103</v>
      </c>
      <c r="H718">
        <v>8.9784000000000006</v>
      </c>
      <c r="J718" s="4">
        <v>44104</v>
      </c>
      <c r="K718">
        <v>9.3527000000000005</v>
      </c>
      <c r="M718" s="4">
        <v>44103</v>
      </c>
      <c r="N718">
        <v>0.9194</v>
      </c>
    </row>
    <row r="719" spans="1:14" x14ac:dyDescent="0.25">
      <c r="A719" s="4">
        <v>44104</v>
      </c>
      <c r="B719">
        <v>1.2910999999999999</v>
      </c>
      <c r="D719" s="4">
        <v>44104</v>
      </c>
      <c r="E719">
        <v>1.1721999999999999</v>
      </c>
      <c r="G719" s="4">
        <v>44104</v>
      </c>
      <c r="H719">
        <v>8.952</v>
      </c>
      <c r="J719" s="4">
        <v>44105</v>
      </c>
      <c r="K719">
        <v>9.3106000000000009</v>
      </c>
      <c r="M719" s="4">
        <v>44104</v>
      </c>
      <c r="N719">
        <v>0.9214</v>
      </c>
    </row>
    <row r="720" spans="1:14" x14ac:dyDescent="0.25">
      <c r="A720" s="4">
        <v>44105</v>
      </c>
      <c r="B720">
        <v>1.2894000000000001</v>
      </c>
      <c r="D720" s="4">
        <v>44105</v>
      </c>
      <c r="E720">
        <v>1.1745000000000001</v>
      </c>
      <c r="G720" s="4">
        <v>44105</v>
      </c>
      <c r="H720">
        <v>8.9204000000000008</v>
      </c>
      <c r="J720" s="4">
        <v>44106</v>
      </c>
      <c r="K720">
        <v>9.3163</v>
      </c>
      <c r="M720" s="4">
        <v>44105</v>
      </c>
      <c r="N720">
        <v>0.91869999999999996</v>
      </c>
    </row>
    <row r="721" spans="1:14" x14ac:dyDescent="0.25">
      <c r="A721" s="4">
        <v>44106</v>
      </c>
      <c r="B721">
        <v>1.2935000000000001</v>
      </c>
      <c r="D721" s="4">
        <v>44106</v>
      </c>
      <c r="E721">
        <v>1.1716</v>
      </c>
      <c r="G721" s="4">
        <v>44106</v>
      </c>
      <c r="H721">
        <v>8.9357000000000006</v>
      </c>
      <c r="J721" s="4">
        <v>44109</v>
      </c>
      <c r="K721">
        <v>9.2110000000000003</v>
      </c>
      <c r="M721" s="4">
        <v>44106</v>
      </c>
      <c r="N721">
        <v>0.92059999999999997</v>
      </c>
    </row>
    <row r="722" spans="1:14" x14ac:dyDescent="0.25">
      <c r="A722" s="4">
        <v>44109</v>
      </c>
      <c r="B722">
        <v>1.2979000000000001</v>
      </c>
      <c r="D722" s="4">
        <v>44109</v>
      </c>
      <c r="E722">
        <v>1.1787000000000001</v>
      </c>
      <c r="G722" s="4">
        <v>44109</v>
      </c>
      <c r="H722">
        <v>8.8841999999999999</v>
      </c>
      <c r="J722" s="4">
        <v>44110</v>
      </c>
      <c r="K722">
        <v>9.266</v>
      </c>
      <c r="M722" s="4">
        <v>44109</v>
      </c>
      <c r="N722">
        <v>0.91559999999999997</v>
      </c>
    </row>
    <row r="723" spans="1:14" x14ac:dyDescent="0.25">
      <c r="A723" s="4">
        <v>44110</v>
      </c>
      <c r="B723">
        <v>1.2955000000000001</v>
      </c>
      <c r="D723" s="4">
        <v>44110</v>
      </c>
      <c r="E723">
        <v>1.1780999999999999</v>
      </c>
      <c r="G723" s="4">
        <v>44110</v>
      </c>
      <c r="H723">
        <v>8.9113000000000007</v>
      </c>
      <c r="J723" s="4">
        <v>44111</v>
      </c>
      <c r="K723">
        <v>9.3020999999999994</v>
      </c>
      <c r="M723" s="4">
        <v>44110</v>
      </c>
      <c r="N723">
        <v>0.91500000000000004</v>
      </c>
    </row>
    <row r="724" spans="1:14" x14ac:dyDescent="0.25">
      <c r="A724" s="4">
        <v>44111</v>
      </c>
      <c r="B724">
        <v>1.2919</v>
      </c>
      <c r="D724" s="4">
        <v>44111</v>
      </c>
      <c r="E724">
        <v>1.1772</v>
      </c>
      <c r="G724" s="4">
        <v>44111</v>
      </c>
      <c r="H724">
        <v>8.8835999999999995</v>
      </c>
      <c r="J724" s="4">
        <v>44112</v>
      </c>
      <c r="K724">
        <v>9.2703000000000007</v>
      </c>
      <c r="M724" s="4">
        <v>44111</v>
      </c>
      <c r="N724">
        <v>0.91649999999999998</v>
      </c>
    </row>
    <row r="725" spans="1:14" x14ac:dyDescent="0.25">
      <c r="A725" s="4">
        <v>44112</v>
      </c>
      <c r="B725">
        <v>1.2939000000000001</v>
      </c>
      <c r="D725" s="4">
        <v>44112</v>
      </c>
      <c r="E725">
        <v>1.1755</v>
      </c>
      <c r="G725" s="4">
        <v>44112</v>
      </c>
      <c r="H725">
        <v>8.8691999999999993</v>
      </c>
      <c r="J725" s="4">
        <v>44113</v>
      </c>
      <c r="K725">
        <v>9.1372</v>
      </c>
      <c r="M725" s="4">
        <v>44112</v>
      </c>
      <c r="N725">
        <v>0.91769999999999996</v>
      </c>
    </row>
    <row r="726" spans="1:14" x14ac:dyDescent="0.25">
      <c r="A726" s="4">
        <v>44113</v>
      </c>
      <c r="B726">
        <v>1.3036000000000001</v>
      </c>
      <c r="D726" s="4">
        <v>44113</v>
      </c>
      <c r="E726">
        <v>1.1826000000000001</v>
      </c>
      <c r="G726" s="4">
        <v>44113</v>
      </c>
      <c r="H726">
        <v>8.7820999999999998</v>
      </c>
      <c r="J726" s="4">
        <v>44116</v>
      </c>
      <c r="K726">
        <v>9.1452000000000009</v>
      </c>
      <c r="M726" s="4">
        <v>44113</v>
      </c>
      <c r="N726">
        <v>0.91069999999999995</v>
      </c>
    </row>
    <row r="727" spans="1:14" x14ac:dyDescent="0.25">
      <c r="A727" s="4">
        <v>44116</v>
      </c>
      <c r="B727">
        <v>1.3063</v>
      </c>
      <c r="D727" s="4">
        <v>44116</v>
      </c>
      <c r="E727">
        <v>1.1811</v>
      </c>
      <c r="G727" s="4">
        <v>44116</v>
      </c>
      <c r="H727">
        <v>8.8018000000000001</v>
      </c>
      <c r="J727" s="4">
        <v>44117</v>
      </c>
      <c r="K727">
        <v>9.2334999999999994</v>
      </c>
      <c r="M727" s="4">
        <v>44116</v>
      </c>
      <c r="N727">
        <v>0.90920000000000001</v>
      </c>
    </row>
    <row r="728" spans="1:14" x14ac:dyDescent="0.25">
      <c r="A728" s="4">
        <v>44117</v>
      </c>
      <c r="B728">
        <v>1.2958000000000001</v>
      </c>
      <c r="D728" s="4">
        <v>44117</v>
      </c>
      <c r="E728">
        <v>1.1735</v>
      </c>
      <c r="G728" s="4">
        <v>44117</v>
      </c>
      <c r="H728">
        <v>8.8237000000000005</v>
      </c>
      <c r="J728" s="4">
        <v>44118</v>
      </c>
      <c r="K728">
        <v>9.2271999999999998</v>
      </c>
      <c r="M728" s="4">
        <v>44117</v>
      </c>
      <c r="N728">
        <v>0.91510000000000002</v>
      </c>
    </row>
    <row r="729" spans="1:14" x14ac:dyDescent="0.25">
      <c r="A729" s="4">
        <v>44118</v>
      </c>
      <c r="B729">
        <v>1.3016000000000001</v>
      </c>
      <c r="D729" s="4">
        <v>44118</v>
      </c>
      <c r="E729">
        <v>1.1751</v>
      </c>
      <c r="G729" s="4">
        <v>44118</v>
      </c>
      <c r="H729">
        <v>8.827</v>
      </c>
      <c r="J729" s="4">
        <v>44119</v>
      </c>
      <c r="K729">
        <v>9.3667999999999996</v>
      </c>
      <c r="M729" s="4">
        <v>44118</v>
      </c>
      <c r="N729">
        <v>0.91290000000000004</v>
      </c>
    </row>
    <row r="730" spans="1:14" x14ac:dyDescent="0.25">
      <c r="A730" s="4">
        <v>44119</v>
      </c>
      <c r="B730">
        <v>1.2922</v>
      </c>
      <c r="D730" s="4">
        <v>44119</v>
      </c>
      <c r="E730">
        <v>1.1697</v>
      </c>
      <c r="G730" s="4">
        <v>44119</v>
      </c>
      <c r="H730">
        <v>8.8698999999999995</v>
      </c>
      <c r="J730" s="4">
        <v>44120</v>
      </c>
      <c r="K730">
        <v>9.3789999999999996</v>
      </c>
      <c r="M730" s="4">
        <v>44119</v>
      </c>
      <c r="N730">
        <v>0.91459999999999997</v>
      </c>
    </row>
    <row r="731" spans="1:14" x14ac:dyDescent="0.25">
      <c r="A731" s="4">
        <v>44120</v>
      </c>
      <c r="B731">
        <v>1.2915000000000001</v>
      </c>
      <c r="D731" s="4">
        <v>44120</v>
      </c>
      <c r="E731">
        <v>1.1718</v>
      </c>
      <c r="G731" s="4">
        <v>44120</v>
      </c>
      <c r="H731">
        <v>8.8484999999999996</v>
      </c>
      <c r="J731" s="4">
        <v>44123</v>
      </c>
      <c r="K731">
        <v>9.3033999999999999</v>
      </c>
      <c r="M731" s="4">
        <v>44120</v>
      </c>
      <c r="N731">
        <v>0.91490000000000005</v>
      </c>
    </row>
    <row r="732" spans="1:14" x14ac:dyDescent="0.25">
      <c r="A732" s="4">
        <v>44123</v>
      </c>
      <c r="B732">
        <v>1.2982</v>
      </c>
      <c r="D732" s="4">
        <v>44123</v>
      </c>
      <c r="E732">
        <v>1.1781999999999999</v>
      </c>
      <c r="G732" s="4">
        <v>44123</v>
      </c>
      <c r="H732">
        <v>8.8119999999999994</v>
      </c>
      <c r="J732" s="4">
        <v>44124</v>
      </c>
      <c r="K732">
        <v>9.2690000000000001</v>
      </c>
      <c r="M732" s="4">
        <v>44123</v>
      </c>
      <c r="N732">
        <v>0.90949999999999998</v>
      </c>
    </row>
    <row r="733" spans="1:14" x14ac:dyDescent="0.25">
      <c r="A733" s="4">
        <v>44124</v>
      </c>
      <c r="B733">
        <v>1.294</v>
      </c>
      <c r="D733" s="4">
        <v>44124</v>
      </c>
      <c r="E733">
        <v>1.1827000000000001</v>
      </c>
      <c r="G733" s="4">
        <v>44124</v>
      </c>
      <c r="H733">
        <v>8.7455999999999996</v>
      </c>
      <c r="J733" s="4">
        <v>44125</v>
      </c>
      <c r="K733">
        <v>9.2018000000000004</v>
      </c>
      <c r="M733" s="4">
        <v>44124</v>
      </c>
      <c r="N733">
        <v>0.90710000000000002</v>
      </c>
    </row>
    <row r="734" spans="1:14" x14ac:dyDescent="0.25">
      <c r="A734" s="4">
        <v>44125</v>
      </c>
      <c r="B734">
        <v>1.3157000000000001</v>
      </c>
      <c r="D734" s="4">
        <v>44125</v>
      </c>
      <c r="E734">
        <v>1.1873</v>
      </c>
      <c r="G734" s="4">
        <v>44125</v>
      </c>
      <c r="H734">
        <v>8.7164999999999999</v>
      </c>
      <c r="J734" s="4">
        <v>44126</v>
      </c>
      <c r="K734">
        <v>9.2502999999999993</v>
      </c>
      <c r="M734" s="4">
        <v>44125</v>
      </c>
      <c r="N734">
        <v>0.90429999999999999</v>
      </c>
    </row>
    <row r="735" spans="1:14" x14ac:dyDescent="0.25">
      <c r="A735" s="4">
        <v>44126</v>
      </c>
      <c r="B735">
        <v>1.3096000000000001</v>
      </c>
      <c r="D735" s="4">
        <v>44126</v>
      </c>
      <c r="E735">
        <v>1.1821999999999999</v>
      </c>
      <c r="G735" s="4">
        <v>44126</v>
      </c>
      <c r="H735">
        <v>8.7753999999999994</v>
      </c>
      <c r="J735" s="4">
        <v>44127</v>
      </c>
      <c r="K735">
        <v>9.2378</v>
      </c>
      <c r="M735" s="4">
        <v>44126</v>
      </c>
      <c r="N735">
        <v>0.9073</v>
      </c>
    </row>
    <row r="736" spans="1:14" x14ac:dyDescent="0.25">
      <c r="A736" s="4">
        <v>44127</v>
      </c>
      <c r="B736">
        <v>1.3039000000000001</v>
      </c>
      <c r="D736" s="4">
        <v>44127</v>
      </c>
      <c r="E736">
        <v>1.1859999999999999</v>
      </c>
      <c r="G736" s="4">
        <v>44127</v>
      </c>
      <c r="H736">
        <v>8.7474000000000007</v>
      </c>
      <c r="J736" s="4">
        <v>44130</v>
      </c>
      <c r="K736">
        <v>9.2468000000000004</v>
      </c>
      <c r="M736" s="4">
        <v>44127</v>
      </c>
      <c r="N736">
        <v>0.90439999999999998</v>
      </c>
    </row>
    <row r="737" spans="1:14" x14ac:dyDescent="0.25">
      <c r="A737" s="4">
        <v>44130</v>
      </c>
      <c r="B737">
        <v>1.3023</v>
      </c>
      <c r="D737" s="4">
        <v>44130</v>
      </c>
      <c r="E737">
        <v>1.1816</v>
      </c>
      <c r="G737" s="4">
        <v>44130</v>
      </c>
      <c r="H737">
        <v>8.7479999999999993</v>
      </c>
      <c r="J737" s="4">
        <v>44131</v>
      </c>
      <c r="K737">
        <v>9.1347000000000005</v>
      </c>
      <c r="M737" s="4">
        <v>44130</v>
      </c>
      <c r="N737">
        <v>0.90720000000000001</v>
      </c>
    </row>
    <row r="738" spans="1:14" x14ac:dyDescent="0.25">
      <c r="A738" s="4">
        <v>44131</v>
      </c>
      <c r="B738">
        <v>1.3065</v>
      </c>
      <c r="D738" s="4">
        <v>44131</v>
      </c>
      <c r="E738">
        <v>1.1825000000000001</v>
      </c>
      <c r="G738" s="4">
        <v>44131</v>
      </c>
      <c r="H738">
        <v>8.6972000000000005</v>
      </c>
      <c r="J738" s="4">
        <v>44132</v>
      </c>
      <c r="K738">
        <v>9.3486999999999991</v>
      </c>
      <c r="M738" s="4">
        <v>44131</v>
      </c>
      <c r="N738">
        <v>0.90669999999999995</v>
      </c>
    </row>
    <row r="739" spans="1:14" x14ac:dyDescent="0.25">
      <c r="A739" s="4">
        <v>44132</v>
      </c>
      <c r="B739">
        <v>1.2989999999999999</v>
      </c>
      <c r="D739" s="4">
        <v>44132</v>
      </c>
      <c r="E739">
        <v>1.1751</v>
      </c>
      <c r="G739" s="4">
        <v>44132</v>
      </c>
      <c r="H739">
        <v>8.8466000000000005</v>
      </c>
      <c r="J739" s="4">
        <v>44133</v>
      </c>
      <c r="K739">
        <v>9.5444999999999993</v>
      </c>
      <c r="M739" s="4">
        <v>44132</v>
      </c>
      <c r="N739">
        <v>0.90980000000000005</v>
      </c>
    </row>
    <row r="740" spans="1:14" x14ac:dyDescent="0.25">
      <c r="A740" s="4">
        <v>44133</v>
      </c>
      <c r="B740">
        <v>1.2906</v>
      </c>
      <c r="D740" s="4">
        <v>44133</v>
      </c>
      <c r="E740">
        <v>1.1657999999999999</v>
      </c>
      <c r="G740" s="4">
        <v>44133</v>
      </c>
      <c r="H740">
        <v>8.9267000000000003</v>
      </c>
      <c r="J740" s="4">
        <v>44134</v>
      </c>
      <c r="K740">
        <v>9.5361999999999991</v>
      </c>
      <c r="M740" s="4">
        <v>44133</v>
      </c>
      <c r="N740">
        <v>0.91679999999999995</v>
      </c>
    </row>
    <row r="741" spans="1:14" x14ac:dyDescent="0.25">
      <c r="A741" s="4">
        <v>44134</v>
      </c>
      <c r="B741">
        <v>1.2947</v>
      </c>
      <c r="D741" s="4">
        <v>44134</v>
      </c>
      <c r="E741">
        <v>1.1647000000000001</v>
      </c>
      <c r="G741" s="4">
        <v>44134</v>
      </c>
      <c r="H741">
        <v>8.8977000000000004</v>
      </c>
      <c r="J741" s="4">
        <v>44137</v>
      </c>
      <c r="K741">
        <v>9.5846999999999998</v>
      </c>
      <c r="M741" s="4">
        <v>44134</v>
      </c>
      <c r="N741">
        <v>0.91700000000000004</v>
      </c>
    </row>
    <row r="742" spans="1:14" x14ac:dyDescent="0.25">
      <c r="A742" s="4">
        <v>44137</v>
      </c>
      <c r="B742">
        <v>1.2905</v>
      </c>
      <c r="D742" s="4">
        <v>44137</v>
      </c>
      <c r="E742">
        <v>1.1628000000000001</v>
      </c>
      <c r="G742" s="4">
        <v>44137</v>
      </c>
      <c r="H742">
        <v>8.9298000000000002</v>
      </c>
      <c r="J742" s="4">
        <v>44138</v>
      </c>
      <c r="K742">
        <v>9.4126999999999992</v>
      </c>
      <c r="M742" s="4">
        <v>44137</v>
      </c>
      <c r="N742">
        <v>0.92030000000000001</v>
      </c>
    </row>
    <row r="743" spans="1:14" x14ac:dyDescent="0.25">
      <c r="A743" s="4">
        <v>44138</v>
      </c>
      <c r="B743">
        <v>1.3041</v>
      </c>
      <c r="D743" s="4">
        <v>44138</v>
      </c>
      <c r="E743">
        <v>1.171</v>
      </c>
      <c r="G743" s="4">
        <v>44138</v>
      </c>
      <c r="H743">
        <v>8.8516999999999992</v>
      </c>
      <c r="J743" s="4">
        <v>44139</v>
      </c>
      <c r="K743">
        <v>9.3042999999999996</v>
      </c>
      <c r="M743" s="4">
        <v>44138</v>
      </c>
      <c r="N743">
        <v>0.91279999999999994</v>
      </c>
    </row>
    <row r="744" spans="1:14" x14ac:dyDescent="0.25">
      <c r="A744" s="4">
        <v>44139</v>
      </c>
      <c r="B744">
        <v>1.2997000000000001</v>
      </c>
      <c r="D744" s="4">
        <v>44139</v>
      </c>
      <c r="E744">
        <v>1.1715</v>
      </c>
      <c r="G744" s="4">
        <v>44139</v>
      </c>
      <c r="H744">
        <v>8.7966999999999995</v>
      </c>
      <c r="J744" s="4">
        <v>44140</v>
      </c>
      <c r="K744">
        <v>9.1898999999999997</v>
      </c>
      <c r="M744" s="4">
        <v>44139</v>
      </c>
      <c r="N744">
        <v>0.91259999999999997</v>
      </c>
    </row>
    <row r="745" spans="1:14" x14ac:dyDescent="0.25">
      <c r="A745" s="4">
        <v>44140</v>
      </c>
      <c r="B745">
        <v>1.31</v>
      </c>
      <c r="D745" s="4">
        <v>44140</v>
      </c>
      <c r="E745">
        <v>1.1802999999999999</v>
      </c>
      <c r="G745" s="4">
        <v>44140</v>
      </c>
      <c r="H745">
        <v>8.7077000000000009</v>
      </c>
      <c r="J745" s="4">
        <v>44141</v>
      </c>
      <c r="K745">
        <v>9.1567000000000007</v>
      </c>
      <c r="M745" s="4">
        <v>44140</v>
      </c>
      <c r="N745">
        <v>0.90620000000000001</v>
      </c>
    </row>
    <row r="746" spans="1:14" x14ac:dyDescent="0.25">
      <c r="A746" s="4">
        <v>44141</v>
      </c>
      <c r="B746">
        <v>1.3156000000000001</v>
      </c>
      <c r="D746" s="4">
        <v>44141</v>
      </c>
      <c r="E746">
        <v>1.1874</v>
      </c>
      <c r="G746" s="4">
        <v>44141</v>
      </c>
      <c r="H746">
        <v>8.6409000000000002</v>
      </c>
      <c r="J746" s="4">
        <v>44144</v>
      </c>
      <c r="K746">
        <v>9.0280000000000005</v>
      </c>
      <c r="M746" s="4">
        <v>44141</v>
      </c>
      <c r="N746">
        <v>0.89949999999999997</v>
      </c>
    </row>
    <row r="747" spans="1:14" x14ac:dyDescent="0.25">
      <c r="A747" s="4">
        <v>44144</v>
      </c>
      <c r="B747">
        <v>1.3141</v>
      </c>
      <c r="D747" s="4">
        <v>44144</v>
      </c>
      <c r="E747">
        <v>1.1819</v>
      </c>
      <c r="G747" s="4">
        <v>44144</v>
      </c>
      <c r="H747">
        <v>8.6183999999999994</v>
      </c>
      <c r="J747" s="4">
        <v>44145</v>
      </c>
      <c r="K747">
        <v>9.0177999999999994</v>
      </c>
      <c r="M747" s="4">
        <v>44144</v>
      </c>
      <c r="N747">
        <v>0.91200000000000003</v>
      </c>
    </row>
    <row r="748" spans="1:14" x14ac:dyDescent="0.25">
      <c r="A748" s="4">
        <v>44145</v>
      </c>
      <c r="B748">
        <v>1.3237000000000001</v>
      </c>
      <c r="D748" s="4">
        <v>44145</v>
      </c>
      <c r="E748">
        <v>1.1819999999999999</v>
      </c>
      <c r="G748" s="4">
        <v>44145</v>
      </c>
      <c r="H748">
        <v>8.6071000000000009</v>
      </c>
      <c r="J748" s="4">
        <v>44146</v>
      </c>
      <c r="K748">
        <v>9.0664999999999996</v>
      </c>
      <c r="M748" s="4">
        <v>44145</v>
      </c>
      <c r="N748">
        <v>0.91410000000000002</v>
      </c>
    </row>
    <row r="749" spans="1:14" x14ac:dyDescent="0.25">
      <c r="A749" s="4">
        <v>44146</v>
      </c>
      <c r="B749">
        <v>1.3202</v>
      </c>
      <c r="D749" s="4">
        <v>44146</v>
      </c>
      <c r="E749">
        <v>1.1773</v>
      </c>
      <c r="G749" s="4">
        <v>44146</v>
      </c>
      <c r="H749">
        <v>8.6496999999999993</v>
      </c>
      <c r="J749" s="4">
        <v>44147</v>
      </c>
      <c r="K749">
        <v>9.1441999999999997</v>
      </c>
      <c r="M749" s="4">
        <v>44146</v>
      </c>
      <c r="N749">
        <v>0.9173</v>
      </c>
    </row>
    <row r="750" spans="1:14" x14ac:dyDescent="0.25">
      <c r="A750" s="4">
        <v>44147</v>
      </c>
      <c r="B750">
        <v>1.3116000000000001</v>
      </c>
      <c r="D750" s="4">
        <v>44147</v>
      </c>
      <c r="E750">
        <v>1.18</v>
      </c>
      <c r="G750" s="4">
        <v>44147</v>
      </c>
      <c r="H750">
        <v>8.6472999999999995</v>
      </c>
      <c r="J750" s="4">
        <v>44148</v>
      </c>
      <c r="K750">
        <v>9.1658000000000008</v>
      </c>
      <c r="M750" s="4">
        <v>44147</v>
      </c>
      <c r="N750">
        <v>0.91510000000000002</v>
      </c>
    </row>
    <row r="751" spans="1:14" x14ac:dyDescent="0.25">
      <c r="A751" s="4">
        <v>44148</v>
      </c>
      <c r="B751">
        <v>1.3189</v>
      </c>
      <c r="D751" s="4">
        <v>44148</v>
      </c>
      <c r="E751">
        <v>1.1834</v>
      </c>
      <c r="G751" s="4">
        <v>44148</v>
      </c>
      <c r="H751">
        <v>8.6938999999999993</v>
      </c>
      <c r="J751" s="4">
        <v>44151</v>
      </c>
      <c r="K751">
        <v>9.0707000000000004</v>
      </c>
      <c r="M751" s="4">
        <v>44148</v>
      </c>
      <c r="N751">
        <v>0.91269999999999996</v>
      </c>
    </row>
    <row r="752" spans="1:14" x14ac:dyDescent="0.25">
      <c r="A752" s="4">
        <v>44151</v>
      </c>
      <c r="B752">
        <v>1.3197000000000001</v>
      </c>
      <c r="D752" s="4">
        <v>44151</v>
      </c>
      <c r="E752">
        <v>1.1841999999999999</v>
      </c>
      <c r="G752" s="4">
        <v>44151</v>
      </c>
      <c r="H752">
        <v>8.6374999999999993</v>
      </c>
      <c r="J752" s="4">
        <v>44152</v>
      </c>
      <c r="K752">
        <v>9.0616000000000003</v>
      </c>
      <c r="M752" s="4">
        <v>44151</v>
      </c>
      <c r="N752">
        <v>0.91220000000000001</v>
      </c>
    </row>
    <row r="753" spans="1:14" x14ac:dyDescent="0.25">
      <c r="A753" s="4">
        <v>44152</v>
      </c>
      <c r="B753">
        <v>1.3242</v>
      </c>
      <c r="D753" s="4">
        <v>44152</v>
      </c>
      <c r="E753">
        <v>1.1862999999999999</v>
      </c>
      <c r="G753" s="4">
        <v>44152</v>
      </c>
      <c r="H753">
        <v>8.6212999999999997</v>
      </c>
      <c r="J753" s="4">
        <v>44153</v>
      </c>
      <c r="K753">
        <v>8.9875000000000007</v>
      </c>
      <c r="M753" s="4">
        <v>44152</v>
      </c>
      <c r="N753">
        <v>0.91069999999999995</v>
      </c>
    </row>
    <row r="754" spans="1:14" x14ac:dyDescent="0.25">
      <c r="A754" s="4">
        <v>44153</v>
      </c>
      <c r="B754">
        <v>1.3289</v>
      </c>
      <c r="D754" s="4">
        <v>44153</v>
      </c>
      <c r="E754">
        <v>1.1870000000000001</v>
      </c>
      <c r="G754" s="4">
        <v>44153</v>
      </c>
      <c r="H754">
        <v>8.5881000000000007</v>
      </c>
      <c r="J754" s="4">
        <v>44154</v>
      </c>
      <c r="K754">
        <v>9.0234000000000005</v>
      </c>
      <c r="M754" s="4">
        <v>44153</v>
      </c>
      <c r="N754">
        <v>0.90969999999999995</v>
      </c>
    </row>
    <row r="755" spans="1:14" x14ac:dyDescent="0.25">
      <c r="A755" s="4">
        <v>44154</v>
      </c>
      <c r="B755">
        <v>1.3236000000000001</v>
      </c>
      <c r="D755" s="4">
        <v>44154</v>
      </c>
      <c r="E755">
        <v>1.1846000000000001</v>
      </c>
      <c r="G755" s="4">
        <v>44154</v>
      </c>
      <c r="H755">
        <v>8.6189999999999998</v>
      </c>
      <c r="J755" s="4">
        <v>44155</v>
      </c>
      <c r="K755">
        <v>9.0129999999999999</v>
      </c>
      <c r="M755" s="4">
        <v>44154</v>
      </c>
      <c r="N755">
        <v>0.91220000000000001</v>
      </c>
    </row>
    <row r="756" spans="1:14" x14ac:dyDescent="0.25">
      <c r="A756" s="4">
        <v>44155</v>
      </c>
      <c r="B756">
        <v>1.3274999999999999</v>
      </c>
      <c r="D756" s="4">
        <v>44155</v>
      </c>
      <c r="E756">
        <v>1.1857</v>
      </c>
      <c r="G756" s="4">
        <v>44155</v>
      </c>
      <c r="H756">
        <v>8.6212</v>
      </c>
      <c r="J756" s="4">
        <v>44158</v>
      </c>
      <c r="K756">
        <v>9.0387000000000004</v>
      </c>
      <c r="M756" s="4">
        <v>44155</v>
      </c>
      <c r="N756">
        <v>0.9113</v>
      </c>
    </row>
    <row r="757" spans="1:14" x14ac:dyDescent="0.25">
      <c r="A757" s="4">
        <v>44158</v>
      </c>
      <c r="B757">
        <v>1.3311999999999999</v>
      </c>
      <c r="D757" s="4">
        <v>44158</v>
      </c>
      <c r="E757">
        <v>1.1840999999999999</v>
      </c>
      <c r="G757" s="4">
        <v>44158</v>
      </c>
      <c r="H757">
        <v>8.6370000000000005</v>
      </c>
      <c r="J757" s="4">
        <v>44159</v>
      </c>
      <c r="K757">
        <v>8.9312000000000005</v>
      </c>
      <c r="M757" s="4">
        <v>44158</v>
      </c>
      <c r="N757">
        <v>0.91210000000000002</v>
      </c>
    </row>
    <row r="758" spans="1:14" x14ac:dyDescent="0.25">
      <c r="A758" s="4">
        <v>44159</v>
      </c>
      <c r="B758">
        <v>1.3343</v>
      </c>
      <c r="D758" s="4">
        <v>44159</v>
      </c>
      <c r="E758">
        <v>1.1873</v>
      </c>
      <c r="G758" s="4">
        <v>44159</v>
      </c>
      <c r="H758">
        <v>8.5699000000000005</v>
      </c>
      <c r="J758" s="4">
        <v>44160</v>
      </c>
      <c r="K758">
        <v>8.8366000000000007</v>
      </c>
      <c r="M758" s="4">
        <v>44159</v>
      </c>
      <c r="N758">
        <v>0.91249999999999998</v>
      </c>
    </row>
    <row r="759" spans="1:14" x14ac:dyDescent="0.25">
      <c r="A759" s="4">
        <v>44160</v>
      </c>
      <c r="B759">
        <v>1.3381000000000001</v>
      </c>
      <c r="D759" s="4">
        <v>44160</v>
      </c>
      <c r="E759">
        <v>1.1916</v>
      </c>
      <c r="G759" s="4">
        <v>44160</v>
      </c>
      <c r="H759">
        <v>8.5124999999999993</v>
      </c>
      <c r="J759" s="4">
        <v>44161</v>
      </c>
      <c r="K759">
        <v>8.8779000000000003</v>
      </c>
      <c r="M759" s="4">
        <v>44160</v>
      </c>
      <c r="N759">
        <v>0.90810000000000002</v>
      </c>
    </row>
    <row r="760" spans="1:14" x14ac:dyDescent="0.25">
      <c r="A760" s="4">
        <v>44161</v>
      </c>
      <c r="B760">
        <v>1.3353999999999999</v>
      </c>
      <c r="D760" s="4">
        <v>44161</v>
      </c>
      <c r="E760">
        <v>1.1913</v>
      </c>
      <c r="G760" s="4">
        <v>44161</v>
      </c>
      <c r="H760">
        <v>8.5274999999999999</v>
      </c>
      <c r="J760" s="4">
        <v>44162</v>
      </c>
      <c r="K760">
        <v>8.8355999999999995</v>
      </c>
      <c r="M760" s="4">
        <v>44161</v>
      </c>
      <c r="N760">
        <v>0.90669999999999995</v>
      </c>
    </row>
    <row r="761" spans="1:14" x14ac:dyDescent="0.25">
      <c r="A761" s="4">
        <v>44162</v>
      </c>
      <c r="B761">
        <v>1.3310999999999999</v>
      </c>
      <c r="D761" s="4">
        <v>44162</v>
      </c>
      <c r="E761">
        <v>1.1962999999999999</v>
      </c>
      <c r="G761" s="4">
        <v>44162</v>
      </c>
      <c r="H761">
        <v>8.4992000000000001</v>
      </c>
      <c r="J761" s="4">
        <v>44165</v>
      </c>
      <c r="K761">
        <v>8.8679000000000006</v>
      </c>
      <c r="M761" s="4">
        <v>44162</v>
      </c>
      <c r="N761">
        <v>0.90629999999999999</v>
      </c>
    </row>
    <row r="762" spans="1:14" x14ac:dyDescent="0.25">
      <c r="A762" s="4">
        <v>44165</v>
      </c>
      <c r="B762">
        <v>1.3352999999999999</v>
      </c>
      <c r="D762" s="4">
        <v>44165</v>
      </c>
      <c r="E762">
        <v>1.1954</v>
      </c>
      <c r="G762" s="4">
        <v>44165</v>
      </c>
      <c r="H762">
        <v>8.5458999999999996</v>
      </c>
      <c r="J762" s="4">
        <v>44166</v>
      </c>
      <c r="K762">
        <v>8.8173999999999992</v>
      </c>
      <c r="M762" s="4">
        <v>44165</v>
      </c>
      <c r="N762">
        <v>0.90580000000000005</v>
      </c>
    </row>
    <row r="763" spans="1:14" x14ac:dyDescent="0.25">
      <c r="A763" s="4">
        <v>44166</v>
      </c>
      <c r="B763">
        <v>1.3419000000000001</v>
      </c>
      <c r="D763" s="4">
        <v>44166</v>
      </c>
      <c r="E763">
        <v>1.2044999999999999</v>
      </c>
      <c r="G763" s="4">
        <v>44166</v>
      </c>
      <c r="H763">
        <v>8.4978999999999996</v>
      </c>
      <c r="J763" s="4">
        <v>44167</v>
      </c>
      <c r="K763">
        <v>8.8147000000000002</v>
      </c>
      <c r="M763" s="4">
        <v>44166</v>
      </c>
      <c r="N763">
        <v>0.90039999999999998</v>
      </c>
    </row>
    <row r="764" spans="1:14" x14ac:dyDescent="0.25">
      <c r="A764" s="4">
        <v>44167</v>
      </c>
      <c r="B764">
        <v>1.3351999999999999</v>
      </c>
      <c r="D764" s="4">
        <v>44167</v>
      </c>
      <c r="E764">
        <v>1.2093</v>
      </c>
      <c r="G764" s="4">
        <v>44167</v>
      </c>
      <c r="H764">
        <v>8.4832000000000001</v>
      </c>
      <c r="J764" s="4">
        <v>44168</v>
      </c>
      <c r="K764">
        <v>8.7540999999999993</v>
      </c>
      <c r="M764" s="4">
        <v>44167</v>
      </c>
      <c r="N764">
        <v>0.8962</v>
      </c>
    </row>
    <row r="765" spans="1:14" x14ac:dyDescent="0.25">
      <c r="A765" s="4">
        <v>44168</v>
      </c>
      <c r="B765">
        <v>1.3486</v>
      </c>
      <c r="D765" s="4">
        <v>44168</v>
      </c>
      <c r="E765">
        <v>1.2145999999999999</v>
      </c>
      <c r="G765" s="4">
        <v>44168</v>
      </c>
      <c r="H765">
        <v>8.4443000000000001</v>
      </c>
      <c r="J765" s="4">
        <v>44169</v>
      </c>
      <c r="K765">
        <v>8.8002000000000002</v>
      </c>
      <c r="M765" s="4">
        <v>44168</v>
      </c>
      <c r="N765">
        <v>0.89139999999999997</v>
      </c>
    </row>
    <row r="766" spans="1:14" x14ac:dyDescent="0.25">
      <c r="A766" s="4">
        <v>44169</v>
      </c>
      <c r="B766">
        <v>1.3441000000000001</v>
      </c>
      <c r="D766" s="4">
        <v>44169</v>
      </c>
      <c r="E766">
        <v>1.2121</v>
      </c>
      <c r="G766" s="4">
        <v>44169</v>
      </c>
      <c r="H766">
        <v>8.4562000000000008</v>
      </c>
      <c r="J766" s="4">
        <v>44172</v>
      </c>
      <c r="K766">
        <v>8.7266999999999992</v>
      </c>
      <c r="M766" s="4">
        <v>44169</v>
      </c>
      <c r="N766">
        <v>0.89219999999999999</v>
      </c>
    </row>
    <row r="767" spans="1:14" x14ac:dyDescent="0.25">
      <c r="A767" s="4">
        <v>44172</v>
      </c>
      <c r="B767">
        <v>1.3364</v>
      </c>
      <c r="D767" s="4">
        <v>44172</v>
      </c>
      <c r="E767">
        <v>1.2133</v>
      </c>
      <c r="G767" s="4">
        <v>44172</v>
      </c>
      <c r="H767">
        <v>8.3873999999999995</v>
      </c>
      <c r="J767" s="4">
        <v>44173</v>
      </c>
      <c r="K767">
        <v>8.7601999999999993</v>
      </c>
      <c r="M767" s="4">
        <v>44172</v>
      </c>
      <c r="N767">
        <v>0.88939999999999997</v>
      </c>
    </row>
    <row r="768" spans="1:14" x14ac:dyDescent="0.25">
      <c r="A768" s="4">
        <v>44173</v>
      </c>
      <c r="B768">
        <v>1.3362000000000001</v>
      </c>
      <c r="D768" s="4">
        <v>44173</v>
      </c>
      <c r="E768">
        <v>1.2115</v>
      </c>
      <c r="G768" s="4">
        <v>44173</v>
      </c>
      <c r="H768">
        <v>8.4651999999999994</v>
      </c>
      <c r="J768" s="4">
        <v>44174</v>
      </c>
      <c r="K768">
        <v>8.8320000000000007</v>
      </c>
      <c r="M768" s="4">
        <v>44173</v>
      </c>
      <c r="N768">
        <v>0.88859999999999995</v>
      </c>
    </row>
    <row r="769" spans="1:14" x14ac:dyDescent="0.25">
      <c r="A769" s="4">
        <v>44174</v>
      </c>
      <c r="B769">
        <v>1.3371</v>
      </c>
      <c r="D769" s="4">
        <v>44174</v>
      </c>
      <c r="E769">
        <v>1.2072000000000001</v>
      </c>
      <c r="G769" s="4">
        <v>44174</v>
      </c>
      <c r="H769">
        <v>8.4998000000000005</v>
      </c>
      <c r="J769" s="4">
        <v>44175</v>
      </c>
      <c r="K769">
        <v>8.7741000000000007</v>
      </c>
      <c r="M769" s="4">
        <v>44174</v>
      </c>
      <c r="N769">
        <v>0.89049999999999996</v>
      </c>
    </row>
    <row r="770" spans="1:14" x14ac:dyDescent="0.25">
      <c r="A770" s="4">
        <v>44175</v>
      </c>
      <c r="B770">
        <v>1.331</v>
      </c>
      <c r="D770" s="4">
        <v>44175</v>
      </c>
      <c r="E770">
        <v>1.212</v>
      </c>
      <c r="G770" s="4">
        <v>44175</v>
      </c>
      <c r="H770">
        <v>8.4464000000000006</v>
      </c>
      <c r="J770" s="4">
        <v>44176</v>
      </c>
      <c r="K770">
        <v>8.8171999999999997</v>
      </c>
      <c r="M770" s="4">
        <v>44175</v>
      </c>
      <c r="N770">
        <v>0.88790000000000002</v>
      </c>
    </row>
    <row r="771" spans="1:14" x14ac:dyDescent="0.25">
      <c r="A771" s="4">
        <v>44176</v>
      </c>
      <c r="B771">
        <v>1.3224</v>
      </c>
      <c r="D771" s="4">
        <v>44176</v>
      </c>
      <c r="E771">
        <v>1.2112000000000001</v>
      </c>
      <c r="G771" s="4">
        <v>44176</v>
      </c>
      <c r="H771">
        <v>8.4582999999999995</v>
      </c>
      <c r="J771" s="4">
        <v>44179</v>
      </c>
      <c r="K771">
        <v>8.7263999999999999</v>
      </c>
      <c r="M771" s="4">
        <v>44176</v>
      </c>
      <c r="N771">
        <v>0.89019999999999999</v>
      </c>
    </row>
    <row r="772" spans="1:14" x14ac:dyDescent="0.25">
      <c r="A772" s="4">
        <v>44179</v>
      </c>
      <c r="B772">
        <v>1.3333999999999999</v>
      </c>
      <c r="D772" s="4">
        <v>44179</v>
      </c>
      <c r="E772">
        <v>1.2158</v>
      </c>
      <c r="G772" s="4">
        <v>44179</v>
      </c>
      <c r="H772">
        <v>8.4014000000000006</v>
      </c>
      <c r="J772" s="4">
        <v>44180</v>
      </c>
      <c r="K772">
        <v>8.7172999999999998</v>
      </c>
      <c r="M772" s="4">
        <v>44179</v>
      </c>
      <c r="N772">
        <v>0.8861</v>
      </c>
    </row>
    <row r="773" spans="1:14" x14ac:dyDescent="0.25">
      <c r="A773" s="4">
        <v>44180</v>
      </c>
      <c r="B773">
        <v>1.343</v>
      </c>
      <c r="D773" s="4">
        <v>44180</v>
      </c>
      <c r="E773">
        <v>1.2161</v>
      </c>
      <c r="G773" s="4">
        <v>44180</v>
      </c>
      <c r="H773">
        <v>8.3686000000000007</v>
      </c>
      <c r="J773" s="4">
        <v>44181</v>
      </c>
      <c r="K773">
        <v>8.6976999999999993</v>
      </c>
      <c r="M773" s="4">
        <v>44180</v>
      </c>
      <c r="N773">
        <v>0.88590000000000002</v>
      </c>
    </row>
    <row r="774" spans="1:14" x14ac:dyDescent="0.25">
      <c r="A774" s="4">
        <v>44181</v>
      </c>
      <c r="B774">
        <v>1.3471</v>
      </c>
      <c r="D774" s="4">
        <v>44181</v>
      </c>
      <c r="E774">
        <v>1.2169000000000001</v>
      </c>
      <c r="G774" s="4">
        <v>44181</v>
      </c>
      <c r="H774">
        <v>8.3743999999999996</v>
      </c>
      <c r="J774" s="4">
        <v>44182</v>
      </c>
      <c r="K774">
        <v>8.5640999999999998</v>
      </c>
      <c r="M774" s="4">
        <v>44181</v>
      </c>
      <c r="N774">
        <v>0.88690000000000002</v>
      </c>
    </row>
    <row r="775" spans="1:14" x14ac:dyDescent="0.25">
      <c r="A775" s="4">
        <v>44182</v>
      </c>
      <c r="B775">
        <v>1.3608</v>
      </c>
      <c r="D775" s="4">
        <v>44182</v>
      </c>
      <c r="E775">
        <v>1.226</v>
      </c>
      <c r="G775" s="4">
        <v>44182</v>
      </c>
      <c r="H775">
        <v>8.2708999999999993</v>
      </c>
      <c r="J775" s="4">
        <v>44183</v>
      </c>
      <c r="K775">
        <v>8.5830000000000002</v>
      </c>
      <c r="M775" s="4">
        <v>44182</v>
      </c>
      <c r="N775">
        <v>0.88439999999999996</v>
      </c>
    </row>
    <row r="776" spans="1:14" x14ac:dyDescent="0.25">
      <c r="A776" s="4">
        <v>44183</v>
      </c>
      <c r="B776">
        <v>1.3523000000000001</v>
      </c>
      <c r="D776" s="4">
        <v>44183</v>
      </c>
      <c r="E776">
        <v>1.2257</v>
      </c>
      <c r="G776" s="4">
        <v>44183</v>
      </c>
      <c r="H776">
        <v>8.2530999999999999</v>
      </c>
      <c r="J776" s="4">
        <v>44186</v>
      </c>
      <c r="K776">
        <v>8.6510999999999996</v>
      </c>
      <c r="M776" s="4">
        <v>44183</v>
      </c>
      <c r="N776">
        <v>0.88370000000000004</v>
      </c>
    </row>
    <row r="777" spans="1:14" x14ac:dyDescent="0.25">
      <c r="A777" s="4">
        <v>44186</v>
      </c>
      <c r="B777">
        <v>1.3357000000000001</v>
      </c>
      <c r="D777" s="4">
        <v>44186</v>
      </c>
      <c r="E777">
        <v>1.2236</v>
      </c>
      <c r="G777" s="4">
        <v>44186</v>
      </c>
      <c r="H777">
        <v>8.2562999999999995</v>
      </c>
      <c r="J777" s="4">
        <v>44187</v>
      </c>
      <c r="K777">
        <v>8.7225999999999999</v>
      </c>
      <c r="M777" s="4">
        <v>44186</v>
      </c>
      <c r="N777">
        <v>0.88539999999999996</v>
      </c>
    </row>
    <row r="778" spans="1:14" x14ac:dyDescent="0.25">
      <c r="A778" s="4">
        <v>44187</v>
      </c>
      <c r="B778">
        <v>1.3357000000000001</v>
      </c>
      <c r="D778" s="4">
        <v>44187</v>
      </c>
      <c r="E778">
        <v>1.2175</v>
      </c>
      <c r="G778" s="4">
        <v>44187</v>
      </c>
      <c r="H778">
        <v>8.3301999999999996</v>
      </c>
      <c r="J778" s="4">
        <v>44188</v>
      </c>
      <c r="K778">
        <v>8.6463000000000001</v>
      </c>
      <c r="M778" s="4">
        <v>44187</v>
      </c>
      <c r="N778">
        <v>0.8891</v>
      </c>
    </row>
    <row r="779" spans="1:14" x14ac:dyDescent="0.25">
      <c r="A779" s="4">
        <v>44188</v>
      </c>
      <c r="B779">
        <v>1.3483000000000001</v>
      </c>
      <c r="D779" s="4">
        <v>44188</v>
      </c>
      <c r="E779">
        <v>1.2186999999999999</v>
      </c>
      <c r="G779" s="4">
        <v>44188</v>
      </c>
      <c r="H779">
        <v>8.2882999999999996</v>
      </c>
      <c r="J779" s="4">
        <v>44189</v>
      </c>
      <c r="K779">
        <v>8.6282999999999994</v>
      </c>
      <c r="M779" s="4">
        <v>44188</v>
      </c>
      <c r="N779">
        <v>0.88829999999999998</v>
      </c>
    </row>
    <row r="780" spans="1:14" x14ac:dyDescent="0.25">
      <c r="A780" s="4">
        <v>44189</v>
      </c>
      <c r="B780">
        <v>1.3537999999999999</v>
      </c>
      <c r="D780" s="4">
        <v>44189</v>
      </c>
      <c r="E780">
        <v>1.2182999999999999</v>
      </c>
      <c r="G780" s="4">
        <v>44189</v>
      </c>
      <c r="H780">
        <v>8.2566000000000006</v>
      </c>
      <c r="J780" s="4">
        <v>44190</v>
      </c>
      <c r="K780">
        <v>8.6280000000000001</v>
      </c>
      <c r="M780" s="4">
        <v>44189</v>
      </c>
      <c r="N780">
        <v>0.89170000000000005</v>
      </c>
    </row>
    <row r="781" spans="1:14" x14ac:dyDescent="0.25">
      <c r="A781" s="4">
        <v>44190</v>
      </c>
      <c r="B781">
        <v>1.3560000000000001</v>
      </c>
      <c r="D781" s="4">
        <v>44190</v>
      </c>
      <c r="E781">
        <v>1.2193000000000001</v>
      </c>
      <c r="G781" s="4">
        <v>44190</v>
      </c>
      <c r="H781">
        <v>8.2837999999999994</v>
      </c>
      <c r="J781" s="4">
        <v>44193</v>
      </c>
      <c r="K781">
        <v>8.6646000000000001</v>
      </c>
      <c r="M781" s="4">
        <v>44190</v>
      </c>
      <c r="N781">
        <v>0.88980000000000004</v>
      </c>
    </row>
    <row r="782" spans="1:14" x14ac:dyDescent="0.25">
      <c r="A782" s="4">
        <v>44193</v>
      </c>
      <c r="B782">
        <v>1.3452</v>
      </c>
      <c r="D782" s="4">
        <v>44193</v>
      </c>
      <c r="E782">
        <v>1.2205999999999999</v>
      </c>
      <c r="G782" s="4">
        <v>44193</v>
      </c>
      <c r="H782">
        <v>8.2918000000000003</v>
      </c>
      <c r="J782" s="4">
        <v>44194</v>
      </c>
      <c r="K782">
        <v>8.6216000000000008</v>
      </c>
      <c r="M782" s="4">
        <v>44193</v>
      </c>
      <c r="N782">
        <v>0.8901</v>
      </c>
    </row>
    <row r="783" spans="1:14" x14ac:dyDescent="0.25">
      <c r="A783" s="4">
        <v>44194</v>
      </c>
      <c r="B783">
        <v>1.349</v>
      </c>
      <c r="D783" s="4">
        <v>44194</v>
      </c>
      <c r="E783">
        <v>1.2242</v>
      </c>
      <c r="G783" s="4">
        <v>44194</v>
      </c>
      <c r="H783">
        <v>8.2010000000000005</v>
      </c>
      <c r="J783" s="4">
        <v>44195</v>
      </c>
      <c r="K783">
        <v>8.5531000000000006</v>
      </c>
      <c r="M783" s="4">
        <v>44194</v>
      </c>
      <c r="N783">
        <v>0.88449999999999995</v>
      </c>
    </row>
    <row r="784" spans="1:14" x14ac:dyDescent="0.25">
      <c r="A784" s="4">
        <v>44195</v>
      </c>
      <c r="B784">
        <v>1.3599000000000001</v>
      </c>
      <c r="D784" s="4">
        <v>44195</v>
      </c>
      <c r="E784">
        <v>1.2289000000000001</v>
      </c>
      <c r="G784" s="4">
        <v>44195</v>
      </c>
      <c r="H784">
        <v>8.1975999999999996</v>
      </c>
      <c r="J784" s="4">
        <v>44196</v>
      </c>
      <c r="K784">
        <v>8.5866000000000007</v>
      </c>
      <c r="M784" s="4">
        <v>44195</v>
      </c>
      <c r="N784">
        <v>0.88300000000000001</v>
      </c>
    </row>
    <row r="785" spans="1:14" x14ac:dyDescent="0.25">
      <c r="A785" s="4">
        <v>44196</v>
      </c>
      <c r="B785">
        <v>1.3651</v>
      </c>
      <c r="D785" s="4">
        <v>44196</v>
      </c>
      <c r="E785">
        <v>1.2224999999999999</v>
      </c>
      <c r="G785" s="4">
        <v>44196</v>
      </c>
      <c r="H785">
        <v>8.2179000000000002</v>
      </c>
      <c r="J785" s="4">
        <v>44197</v>
      </c>
      <c r="K785">
        <v>8.5753000000000004</v>
      </c>
      <c r="M785" s="4">
        <v>44196</v>
      </c>
      <c r="N785">
        <v>0.88519999999999999</v>
      </c>
    </row>
    <row r="786" spans="1:14" x14ac:dyDescent="0.25">
      <c r="A786" s="4">
        <v>44197</v>
      </c>
      <c r="B786">
        <v>1.3672</v>
      </c>
      <c r="D786" s="4">
        <v>44197</v>
      </c>
      <c r="E786">
        <v>1.2215</v>
      </c>
      <c r="G786" s="4">
        <v>44197</v>
      </c>
      <c r="H786">
        <v>8.2162000000000006</v>
      </c>
      <c r="J786" s="4">
        <v>44200</v>
      </c>
      <c r="K786">
        <v>8.5669000000000004</v>
      </c>
      <c r="M786" s="4">
        <v>44197</v>
      </c>
      <c r="N786">
        <v>0.8861</v>
      </c>
    </row>
    <row r="787" spans="1:14" x14ac:dyDescent="0.25">
      <c r="A787" s="4">
        <v>44200</v>
      </c>
      <c r="B787">
        <v>1.3566</v>
      </c>
      <c r="D787" s="4">
        <v>44200</v>
      </c>
      <c r="E787">
        <v>1.2253000000000001</v>
      </c>
      <c r="G787" s="4">
        <v>44200</v>
      </c>
      <c r="H787">
        <v>8.2455999999999996</v>
      </c>
      <c r="J787" s="4">
        <v>44201</v>
      </c>
      <c r="K787">
        <v>8.4766999999999992</v>
      </c>
      <c r="M787" s="4">
        <v>44200</v>
      </c>
      <c r="N787">
        <v>0.88139999999999996</v>
      </c>
    </row>
    <row r="788" spans="1:14" x14ac:dyDescent="0.25">
      <c r="A788" s="4">
        <v>44201</v>
      </c>
      <c r="B788">
        <v>1.3633</v>
      </c>
      <c r="D788" s="4">
        <v>44201</v>
      </c>
      <c r="E788">
        <v>1.23</v>
      </c>
      <c r="G788" s="4">
        <v>44201</v>
      </c>
      <c r="H788">
        <v>8.18</v>
      </c>
      <c r="J788" s="4">
        <v>44202</v>
      </c>
      <c r="K788">
        <v>8.4131999999999998</v>
      </c>
      <c r="M788" s="4">
        <v>44201</v>
      </c>
      <c r="N788">
        <v>0.878</v>
      </c>
    </row>
    <row r="789" spans="1:14" x14ac:dyDescent="0.25">
      <c r="A789" s="4">
        <v>44202</v>
      </c>
      <c r="B789">
        <v>1.3605</v>
      </c>
      <c r="D789" s="4">
        <v>44202</v>
      </c>
      <c r="E789">
        <v>1.2299</v>
      </c>
      <c r="G789" s="4">
        <v>44202</v>
      </c>
      <c r="H789">
        <v>8.1823999999999995</v>
      </c>
      <c r="J789" s="4">
        <v>44203</v>
      </c>
      <c r="K789">
        <v>8.4481000000000002</v>
      </c>
      <c r="M789" s="4">
        <v>44202</v>
      </c>
      <c r="N789">
        <v>0.88090000000000002</v>
      </c>
    </row>
    <row r="790" spans="1:14" x14ac:dyDescent="0.25">
      <c r="A790" s="4">
        <v>44203</v>
      </c>
      <c r="B790">
        <v>1.3548</v>
      </c>
      <c r="D790" s="4">
        <v>44203</v>
      </c>
      <c r="E790">
        <v>1.2265999999999999</v>
      </c>
      <c r="G790" s="4">
        <v>44203</v>
      </c>
      <c r="H790">
        <v>8.1979000000000006</v>
      </c>
      <c r="J790" s="4">
        <v>44204</v>
      </c>
      <c r="K790">
        <v>8.4199000000000002</v>
      </c>
      <c r="M790" s="4">
        <v>44203</v>
      </c>
      <c r="N790">
        <v>0.88480000000000003</v>
      </c>
    </row>
    <row r="791" spans="1:14" x14ac:dyDescent="0.25">
      <c r="A791" s="4">
        <v>44204</v>
      </c>
      <c r="B791">
        <v>1.3568</v>
      </c>
      <c r="D791" s="4">
        <v>44204</v>
      </c>
      <c r="E791">
        <v>1.2218</v>
      </c>
      <c r="G791" s="4">
        <v>44204</v>
      </c>
      <c r="H791">
        <v>8.2414000000000005</v>
      </c>
      <c r="J791" s="4">
        <v>44207</v>
      </c>
      <c r="K791">
        <v>8.5180000000000007</v>
      </c>
      <c r="M791" s="4">
        <v>44204</v>
      </c>
      <c r="N791">
        <v>0.88549999999999995</v>
      </c>
    </row>
    <row r="792" spans="1:14" x14ac:dyDescent="0.25">
      <c r="A792" s="4">
        <v>44207</v>
      </c>
      <c r="B792">
        <v>1.3526</v>
      </c>
      <c r="D792" s="4">
        <v>44207</v>
      </c>
      <c r="E792">
        <v>1.2166999999999999</v>
      </c>
      <c r="G792" s="4">
        <v>44207</v>
      </c>
      <c r="H792">
        <v>8.2841000000000005</v>
      </c>
      <c r="J792" s="4">
        <v>44208</v>
      </c>
      <c r="K792">
        <v>8.4994999999999994</v>
      </c>
      <c r="M792" s="4">
        <v>44207</v>
      </c>
      <c r="N792">
        <v>0.88919999999999999</v>
      </c>
    </row>
    <row r="793" spans="1:14" x14ac:dyDescent="0.25">
      <c r="A793" s="4">
        <v>44208</v>
      </c>
      <c r="B793">
        <v>1.3624000000000001</v>
      </c>
      <c r="D793" s="4">
        <v>44208</v>
      </c>
      <c r="E793">
        <v>1.2175</v>
      </c>
      <c r="G793" s="4">
        <v>44208</v>
      </c>
      <c r="H793">
        <v>8.2820999999999998</v>
      </c>
      <c r="J793" s="4">
        <v>44209</v>
      </c>
      <c r="K793">
        <v>8.4748999999999999</v>
      </c>
      <c r="M793" s="4">
        <v>44208</v>
      </c>
      <c r="N793">
        <v>0.88900000000000001</v>
      </c>
    </row>
    <row r="794" spans="1:14" x14ac:dyDescent="0.25">
      <c r="A794" s="4">
        <v>44209</v>
      </c>
      <c r="B794">
        <v>1.3640000000000001</v>
      </c>
      <c r="D794" s="4">
        <v>44209</v>
      </c>
      <c r="E794">
        <v>1.2164999999999999</v>
      </c>
      <c r="G794" s="4">
        <v>44209</v>
      </c>
      <c r="H794">
        <v>8.3324999999999996</v>
      </c>
      <c r="J794" s="4">
        <v>44210</v>
      </c>
      <c r="K794">
        <v>8.4504000000000001</v>
      </c>
      <c r="M794" s="4">
        <v>44209</v>
      </c>
      <c r="N794">
        <v>0.88719999999999999</v>
      </c>
    </row>
    <row r="795" spans="1:14" x14ac:dyDescent="0.25">
      <c r="A795" s="4">
        <v>44210</v>
      </c>
      <c r="B795">
        <v>1.3689</v>
      </c>
      <c r="D795" s="4">
        <v>44210</v>
      </c>
      <c r="E795">
        <v>1.2165999999999999</v>
      </c>
      <c r="G795" s="4">
        <v>44210</v>
      </c>
      <c r="H795">
        <v>8.3021999999999991</v>
      </c>
      <c r="J795" s="4">
        <v>44211</v>
      </c>
      <c r="K795">
        <v>8.5688999999999993</v>
      </c>
      <c r="M795" s="4">
        <v>44210</v>
      </c>
      <c r="N795">
        <v>0.88639999999999997</v>
      </c>
    </row>
    <row r="796" spans="1:14" x14ac:dyDescent="0.25">
      <c r="A796" s="4">
        <v>44211</v>
      </c>
      <c r="B796">
        <v>1.359</v>
      </c>
      <c r="D796" s="4">
        <v>44211</v>
      </c>
      <c r="E796">
        <v>1.2081999999999999</v>
      </c>
      <c r="G796" s="4">
        <v>44211</v>
      </c>
      <c r="H796">
        <v>8.3983000000000008</v>
      </c>
      <c r="J796" s="4">
        <v>44214</v>
      </c>
      <c r="K796">
        <v>8.5942000000000007</v>
      </c>
      <c r="M796" s="4">
        <v>44211</v>
      </c>
      <c r="N796">
        <v>0.89100000000000001</v>
      </c>
    </row>
    <row r="797" spans="1:14" x14ac:dyDescent="0.25">
      <c r="A797" s="4">
        <v>44214</v>
      </c>
      <c r="B797">
        <v>1.3581000000000001</v>
      </c>
      <c r="D797" s="4">
        <v>44214</v>
      </c>
      <c r="E797">
        <v>1.2075</v>
      </c>
      <c r="G797" s="4">
        <v>44214</v>
      </c>
      <c r="H797">
        <v>8.3884000000000007</v>
      </c>
      <c r="J797" s="4">
        <v>44215</v>
      </c>
      <c r="K797">
        <v>8.5365000000000002</v>
      </c>
      <c r="M797" s="4">
        <v>44214</v>
      </c>
      <c r="N797">
        <v>0.89129999999999998</v>
      </c>
    </row>
    <row r="798" spans="1:14" x14ac:dyDescent="0.25">
      <c r="A798" s="4">
        <v>44215</v>
      </c>
      <c r="B798">
        <v>1.3625</v>
      </c>
      <c r="D798" s="4">
        <v>44215</v>
      </c>
      <c r="E798">
        <v>1.2121</v>
      </c>
      <c r="G798" s="4">
        <v>44215</v>
      </c>
      <c r="H798">
        <v>8.3490000000000002</v>
      </c>
      <c r="J798" s="4">
        <v>44216</v>
      </c>
      <c r="K798">
        <v>8.5038999999999998</v>
      </c>
      <c r="M798" s="4">
        <v>44215</v>
      </c>
      <c r="N798">
        <v>0.88900000000000001</v>
      </c>
    </row>
    <row r="799" spans="1:14" x14ac:dyDescent="0.25">
      <c r="A799" s="4">
        <v>44216</v>
      </c>
      <c r="B799">
        <v>1.3642000000000001</v>
      </c>
      <c r="D799" s="4">
        <v>44216</v>
      </c>
      <c r="E799">
        <v>1.2107000000000001</v>
      </c>
      <c r="G799" s="4">
        <v>44216</v>
      </c>
      <c r="H799">
        <v>8.3498000000000001</v>
      </c>
      <c r="J799" s="4">
        <v>44217</v>
      </c>
      <c r="K799">
        <v>8.4349000000000007</v>
      </c>
      <c r="M799" s="4">
        <v>44216</v>
      </c>
      <c r="N799">
        <v>0.89029999999999998</v>
      </c>
    </row>
    <row r="800" spans="1:14" x14ac:dyDescent="0.25">
      <c r="A800" s="4">
        <v>44217</v>
      </c>
      <c r="B800">
        <v>1.371</v>
      </c>
      <c r="D800" s="4">
        <v>44217</v>
      </c>
      <c r="E800">
        <v>1.2149000000000001</v>
      </c>
      <c r="G800" s="4">
        <v>44217</v>
      </c>
      <c r="H800">
        <v>8.2964000000000002</v>
      </c>
      <c r="J800" s="4">
        <v>44218</v>
      </c>
      <c r="K800">
        <v>8.4951000000000008</v>
      </c>
      <c r="M800" s="4">
        <v>44217</v>
      </c>
      <c r="N800">
        <v>0.88639999999999997</v>
      </c>
    </row>
    <row r="801" spans="1:14" x14ac:dyDescent="0.25">
      <c r="A801" s="4">
        <v>44218</v>
      </c>
      <c r="B801">
        <v>1.3686</v>
      </c>
      <c r="D801" s="4">
        <v>44218</v>
      </c>
      <c r="E801">
        <v>1.2171000000000001</v>
      </c>
      <c r="G801" s="4">
        <v>44218</v>
      </c>
      <c r="H801">
        <v>8.298</v>
      </c>
      <c r="J801" s="4">
        <v>44221</v>
      </c>
      <c r="K801">
        <v>8.5460999999999991</v>
      </c>
      <c r="M801" s="4">
        <v>44218</v>
      </c>
      <c r="N801">
        <v>0.88560000000000005</v>
      </c>
    </row>
    <row r="802" spans="1:14" x14ac:dyDescent="0.25">
      <c r="A802" s="4">
        <v>44221</v>
      </c>
      <c r="B802">
        <v>1.367</v>
      </c>
      <c r="D802" s="4">
        <v>44221</v>
      </c>
      <c r="E802">
        <v>1.2144999999999999</v>
      </c>
      <c r="G802" s="4">
        <v>44221</v>
      </c>
      <c r="H802">
        <v>8.2988</v>
      </c>
      <c r="J802" s="4">
        <v>44222</v>
      </c>
      <c r="K802">
        <v>8.5398999999999994</v>
      </c>
      <c r="M802" s="4">
        <v>44221</v>
      </c>
      <c r="N802">
        <v>0.88800000000000001</v>
      </c>
    </row>
    <row r="803" spans="1:14" x14ac:dyDescent="0.25">
      <c r="A803" s="4">
        <v>44222</v>
      </c>
      <c r="B803">
        <v>1.3732</v>
      </c>
      <c r="D803" s="4">
        <v>44222</v>
      </c>
      <c r="E803">
        <v>1.2157</v>
      </c>
      <c r="G803" s="4">
        <v>44222</v>
      </c>
      <c r="H803">
        <v>8.3005999999999993</v>
      </c>
      <c r="J803" s="4">
        <v>44223</v>
      </c>
      <c r="K803">
        <v>8.6129999999999995</v>
      </c>
      <c r="M803" s="4">
        <v>44222</v>
      </c>
      <c r="N803">
        <v>0.88719999999999999</v>
      </c>
    </row>
    <row r="804" spans="1:14" x14ac:dyDescent="0.25">
      <c r="A804" s="4">
        <v>44223</v>
      </c>
      <c r="B804">
        <v>1.3713</v>
      </c>
      <c r="D804" s="4">
        <v>44223</v>
      </c>
      <c r="E804">
        <v>1.2118</v>
      </c>
      <c r="G804" s="4">
        <v>44223</v>
      </c>
      <c r="H804">
        <v>8.3344000000000005</v>
      </c>
      <c r="J804" s="4">
        <v>44224</v>
      </c>
      <c r="K804">
        <v>8.6011000000000006</v>
      </c>
      <c r="M804" s="4">
        <v>44223</v>
      </c>
      <c r="N804">
        <v>0.8881</v>
      </c>
    </row>
    <row r="805" spans="1:14" x14ac:dyDescent="0.25">
      <c r="A805" s="4">
        <v>44224</v>
      </c>
      <c r="B805">
        <v>1.3726</v>
      </c>
      <c r="D805" s="4">
        <v>44224</v>
      </c>
      <c r="E805">
        <v>1.2124999999999999</v>
      </c>
      <c r="G805" s="4">
        <v>44224</v>
      </c>
      <c r="H805">
        <v>8.3314000000000004</v>
      </c>
      <c r="J805" s="4">
        <v>44225</v>
      </c>
      <c r="K805">
        <v>8.5648999999999997</v>
      </c>
      <c r="M805" s="4">
        <v>44224</v>
      </c>
      <c r="N805">
        <v>0.88829999999999998</v>
      </c>
    </row>
    <row r="806" spans="1:14" x14ac:dyDescent="0.25">
      <c r="A806" s="4">
        <v>44225</v>
      </c>
      <c r="B806">
        <v>1.3708</v>
      </c>
      <c r="D806" s="4">
        <v>44225</v>
      </c>
      <c r="E806">
        <v>1.2136</v>
      </c>
      <c r="G806" s="4">
        <v>44225</v>
      </c>
      <c r="H806">
        <v>8.3656000000000006</v>
      </c>
      <c r="J806" s="4">
        <v>44228</v>
      </c>
      <c r="K806">
        <v>8.5906000000000002</v>
      </c>
      <c r="M806" s="4">
        <v>44225</v>
      </c>
      <c r="N806">
        <v>0.89029999999999998</v>
      </c>
    </row>
    <row r="807" spans="1:14" x14ac:dyDescent="0.25">
      <c r="A807" s="4">
        <v>44228</v>
      </c>
      <c r="B807">
        <v>1.3675999999999999</v>
      </c>
      <c r="D807" s="4">
        <v>44228</v>
      </c>
      <c r="E807">
        <v>1.2070000000000001</v>
      </c>
      <c r="G807" s="4">
        <v>44228</v>
      </c>
      <c r="H807">
        <v>8.4229000000000003</v>
      </c>
      <c r="J807" s="4">
        <v>44229</v>
      </c>
      <c r="K807">
        <v>8.6229999999999993</v>
      </c>
      <c r="M807" s="4">
        <v>44228</v>
      </c>
      <c r="N807">
        <v>0.89649999999999996</v>
      </c>
    </row>
    <row r="808" spans="1:14" x14ac:dyDescent="0.25">
      <c r="A808" s="4">
        <v>44229</v>
      </c>
      <c r="B808">
        <v>1.3647</v>
      </c>
      <c r="D808" s="4">
        <v>44229</v>
      </c>
      <c r="E808">
        <v>1.2019</v>
      </c>
      <c r="G808" s="4">
        <v>44229</v>
      </c>
      <c r="H808">
        <v>8.4206000000000003</v>
      </c>
      <c r="J808" s="4">
        <v>44230</v>
      </c>
      <c r="K808">
        <v>8.5867000000000004</v>
      </c>
      <c r="M808" s="4">
        <v>44229</v>
      </c>
      <c r="N808">
        <v>0.89880000000000004</v>
      </c>
    </row>
    <row r="809" spans="1:14" x14ac:dyDescent="0.25">
      <c r="A809" s="4">
        <v>44230</v>
      </c>
      <c r="B809">
        <v>1.3657999999999999</v>
      </c>
      <c r="D809" s="4">
        <v>44230</v>
      </c>
      <c r="E809">
        <v>1.2027000000000001</v>
      </c>
      <c r="G809" s="4">
        <v>44230</v>
      </c>
      <c r="H809">
        <v>8.4070999999999998</v>
      </c>
      <c r="J809" s="4">
        <v>44231</v>
      </c>
      <c r="K809">
        <v>8.6516000000000002</v>
      </c>
      <c r="M809" s="4">
        <v>44230</v>
      </c>
      <c r="N809">
        <v>0.89929999999999999</v>
      </c>
    </row>
    <row r="810" spans="1:14" x14ac:dyDescent="0.25">
      <c r="A810" s="4">
        <v>44231</v>
      </c>
      <c r="B810">
        <v>1.3660000000000001</v>
      </c>
      <c r="D810" s="4">
        <v>44231</v>
      </c>
      <c r="E810">
        <v>1.196</v>
      </c>
      <c r="G810" s="4">
        <v>44231</v>
      </c>
      <c r="H810">
        <v>8.4730000000000008</v>
      </c>
      <c r="J810" s="4">
        <v>44232</v>
      </c>
      <c r="K810">
        <v>8.5289000000000001</v>
      </c>
      <c r="M810" s="4">
        <v>44231</v>
      </c>
      <c r="N810">
        <v>0.90390000000000004</v>
      </c>
    </row>
    <row r="811" spans="1:14" x14ac:dyDescent="0.25">
      <c r="A811" s="4">
        <v>44232</v>
      </c>
      <c r="B811">
        <v>1.3734999999999999</v>
      </c>
      <c r="D811" s="4">
        <v>44232</v>
      </c>
      <c r="E811">
        <v>1.2045999999999999</v>
      </c>
      <c r="G811" s="4">
        <v>44232</v>
      </c>
      <c r="H811">
        <v>8.3712</v>
      </c>
      <c r="J811" s="4">
        <v>44235</v>
      </c>
      <c r="K811">
        <v>8.5108999999999995</v>
      </c>
      <c r="M811" s="4">
        <v>44232</v>
      </c>
      <c r="N811">
        <v>0.89900000000000002</v>
      </c>
    </row>
    <row r="812" spans="1:14" x14ac:dyDescent="0.25">
      <c r="A812" s="4">
        <v>44235</v>
      </c>
      <c r="B812">
        <v>1.3742000000000001</v>
      </c>
      <c r="D812" s="4">
        <v>44235</v>
      </c>
      <c r="E812">
        <v>1.2047000000000001</v>
      </c>
      <c r="G812" s="4">
        <v>44235</v>
      </c>
      <c r="H812">
        <v>8.3925999999999998</v>
      </c>
      <c r="J812" s="4">
        <v>44236</v>
      </c>
      <c r="K812">
        <v>8.4598999999999993</v>
      </c>
      <c r="M812" s="4">
        <v>44235</v>
      </c>
      <c r="N812">
        <v>0.89870000000000005</v>
      </c>
    </row>
    <row r="813" spans="1:14" x14ac:dyDescent="0.25">
      <c r="A813" s="4">
        <v>44236</v>
      </c>
      <c r="B813">
        <v>1.3797999999999999</v>
      </c>
      <c r="D813" s="4">
        <v>44236</v>
      </c>
      <c r="E813">
        <v>1.2104999999999999</v>
      </c>
      <c r="G813" s="4">
        <v>44236</v>
      </c>
      <c r="H813">
        <v>8.3328000000000007</v>
      </c>
      <c r="J813" s="4">
        <v>44237</v>
      </c>
      <c r="K813">
        <v>8.4400999999999993</v>
      </c>
      <c r="M813" s="4">
        <v>44236</v>
      </c>
      <c r="N813">
        <v>0.89270000000000005</v>
      </c>
    </row>
    <row r="814" spans="1:14" x14ac:dyDescent="0.25">
      <c r="A814" s="4">
        <v>44237</v>
      </c>
      <c r="B814">
        <v>1.3852</v>
      </c>
      <c r="D814" s="4">
        <v>44237</v>
      </c>
      <c r="E814">
        <v>1.2138</v>
      </c>
      <c r="G814" s="4">
        <v>44237</v>
      </c>
      <c r="H814">
        <v>8.3078000000000003</v>
      </c>
      <c r="J814" s="4">
        <v>44238</v>
      </c>
      <c r="K814">
        <v>8.4773999999999994</v>
      </c>
      <c r="M814" s="4">
        <v>44237</v>
      </c>
      <c r="N814">
        <v>0.88929999999999998</v>
      </c>
    </row>
    <row r="815" spans="1:14" x14ac:dyDescent="0.25">
      <c r="A815" s="4">
        <v>44238</v>
      </c>
      <c r="B815">
        <v>1.3811</v>
      </c>
      <c r="D815" s="4">
        <v>44238</v>
      </c>
      <c r="E815">
        <v>1.2126999999999999</v>
      </c>
      <c r="G815" s="4">
        <v>44238</v>
      </c>
      <c r="H815">
        <v>8.3267000000000007</v>
      </c>
      <c r="J815" s="4">
        <v>44239</v>
      </c>
      <c r="K815">
        <v>8.4621999999999993</v>
      </c>
      <c r="M815" s="4">
        <v>44238</v>
      </c>
      <c r="N815">
        <v>0.89059999999999995</v>
      </c>
    </row>
    <row r="816" spans="1:14" x14ac:dyDescent="0.25">
      <c r="A816" s="4">
        <v>44239</v>
      </c>
      <c r="B816">
        <v>1.3849</v>
      </c>
      <c r="D816" s="4">
        <v>44239</v>
      </c>
      <c r="E816">
        <v>1.212</v>
      </c>
      <c r="G816" s="4">
        <v>44239</v>
      </c>
      <c r="H816">
        <v>8.3018999999999998</v>
      </c>
      <c r="J816" s="4">
        <v>44242</v>
      </c>
      <c r="K816">
        <v>8.3911999999999995</v>
      </c>
      <c r="M816" s="4">
        <v>44239</v>
      </c>
      <c r="N816">
        <v>0.89190000000000003</v>
      </c>
    </row>
    <row r="817" spans="1:14" x14ac:dyDescent="0.25">
      <c r="A817" s="4">
        <v>44242</v>
      </c>
      <c r="B817">
        <v>1.3912</v>
      </c>
      <c r="D817" s="4">
        <v>44242</v>
      </c>
      <c r="E817">
        <v>1.2131000000000001</v>
      </c>
      <c r="G817" s="4">
        <v>44242</v>
      </c>
      <c r="H817">
        <v>8.2797999999999998</v>
      </c>
      <c r="J817" s="4">
        <v>44243</v>
      </c>
      <c r="K817">
        <v>8.4420999999999999</v>
      </c>
      <c r="M817" s="4">
        <v>44242</v>
      </c>
      <c r="N817">
        <v>0.89029999999999998</v>
      </c>
    </row>
    <row r="818" spans="1:14" x14ac:dyDescent="0.25">
      <c r="A818" s="4">
        <v>44243</v>
      </c>
      <c r="B818">
        <v>1.3913</v>
      </c>
      <c r="D818" s="4">
        <v>44243</v>
      </c>
      <c r="E818">
        <v>1.2109000000000001</v>
      </c>
      <c r="G818" s="4">
        <v>44243</v>
      </c>
      <c r="H818">
        <v>8.2987000000000002</v>
      </c>
      <c r="J818" s="4">
        <v>44244</v>
      </c>
      <c r="K818">
        <v>8.5007000000000001</v>
      </c>
      <c r="M818" s="4">
        <v>44243</v>
      </c>
      <c r="N818">
        <v>0.89239999999999997</v>
      </c>
    </row>
    <row r="819" spans="1:14" x14ac:dyDescent="0.25">
      <c r="A819" s="4">
        <v>44244</v>
      </c>
      <c r="B819">
        <v>1.3855999999999999</v>
      </c>
      <c r="D819" s="4">
        <v>44244</v>
      </c>
      <c r="E819">
        <v>1.2044999999999999</v>
      </c>
      <c r="G819" s="4">
        <v>44244</v>
      </c>
      <c r="H819">
        <v>8.3247999999999998</v>
      </c>
      <c r="J819" s="4">
        <v>44245</v>
      </c>
      <c r="K819">
        <v>8.4748999999999999</v>
      </c>
      <c r="M819" s="4">
        <v>44244</v>
      </c>
      <c r="N819">
        <v>0.8982</v>
      </c>
    </row>
    <row r="820" spans="1:14" x14ac:dyDescent="0.25">
      <c r="A820" s="4">
        <v>44245</v>
      </c>
      <c r="B820">
        <v>1.3964000000000001</v>
      </c>
      <c r="D820" s="4">
        <v>44245</v>
      </c>
      <c r="E820">
        <v>1.2081999999999999</v>
      </c>
      <c r="G820" s="4">
        <v>44245</v>
      </c>
      <c r="H820">
        <v>8.3210999999999995</v>
      </c>
      <c r="J820" s="4">
        <v>44246</v>
      </c>
      <c r="K820">
        <v>8.4699000000000009</v>
      </c>
      <c r="M820" s="4">
        <v>44245</v>
      </c>
      <c r="N820">
        <v>0.89639999999999997</v>
      </c>
    </row>
    <row r="821" spans="1:14" x14ac:dyDescent="0.25">
      <c r="A821" s="4">
        <v>44246</v>
      </c>
      <c r="B821">
        <v>1.4016</v>
      </c>
      <c r="D821" s="4">
        <v>44246</v>
      </c>
      <c r="E821">
        <v>1.2119</v>
      </c>
      <c r="G821" s="4">
        <v>44246</v>
      </c>
      <c r="H821">
        <v>8.2751999999999999</v>
      </c>
      <c r="J821" s="4">
        <v>44249</v>
      </c>
      <c r="K821">
        <v>8.4710000000000001</v>
      </c>
      <c r="M821" s="4">
        <v>44246</v>
      </c>
      <c r="N821">
        <v>0.89629999999999999</v>
      </c>
    </row>
    <row r="822" spans="1:14" x14ac:dyDescent="0.25">
      <c r="A822" s="4">
        <v>44249</v>
      </c>
      <c r="B822">
        <v>1.4081999999999999</v>
      </c>
      <c r="D822" s="4">
        <v>44249</v>
      </c>
      <c r="E822">
        <v>1.2164999999999999</v>
      </c>
      <c r="G822" s="4">
        <v>44249</v>
      </c>
      <c r="H822">
        <v>8.2638999999999996</v>
      </c>
      <c r="J822" s="4">
        <v>44250</v>
      </c>
      <c r="K822">
        <v>8.4995999999999992</v>
      </c>
      <c r="M822" s="4">
        <v>44249</v>
      </c>
      <c r="N822">
        <v>0.89539999999999997</v>
      </c>
    </row>
    <row r="823" spans="1:14" x14ac:dyDescent="0.25">
      <c r="A823" s="4">
        <v>44250</v>
      </c>
      <c r="B823">
        <v>1.4092</v>
      </c>
      <c r="D823" s="4">
        <v>44250</v>
      </c>
      <c r="E823">
        <v>1.2145999999999999</v>
      </c>
      <c r="G823" s="4">
        <v>44250</v>
      </c>
      <c r="H823">
        <v>8.3023000000000007</v>
      </c>
      <c r="J823" s="4">
        <v>44251</v>
      </c>
      <c r="K823">
        <v>8.4181000000000008</v>
      </c>
      <c r="M823" s="4">
        <v>44250</v>
      </c>
      <c r="N823">
        <v>0.90390000000000004</v>
      </c>
    </row>
    <row r="824" spans="1:14" x14ac:dyDescent="0.25">
      <c r="A824" s="4">
        <v>44251</v>
      </c>
      <c r="B824">
        <v>1.4100999999999999</v>
      </c>
      <c r="D824" s="4">
        <v>44251</v>
      </c>
      <c r="E824">
        <v>1.2141999999999999</v>
      </c>
      <c r="G824" s="4">
        <v>44251</v>
      </c>
      <c r="H824">
        <v>8.2972000000000001</v>
      </c>
      <c r="J824" s="4">
        <v>44252</v>
      </c>
      <c r="K824">
        <v>8.4407999999999994</v>
      </c>
      <c r="M824" s="4">
        <v>44251</v>
      </c>
      <c r="N824">
        <v>0.90769999999999995</v>
      </c>
    </row>
    <row r="825" spans="1:14" x14ac:dyDescent="0.25">
      <c r="A825" s="4">
        <v>44252</v>
      </c>
      <c r="B825">
        <v>1.4065000000000001</v>
      </c>
      <c r="D825" s="4">
        <v>44252</v>
      </c>
      <c r="E825">
        <v>1.2213000000000001</v>
      </c>
      <c r="G825" s="4">
        <v>44252</v>
      </c>
      <c r="H825">
        <v>8.2652999999999999</v>
      </c>
      <c r="J825" s="4">
        <v>44253</v>
      </c>
      <c r="K825">
        <v>8.6661000000000001</v>
      </c>
      <c r="M825" s="4">
        <v>44252</v>
      </c>
      <c r="N825">
        <v>0.90480000000000005</v>
      </c>
    </row>
    <row r="826" spans="1:14" x14ac:dyDescent="0.25">
      <c r="A826" s="4">
        <v>44253</v>
      </c>
      <c r="B826">
        <v>1.3933</v>
      </c>
      <c r="D826" s="4">
        <v>44253</v>
      </c>
      <c r="E826">
        <v>1.2075</v>
      </c>
      <c r="G826" s="4">
        <v>44253</v>
      </c>
      <c r="H826">
        <v>8.4372000000000007</v>
      </c>
      <c r="J826" s="4">
        <v>44256</v>
      </c>
      <c r="K826">
        <v>8.5731000000000002</v>
      </c>
      <c r="M826" s="4">
        <v>44253</v>
      </c>
      <c r="N826">
        <v>0.90849999999999997</v>
      </c>
    </row>
    <row r="827" spans="1:14" x14ac:dyDescent="0.25">
      <c r="A827" s="4">
        <v>44256</v>
      </c>
      <c r="B827">
        <v>1.3918999999999999</v>
      </c>
      <c r="D827" s="4">
        <v>44256</v>
      </c>
      <c r="E827">
        <v>1.2040999999999999</v>
      </c>
      <c r="G827" s="4">
        <v>44256</v>
      </c>
      <c r="H827">
        <v>8.4461999999999993</v>
      </c>
      <c r="J827" s="4">
        <v>44257</v>
      </c>
      <c r="K827">
        <v>8.4777000000000005</v>
      </c>
      <c r="M827" s="4">
        <v>44256</v>
      </c>
      <c r="N827">
        <v>0.91469999999999996</v>
      </c>
    </row>
    <row r="828" spans="1:14" x14ac:dyDescent="0.25">
      <c r="A828" s="4">
        <v>44257</v>
      </c>
      <c r="B828">
        <v>1.3968</v>
      </c>
      <c r="D828" s="4">
        <v>44257</v>
      </c>
      <c r="E828">
        <v>1.208</v>
      </c>
      <c r="G828" s="4">
        <v>44257</v>
      </c>
      <c r="H828">
        <v>8.3859999999999992</v>
      </c>
      <c r="J828" s="4">
        <v>44258</v>
      </c>
      <c r="K828">
        <v>8.4779</v>
      </c>
      <c r="M828" s="4">
        <v>44257</v>
      </c>
      <c r="N828">
        <v>0.91420000000000001</v>
      </c>
    </row>
    <row r="829" spans="1:14" x14ac:dyDescent="0.25">
      <c r="A829" s="4">
        <v>44258</v>
      </c>
      <c r="B829">
        <v>1.3971</v>
      </c>
      <c r="D829" s="4">
        <v>44258</v>
      </c>
      <c r="E829">
        <v>1.2070000000000001</v>
      </c>
      <c r="G829" s="4">
        <v>44258</v>
      </c>
      <c r="H829">
        <v>8.4116999999999997</v>
      </c>
      <c r="J829" s="4">
        <v>44259</v>
      </c>
      <c r="K829">
        <v>8.5550999999999995</v>
      </c>
      <c r="M829" s="4">
        <v>44258</v>
      </c>
      <c r="N829">
        <v>0.91849999999999998</v>
      </c>
    </row>
    <row r="830" spans="1:14" x14ac:dyDescent="0.25">
      <c r="A830" s="4">
        <v>44259</v>
      </c>
      <c r="B830">
        <v>1.3924000000000001</v>
      </c>
      <c r="D830" s="4">
        <v>44259</v>
      </c>
      <c r="E830">
        <v>1.1994</v>
      </c>
      <c r="G830" s="4">
        <v>44259</v>
      </c>
      <c r="H830">
        <v>8.4761000000000006</v>
      </c>
      <c r="J830" s="4">
        <v>44260</v>
      </c>
      <c r="K830">
        <v>8.5521999999999991</v>
      </c>
      <c r="M830" s="4">
        <v>44259</v>
      </c>
      <c r="N830">
        <v>0.92859999999999998</v>
      </c>
    </row>
    <row r="831" spans="1:14" x14ac:dyDescent="0.25">
      <c r="A831" s="4">
        <v>44260</v>
      </c>
      <c r="B831">
        <v>1.3841000000000001</v>
      </c>
      <c r="D831" s="4">
        <v>44260</v>
      </c>
      <c r="E831">
        <v>1.1915</v>
      </c>
      <c r="G831" s="4">
        <v>44260</v>
      </c>
      <c r="H831">
        <v>8.5367999999999995</v>
      </c>
      <c r="J831" s="4">
        <v>44263</v>
      </c>
      <c r="K831">
        <v>8.5198999999999998</v>
      </c>
      <c r="M831" s="4">
        <v>44260</v>
      </c>
      <c r="N831">
        <v>0.92920000000000003</v>
      </c>
    </row>
    <row r="832" spans="1:14" x14ac:dyDescent="0.25">
      <c r="A832" s="4">
        <v>44263</v>
      </c>
      <c r="B832">
        <v>1.3838999999999999</v>
      </c>
      <c r="D832" s="4">
        <v>44263</v>
      </c>
      <c r="E832">
        <v>1.1857</v>
      </c>
      <c r="G832" s="4">
        <v>44263</v>
      </c>
      <c r="H832">
        <v>8.5707000000000004</v>
      </c>
      <c r="J832" s="4">
        <v>44264</v>
      </c>
      <c r="K832">
        <v>8.4870999999999999</v>
      </c>
      <c r="M832" s="4">
        <v>44263</v>
      </c>
      <c r="N832">
        <v>0.9355</v>
      </c>
    </row>
    <row r="833" spans="1:14" x14ac:dyDescent="0.25">
      <c r="A833" s="4">
        <v>44264</v>
      </c>
      <c r="B833">
        <v>1.389</v>
      </c>
      <c r="D833" s="4">
        <v>44264</v>
      </c>
      <c r="E833">
        <v>1.1886000000000001</v>
      </c>
      <c r="G833" s="4">
        <v>44264</v>
      </c>
      <c r="H833">
        <v>8.5143000000000004</v>
      </c>
      <c r="J833" s="4">
        <v>44265</v>
      </c>
      <c r="K833">
        <v>8.4487000000000005</v>
      </c>
      <c r="M833" s="4">
        <v>44264</v>
      </c>
      <c r="N833">
        <v>0.92859999999999998</v>
      </c>
    </row>
    <row r="834" spans="1:14" x14ac:dyDescent="0.25">
      <c r="A834" s="4">
        <v>44265</v>
      </c>
      <c r="B834">
        <v>1.3905000000000001</v>
      </c>
      <c r="D834" s="4">
        <v>44265</v>
      </c>
      <c r="E834">
        <v>1.1908000000000001</v>
      </c>
      <c r="G834" s="4">
        <v>44265</v>
      </c>
      <c r="H834">
        <v>8.5008999999999997</v>
      </c>
      <c r="J834" s="4">
        <v>44266</v>
      </c>
      <c r="K834">
        <v>8.4189000000000007</v>
      </c>
      <c r="M834" s="4">
        <v>44265</v>
      </c>
      <c r="N834">
        <v>0.93069999999999997</v>
      </c>
    </row>
    <row r="835" spans="1:14" x14ac:dyDescent="0.25">
      <c r="A835" s="4">
        <v>44266</v>
      </c>
      <c r="B835">
        <v>1.397</v>
      </c>
      <c r="D835" s="4">
        <v>44266</v>
      </c>
      <c r="E835">
        <v>1.1972</v>
      </c>
      <c r="G835" s="4">
        <v>44266</v>
      </c>
      <c r="H835">
        <v>8.4621999999999993</v>
      </c>
      <c r="J835" s="4">
        <v>44267</v>
      </c>
      <c r="K835">
        <v>8.4314</v>
      </c>
      <c r="M835" s="4">
        <v>44266</v>
      </c>
      <c r="N835">
        <v>0.92530000000000001</v>
      </c>
    </row>
    <row r="836" spans="1:14" x14ac:dyDescent="0.25">
      <c r="A836" s="4">
        <v>44267</v>
      </c>
      <c r="B836">
        <v>1.3924000000000001</v>
      </c>
      <c r="D836" s="4">
        <v>44267</v>
      </c>
      <c r="E836">
        <v>1.1953</v>
      </c>
      <c r="G836" s="4">
        <v>44267</v>
      </c>
      <c r="H836">
        <v>8.4817999999999998</v>
      </c>
      <c r="J836" s="4">
        <v>44270</v>
      </c>
      <c r="K836">
        <v>8.4687999999999999</v>
      </c>
      <c r="M836" s="4">
        <v>44267</v>
      </c>
      <c r="N836">
        <v>0.93020000000000003</v>
      </c>
    </row>
    <row r="837" spans="1:14" x14ac:dyDescent="0.25">
      <c r="A837" s="4">
        <v>44270</v>
      </c>
      <c r="B837">
        <v>1.3893</v>
      </c>
      <c r="D837" s="4">
        <v>44270</v>
      </c>
      <c r="E837">
        <v>1.1928000000000001</v>
      </c>
      <c r="G837" s="4">
        <v>44270</v>
      </c>
      <c r="H837">
        <v>8.5203000000000007</v>
      </c>
      <c r="J837" s="4">
        <v>44271</v>
      </c>
      <c r="K837">
        <v>8.4736999999999991</v>
      </c>
      <c r="M837" s="4">
        <v>44270</v>
      </c>
      <c r="N837">
        <v>0.92830000000000001</v>
      </c>
    </row>
    <row r="838" spans="1:14" x14ac:dyDescent="0.25">
      <c r="A838" s="4">
        <v>44271</v>
      </c>
      <c r="B838">
        <v>1.3893</v>
      </c>
      <c r="D838" s="4">
        <v>44271</v>
      </c>
      <c r="E838">
        <v>1.1902999999999999</v>
      </c>
      <c r="G838" s="4">
        <v>44271</v>
      </c>
      <c r="H838">
        <v>8.5050000000000008</v>
      </c>
      <c r="J838" s="4">
        <v>44272</v>
      </c>
      <c r="K838">
        <v>8.5037000000000003</v>
      </c>
      <c r="M838" s="4">
        <v>44271</v>
      </c>
      <c r="N838">
        <v>0.92559999999999998</v>
      </c>
    </row>
    <row r="839" spans="1:14" x14ac:dyDescent="0.25">
      <c r="A839" s="4">
        <v>44272</v>
      </c>
      <c r="B839">
        <v>1.3857999999999999</v>
      </c>
      <c r="D839" s="4">
        <v>44272</v>
      </c>
      <c r="E839">
        <v>1.1908000000000001</v>
      </c>
      <c r="G839" s="4">
        <v>44272</v>
      </c>
      <c r="H839">
        <v>8.5145999999999997</v>
      </c>
      <c r="J839" s="4">
        <v>44273</v>
      </c>
      <c r="K839">
        <v>8.4611999999999998</v>
      </c>
      <c r="M839" s="4">
        <v>44272</v>
      </c>
      <c r="N839">
        <v>0.92730000000000001</v>
      </c>
    </row>
    <row r="840" spans="1:14" x14ac:dyDescent="0.25">
      <c r="A840" s="4">
        <v>44273</v>
      </c>
      <c r="B840">
        <v>1.395</v>
      </c>
      <c r="D840" s="4">
        <v>44273</v>
      </c>
      <c r="E840">
        <v>1.1929000000000001</v>
      </c>
      <c r="G840" s="4">
        <v>44273</v>
      </c>
      <c r="H840">
        <v>8.5077999999999996</v>
      </c>
      <c r="J840" s="4">
        <v>44274</v>
      </c>
      <c r="K840">
        <v>8.5343</v>
      </c>
      <c r="M840" s="4">
        <v>44273</v>
      </c>
      <c r="N840">
        <v>0.92700000000000005</v>
      </c>
    </row>
    <row r="841" spans="1:14" x14ac:dyDescent="0.25">
      <c r="A841" s="4">
        <v>44274</v>
      </c>
      <c r="B841">
        <v>1.3872</v>
      </c>
      <c r="D841" s="4">
        <v>44274</v>
      </c>
      <c r="E841">
        <v>1.1903999999999999</v>
      </c>
      <c r="G841" s="4">
        <v>44274</v>
      </c>
      <c r="H841">
        <v>8.5420999999999996</v>
      </c>
      <c r="J841" s="4">
        <v>44277</v>
      </c>
      <c r="K841">
        <v>8.4804999999999993</v>
      </c>
      <c r="M841" s="4">
        <v>44274</v>
      </c>
      <c r="N841">
        <v>0.92879999999999996</v>
      </c>
    </row>
    <row r="842" spans="1:14" x14ac:dyDescent="0.25">
      <c r="A842" s="4">
        <v>44277</v>
      </c>
      <c r="B842">
        <v>1.3865000000000001</v>
      </c>
      <c r="D842" s="4">
        <v>44277</v>
      </c>
      <c r="E842">
        <v>1.1941999999999999</v>
      </c>
      <c r="G842" s="4">
        <v>44277</v>
      </c>
      <c r="H842">
        <v>8.5030000000000001</v>
      </c>
      <c r="J842" s="4">
        <v>44278</v>
      </c>
      <c r="K842">
        <v>8.6016999999999992</v>
      </c>
      <c r="M842" s="4">
        <v>44277</v>
      </c>
      <c r="N842">
        <v>0.92330000000000001</v>
      </c>
    </row>
    <row r="843" spans="1:14" x14ac:dyDescent="0.25">
      <c r="A843" s="4">
        <v>44278</v>
      </c>
      <c r="B843">
        <v>1.3759999999999999</v>
      </c>
      <c r="D843" s="4">
        <v>44278</v>
      </c>
      <c r="E843">
        <v>1.1857</v>
      </c>
      <c r="G843" s="4">
        <v>44278</v>
      </c>
      <c r="H843">
        <v>8.5855999999999995</v>
      </c>
      <c r="J843" s="4">
        <v>44279</v>
      </c>
      <c r="K843">
        <v>8.5701999999999998</v>
      </c>
      <c r="M843" s="4">
        <v>44278</v>
      </c>
      <c r="N843">
        <v>0.93379999999999996</v>
      </c>
    </row>
    <row r="844" spans="1:14" x14ac:dyDescent="0.25">
      <c r="A844" s="4">
        <v>44279</v>
      </c>
      <c r="B844">
        <v>1.3713</v>
      </c>
      <c r="D844" s="4">
        <v>44279</v>
      </c>
      <c r="E844">
        <v>1.1827000000000001</v>
      </c>
      <c r="G844" s="4">
        <v>44279</v>
      </c>
      <c r="H844">
        <v>8.6001999999999992</v>
      </c>
      <c r="J844" s="4">
        <v>44280</v>
      </c>
      <c r="K844">
        <v>8.6463000000000001</v>
      </c>
      <c r="M844" s="4">
        <v>44279</v>
      </c>
      <c r="N844">
        <v>0.93510000000000004</v>
      </c>
    </row>
    <row r="845" spans="1:14" x14ac:dyDescent="0.25">
      <c r="A845" s="4">
        <v>44280</v>
      </c>
      <c r="B845">
        <v>1.3737999999999999</v>
      </c>
      <c r="D845" s="4">
        <v>44280</v>
      </c>
      <c r="E845">
        <v>1.1775</v>
      </c>
      <c r="G845" s="4">
        <v>44280</v>
      </c>
      <c r="H845">
        <v>8.6577000000000002</v>
      </c>
      <c r="J845" s="4">
        <v>44281</v>
      </c>
      <c r="K845">
        <v>8.5719999999999992</v>
      </c>
      <c r="M845" s="4">
        <v>44280</v>
      </c>
      <c r="N845">
        <v>0.93910000000000005</v>
      </c>
    </row>
    <row r="846" spans="1:14" x14ac:dyDescent="0.25">
      <c r="A846" s="4">
        <v>44281</v>
      </c>
      <c r="B846">
        <v>1.3789</v>
      </c>
      <c r="D846" s="4">
        <v>44281</v>
      </c>
      <c r="E846">
        <v>1.1794</v>
      </c>
      <c r="G846" s="4">
        <v>44281</v>
      </c>
      <c r="H846">
        <v>8.6386000000000003</v>
      </c>
      <c r="J846" s="4">
        <v>44284</v>
      </c>
      <c r="K846">
        <v>8.5281000000000002</v>
      </c>
      <c r="M846" s="4">
        <v>44281</v>
      </c>
      <c r="N846">
        <v>0.93910000000000005</v>
      </c>
    </row>
    <row r="847" spans="1:14" x14ac:dyDescent="0.25">
      <c r="A847" s="4">
        <v>44284</v>
      </c>
      <c r="B847">
        <v>1.3777999999999999</v>
      </c>
      <c r="D847" s="4">
        <v>44284</v>
      </c>
      <c r="E847">
        <v>1.1774</v>
      </c>
      <c r="G847" s="4">
        <v>44284</v>
      </c>
      <c r="H847">
        <v>8.6928999999999998</v>
      </c>
      <c r="J847" s="4">
        <v>44285</v>
      </c>
      <c r="K847">
        <v>8.5533000000000001</v>
      </c>
      <c r="M847" s="4">
        <v>44284</v>
      </c>
      <c r="N847">
        <v>0.93799999999999994</v>
      </c>
    </row>
    <row r="848" spans="1:14" x14ac:dyDescent="0.25">
      <c r="A848" s="4">
        <v>44285</v>
      </c>
      <c r="B848">
        <v>1.3718999999999999</v>
      </c>
      <c r="D848" s="4">
        <v>44285</v>
      </c>
      <c r="E848">
        <v>1.1718</v>
      </c>
      <c r="G848" s="4">
        <v>44285</v>
      </c>
      <c r="H848">
        <v>8.7319999999999993</v>
      </c>
      <c r="J848" s="4">
        <v>44286</v>
      </c>
      <c r="K848">
        <v>8.5259</v>
      </c>
      <c r="M848" s="4">
        <v>44285</v>
      </c>
      <c r="N848">
        <v>0.94240000000000002</v>
      </c>
    </row>
    <row r="849" spans="1:14" x14ac:dyDescent="0.25">
      <c r="A849" s="4">
        <v>44286</v>
      </c>
      <c r="B849">
        <v>1.38</v>
      </c>
      <c r="D849" s="4">
        <v>44286</v>
      </c>
      <c r="E849">
        <v>1.175</v>
      </c>
      <c r="G849" s="4">
        <v>44286</v>
      </c>
      <c r="H849">
        <v>8.7150999999999996</v>
      </c>
      <c r="J849" s="4">
        <v>44287</v>
      </c>
      <c r="K849">
        <v>8.5277999999999992</v>
      </c>
      <c r="M849" s="4">
        <v>44286</v>
      </c>
      <c r="N849">
        <v>0.94210000000000005</v>
      </c>
    </row>
    <row r="850" spans="1:14" x14ac:dyDescent="0.25">
      <c r="A850" s="4">
        <v>44287</v>
      </c>
      <c r="B850">
        <v>1.3818999999999999</v>
      </c>
      <c r="D850" s="4">
        <v>44287</v>
      </c>
      <c r="E850">
        <v>1.1773</v>
      </c>
      <c r="G850" s="4">
        <v>44287</v>
      </c>
      <c r="H850">
        <v>8.7068999999999992</v>
      </c>
      <c r="J850" s="4">
        <v>44288</v>
      </c>
      <c r="K850">
        <v>8.5335000000000001</v>
      </c>
      <c r="M850" s="4">
        <v>44287</v>
      </c>
      <c r="N850">
        <v>0.94110000000000005</v>
      </c>
    </row>
    <row r="851" spans="1:14" x14ac:dyDescent="0.25">
      <c r="A851" s="4">
        <v>44288</v>
      </c>
      <c r="B851">
        <v>1.3832</v>
      </c>
      <c r="D851" s="4">
        <v>44288</v>
      </c>
      <c r="E851">
        <v>1.1758999999999999</v>
      </c>
      <c r="G851" s="4">
        <v>44288</v>
      </c>
      <c r="H851">
        <v>8.7266999999999992</v>
      </c>
      <c r="J851" s="4">
        <v>44291</v>
      </c>
      <c r="K851">
        <v>8.5053999999999998</v>
      </c>
      <c r="M851" s="4">
        <v>44288</v>
      </c>
      <c r="N851">
        <v>0.94230000000000003</v>
      </c>
    </row>
    <row r="852" spans="1:14" x14ac:dyDescent="0.25">
      <c r="A852" s="4">
        <v>44291</v>
      </c>
      <c r="B852">
        <v>1.3902000000000001</v>
      </c>
      <c r="D852" s="4">
        <v>44291</v>
      </c>
      <c r="E852">
        <v>1.1816</v>
      </c>
      <c r="G852" s="4">
        <v>44291</v>
      </c>
      <c r="H852">
        <v>8.6989999999999998</v>
      </c>
      <c r="J852" s="4">
        <v>44292</v>
      </c>
      <c r="K852">
        <v>8.4969999999999999</v>
      </c>
      <c r="M852" s="4">
        <v>44291</v>
      </c>
      <c r="N852">
        <v>0.93600000000000005</v>
      </c>
    </row>
    <row r="853" spans="1:14" x14ac:dyDescent="0.25">
      <c r="A853" s="4">
        <v>44292</v>
      </c>
      <c r="B853">
        <v>1.3822000000000001</v>
      </c>
      <c r="D853" s="4">
        <v>44292</v>
      </c>
      <c r="E853">
        <v>1.1856</v>
      </c>
      <c r="G853" s="4">
        <v>44292</v>
      </c>
      <c r="H853">
        <v>8.6297999999999995</v>
      </c>
      <c r="J853" s="4">
        <v>44293</v>
      </c>
      <c r="K853">
        <v>8.4611999999999998</v>
      </c>
      <c r="M853" s="4">
        <v>44292</v>
      </c>
      <c r="N853">
        <v>0.93240000000000001</v>
      </c>
    </row>
    <row r="854" spans="1:14" x14ac:dyDescent="0.25">
      <c r="A854" s="4">
        <v>44293</v>
      </c>
      <c r="B854">
        <v>1.3742000000000001</v>
      </c>
      <c r="D854" s="4">
        <v>44293</v>
      </c>
      <c r="E854">
        <v>1.1881999999999999</v>
      </c>
      <c r="G854" s="4">
        <v>44293</v>
      </c>
      <c r="H854">
        <v>8.6190999999999995</v>
      </c>
      <c r="J854" s="4">
        <v>44294</v>
      </c>
      <c r="K854">
        <v>8.4748000000000001</v>
      </c>
      <c r="M854" s="4">
        <v>44293</v>
      </c>
      <c r="N854">
        <v>0.9284</v>
      </c>
    </row>
    <row r="855" spans="1:14" x14ac:dyDescent="0.25">
      <c r="A855" s="4">
        <v>44294</v>
      </c>
      <c r="B855">
        <v>1.3740000000000001</v>
      </c>
      <c r="D855" s="4">
        <v>44294</v>
      </c>
      <c r="E855">
        <v>1.1921999999999999</v>
      </c>
      <c r="G855" s="4">
        <v>44294</v>
      </c>
      <c r="H855">
        <v>8.5383999999999993</v>
      </c>
      <c r="J855" s="4">
        <v>44295</v>
      </c>
      <c r="K855">
        <v>8.4969000000000001</v>
      </c>
      <c r="M855" s="4">
        <v>44294</v>
      </c>
      <c r="N855">
        <v>0.92349999999999999</v>
      </c>
    </row>
    <row r="856" spans="1:14" x14ac:dyDescent="0.25">
      <c r="A856" s="4">
        <v>44295</v>
      </c>
      <c r="B856">
        <v>1.3707</v>
      </c>
      <c r="D856" s="4">
        <v>44295</v>
      </c>
      <c r="E856">
        <v>1.1899</v>
      </c>
      <c r="G856" s="4">
        <v>44295</v>
      </c>
      <c r="H856">
        <v>8.5386000000000006</v>
      </c>
      <c r="J856" s="4">
        <v>44298</v>
      </c>
      <c r="K856">
        <v>8.4824999999999999</v>
      </c>
      <c r="M856" s="4">
        <v>44295</v>
      </c>
      <c r="N856">
        <v>0.92420000000000002</v>
      </c>
    </row>
    <row r="857" spans="1:14" x14ac:dyDescent="0.25">
      <c r="A857" s="4">
        <v>44298</v>
      </c>
      <c r="B857">
        <v>1.3743000000000001</v>
      </c>
      <c r="D857" s="4">
        <v>44298</v>
      </c>
      <c r="E857">
        <v>1.1916</v>
      </c>
      <c r="G857" s="4">
        <v>44298</v>
      </c>
      <c r="H857">
        <v>8.5683000000000007</v>
      </c>
      <c r="J857" s="4">
        <v>44299</v>
      </c>
      <c r="K857">
        <v>8.4961000000000002</v>
      </c>
      <c r="M857" s="4">
        <v>44298</v>
      </c>
      <c r="N857">
        <v>0.92230000000000001</v>
      </c>
    </row>
    <row r="858" spans="1:14" x14ac:dyDescent="0.25">
      <c r="A858" s="4">
        <v>44299</v>
      </c>
      <c r="B858">
        <v>1.3736999999999999</v>
      </c>
      <c r="D858" s="4">
        <v>44299</v>
      </c>
      <c r="E858">
        <v>1.1938</v>
      </c>
      <c r="G858" s="4">
        <v>44299</v>
      </c>
      <c r="H858">
        <v>8.5218000000000007</v>
      </c>
      <c r="J858" s="4">
        <v>44300</v>
      </c>
      <c r="K858">
        <v>8.3829999999999991</v>
      </c>
      <c r="M858" s="4">
        <v>44299</v>
      </c>
      <c r="N858">
        <v>0.92130000000000001</v>
      </c>
    </row>
    <row r="859" spans="1:14" x14ac:dyDescent="0.25">
      <c r="A859" s="4">
        <v>44300</v>
      </c>
      <c r="B859">
        <v>1.3795999999999999</v>
      </c>
      <c r="D859" s="4">
        <v>44300</v>
      </c>
      <c r="E859">
        <v>1.1984999999999999</v>
      </c>
      <c r="G859" s="4">
        <v>44300</v>
      </c>
      <c r="H859">
        <v>8.4533000000000005</v>
      </c>
      <c r="J859" s="4">
        <v>44301</v>
      </c>
      <c r="K859">
        <v>8.3834</v>
      </c>
      <c r="M859" s="4">
        <v>44300</v>
      </c>
      <c r="N859">
        <v>0.92230000000000001</v>
      </c>
    </row>
    <row r="860" spans="1:14" x14ac:dyDescent="0.25">
      <c r="A860" s="4">
        <v>44301</v>
      </c>
      <c r="B860">
        <v>1.3787</v>
      </c>
      <c r="D860" s="4">
        <v>44301</v>
      </c>
      <c r="E860">
        <v>1.1971000000000001</v>
      </c>
      <c r="G860" s="4">
        <v>44301</v>
      </c>
      <c r="H860">
        <v>8.4472000000000005</v>
      </c>
      <c r="J860" s="4">
        <v>44302</v>
      </c>
      <c r="K860">
        <v>8.3701000000000008</v>
      </c>
      <c r="M860" s="4">
        <v>44301</v>
      </c>
      <c r="N860">
        <v>0.9224</v>
      </c>
    </row>
    <row r="861" spans="1:14" x14ac:dyDescent="0.25">
      <c r="A861" s="4">
        <v>44302</v>
      </c>
      <c r="B861">
        <v>1.3832</v>
      </c>
      <c r="D861" s="4">
        <v>44302</v>
      </c>
      <c r="E861">
        <v>1.1982999999999999</v>
      </c>
      <c r="G861" s="4">
        <v>44302</v>
      </c>
      <c r="H861">
        <v>8.4351000000000003</v>
      </c>
      <c r="J861" s="4">
        <v>44305</v>
      </c>
      <c r="K861">
        <v>8.3071999999999999</v>
      </c>
      <c r="M861" s="4">
        <v>44302</v>
      </c>
      <c r="N861">
        <v>0.92010000000000003</v>
      </c>
    </row>
    <row r="862" spans="1:14" x14ac:dyDescent="0.25">
      <c r="A862" s="4">
        <v>44305</v>
      </c>
      <c r="B862">
        <v>1.3986000000000001</v>
      </c>
      <c r="D862" s="4">
        <v>44305</v>
      </c>
      <c r="E862">
        <v>1.2038</v>
      </c>
      <c r="G862" s="4">
        <v>44305</v>
      </c>
      <c r="H862">
        <v>8.4049999999999994</v>
      </c>
      <c r="J862" s="4">
        <v>44306</v>
      </c>
      <c r="K862">
        <v>8.3510000000000009</v>
      </c>
      <c r="M862" s="4">
        <v>44305</v>
      </c>
      <c r="N862">
        <v>0.91510000000000002</v>
      </c>
    </row>
    <row r="863" spans="1:14" x14ac:dyDescent="0.25">
      <c r="A863" s="4">
        <v>44306</v>
      </c>
      <c r="B863">
        <v>1.3939999999999999</v>
      </c>
      <c r="D863" s="4">
        <v>44306</v>
      </c>
      <c r="E863">
        <v>1.2030000000000001</v>
      </c>
      <c r="G863" s="4">
        <v>44306</v>
      </c>
      <c r="H863">
        <v>8.4344999999999999</v>
      </c>
      <c r="J863" s="4">
        <v>44307</v>
      </c>
      <c r="K863">
        <v>8.3495000000000008</v>
      </c>
      <c r="M863" s="4">
        <v>44306</v>
      </c>
      <c r="N863">
        <v>0.91610000000000003</v>
      </c>
    </row>
    <row r="864" spans="1:14" x14ac:dyDescent="0.25">
      <c r="A864" s="4">
        <v>44307</v>
      </c>
      <c r="B864">
        <v>1.393</v>
      </c>
      <c r="D864" s="4">
        <v>44307</v>
      </c>
      <c r="E864">
        <v>1.2028000000000001</v>
      </c>
      <c r="G864" s="4">
        <v>44307</v>
      </c>
      <c r="H864">
        <v>8.42</v>
      </c>
      <c r="J864" s="4">
        <v>44308</v>
      </c>
      <c r="K864">
        <v>8.3575999999999997</v>
      </c>
      <c r="M864" s="4">
        <v>44307</v>
      </c>
      <c r="N864">
        <v>0.91710000000000003</v>
      </c>
    </row>
    <row r="865" spans="1:14" x14ac:dyDescent="0.25">
      <c r="A865" s="4">
        <v>44308</v>
      </c>
      <c r="B865">
        <v>1.3843000000000001</v>
      </c>
      <c r="D865" s="4">
        <v>44308</v>
      </c>
      <c r="E865">
        <v>1.2009000000000001</v>
      </c>
      <c r="G865" s="4">
        <v>44308</v>
      </c>
      <c r="H865">
        <v>8.4327000000000005</v>
      </c>
      <c r="J865" s="4">
        <v>44309</v>
      </c>
      <c r="K865">
        <v>8.2949999999999999</v>
      </c>
      <c r="M865" s="4">
        <v>44308</v>
      </c>
      <c r="N865">
        <v>0.91879999999999995</v>
      </c>
    </row>
    <row r="866" spans="1:14" x14ac:dyDescent="0.25">
      <c r="A866" s="4">
        <v>44309</v>
      </c>
      <c r="B866">
        <v>1.3875999999999999</v>
      </c>
      <c r="D866" s="4">
        <v>44309</v>
      </c>
      <c r="E866">
        <v>1.2097</v>
      </c>
      <c r="G866" s="4">
        <v>44309</v>
      </c>
      <c r="H866">
        <v>8.3855000000000004</v>
      </c>
      <c r="J866" s="4">
        <v>44312</v>
      </c>
      <c r="K866">
        <v>8.2835000000000001</v>
      </c>
      <c r="M866" s="4">
        <v>44309</v>
      </c>
      <c r="N866">
        <v>0.91400000000000003</v>
      </c>
    </row>
    <row r="867" spans="1:14" x14ac:dyDescent="0.25">
      <c r="A867" s="4">
        <v>44312</v>
      </c>
      <c r="B867">
        <v>1.3887</v>
      </c>
      <c r="D867" s="4">
        <v>44312</v>
      </c>
      <c r="E867">
        <v>1.2089000000000001</v>
      </c>
      <c r="G867" s="4">
        <v>44312</v>
      </c>
      <c r="H867">
        <v>8.3818999999999999</v>
      </c>
      <c r="J867" s="4">
        <v>44313</v>
      </c>
      <c r="K867">
        <v>8.2867999999999995</v>
      </c>
      <c r="M867" s="4">
        <v>44312</v>
      </c>
      <c r="N867">
        <v>0.91420000000000001</v>
      </c>
    </row>
    <row r="868" spans="1:14" x14ac:dyDescent="0.25">
      <c r="A868" s="4">
        <v>44313</v>
      </c>
      <c r="B868">
        <v>1.3906000000000001</v>
      </c>
      <c r="D868" s="4">
        <v>44313</v>
      </c>
      <c r="E868">
        <v>1.2071000000000001</v>
      </c>
      <c r="G868" s="4">
        <v>44313</v>
      </c>
      <c r="H868">
        <v>8.3869000000000007</v>
      </c>
      <c r="J868" s="4">
        <v>44314</v>
      </c>
      <c r="K868">
        <v>8.2256999999999998</v>
      </c>
      <c r="M868" s="4">
        <v>44313</v>
      </c>
      <c r="N868">
        <v>0.91390000000000005</v>
      </c>
    </row>
    <row r="869" spans="1:14" x14ac:dyDescent="0.25">
      <c r="A869" s="4">
        <v>44314</v>
      </c>
      <c r="B869">
        <v>1.3915</v>
      </c>
      <c r="D869" s="4">
        <v>44314</v>
      </c>
      <c r="E869">
        <v>1.2090000000000001</v>
      </c>
      <c r="G869" s="4">
        <v>44314</v>
      </c>
      <c r="H869">
        <v>8.3697999999999997</v>
      </c>
      <c r="J869" s="4">
        <v>44315</v>
      </c>
      <c r="K869">
        <v>8.2152999999999992</v>
      </c>
      <c r="M869" s="4">
        <v>44314</v>
      </c>
      <c r="N869">
        <v>0.91269999999999996</v>
      </c>
    </row>
    <row r="870" spans="1:14" x14ac:dyDescent="0.25">
      <c r="A870" s="4">
        <v>44315</v>
      </c>
      <c r="B870">
        <v>1.3942000000000001</v>
      </c>
      <c r="D870" s="4">
        <v>44315</v>
      </c>
      <c r="E870">
        <v>1.2118</v>
      </c>
      <c r="G870" s="4">
        <v>44315</v>
      </c>
      <c r="H870">
        <v>8.3820999999999994</v>
      </c>
      <c r="J870" s="4">
        <v>44316</v>
      </c>
      <c r="K870">
        <v>8.3211999999999993</v>
      </c>
      <c r="M870" s="4">
        <v>44315</v>
      </c>
      <c r="N870">
        <v>0.90969999999999995</v>
      </c>
    </row>
    <row r="871" spans="1:14" x14ac:dyDescent="0.25">
      <c r="A871" s="4">
        <v>44316</v>
      </c>
      <c r="B871">
        <v>1.3822000000000001</v>
      </c>
      <c r="D871" s="4">
        <v>44316</v>
      </c>
      <c r="E871">
        <v>1.202</v>
      </c>
      <c r="G871" s="4">
        <v>44316</v>
      </c>
      <c r="H871">
        <v>8.4648000000000003</v>
      </c>
      <c r="J871" s="4">
        <v>44319</v>
      </c>
      <c r="K871">
        <v>8.2920999999999996</v>
      </c>
      <c r="M871" s="4">
        <v>44316</v>
      </c>
      <c r="N871">
        <v>0.91310000000000002</v>
      </c>
    </row>
    <row r="872" spans="1:14" x14ac:dyDescent="0.25">
      <c r="A872" s="4">
        <v>44319</v>
      </c>
      <c r="B872">
        <v>1.3907</v>
      </c>
      <c r="D872" s="4">
        <v>44319</v>
      </c>
      <c r="E872">
        <v>1.2053</v>
      </c>
      <c r="G872" s="4">
        <v>44319</v>
      </c>
      <c r="H872">
        <v>8.4288000000000007</v>
      </c>
      <c r="J872" s="4">
        <v>44320</v>
      </c>
      <c r="K872">
        <v>8.3461999999999996</v>
      </c>
      <c r="M872" s="4">
        <v>44319</v>
      </c>
      <c r="N872">
        <v>0.91200000000000003</v>
      </c>
    </row>
    <row r="873" spans="1:14" x14ac:dyDescent="0.25">
      <c r="A873" s="4">
        <v>44320</v>
      </c>
      <c r="B873">
        <v>1.3888</v>
      </c>
      <c r="D873" s="4">
        <v>44320</v>
      </c>
      <c r="E873">
        <v>1.2018</v>
      </c>
      <c r="G873" s="4">
        <v>44320</v>
      </c>
      <c r="H873">
        <v>8.4845000000000006</v>
      </c>
      <c r="J873" s="4">
        <v>44321</v>
      </c>
      <c r="K873">
        <v>8.3641000000000005</v>
      </c>
      <c r="M873" s="4">
        <v>44320</v>
      </c>
      <c r="N873">
        <v>0.91359999999999997</v>
      </c>
    </row>
    <row r="874" spans="1:14" x14ac:dyDescent="0.25">
      <c r="A874" s="4">
        <v>44321</v>
      </c>
      <c r="B874">
        <v>1.3902000000000001</v>
      </c>
      <c r="D874" s="4">
        <v>44321</v>
      </c>
      <c r="E874">
        <v>1.1994</v>
      </c>
      <c r="G874" s="4">
        <v>44321</v>
      </c>
      <c r="H874">
        <v>8.4992000000000001</v>
      </c>
      <c r="J874" s="4">
        <v>44322</v>
      </c>
      <c r="K874">
        <v>8.3139000000000003</v>
      </c>
      <c r="M874" s="4">
        <v>44321</v>
      </c>
      <c r="N874">
        <v>0.91359999999999997</v>
      </c>
    </row>
    <row r="875" spans="1:14" x14ac:dyDescent="0.25">
      <c r="A875" s="4">
        <v>44322</v>
      </c>
      <c r="B875">
        <v>1.3887</v>
      </c>
      <c r="D875" s="4">
        <v>44322</v>
      </c>
      <c r="E875">
        <v>1.2050000000000001</v>
      </c>
      <c r="G875" s="4">
        <v>44322</v>
      </c>
      <c r="H875">
        <v>8.4393999999999991</v>
      </c>
      <c r="J875" s="4">
        <v>44323</v>
      </c>
      <c r="K875">
        <v>8.2140000000000004</v>
      </c>
      <c r="M875" s="4">
        <v>44322</v>
      </c>
      <c r="N875">
        <v>0.90910000000000002</v>
      </c>
    </row>
    <row r="876" spans="1:14" x14ac:dyDescent="0.25">
      <c r="A876" s="4">
        <v>44323</v>
      </c>
      <c r="B876">
        <v>1.3984000000000001</v>
      </c>
      <c r="D876" s="4">
        <v>44323</v>
      </c>
      <c r="E876">
        <v>1.2165999999999999</v>
      </c>
      <c r="G876" s="4">
        <v>44323</v>
      </c>
      <c r="H876">
        <v>8.3087</v>
      </c>
      <c r="J876" s="4">
        <v>44326</v>
      </c>
      <c r="K876">
        <v>8.2395999999999994</v>
      </c>
      <c r="M876" s="4">
        <v>44323</v>
      </c>
      <c r="N876">
        <v>0.90080000000000005</v>
      </c>
    </row>
    <row r="877" spans="1:14" x14ac:dyDescent="0.25">
      <c r="A877" s="4">
        <v>44326</v>
      </c>
      <c r="B877">
        <v>1.4141999999999999</v>
      </c>
      <c r="D877" s="4">
        <v>44326</v>
      </c>
      <c r="E877">
        <v>1.2159</v>
      </c>
      <c r="G877" s="4">
        <v>44326</v>
      </c>
      <c r="H877">
        <v>8.3196999999999992</v>
      </c>
      <c r="J877" s="4">
        <v>44327</v>
      </c>
      <c r="K877">
        <v>8.2589000000000006</v>
      </c>
      <c r="M877" s="4">
        <v>44326</v>
      </c>
      <c r="N877">
        <v>0.9</v>
      </c>
    </row>
    <row r="878" spans="1:14" x14ac:dyDescent="0.25">
      <c r="A878" s="4">
        <v>44327</v>
      </c>
      <c r="B878">
        <v>1.4165000000000001</v>
      </c>
      <c r="D878" s="4">
        <v>44327</v>
      </c>
      <c r="E878">
        <v>1.2163999999999999</v>
      </c>
      <c r="G878" s="4">
        <v>44327</v>
      </c>
      <c r="H878">
        <v>8.3096999999999994</v>
      </c>
      <c r="J878" s="4">
        <v>44328</v>
      </c>
      <c r="K878">
        <v>8.3423999999999996</v>
      </c>
      <c r="M878" s="4">
        <v>44327</v>
      </c>
      <c r="N878">
        <v>0.90310000000000001</v>
      </c>
    </row>
    <row r="879" spans="1:14" x14ac:dyDescent="0.25">
      <c r="A879" s="4">
        <v>44328</v>
      </c>
      <c r="B879">
        <v>1.4057999999999999</v>
      </c>
      <c r="D879" s="4">
        <v>44328</v>
      </c>
      <c r="E879">
        <v>1.2065999999999999</v>
      </c>
      <c r="G879" s="4">
        <v>44328</v>
      </c>
      <c r="H879">
        <v>8.4303000000000008</v>
      </c>
      <c r="J879" s="4">
        <v>44329</v>
      </c>
      <c r="K879">
        <v>8.3656000000000006</v>
      </c>
      <c r="M879" s="4">
        <v>44328</v>
      </c>
      <c r="N879">
        <v>0.90920000000000001</v>
      </c>
    </row>
    <row r="880" spans="1:14" x14ac:dyDescent="0.25">
      <c r="A880" s="4">
        <v>44329</v>
      </c>
      <c r="B880">
        <v>1.4036999999999999</v>
      </c>
      <c r="D880" s="4">
        <v>44329</v>
      </c>
      <c r="E880">
        <v>1.208</v>
      </c>
      <c r="G880" s="4">
        <v>44329</v>
      </c>
      <c r="H880">
        <v>8.4093</v>
      </c>
      <c r="J880" s="4">
        <v>44330</v>
      </c>
      <c r="K880">
        <v>8.2251999999999992</v>
      </c>
      <c r="M880" s="4">
        <v>44329</v>
      </c>
      <c r="N880">
        <v>0.90610000000000002</v>
      </c>
    </row>
    <row r="881" spans="1:14" x14ac:dyDescent="0.25">
      <c r="A881" s="4">
        <v>44330</v>
      </c>
      <c r="B881">
        <v>1.4097</v>
      </c>
      <c r="D881" s="4">
        <v>44330</v>
      </c>
      <c r="E881">
        <v>1.2141</v>
      </c>
      <c r="G881" s="4">
        <v>44330</v>
      </c>
      <c r="H881">
        <v>8.3331999999999997</v>
      </c>
      <c r="J881" s="4">
        <v>44333</v>
      </c>
      <c r="K881">
        <v>8.2554999999999996</v>
      </c>
      <c r="M881" s="4">
        <v>44330</v>
      </c>
      <c r="N881">
        <v>0.90139999999999998</v>
      </c>
    </row>
    <row r="882" spans="1:14" x14ac:dyDescent="0.25">
      <c r="A882" s="4">
        <v>44333</v>
      </c>
      <c r="B882">
        <v>1.4138999999999999</v>
      </c>
      <c r="D882" s="4">
        <v>44333</v>
      </c>
      <c r="E882">
        <v>1.2156</v>
      </c>
      <c r="G882" s="4">
        <v>44333</v>
      </c>
      <c r="H882">
        <v>8.3262</v>
      </c>
      <c r="J882" s="4">
        <v>44334</v>
      </c>
      <c r="K882">
        <v>8.2119</v>
      </c>
      <c r="M882" s="4">
        <v>44333</v>
      </c>
      <c r="N882">
        <v>0.90180000000000005</v>
      </c>
    </row>
    <row r="883" spans="1:14" x14ac:dyDescent="0.25">
      <c r="A883" s="4">
        <v>44334</v>
      </c>
      <c r="B883">
        <v>1.4193</v>
      </c>
      <c r="D883" s="4">
        <v>44334</v>
      </c>
      <c r="E883">
        <v>1.2217</v>
      </c>
      <c r="G883" s="4">
        <v>44334</v>
      </c>
      <c r="H883">
        <v>8.2820999999999998</v>
      </c>
      <c r="J883" s="4">
        <v>44335</v>
      </c>
      <c r="K883">
        <v>8.2828999999999997</v>
      </c>
      <c r="M883" s="4">
        <v>44334</v>
      </c>
      <c r="N883">
        <v>0.89790000000000003</v>
      </c>
    </row>
    <row r="884" spans="1:14" x14ac:dyDescent="0.25">
      <c r="A884" s="4">
        <v>44335</v>
      </c>
      <c r="B884">
        <v>1.4157999999999999</v>
      </c>
      <c r="D884" s="4">
        <v>44335</v>
      </c>
      <c r="E884">
        <v>1.2211000000000001</v>
      </c>
      <c r="G884" s="4">
        <v>44335</v>
      </c>
      <c r="H884">
        <v>8.3275000000000006</v>
      </c>
      <c r="J884" s="4">
        <v>44336</v>
      </c>
      <c r="K884">
        <v>8.3138000000000005</v>
      </c>
      <c r="M884" s="4">
        <v>44335</v>
      </c>
      <c r="N884">
        <v>0.90059999999999996</v>
      </c>
    </row>
    <row r="885" spans="1:14" x14ac:dyDescent="0.25">
      <c r="A885" s="4">
        <v>44336</v>
      </c>
      <c r="B885">
        <v>1.4179999999999999</v>
      </c>
      <c r="D885" s="4">
        <v>44336</v>
      </c>
      <c r="E885">
        <v>1.2218</v>
      </c>
      <c r="G885" s="4">
        <v>44336</v>
      </c>
      <c r="H885">
        <v>8.3048999999999999</v>
      </c>
      <c r="J885" s="4">
        <v>44337</v>
      </c>
      <c r="K885">
        <v>8.3872999999999998</v>
      </c>
      <c r="M885" s="4">
        <v>44336</v>
      </c>
      <c r="N885">
        <v>0.89880000000000004</v>
      </c>
    </row>
    <row r="886" spans="1:14" x14ac:dyDescent="0.25">
      <c r="A886" s="4">
        <v>44337</v>
      </c>
      <c r="B886">
        <v>1.415</v>
      </c>
      <c r="D886" s="4">
        <v>44337</v>
      </c>
      <c r="E886">
        <v>1.2181999999999999</v>
      </c>
      <c r="G886" s="4">
        <v>44337</v>
      </c>
      <c r="H886">
        <v>8.3225999999999996</v>
      </c>
      <c r="J886" s="4">
        <v>44340</v>
      </c>
      <c r="K886">
        <v>8.3470999999999993</v>
      </c>
      <c r="M886" s="4">
        <v>44337</v>
      </c>
      <c r="N886">
        <v>0.89790000000000003</v>
      </c>
    </row>
    <row r="887" spans="1:14" x14ac:dyDescent="0.25">
      <c r="A887" s="4">
        <v>44340</v>
      </c>
      <c r="B887">
        <v>1.4157</v>
      </c>
      <c r="D887" s="4">
        <v>44340</v>
      </c>
      <c r="E887">
        <v>1.2215</v>
      </c>
      <c r="G887" s="4">
        <v>44340</v>
      </c>
      <c r="H887">
        <v>8.3190000000000008</v>
      </c>
      <c r="J887" s="4">
        <v>44341</v>
      </c>
      <c r="K887">
        <v>8.3154000000000003</v>
      </c>
      <c r="M887" s="4">
        <v>44340</v>
      </c>
      <c r="N887">
        <v>0.89690000000000003</v>
      </c>
    </row>
    <row r="888" spans="1:14" x14ac:dyDescent="0.25">
      <c r="A888" s="4">
        <v>44341</v>
      </c>
      <c r="B888">
        <v>1.4140999999999999</v>
      </c>
      <c r="D888" s="4">
        <v>44341</v>
      </c>
      <c r="E888">
        <v>1.224</v>
      </c>
      <c r="G888" s="4">
        <v>44341</v>
      </c>
      <c r="H888">
        <v>8.2767999999999997</v>
      </c>
      <c r="J888" s="4">
        <v>44342</v>
      </c>
      <c r="K888">
        <v>8.3573000000000004</v>
      </c>
      <c r="M888" s="4">
        <v>44341</v>
      </c>
      <c r="N888">
        <v>0.89639999999999997</v>
      </c>
    </row>
    <row r="889" spans="1:14" x14ac:dyDescent="0.25">
      <c r="A889" s="4">
        <v>44342</v>
      </c>
      <c r="B889">
        <v>1.4121999999999999</v>
      </c>
      <c r="D889" s="4">
        <v>44342</v>
      </c>
      <c r="E889">
        <v>1.22</v>
      </c>
      <c r="G889" s="4">
        <v>44342</v>
      </c>
      <c r="H889">
        <v>8.3070000000000004</v>
      </c>
      <c r="J889" s="4">
        <v>44343</v>
      </c>
      <c r="K889">
        <v>8.3625000000000007</v>
      </c>
      <c r="M889" s="4">
        <v>44342</v>
      </c>
      <c r="N889">
        <v>0.89749999999999996</v>
      </c>
    </row>
    <row r="890" spans="1:14" x14ac:dyDescent="0.25">
      <c r="A890" s="4">
        <v>44343</v>
      </c>
      <c r="B890">
        <v>1.4177999999999999</v>
      </c>
      <c r="D890" s="4">
        <v>44343</v>
      </c>
      <c r="E890">
        <v>1.2188000000000001</v>
      </c>
      <c r="G890" s="4">
        <v>44343</v>
      </c>
      <c r="H890">
        <v>8.2881</v>
      </c>
      <c r="J890" s="4">
        <v>44344</v>
      </c>
      <c r="K890">
        <v>8.3663000000000007</v>
      </c>
      <c r="M890" s="4">
        <v>44343</v>
      </c>
      <c r="N890">
        <v>0.89759999999999995</v>
      </c>
    </row>
    <row r="891" spans="1:14" x14ac:dyDescent="0.25">
      <c r="A891" s="4">
        <v>44344</v>
      </c>
      <c r="B891">
        <v>1.4188000000000001</v>
      </c>
      <c r="D891" s="4">
        <v>44344</v>
      </c>
      <c r="E891">
        <v>1.2192000000000001</v>
      </c>
      <c r="G891" s="4">
        <v>44344</v>
      </c>
      <c r="H891">
        <v>8.3051999999999992</v>
      </c>
      <c r="J891" s="4">
        <v>44347</v>
      </c>
      <c r="K891">
        <v>8.3156999999999996</v>
      </c>
      <c r="M891" s="4">
        <v>44344</v>
      </c>
      <c r="N891">
        <v>0.89990000000000003</v>
      </c>
    </row>
    <row r="892" spans="1:14" x14ac:dyDescent="0.25">
      <c r="A892" s="4">
        <v>44347</v>
      </c>
      <c r="B892">
        <v>1.4206000000000001</v>
      </c>
      <c r="D892" s="4">
        <v>44347</v>
      </c>
      <c r="E892">
        <v>1.2228000000000001</v>
      </c>
      <c r="G892" s="4">
        <v>44347</v>
      </c>
      <c r="H892">
        <v>8.2899999999999991</v>
      </c>
      <c r="J892" s="4">
        <v>44348</v>
      </c>
      <c r="K892">
        <v>8.3150999999999993</v>
      </c>
      <c r="M892" s="4">
        <v>44347</v>
      </c>
      <c r="N892">
        <v>0.89880000000000004</v>
      </c>
    </row>
    <row r="893" spans="1:14" x14ac:dyDescent="0.25">
      <c r="A893" s="4">
        <v>44348</v>
      </c>
      <c r="B893">
        <v>1.4160999999999999</v>
      </c>
      <c r="D893" s="4">
        <v>44348</v>
      </c>
      <c r="E893">
        <v>1.2233000000000001</v>
      </c>
      <c r="G893" s="4">
        <v>44348</v>
      </c>
      <c r="H893">
        <v>8.2650000000000006</v>
      </c>
      <c r="J893" s="4">
        <v>44349</v>
      </c>
      <c r="K893">
        <v>8.3031000000000006</v>
      </c>
      <c r="M893" s="4">
        <v>44348</v>
      </c>
      <c r="N893">
        <v>0.89610000000000001</v>
      </c>
    </row>
    <row r="894" spans="1:14" x14ac:dyDescent="0.25">
      <c r="A894" s="4">
        <v>44349</v>
      </c>
      <c r="B894">
        <v>1.4174</v>
      </c>
      <c r="D894" s="4">
        <v>44349</v>
      </c>
      <c r="E894">
        <v>1.2212000000000001</v>
      </c>
      <c r="G894" s="4">
        <v>44349</v>
      </c>
      <c r="H894">
        <v>8.2655999999999992</v>
      </c>
      <c r="J894" s="4">
        <v>44350</v>
      </c>
      <c r="K894">
        <v>8.3864999999999998</v>
      </c>
      <c r="M894" s="4">
        <v>44349</v>
      </c>
      <c r="N894">
        <v>0.89829999999999999</v>
      </c>
    </row>
    <row r="895" spans="1:14" x14ac:dyDescent="0.25">
      <c r="A895" s="4">
        <v>44350</v>
      </c>
      <c r="B895">
        <v>1.4098999999999999</v>
      </c>
      <c r="D895" s="4">
        <v>44350</v>
      </c>
      <c r="E895">
        <v>1.212</v>
      </c>
      <c r="G895" s="4">
        <v>44350</v>
      </c>
      <c r="H895">
        <v>8.3376000000000001</v>
      </c>
      <c r="J895" s="4">
        <v>44351</v>
      </c>
      <c r="K895">
        <v>8.3074999999999992</v>
      </c>
      <c r="M895" s="4">
        <v>44350</v>
      </c>
      <c r="N895">
        <v>0.90469999999999995</v>
      </c>
    </row>
    <row r="896" spans="1:14" x14ac:dyDescent="0.25">
      <c r="A896" s="4">
        <v>44351</v>
      </c>
      <c r="B896">
        <v>1.4157</v>
      </c>
      <c r="D896" s="4">
        <v>44351</v>
      </c>
      <c r="E896">
        <v>1.2166999999999999</v>
      </c>
      <c r="G896" s="4">
        <v>44351</v>
      </c>
      <c r="H896">
        <v>8.2726000000000006</v>
      </c>
      <c r="J896" s="4">
        <v>44354</v>
      </c>
      <c r="K896">
        <v>8.2591000000000001</v>
      </c>
      <c r="M896" s="4">
        <v>44351</v>
      </c>
      <c r="N896">
        <v>0.89939999999999998</v>
      </c>
    </row>
    <row r="897" spans="1:14" x14ac:dyDescent="0.25">
      <c r="A897" s="4">
        <v>44354</v>
      </c>
      <c r="B897">
        <v>1.4179999999999999</v>
      </c>
      <c r="D897" s="4">
        <v>44354</v>
      </c>
      <c r="E897">
        <v>1.2195</v>
      </c>
      <c r="G897" s="4">
        <v>44354</v>
      </c>
      <c r="H897">
        <v>8.2612000000000005</v>
      </c>
      <c r="J897" s="4">
        <v>44355</v>
      </c>
      <c r="K897">
        <v>8.2696000000000005</v>
      </c>
      <c r="M897" s="4">
        <v>44354</v>
      </c>
      <c r="N897">
        <v>0.8972</v>
      </c>
    </row>
    <row r="898" spans="1:14" x14ac:dyDescent="0.25">
      <c r="A898" s="4">
        <v>44355</v>
      </c>
      <c r="B898">
        <v>1.4148000000000001</v>
      </c>
      <c r="D898" s="4">
        <v>44355</v>
      </c>
      <c r="E898">
        <v>1.2178</v>
      </c>
      <c r="G898" s="4">
        <v>44355</v>
      </c>
      <c r="H898">
        <v>8.2664000000000009</v>
      </c>
      <c r="J898" s="4">
        <v>44356</v>
      </c>
      <c r="K898">
        <v>8.2744</v>
      </c>
      <c r="M898" s="4">
        <v>44355</v>
      </c>
      <c r="N898">
        <v>0.89670000000000005</v>
      </c>
    </row>
    <row r="899" spans="1:14" x14ac:dyDescent="0.25">
      <c r="A899" s="4">
        <v>44356</v>
      </c>
      <c r="B899">
        <v>1.4114</v>
      </c>
      <c r="D899" s="4">
        <v>44356</v>
      </c>
      <c r="E899">
        <v>1.2176</v>
      </c>
      <c r="G899" s="4">
        <v>44356</v>
      </c>
      <c r="H899">
        <v>8.2628000000000004</v>
      </c>
      <c r="J899" s="4">
        <v>44357</v>
      </c>
      <c r="K899">
        <v>8.2712000000000003</v>
      </c>
      <c r="M899" s="4">
        <v>44356</v>
      </c>
      <c r="N899">
        <v>0.89649999999999996</v>
      </c>
    </row>
    <row r="900" spans="1:14" x14ac:dyDescent="0.25">
      <c r="A900" s="4">
        <v>44357</v>
      </c>
      <c r="B900">
        <v>1.4165000000000001</v>
      </c>
      <c r="D900" s="4">
        <v>44357</v>
      </c>
      <c r="E900">
        <v>1.2177</v>
      </c>
      <c r="G900" s="4">
        <v>44357</v>
      </c>
      <c r="H900">
        <v>8.2487999999999992</v>
      </c>
      <c r="J900" s="4">
        <v>44358</v>
      </c>
      <c r="K900">
        <v>8.3393999999999995</v>
      </c>
      <c r="M900" s="4">
        <v>44357</v>
      </c>
      <c r="N900">
        <v>0.89490000000000003</v>
      </c>
    </row>
    <row r="901" spans="1:14" x14ac:dyDescent="0.25">
      <c r="A901" s="4">
        <v>44358</v>
      </c>
      <c r="B901">
        <v>1.4107000000000001</v>
      </c>
      <c r="D901" s="4">
        <v>44358</v>
      </c>
      <c r="E901">
        <v>1.2109000000000001</v>
      </c>
      <c r="G901" s="4">
        <v>44358</v>
      </c>
      <c r="H901">
        <v>8.3193000000000001</v>
      </c>
      <c r="J901" s="4">
        <v>44361</v>
      </c>
      <c r="K901">
        <v>8.3241999999999994</v>
      </c>
      <c r="M901" s="4">
        <v>44358</v>
      </c>
      <c r="N901">
        <v>0.89829999999999999</v>
      </c>
    </row>
    <row r="902" spans="1:14" x14ac:dyDescent="0.25">
      <c r="A902" s="4">
        <v>44361</v>
      </c>
      <c r="B902">
        <v>1.4113</v>
      </c>
      <c r="D902" s="4">
        <v>44361</v>
      </c>
      <c r="E902">
        <v>1.2121999999999999</v>
      </c>
      <c r="G902" s="4">
        <v>44361</v>
      </c>
      <c r="H902">
        <v>8.3228000000000009</v>
      </c>
      <c r="J902" s="4">
        <v>44362</v>
      </c>
      <c r="K902">
        <v>8.3360000000000003</v>
      </c>
      <c r="M902" s="4">
        <v>44361</v>
      </c>
      <c r="N902">
        <v>0.89939999999999998</v>
      </c>
    </row>
    <row r="903" spans="1:14" x14ac:dyDescent="0.25">
      <c r="A903" s="4">
        <v>44362</v>
      </c>
      <c r="B903">
        <v>1.4077999999999999</v>
      </c>
      <c r="D903" s="4">
        <v>44362</v>
      </c>
      <c r="E903">
        <v>1.2123999999999999</v>
      </c>
      <c r="G903" s="4">
        <v>44362</v>
      </c>
      <c r="H903">
        <v>8.3368000000000002</v>
      </c>
      <c r="J903" s="4">
        <v>44363</v>
      </c>
      <c r="K903">
        <v>8.3820999999999994</v>
      </c>
      <c r="M903" s="4">
        <v>44362</v>
      </c>
      <c r="N903">
        <v>0.89880000000000004</v>
      </c>
    </row>
    <row r="904" spans="1:14" x14ac:dyDescent="0.25">
      <c r="A904" s="4">
        <v>44363</v>
      </c>
      <c r="B904">
        <v>1.4103000000000001</v>
      </c>
      <c r="D904" s="4">
        <v>44363</v>
      </c>
      <c r="E904">
        <v>1.2118</v>
      </c>
      <c r="G904" s="4">
        <v>44363</v>
      </c>
      <c r="H904">
        <v>8.3641000000000005</v>
      </c>
      <c r="J904" s="4">
        <v>44364</v>
      </c>
      <c r="K904">
        <v>8.5601000000000003</v>
      </c>
      <c r="M904" s="4">
        <v>44363</v>
      </c>
      <c r="N904">
        <v>0.89880000000000004</v>
      </c>
    </row>
    <row r="905" spans="1:14" x14ac:dyDescent="0.25">
      <c r="A905" s="4">
        <v>44364</v>
      </c>
      <c r="B905">
        <v>1.3895999999999999</v>
      </c>
      <c r="D905" s="4">
        <v>44364</v>
      </c>
      <c r="E905">
        <v>1.1896</v>
      </c>
      <c r="G905" s="4">
        <v>44364</v>
      </c>
      <c r="H905">
        <v>8.5609000000000002</v>
      </c>
      <c r="J905" s="4">
        <v>44365</v>
      </c>
      <c r="K905">
        <v>8.6693999999999996</v>
      </c>
      <c r="M905" s="4">
        <v>44364</v>
      </c>
      <c r="N905">
        <v>0.91869999999999996</v>
      </c>
    </row>
    <row r="906" spans="1:14" x14ac:dyDescent="0.25">
      <c r="A906" s="4">
        <v>44365</v>
      </c>
      <c r="B906">
        <v>1.381</v>
      </c>
      <c r="D906" s="4">
        <v>44365</v>
      </c>
      <c r="E906">
        <v>1.1863999999999999</v>
      </c>
      <c r="G906" s="4">
        <v>44365</v>
      </c>
      <c r="H906">
        <v>8.6114999999999995</v>
      </c>
      <c r="J906" s="4">
        <v>44368</v>
      </c>
      <c r="K906">
        <v>8.5751000000000008</v>
      </c>
      <c r="M906" s="4">
        <v>44365</v>
      </c>
      <c r="N906">
        <v>0.92159999999999997</v>
      </c>
    </row>
    <row r="907" spans="1:14" x14ac:dyDescent="0.25">
      <c r="A907" s="4">
        <v>44368</v>
      </c>
      <c r="B907">
        <v>1.3928</v>
      </c>
      <c r="D907" s="4">
        <v>44368</v>
      </c>
      <c r="E907">
        <v>1.1919</v>
      </c>
      <c r="G907" s="4">
        <v>44368</v>
      </c>
      <c r="H907">
        <v>8.5313999999999997</v>
      </c>
      <c r="J907" s="4">
        <v>44369</v>
      </c>
      <c r="K907">
        <v>8.5507000000000009</v>
      </c>
      <c r="M907" s="4">
        <v>44368</v>
      </c>
      <c r="N907">
        <v>0.91800000000000004</v>
      </c>
    </row>
    <row r="908" spans="1:14" x14ac:dyDescent="0.25">
      <c r="A908" s="4">
        <v>44369</v>
      </c>
      <c r="B908">
        <v>1.3938999999999999</v>
      </c>
      <c r="D908" s="4">
        <v>44369</v>
      </c>
      <c r="E908">
        <v>1.1935</v>
      </c>
      <c r="G908" s="4">
        <v>44369</v>
      </c>
      <c r="H908">
        <v>8.4863</v>
      </c>
      <c r="J908" s="4">
        <v>44370</v>
      </c>
      <c r="K908">
        <v>8.5259</v>
      </c>
      <c r="M908" s="4">
        <v>44369</v>
      </c>
      <c r="N908">
        <v>0.91859999999999997</v>
      </c>
    </row>
    <row r="909" spans="1:14" x14ac:dyDescent="0.25">
      <c r="A909" s="4">
        <v>44370</v>
      </c>
      <c r="B909">
        <v>1.3963000000000001</v>
      </c>
      <c r="D909" s="4">
        <v>44370</v>
      </c>
      <c r="E909">
        <v>1.1936</v>
      </c>
      <c r="G909" s="4">
        <v>44370</v>
      </c>
      <c r="H909">
        <v>8.4887999999999995</v>
      </c>
      <c r="J909" s="4">
        <v>44371</v>
      </c>
      <c r="K909">
        <v>8.5079999999999991</v>
      </c>
      <c r="M909" s="4">
        <v>44370</v>
      </c>
      <c r="N909">
        <v>0.91839999999999999</v>
      </c>
    </row>
    <row r="910" spans="1:14" x14ac:dyDescent="0.25">
      <c r="A910" s="4">
        <v>44371</v>
      </c>
      <c r="B910">
        <v>1.3915999999999999</v>
      </c>
      <c r="D910" s="4">
        <v>44371</v>
      </c>
      <c r="E910">
        <v>1.1927000000000001</v>
      </c>
      <c r="G910" s="4">
        <v>44371</v>
      </c>
      <c r="H910">
        <v>8.4695</v>
      </c>
      <c r="J910" s="4">
        <v>44372</v>
      </c>
      <c r="K910">
        <v>8.4969999999999999</v>
      </c>
      <c r="M910" s="4">
        <v>44371</v>
      </c>
      <c r="N910">
        <v>0.91859999999999997</v>
      </c>
    </row>
    <row r="911" spans="1:14" x14ac:dyDescent="0.25">
      <c r="A911" s="4">
        <v>44372</v>
      </c>
      <c r="B911">
        <v>1.3878999999999999</v>
      </c>
      <c r="D911" s="4">
        <v>44372</v>
      </c>
      <c r="E911">
        <v>1.1935</v>
      </c>
      <c r="G911" s="4">
        <v>44372</v>
      </c>
      <c r="H911">
        <v>8.4916</v>
      </c>
      <c r="J911" s="4">
        <v>44375</v>
      </c>
      <c r="K911">
        <v>8.5321999999999996</v>
      </c>
      <c r="M911" s="4">
        <v>44372</v>
      </c>
      <c r="N911">
        <v>0.9173</v>
      </c>
    </row>
    <row r="912" spans="1:14" x14ac:dyDescent="0.25">
      <c r="A912" s="4">
        <v>44375</v>
      </c>
      <c r="B912">
        <v>1.3884000000000001</v>
      </c>
      <c r="D912" s="4">
        <v>44375</v>
      </c>
      <c r="E912">
        <v>1.1922999999999999</v>
      </c>
      <c r="G912" s="4">
        <v>44375</v>
      </c>
      <c r="H912">
        <v>8.5142000000000007</v>
      </c>
      <c r="J912" s="4">
        <v>44376</v>
      </c>
      <c r="K912">
        <v>8.5596999999999994</v>
      </c>
      <c r="M912" s="4">
        <v>44375</v>
      </c>
      <c r="N912">
        <v>0.9194</v>
      </c>
    </row>
    <row r="913" spans="1:14" x14ac:dyDescent="0.25">
      <c r="A913" s="4">
        <v>44376</v>
      </c>
      <c r="B913">
        <v>1.3841000000000001</v>
      </c>
      <c r="D913" s="4">
        <v>44376</v>
      </c>
      <c r="E913">
        <v>1.1896</v>
      </c>
      <c r="G913" s="4">
        <v>44376</v>
      </c>
      <c r="H913">
        <v>8.5273000000000003</v>
      </c>
      <c r="J913" s="4">
        <v>44377</v>
      </c>
      <c r="K913">
        <v>8.6155000000000008</v>
      </c>
      <c r="M913" s="4">
        <v>44376</v>
      </c>
      <c r="N913">
        <v>0.92079999999999995</v>
      </c>
    </row>
    <row r="914" spans="1:14" x14ac:dyDescent="0.25">
      <c r="A914" s="4">
        <v>44377</v>
      </c>
      <c r="B914">
        <v>1.38</v>
      </c>
      <c r="D914" s="4">
        <v>44377</v>
      </c>
      <c r="E914">
        <v>1.1849000000000001</v>
      </c>
      <c r="G914" s="4">
        <v>44377</v>
      </c>
      <c r="H914">
        <v>8.5596999999999994</v>
      </c>
      <c r="J914" s="4">
        <v>44378</v>
      </c>
      <c r="K914">
        <v>8.6242000000000001</v>
      </c>
      <c r="M914" s="4">
        <v>44377</v>
      </c>
      <c r="N914">
        <v>0.92549999999999999</v>
      </c>
    </row>
    <row r="915" spans="1:14" x14ac:dyDescent="0.25">
      <c r="A915" s="4">
        <v>44378</v>
      </c>
      <c r="B915">
        <v>1.3766</v>
      </c>
      <c r="D915" s="4">
        <v>44378</v>
      </c>
      <c r="E915">
        <v>1.1849000000000001</v>
      </c>
      <c r="G915" s="4">
        <v>44378</v>
      </c>
      <c r="H915">
        <v>8.577</v>
      </c>
      <c r="J915" s="4">
        <v>44379</v>
      </c>
      <c r="K915">
        <v>8.5957000000000008</v>
      </c>
      <c r="M915" s="4">
        <v>44378</v>
      </c>
      <c r="N915">
        <v>0.92579999999999996</v>
      </c>
    </row>
    <row r="916" spans="1:14" x14ac:dyDescent="0.25">
      <c r="A916" s="4">
        <v>44379</v>
      </c>
      <c r="B916">
        <v>1.3824000000000001</v>
      </c>
      <c r="D916" s="4">
        <v>44379</v>
      </c>
      <c r="E916">
        <v>1.1865000000000001</v>
      </c>
      <c r="G916" s="4">
        <v>44379</v>
      </c>
      <c r="H916">
        <v>8.5433000000000003</v>
      </c>
      <c r="J916" s="4">
        <v>44382</v>
      </c>
      <c r="K916">
        <v>8.5631000000000004</v>
      </c>
      <c r="M916" s="4">
        <v>44379</v>
      </c>
      <c r="N916">
        <v>0.92090000000000005</v>
      </c>
    </row>
    <row r="917" spans="1:14" x14ac:dyDescent="0.25">
      <c r="A917" s="4">
        <v>44382</v>
      </c>
      <c r="B917">
        <v>1.3856999999999999</v>
      </c>
      <c r="D917" s="4">
        <v>44382</v>
      </c>
      <c r="E917">
        <v>1.1868000000000001</v>
      </c>
      <c r="G917" s="4">
        <v>44382</v>
      </c>
      <c r="H917">
        <v>8.5452999999999992</v>
      </c>
      <c r="J917" s="4">
        <v>44383</v>
      </c>
      <c r="K917">
        <v>8.7097999999999995</v>
      </c>
      <c r="M917" s="4">
        <v>44382</v>
      </c>
      <c r="N917">
        <v>0.92190000000000005</v>
      </c>
    </row>
    <row r="918" spans="1:14" x14ac:dyDescent="0.25">
      <c r="A918" s="4">
        <v>44383</v>
      </c>
      <c r="B918">
        <v>1.3778999999999999</v>
      </c>
      <c r="D918" s="4">
        <v>44383</v>
      </c>
      <c r="E918">
        <v>1.1815</v>
      </c>
      <c r="G918" s="4">
        <v>44383</v>
      </c>
      <c r="H918">
        <v>8.6098999999999997</v>
      </c>
      <c r="J918" s="4">
        <v>44384</v>
      </c>
      <c r="K918">
        <v>8.7338000000000005</v>
      </c>
      <c r="M918" s="4">
        <v>44383</v>
      </c>
      <c r="N918">
        <v>0.92490000000000006</v>
      </c>
    </row>
    <row r="919" spans="1:14" x14ac:dyDescent="0.25">
      <c r="A919" s="4">
        <v>44384</v>
      </c>
      <c r="B919">
        <v>1.3796999999999999</v>
      </c>
      <c r="D919" s="4">
        <v>44384</v>
      </c>
      <c r="E919">
        <v>1.18</v>
      </c>
      <c r="G919" s="4">
        <v>44384</v>
      </c>
      <c r="H919">
        <v>8.6212</v>
      </c>
      <c r="J919" s="4">
        <v>44385</v>
      </c>
      <c r="K919">
        <v>8.7682000000000002</v>
      </c>
      <c r="M919" s="4">
        <v>44384</v>
      </c>
      <c r="N919">
        <v>0.92559999999999998</v>
      </c>
    </row>
    <row r="920" spans="1:14" x14ac:dyDescent="0.25">
      <c r="A920" s="4">
        <v>44385</v>
      </c>
      <c r="B920">
        <v>1.3773</v>
      </c>
      <c r="D920" s="4">
        <v>44385</v>
      </c>
      <c r="E920">
        <v>1.1845000000000001</v>
      </c>
      <c r="G920" s="4">
        <v>44385</v>
      </c>
      <c r="H920">
        <v>8.5746000000000002</v>
      </c>
      <c r="J920" s="4">
        <v>44386</v>
      </c>
      <c r="K920">
        <v>8.6694999999999993</v>
      </c>
      <c r="M920" s="4">
        <v>44385</v>
      </c>
      <c r="N920">
        <v>0.91549999999999998</v>
      </c>
    </row>
    <row r="921" spans="1:14" x14ac:dyDescent="0.25">
      <c r="A921" s="4">
        <v>44386</v>
      </c>
      <c r="B921">
        <v>1.3900999999999999</v>
      </c>
      <c r="D921" s="4">
        <v>44386</v>
      </c>
      <c r="E921">
        <v>1.1876</v>
      </c>
      <c r="G921" s="4">
        <v>44386</v>
      </c>
      <c r="H921">
        <v>8.5711999999999993</v>
      </c>
      <c r="J921" s="4">
        <v>44389</v>
      </c>
      <c r="K921">
        <v>8.6974999999999998</v>
      </c>
      <c r="M921" s="4">
        <v>44386</v>
      </c>
      <c r="N921">
        <v>0.91469999999999996</v>
      </c>
    </row>
    <row r="922" spans="1:14" x14ac:dyDescent="0.25">
      <c r="A922" s="4">
        <v>44389</v>
      </c>
      <c r="B922">
        <v>1.3882000000000001</v>
      </c>
      <c r="D922" s="4">
        <v>44389</v>
      </c>
      <c r="E922">
        <v>1.1858</v>
      </c>
      <c r="G922" s="4">
        <v>44389</v>
      </c>
      <c r="H922">
        <v>8.5785</v>
      </c>
      <c r="J922" s="4">
        <v>44390</v>
      </c>
      <c r="K922">
        <v>8.7507000000000001</v>
      </c>
      <c r="M922" s="4">
        <v>44389</v>
      </c>
      <c r="N922">
        <v>0.91539999999999999</v>
      </c>
    </row>
    <row r="923" spans="1:14" x14ac:dyDescent="0.25">
      <c r="A923" s="4">
        <v>44390</v>
      </c>
      <c r="B923">
        <v>1.3842000000000001</v>
      </c>
      <c r="D923" s="4">
        <v>44390</v>
      </c>
      <c r="E923">
        <v>1.1803999999999999</v>
      </c>
      <c r="G923" s="4">
        <v>44390</v>
      </c>
      <c r="H923">
        <v>8.6344999999999992</v>
      </c>
      <c r="J923" s="4">
        <v>44391</v>
      </c>
      <c r="K923">
        <v>8.7464999999999993</v>
      </c>
      <c r="M923" s="4">
        <v>44390</v>
      </c>
      <c r="N923">
        <v>0.91710000000000003</v>
      </c>
    </row>
    <row r="924" spans="1:14" x14ac:dyDescent="0.25">
      <c r="A924" s="4">
        <v>44391</v>
      </c>
      <c r="B924">
        <v>1.3854</v>
      </c>
      <c r="D924" s="4">
        <v>44391</v>
      </c>
      <c r="E924">
        <v>1.1833</v>
      </c>
      <c r="G924" s="4">
        <v>44391</v>
      </c>
      <c r="H924">
        <v>8.6221999999999994</v>
      </c>
      <c r="J924" s="4">
        <v>44392</v>
      </c>
      <c r="K924">
        <v>8.8262999999999998</v>
      </c>
      <c r="M924" s="4">
        <v>44391</v>
      </c>
      <c r="N924">
        <v>0.91449999999999998</v>
      </c>
    </row>
    <row r="925" spans="1:14" x14ac:dyDescent="0.25">
      <c r="A925" s="4">
        <v>44392</v>
      </c>
      <c r="B925">
        <v>1.3826000000000001</v>
      </c>
      <c r="D925" s="4">
        <v>44392</v>
      </c>
      <c r="E925">
        <v>1.1802999999999999</v>
      </c>
      <c r="G925" s="4">
        <v>44392</v>
      </c>
      <c r="H925">
        <v>8.6759000000000004</v>
      </c>
      <c r="J925" s="4">
        <v>44393</v>
      </c>
      <c r="K925">
        <v>8.8541000000000007</v>
      </c>
      <c r="M925" s="4">
        <v>44392</v>
      </c>
      <c r="N925">
        <v>0.91890000000000005</v>
      </c>
    </row>
    <row r="926" spans="1:14" x14ac:dyDescent="0.25">
      <c r="A926" s="4">
        <v>44393</v>
      </c>
      <c r="B926">
        <v>1.3767</v>
      </c>
      <c r="D926" s="4">
        <v>44393</v>
      </c>
      <c r="E926">
        <v>1.1806000000000001</v>
      </c>
      <c r="G926" s="4">
        <v>44393</v>
      </c>
      <c r="H926">
        <v>8.6814999999999998</v>
      </c>
      <c r="J926" s="4">
        <v>44396</v>
      </c>
      <c r="K926">
        <v>8.9518000000000004</v>
      </c>
      <c r="M926" s="4">
        <v>44393</v>
      </c>
      <c r="N926">
        <v>0.9194</v>
      </c>
    </row>
    <row r="927" spans="1:14" x14ac:dyDescent="0.25">
      <c r="A927" s="4">
        <v>44396</v>
      </c>
      <c r="B927">
        <v>1.367</v>
      </c>
      <c r="D927" s="4">
        <v>44396</v>
      </c>
      <c r="E927">
        <v>1.1798999999999999</v>
      </c>
      <c r="G927" s="4">
        <v>44396</v>
      </c>
      <c r="H927">
        <v>8.6883999999999997</v>
      </c>
      <c r="J927" s="4">
        <v>44397</v>
      </c>
      <c r="K927">
        <v>9.0228000000000002</v>
      </c>
      <c r="M927" s="4">
        <v>44396</v>
      </c>
      <c r="N927">
        <v>0.91779999999999995</v>
      </c>
    </row>
    <row r="928" spans="1:14" x14ac:dyDescent="0.25">
      <c r="A928" s="4">
        <v>44397</v>
      </c>
      <c r="B928">
        <v>1.363</v>
      </c>
      <c r="D928" s="4">
        <v>44397</v>
      </c>
      <c r="E928">
        <v>1.1778</v>
      </c>
      <c r="G928" s="4">
        <v>44397</v>
      </c>
      <c r="H928">
        <v>8.7026000000000003</v>
      </c>
      <c r="J928" s="4">
        <v>44398</v>
      </c>
      <c r="K928">
        <v>8.8948999999999998</v>
      </c>
      <c r="M928" s="4">
        <v>44397</v>
      </c>
      <c r="N928">
        <v>0.92179999999999995</v>
      </c>
    </row>
    <row r="929" spans="1:14" x14ac:dyDescent="0.25">
      <c r="A929" s="4">
        <v>44398</v>
      </c>
      <c r="B929">
        <v>1.3697999999999999</v>
      </c>
      <c r="D929" s="4">
        <v>44398</v>
      </c>
      <c r="E929">
        <v>1.1793</v>
      </c>
      <c r="G929" s="4">
        <v>44398</v>
      </c>
      <c r="H929">
        <v>8.6897000000000002</v>
      </c>
      <c r="J929" s="4">
        <v>44399</v>
      </c>
      <c r="K929">
        <v>8.8734000000000002</v>
      </c>
      <c r="M929" s="4">
        <v>44398</v>
      </c>
      <c r="N929">
        <v>0.91839999999999999</v>
      </c>
    </row>
    <row r="930" spans="1:14" x14ac:dyDescent="0.25">
      <c r="A930" s="4">
        <v>44399</v>
      </c>
      <c r="B930">
        <v>1.3766</v>
      </c>
      <c r="D930" s="4">
        <v>44399</v>
      </c>
      <c r="E930">
        <v>1.1762999999999999</v>
      </c>
      <c r="G930" s="4">
        <v>44399</v>
      </c>
      <c r="H930">
        <v>8.6838999999999995</v>
      </c>
      <c r="J930" s="4">
        <v>44400</v>
      </c>
      <c r="K930">
        <v>8.8682999999999996</v>
      </c>
      <c r="M930" s="4">
        <v>44399</v>
      </c>
      <c r="N930">
        <v>0.91979999999999995</v>
      </c>
    </row>
    <row r="931" spans="1:14" x14ac:dyDescent="0.25">
      <c r="A931" s="4">
        <v>44400</v>
      </c>
      <c r="B931">
        <v>1.3748</v>
      </c>
      <c r="D931" s="4">
        <v>44400</v>
      </c>
      <c r="E931">
        <v>1.1771</v>
      </c>
      <c r="G931" s="4">
        <v>44400</v>
      </c>
      <c r="H931">
        <v>8.6891999999999996</v>
      </c>
      <c r="J931" s="4">
        <v>44403</v>
      </c>
      <c r="K931">
        <v>8.8355999999999995</v>
      </c>
      <c r="M931" s="4">
        <v>44400</v>
      </c>
      <c r="N931">
        <v>0.9194</v>
      </c>
    </row>
    <row r="932" spans="1:14" x14ac:dyDescent="0.25">
      <c r="A932" s="4">
        <v>44403</v>
      </c>
      <c r="B932">
        <v>1.3828</v>
      </c>
      <c r="D932" s="4">
        <v>44403</v>
      </c>
      <c r="E932">
        <v>1.1812</v>
      </c>
      <c r="G932" s="4">
        <v>44403</v>
      </c>
      <c r="H932">
        <v>8.6273999999999997</v>
      </c>
      <c r="J932" s="4">
        <v>44404</v>
      </c>
      <c r="K932">
        <v>8.8719999999999999</v>
      </c>
      <c r="M932" s="4">
        <v>44403</v>
      </c>
      <c r="N932">
        <v>0.91539999999999999</v>
      </c>
    </row>
    <row r="933" spans="1:14" x14ac:dyDescent="0.25">
      <c r="A933" s="4">
        <v>44404</v>
      </c>
      <c r="B933">
        <v>1.3885000000000001</v>
      </c>
      <c r="D933" s="4">
        <v>44404</v>
      </c>
      <c r="E933">
        <v>1.1836</v>
      </c>
      <c r="G933" s="4">
        <v>44404</v>
      </c>
      <c r="H933">
        <v>8.6103000000000005</v>
      </c>
      <c r="J933" s="4">
        <v>44405</v>
      </c>
      <c r="K933">
        <v>8.8353999999999999</v>
      </c>
      <c r="M933" s="4">
        <v>44404</v>
      </c>
      <c r="N933">
        <v>0.9133</v>
      </c>
    </row>
    <row r="934" spans="1:14" x14ac:dyDescent="0.25">
      <c r="A934" s="4">
        <v>44405</v>
      </c>
      <c r="B934">
        <v>1.3885000000000001</v>
      </c>
      <c r="D934" s="4">
        <v>44405</v>
      </c>
      <c r="E934">
        <v>1.1814</v>
      </c>
      <c r="G934" s="4">
        <v>44405</v>
      </c>
      <c r="H934">
        <v>8.6204999999999998</v>
      </c>
      <c r="J934" s="4">
        <v>44406</v>
      </c>
      <c r="K934">
        <v>8.7420000000000009</v>
      </c>
      <c r="M934" s="4">
        <v>44405</v>
      </c>
      <c r="N934">
        <v>0.91300000000000003</v>
      </c>
    </row>
    <row r="935" spans="1:14" x14ac:dyDescent="0.25">
      <c r="A935" s="4">
        <v>44406</v>
      </c>
      <c r="B935">
        <v>1.3965000000000001</v>
      </c>
      <c r="D935" s="4">
        <v>44406</v>
      </c>
      <c r="E935">
        <v>1.1884999999999999</v>
      </c>
      <c r="G935" s="4">
        <v>44406</v>
      </c>
      <c r="H935">
        <v>8.5528999999999993</v>
      </c>
      <c r="J935" s="4">
        <v>44407</v>
      </c>
      <c r="K935">
        <v>8.8135999999999992</v>
      </c>
      <c r="M935" s="4">
        <v>44406</v>
      </c>
      <c r="N935">
        <v>0.90639999999999998</v>
      </c>
    </row>
    <row r="936" spans="1:14" x14ac:dyDescent="0.25">
      <c r="A936" s="4">
        <v>44407</v>
      </c>
      <c r="B936">
        <v>1.3904000000000001</v>
      </c>
      <c r="D936" s="4">
        <v>44407</v>
      </c>
      <c r="E936">
        <v>1.1870000000000001</v>
      </c>
      <c r="G936" s="4">
        <v>44407</v>
      </c>
      <c r="H936">
        <v>8.5914999999999999</v>
      </c>
      <c r="J936" s="4">
        <v>44410</v>
      </c>
      <c r="K936">
        <v>8.8247</v>
      </c>
      <c r="M936" s="4">
        <v>44407</v>
      </c>
      <c r="N936">
        <v>0.90590000000000004</v>
      </c>
    </row>
    <row r="937" spans="1:14" x14ac:dyDescent="0.25">
      <c r="A937" s="4">
        <v>44410</v>
      </c>
      <c r="B937">
        <v>1.3895</v>
      </c>
      <c r="D937" s="4">
        <v>44410</v>
      </c>
      <c r="E937">
        <v>1.1870000000000001</v>
      </c>
      <c r="G937" s="4">
        <v>44410</v>
      </c>
      <c r="H937">
        <v>8.5904000000000007</v>
      </c>
      <c r="J937" s="4">
        <v>44411</v>
      </c>
      <c r="K937">
        <v>8.8103999999999996</v>
      </c>
      <c r="M937" s="4">
        <v>44410</v>
      </c>
      <c r="N937">
        <v>0.9052</v>
      </c>
    </row>
    <row r="938" spans="1:14" x14ac:dyDescent="0.25">
      <c r="A938" s="4">
        <v>44411</v>
      </c>
      <c r="B938">
        <v>1.3916999999999999</v>
      </c>
      <c r="D938" s="4">
        <v>44411</v>
      </c>
      <c r="E938">
        <v>1.1868000000000001</v>
      </c>
      <c r="G938" s="4">
        <v>44411</v>
      </c>
      <c r="H938">
        <v>8.5975999999999999</v>
      </c>
      <c r="J938" s="4">
        <v>44412</v>
      </c>
      <c r="K938">
        <v>8.8424999999999994</v>
      </c>
      <c r="M938" s="4">
        <v>44411</v>
      </c>
      <c r="N938">
        <v>0.90400000000000003</v>
      </c>
    </row>
    <row r="939" spans="1:14" x14ac:dyDescent="0.25">
      <c r="A939" s="4">
        <v>44412</v>
      </c>
      <c r="B939">
        <v>1.3897999999999999</v>
      </c>
      <c r="D939" s="4">
        <v>44412</v>
      </c>
      <c r="E939">
        <v>1.1838</v>
      </c>
      <c r="G939" s="4">
        <v>44412</v>
      </c>
      <c r="H939">
        <v>8.6094000000000008</v>
      </c>
      <c r="J939" s="4">
        <v>44413</v>
      </c>
      <c r="K939">
        <v>8.8138000000000005</v>
      </c>
      <c r="M939" s="4">
        <v>44412</v>
      </c>
      <c r="N939">
        <v>0.90629999999999999</v>
      </c>
    </row>
    <row r="940" spans="1:14" x14ac:dyDescent="0.25">
      <c r="A940" s="4">
        <v>44413</v>
      </c>
      <c r="B940">
        <v>1.3931</v>
      </c>
      <c r="D940" s="4">
        <v>44413</v>
      </c>
      <c r="E940">
        <v>1.1839</v>
      </c>
      <c r="G940" s="4">
        <v>44413</v>
      </c>
      <c r="H940">
        <v>8.6137999999999995</v>
      </c>
      <c r="J940" s="4">
        <v>44414</v>
      </c>
      <c r="K940">
        <v>8.8887</v>
      </c>
      <c r="M940" s="4">
        <v>44413</v>
      </c>
      <c r="N940">
        <v>0.90669999999999995</v>
      </c>
    </row>
    <row r="941" spans="1:14" x14ac:dyDescent="0.25">
      <c r="A941" s="4">
        <v>44414</v>
      </c>
      <c r="B941">
        <v>1.3872</v>
      </c>
      <c r="D941" s="4">
        <v>44414</v>
      </c>
      <c r="E941">
        <v>1.1761999999999999</v>
      </c>
      <c r="G941" s="4">
        <v>44414</v>
      </c>
      <c r="H941">
        <v>8.6664999999999992</v>
      </c>
      <c r="J941" s="4">
        <v>44417</v>
      </c>
      <c r="K941">
        <v>8.9420999999999999</v>
      </c>
      <c r="M941" s="4">
        <v>44414</v>
      </c>
      <c r="N941">
        <v>0.91479999999999995</v>
      </c>
    </row>
    <row r="942" spans="1:14" x14ac:dyDescent="0.25">
      <c r="A942" s="4">
        <v>44417</v>
      </c>
      <c r="B942">
        <v>1.3847</v>
      </c>
      <c r="D942" s="4">
        <v>44417</v>
      </c>
      <c r="E942">
        <v>1.1741999999999999</v>
      </c>
      <c r="G942" s="4">
        <v>44417</v>
      </c>
      <c r="H942">
        <v>8.7039000000000009</v>
      </c>
      <c r="J942" s="4">
        <v>44418</v>
      </c>
      <c r="K942">
        <v>8.9313000000000002</v>
      </c>
      <c r="M942" s="4">
        <v>44417</v>
      </c>
      <c r="N942">
        <v>0.91979999999999995</v>
      </c>
    </row>
    <row r="943" spans="1:14" x14ac:dyDescent="0.25">
      <c r="A943" s="4">
        <v>44418</v>
      </c>
      <c r="B943">
        <v>1.3833</v>
      </c>
      <c r="D943" s="4">
        <v>44418</v>
      </c>
      <c r="E943">
        <v>1.1716</v>
      </c>
      <c r="G943" s="4">
        <v>44418</v>
      </c>
      <c r="H943">
        <v>8.7170000000000005</v>
      </c>
      <c r="J943" s="4">
        <v>44419</v>
      </c>
      <c r="K943">
        <v>8.8527000000000005</v>
      </c>
      <c r="M943" s="4">
        <v>44418</v>
      </c>
      <c r="N943">
        <v>0.92330000000000001</v>
      </c>
    </row>
    <row r="944" spans="1:14" x14ac:dyDescent="0.25">
      <c r="A944" s="4">
        <v>44419</v>
      </c>
      <c r="B944">
        <v>1.3878999999999999</v>
      </c>
      <c r="D944" s="4">
        <v>44419</v>
      </c>
      <c r="E944">
        <v>1.1748000000000001</v>
      </c>
      <c r="G944" s="4">
        <v>44419</v>
      </c>
      <c r="H944">
        <v>8.6823999999999995</v>
      </c>
      <c r="J944" s="4">
        <v>44420</v>
      </c>
      <c r="K944">
        <v>8.8431999999999995</v>
      </c>
      <c r="M944" s="4">
        <v>44419</v>
      </c>
      <c r="N944">
        <v>0.92100000000000004</v>
      </c>
    </row>
    <row r="945" spans="1:14" x14ac:dyDescent="0.25">
      <c r="A945" s="4">
        <v>44420</v>
      </c>
      <c r="B945">
        <v>1.3816999999999999</v>
      </c>
      <c r="D945" s="4">
        <v>44420</v>
      </c>
      <c r="E945">
        <v>1.1738</v>
      </c>
      <c r="G945" s="4">
        <v>44420</v>
      </c>
      <c r="H945">
        <v>8.6841000000000008</v>
      </c>
      <c r="J945" s="4">
        <v>44421</v>
      </c>
      <c r="K945">
        <v>8.7985000000000007</v>
      </c>
      <c r="M945" s="4">
        <v>44420</v>
      </c>
      <c r="N945">
        <v>0.92330000000000001</v>
      </c>
    </row>
    <row r="946" spans="1:14" x14ac:dyDescent="0.25">
      <c r="A946" s="4">
        <v>44421</v>
      </c>
      <c r="B946">
        <v>1.3866000000000001</v>
      </c>
      <c r="D946" s="4">
        <v>44421</v>
      </c>
      <c r="E946">
        <v>1.1797</v>
      </c>
      <c r="G946" s="4">
        <v>44421</v>
      </c>
      <c r="H946">
        <v>8.6425000000000001</v>
      </c>
      <c r="J946" s="4">
        <v>44424</v>
      </c>
      <c r="K946">
        <v>8.8330000000000002</v>
      </c>
      <c r="M946" s="4">
        <v>44421</v>
      </c>
      <c r="N946">
        <v>0.91559999999999997</v>
      </c>
    </row>
    <row r="947" spans="1:14" x14ac:dyDescent="0.25">
      <c r="A947" s="4">
        <v>44424</v>
      </c>
      <c r="B947">
        <v>1.3846000000000001</v>
      </c>
      <c r="D947" s="4">
        <v>44424</v>
      </c>
      <c r="E947">
        <v>1.1775</v>
      </c>
      <c r="G947" s="4">
        <v>44424</v>
      </c>
      <c r="H947">
        <v>8.6541999999999994</v>
      </c>
      <c r="J947" s="4">
        <v>44425</v>
      </c>
      <c r="K947">
        <v>8.9210999999999991</v>
      </c>
      <c r="M947" s="4">
        <v>44424</v>
      </c>
      <c r="N947">
        <v>0.91249999999999998</v>
      </c>
    </row>
    <row r="948" spans="1:14" x14ac:dyDescent="0.25">
      <c r="A948" s="4">
        <v>44425</v>
      </c>
      <c r="B948">
        <v>1.3727</v>
      </c>
      <c r="D948" s="4">
        <v>44425</v>
      </c>
      <c r="E948">
        <v>1.1709000000000001</v>
      </c>
      <c r="G948" s="4">
        <v>44425</v>
      </c>
      <c r="H948">
        <v>8.7685999999999993</v>
      </c>
      <c r="J948" s="4">
        <v>44426</v>
      </c>
      <c r="K948">
        <v>8.9074000000000009</v>
      </c>
      <c r="M948" s="4">
        <v>44425</v>
      </c>
      <c r="N948">
        <v>0.91469999999999996</v>
      </c>
    </row>
    <row r="949" spans="1:14" x14ac:dyDescent="0.25">
      <c r="A949" s="4">
        <v>44426</v>
      </c>
      <c r="B949">
        <v>1.3749</v>
      </c>
      <c r="D949" s="4">
        <v>44426</v>
      </c>
      <c r="E949">
        <v>1.1698999999999999</v>
      </c>
      <c r="G949" s="4">
        <v>44426</v>
      </c>
      <c r="H949">
        <v>8.7294</v>
      </c>
      <c r="J949" s="4">
        <v>44427</v>
      </c>
      <c r="K949">
        <v>9.0130999999999997</v>
      </c>
      <c r="M949" s="4">
        <v>44426</v>
      </c>
      <c r="N949">
        <v>0.91810000000000003</v>
      </c>
    </row>
    <row r="950" spans="1:14" x14ac:dyDescent="0.25">
      <c r="A950" s="4">
        <v>44427</v>
      </c>
      <c r="B950">
        <v>1.3653</v>
      </c>
      <c r="D950" s="4">
        <v>44427</v>
      </c>
      <c r="E950">
        <v>1.1688000000000001</v>
      </c>
      <c r="G950" s="4">
        <v>44427</v>
      </c>
      <c r="H950">
        <v>8.7881999999999998</v>
      </c>
      <c r="J950" s="4">
        <v>44428</v>
      </c>
      <c r="K950">
        <v>9.0267999999999997</v>
      </c>
      <c r="M950" s="4">
        <v>44427</v>
      </c>
      <c r="N950">
        <v>0.91739999999999999</v>
      </c>
    </row>
    <row r="951" spans="1:14" x14ac:dyDescent="0.25">
      <c r="A951" s="4">
        <v>44428</v>
      </c>
      <c r="B951">
        <v>1.3623000000000001</v>
      </c>
      <c r="D951" s="4">
        <v>44428</v>
      </c>
      <c r="E951">
        <v>1.1698</v>
      </c>
      <c r="G951" s="4">
        <v>44428</v>
      </c>
      <c r="H951">
        <v>8.8017000000000003</v>
      </c>
      <c r="J951" s="4">
        <v>44431</v>
      </c>
      <c r="K951">
        <v>8.9093999999999998</v>
      </c>
      <c r="M951" s="4">
        <v>44428</v>
      </c>
      <c r="N951">
        <v>0.91710000000000003</v>
      </c>
    </row>
    <row r="952" spans="1:14" x14ac:dyDescent="0.25">
      <c r="A952" s="4">
        <v>44431</v>
      </c>
      <c r="B952">
        <v>1.3722000000000001</v>
      </c>
      <c r="D952" s="4">
        <v>44431</v>
      </c>
      <c r="E952">
        <v>1.1738999999999999</v>
      </c>
      <c r="G952" s="4">
        <v>44431</v>
      </c>
      <c r="H952">
        <v>8.7113999999999994</v>
      </c>
      <c r="J952" s="4">
        <v>44432</v>
      </c>
      <c r="K952">
        <v>8.8385999999999996</v>
      </c>
      <c r="M952" s="4">
        <v>44431</v>
      </c>
      <c r="N952">
        <v>0.91320000000000001</v>
      </c>
    </row>
    <row r="953" spans="1:14" x14ac:dyDescent="0.25">
      <c r="A953" s="4">
        <v>44432</v>
      </c>
      <c r="B953">
        <v>1.3722000000000001</v>
      </c>
      <c r="D953" s="4">
        <v>44432</v>
      </c>
      <c r="E953">
        <v>1.1747000000000001</v>
      </c>
      <c r="G953" s="4">
        <v>44432</v>
      </c>
      <c r="H953">
        <v>8.6950000000000003</v>
      </c>
      <c r="J953" s="4">
        <v>44433</v>
      </c>
      <c r="K953">
        <v>8.8117999999999999</v>
      </c>
      <c r="M953" s="4">
        <v>44432</v>
      </c>
      <c r="N953">
        <v>0.91290000000000004</v>
      </c>
    </row>
    <row r="954" spans="1:14" x14ac:dyDescent="0.25">
      <c r="A954" s="4">
        <v>44433</v>
      </c>
      <c r="B954">
        <v>1.3737999999999999</v>
      </c>
      <c r="D954" s="4">
        <v>44433</v>
      </c>
      <c r="E954">
        <v>1.1759999999999999</v>
      </c>
      <c r="G954" s="4">
        <v>44433</v>
      </c>
      <c r="H954">
        <v>8.6914999999999996</v>
      </c>
      <c r="J954" s="4">
        <v>44434</v>
      </c>
      <c r="K954">
        <v>8.8251000000000008</v>
      </c>
      <c r="M954" s="4">
        <v>44433</v>
      </c>
      <c r="N954">
        <v>0.91369999999999996</v>
      </c>
    </row>
    <row r="955" spans="1:14" x14ac:dyDescent="0.25">
      <c r="A955" s="4">
        <v>44434</v>
      </c>
      <c r="B955">
        <v>1.3703000000000001</v>
      </c>
      <c r="D955" s="4">
        <v>44434</v>
      </c>
      <c r="E955">
        <v>1.1753</v>
      </c>
      <c r="G955" s="4">
        <v>44434</v>
      </c>
      <c r="H955">
        <v>8.7106999999999992</v>
      </c>
      <c r="J955" s="4">
        <v>44435</v>
      </c>
      <c r="K955">
        <v>8.7131000000000007</v>
      </c>
      <c r="M955" s="4">
        <v>44434</v>
      </c>
      <c r="N955">
        <v>0.91869999999999996</v>
      </c>
    </row>
    <row r="956" spans="1:14" x14ac:dyDescent="0.25">
      <c r="A956" s="4">
        <v>44435</v>
      </c>
      <c r="B956">
        <v>1.3764000000000001</v>
      </c>
      <c r="D956" s="4">
        <v>44435</v>
      </c>
      <c r="E956">
        <v>1.1795</v>
      </c>
      <c r="G956" s="4">
        <v>44435</v>
      </c>
      <c r="H956">
        <v>8.6405999999999992</v>
      </c>
      <c r="J956" s="4">
        <v>44438</v>
      </c>
      <c r="K956">
        <v>8.6662999999999997</v>
      </c>
      <c r="M956" s="4">
        <v>44435</v>
      </c>
      <c r="N956">
        <v>0.9113</v>
      </c>
    </row>
    <row r="957" spans="1:14" x14ac:dyDescent="0.25">
      <c r="A957" s="4">
        <v>44438</v>
      </c>
      <c r="B957">
        <v>1.3754999999999999</v>
      </c>
      <c r="D957" s="4">
        <v>44438</v>
      </c>
      <c r="E957">
        <v>1.1797</v>
      </c>
      <c r="G957" s="4">
        <v>44438</v>
      </c>
      <c r="H957">
        <v>8.6227</v>
      </c>
      <c r="J957" s="4">
        <v>44439</v>
      </c>
      <c r="K957">
        <v>8.6913999999999998</v>
      </c>
      <c r="M957" s="4">
        <v>44438</v>
      </c>
      <c r="N957">
        <v>0.91659999999999997</v>
      </c>
    </row>
    <row r="958" spans="1:14" x14ac:dyDescent="0.25">
      <c r="A958" s="4">
        <v>44439</v>
      </c>
      <c r="B958">
        <v>1.3752</v>
      </c>
      <c r="D958" s="4">
        <v>44439</v>
      </c>
      <c r="E958">
        <v>1.1807000000000001</v>
      </c>
      <c r="G958" s="4">
        <v>44439</v>
      </c>
      <c r="H958">
        <v>8.6281999999999996</v>
      </c>
      <c r="J958" s="4">
        <v>44440</v>
      </c>
      <c r="K958">
        <v>8.6771999999999991</v>
      </c>
      <c r="M958" s="4">
        <v>44439</v>
      </c>
      <c r="N958">
        <v>0.91590000000000005</v>
      </c>
    </row>
    <row r="959" spans="1:14" x14ac:dyDescent="0.25">
      <c r="A959" s="4">
        <v>44440</v>
      </c>
      <c r="B959">
        <v>1.3784000000000001</v>
      </c>
      <c r="D959" s="4">
        <v>44440</v>
      </c>
      <c r="E959">
        <v>1.1848000000000001</v>
      </c>
      <c r="G959" s="4">
        <v>44440</v>
      </c>
      <c r="H959">
        <v>8.5991</v>
      </c>
      <c r="J959" s="4">
        <v>44441</v>
      </c>
      <c r="K959">
        <v>8.6492000000000004</v>
      </c>
      <c r="M959" s="4">
        <v>44440</v>
      </c>
      <c r="N959">
        <v>0.91469999999999996</v>
      </c>
    </row>
    <row r="960" spans="1:14" x14ac:dyDescent="0.25">
      <c r="A960" s="4">
        <v>44441</v>
      </c>
      <c r="B960">
        <v>1.3832</v>
      </c>
      <c r="D960" s="4">
        <v>44441</v>
      </c>
      <c r="E960">
        <v>1.1865000000000001</v>
      </c>
      <c r="G960" s="4">
        <v>44441</v>
      </c>
      <c r="H960">
        <v>8.5794999999999995</v>
      </c>
      <c r="J960" s="4">
        <v>44442</v>
      </c>
      <c r="K960">
        <v>8.6677999999999997</v>
      </c>
      <c r="M960" s="4">
        <v>44441</v>
      </c>
      <c r="N960">
        <v>0.91539999999999999</v>
      </c>
    </row>
    <row r="961" spans="1:14" x14ac:dyDescent="0.25">
      <c r="A961" s="4">
        <v>44442</v>
      </c>
      <c r="B961">
        <v>1.3871</v>
      </c>
      <c r="D961" s="4">
        <v>44442</v>
      </c>
      <c r="E961">
        <v>1.1879999999999999</v>
      </c>
      <c r="G961" s="4">
        <v>44442</v>
      </c>
      <c r="H961">
        <v>8.5434999999999999</v>
      </c>
      <c r="J961" s="4">
        <v>44445</v>
      </c>
      <c r="K961">
        <v>8.6616999999999997</v>
      </c>
      <c r="M961" s="4">
        <v>44442</v>
      </c>
      <c r="N961">
        <v>0.91339999999999999</v>
      </c>
    </row>
    <row r="962" spans="1:14" x14ac:dyDescent="0.25">
      <c r="A962" s="4">
        <v>44445</v>
      </c>
      <c r="B962">
        <v>1.3832</v>
      </c>
      <c r="D962" s="4">
        <v>44445</v>
      </c>
      <c r="E962">
        <v>1.1871</v>
      </c>
      <c r="G962" s="4">
        <v>44445</v>
      </c>
      <c r="H962">
        <v>8.5617999999999999</v>
      </c>
      <c r="J962" s="4">
        <v>44446</v>
      </c>
      <c r="K962">
        <v>8.6748999999999992</v>
      </c>
      <c r="M962" s="4">
        <v>44445</v>
      </c>
      <c r="N962">
        <v>0.91510000000000002</v>
      </c>
    </row>
    <row r="963" spans="1:14" x14ac:dyDescent="0.25">
      <c r="A963" s="4">
        <v>44446</v>
      </c>
      <c r="B963">
        <v>1.379</v>
      </c>
      <c r="D963" s="4">
        <v>44446</v>
      </c>
      <c r="E963">
        <v>1.1845000000000001</v>
      </c>
      <c r="G963" s="4">
        <v>44446</v>
      </c>
      <c r="H963">
        <v>8.5812000000000008</v>
      </c>
      <c r="J963" s="4">
        <v>44447</v>
      </c>
      <c r="K963">
        <v>8.7209000000000003</v>
      </c>
      <c r="M963" s="4">
        <v>44446</v>
      </c>
      <c r="N963">
        <v>0.91869999999999996</v>
      </c>
    </row>
    <row r="964" spans="1:14" x14ac:dyDescent="0.25">
      <c r="A964" s="4">
        <v>44447</v>
      </c>
      <c r="B964">
        <v>1.3771</v>
      </c>
      <c r="D964" s="4">
        <v>44447</v>
      </c>
      <c r="E964">
        <v>1.1819</v>
      </c>
      <c r="G964" s="4">
        <v>44447</v>
      </c>
      <c r="H964">
        <v>8.6247000000000007</v>
      </c>
      <c r="J964" s="4">
        <v>44448</v>
      </c>
      <c r="K964">
        <v>8.6630000000000003</v>
      </c>
      <c r="M964" s="4">
        <v>44447</v>
      </c>
      <c r="N964">
        <v>0.92210000000000003</v>
      </c>
    </row>
    <row r="965" spans="1:14" x14ac:dyDescent="0.25">
      <c r="A965" s="4">
        <v>44448</v>
      </c>
      <c r="B965">
        <v>1.3856999999999999</v>
      </c>
      <c r="D965" s="4">
        <v>44448</v>
      </c>
      <c r="E965">
        <v>1.1832</v>
      </c>
      <c r="G965" s="4">
        <v>44448</v>
      </c>
      <c r="H965">
        <v>8.5951000000000004</v>
      </c>
      <c r="J965" s="4">
        <v>44449</v>
      </c>
      <c r="K965">
        <v>8.6719000000000008</v>
      </c>
      <c r="M965" s="4">
        <v>44448</v>
      </c>
      <c r="N965">
        <v>0.91669999999999996</v>
      </c>
    </row>
    <row r="966" spans="1:14" x14ac:dyDescent="0.25">
      <c r="A966" s="4">
        <v>44449</v>
      </c>
      <c r="B966">
        <v>1.3838999999999999</v>
      </c>
      <c r="D966" s="4">
        <v>44449</v>
      </c>
      <c r="E966">
        <v>1.1814</v>
      </c>
      <c r="G966" s="4">
        <v>44449</v>
      </c>
      <c r="H966">
        <v>8.6326999999999998</v>
      </c>
      <c r="J966" s="4">
        <v>44452</v>
      </c>
      <c r="K966">
        <v>8.6425000000000001</v>
      </c>
      <c r="M966" s="4">
        <v>44449</v>
      </c>
      <c r="N966">
        <v>0.91759999999999997</v>
      </c>
    </row>
    <row r="967" spans="1:14" x14ac:dyDescent="0.25">
      <c r="A967" s="4">
        <v>44452</v>
      </c>
      <c r="B967">
        <v>1.3835999999999999</v>
      </c>
      <c r="D967" s="4">
        <v>44452</v>
      </c>
      <c r="E967">
        <v>1.1807000000000001</v>
      </c>
      <c r="G967" s="4">
        <v>44452</v>
      </c>
      <c r="H967">
        <v>8.6120999999999999</v>
      </c>
      <c r="J967" s="4">
        <v>44453</v>
      </c>
      <c r="K967">
        <v>8.6289999999999996</v>
      </c>
      <c r="M967" s="4">
        <v>44452</v>
      </c>
      <c r="N967">
        <v>0.92179999999999995</v>
      </c>
    </row>
    <row r="968" spans="1:14" x14ac:dyDescent="0.25">
      <c r="A968" s="4">
        <v>44453</v>
      </c>
      <c r="B968">
        <v>1.3849</v>
      </c>
      <c r="D968" s="4">
        <v>44453</v>
      </c>
      <c r="E968">
        <v>1.1821999999999999</v>
      </c>
      <c r="G968" s="4">
        <v>44453</v>
      </c>
      <c r="H968">
        <v>8.5928000000000004</v>
      </c>
      <c r="J968" s="4">
        <v>44454</v>
      </c>
      <c r="K968">
        <v>8.5899000000000001</v>
      </c>
      <c r="M968" s="4">
        <v>44453</v>
      </c>
      <c r="N968">
        <v>0.91890000000000005</v>
      </c>
    </row>
    <row r="969" spans="1:14" x14ac:dyDescent="0.25">
      <c r="A969" s="4">
        <v>44454</v>
      </c>
      <c r="B969">
        <v>1.3827</v>
      </c>
      <c r="D969" s="4">
        <v>44454</v>
      </c>
      <c r="E969">
        <v>1.1803999999999999</v>
      </c>
      <c r="G969" s="4">
        <v>44454</v>
      </c>
      <c r="H969">
        <v>8.5894999999999992</v>
      </c>
      <c r="J969" s="4">
        <v>44455</v>
      </c>
      <c r="K969">
        <v>8.6441999999999997</v>
      </c>
      <c r="M969" s="4">
        <v>44454</v>
      </c>
      <c r="N969">
        <v>0.92010000000000003</v>
      </c>
    </row>
    <row r="970" spans="1:14" x14ac:dyDescent="0.25">
      <c r="A970" s="4">
        <v>44455</v>
      </c>
      <c r="B970">
        <v>1.3783000000000001</v>
      </c>
      <c r="D970" s="4">
        <v>44455</v>
      </c>
      <c r="E970">
        <v>1.1759999999999999</v>
      </c>
      <c r="G970" s="4">
        <v>44455</v>
      </c>
      <c r="H970">
        <v>8.6326000000000001</v>
      </c>
      <c r="J970" s="4">
        <v>44456</v>
      </c>
      <c r="K970">
        <v>8.7104999999999997</v>
      </c>
      <c r="M970" s="4">
        <v>44455</v>
      </c>
      <c r="N970">
        <v>0.92600000000000005</v>
      </c>
    </row>
    <row r="971" spans="1:14" x14ac:dyDescent="0.25">
      <c r="A971" s="4">
        <v>44456</v>
      </c>
      <c r="B971">
        <v>1.3741000000000001</v>
      </c>
      <c r="D971" s="4">
        <v>44456</v>
      </c>
      <c r="E971">
        <v>1.1725000000000001</v>
      </c>
      <c r="G971" s="4">
        <v>44456</v>
      </c>
      <c r="H971">
        <v>8.6830999999999996</v>
      </c>
      <c r="J971" s="4">
        <v>44459</v>
      </c>
      <c r="K971">
        <v>8.7391000000000005</v>
      </c>
      <c r="M971" s="4">
        <v>44456</v>
      </c>
      <c r="N971">
        <v>0.93230000000000002</v>
      </c>
    </row>
    <row r="972" spans="1:14" x14ac:dyDescent="0.25">
      <c r="A972" s="4">
        <v>44459</v>
      </c>
      <c r="B972">
        <v>1.3644000000000001</v>
      </c>
      <c r="D972" s="4">
        <v>44459</v>
      </c>
      <c r="E972">
        <v>1.1721999999999999</v>
      </c>
      <c r="G972" s="4">
        <v>44459</v>
      </c>
      <c r="H972">
        <v>8.6982999999999997</v>
      </c>
      <c r="J972" s="4">
        <v>44460</v>
      </c>
      <c r="K972">
        <v>8.6842000000000006</v>
      </c>
      <c r="M972" s="4">
        <v>44459</v>
      </c>
      <c r="N972">
        <v>0.92789999999999995</v>
      </c>
    </row>
    <row r="973" spans="1:14" x14ac:dyDescent="0.25">
      <c r="A973" s="4">
        <v>44460</v>
      </c>
      <c r="B973">
        <v>1.3662000000000001</v>
      </c>
      <c r="D973" s="4">
        <v>44460</v>
      </c>
      <c r="E973">
        <v>1.1728000000000001</v>
      </c>
      <c r="G973" s="4">
        <v>44460</v>
      </c>
      <c r="H973">
        <v>8.6789000000000005</v>
      </c>
      <c r="J973" s="4">
        <v>44461</v>
      </c>
      <c r="K973">
        <v>8.6287000000000003</v>
      </c>
      <c r="M973" s="4">
        <v>44460</v>
      </c>
      <c r="N973">
        <v>0.9234</v>
      </c>
    </row>
    <row r="974" spans="1:14" x14ac:dyDescent="0.25">
      <c r="A974" s="4">
        <v>44461</v>
      </c>
      <c r="B974">
        <v>1.3653</v>
      </c>
      <c r="D974" s="4">
        <v>44461</v>
      </c>
      <c r="E974">
        <v>1.1735</v>
      </c>
      <c r="G974" s="4">
        <v>44461</v>
      </c>
      <c r="H974">
        <v>8.6542999999999992</v>
      </c>
      <c r="J974" s="4">
        <v>44462</v>
      </c>
      <c r="K974">
        <v>8.5603999999999996</v>
      </c>
      <c r="M974" s="4">
        <v>44461</v>
      </c>
      <c r="N974">
        <v>0.92300000000000004</v>
      </c>
    </row>
    <row r="975" spans="1:14" x14ac:dyDescent="0.25">
      <c r="A975" s="4">
        <v>44462</v>
      </c>
      <c r="B975">
        <v>1.3745000000000001</v>
      </c>
      <c r="D975" s="4">
        <v>44462</v>
      </c>
      <c r="E975">
        <v>1.1744000000000001</v>
      </c>
      <c r="G975" s="4">
        <v>44462</v>
      </c>
      <c r="H975">
        <v>8.6254000000000008</v>
      </c>
      <c r="J975" s="4">
        <v>44463</v>
      </c>
      <c r="K975">
        <v>8.5855999999999995</v>
      </c>
      <c r="M975" s="4">
        <v>44462</v>
      </c>
      <c r="N975">
        <v>0.92349999999999999</v>
      </c>
    </row>
    <row r="976" spans="1:14" x14ac:dyDescent="0.25">
      <c r="A976" s="4">
        <v>44463</v>
      </c>
      <c r="B976">
        <v>1.3678999999999999</v>
      </c>
      <c r="D976" s="4">
        <v>44463</v>
      </c>
      <c r="E976">
        <v>1.1719999999999999</v>
      </c>
      <c r="G976" s="4">
        <v>44463</v>
      </c>
      <c r="H976">
        <v>8.6498000000000008</v>
      </c>
      <c r="J976" s="4">
        <v>44466</v>
      </c>
      <c r="K976">
        <v>8.6054999999999993</v>
      </c>
      <c r="M976" s="4">
        <v>44463</v>
      </c>
      <c r="N976">
        <v>0.92479999999999996</v>
      </c>
    </row>
    <row r="977" spans="1:14" x14ac:dyDescent="0.25">
      <c r="A977" s="4">
        <v>44466</v>
      </c>
      <c r="B977">
        <v>1.3706</v>
      </c>
      <c r="D977" s="4">
        <v>44466</v>
      </c>
      <c r="E977">
        <v>1.1701999999999999</v>
      </c>
      <c r="G977" s="4">
        <v>44466</v>
      </c>
      <c r="H977">
        <v>8.7001000000000008</v>
      </c>
      <c r="J977" s="4">
        <v>44467</v>
      </c>
      <c r="K977">
        <v>8.6786999999999992</v>
      </c>
      <c r="M977" s="4">
        <v>44466</v>
      </c>
      <c r="N977">
        <v>0.92579999999999996</v>
      </c>
    </row>
    <row r="978" spans="1:14" x14ac:dyDescent="0.25">
      <c r="A978" s="4">
        <v>44467</v>
      </c>
      <c r="B978">
        <v>1.353</v>
      </c>
      <c r="D978" s="4">
        <v>44467</v>
      </c>
      <c r="E978">
        <v>1.1681999999999999</v>
      </c>
      <c r="G978" s="4">
        <v>44467</v>
      </c>
      <c r="H978">
        <v>8.7342999999999993</v>
      </c>
      <c r="J978" s="4">
        <v>44468</v>
      </c>
      <c r="K978">
        <v>8.7627000000000006</v>
      </c>
      <c r="M978" s="4">
        <v>44467</v>
      </c>
      <c r="N978">
        <v>0.92889999999999995</v>
      </c>
    </row>
    <row r="979" spans="1:14" x14ac:dyDescent="0.25">
      <c r="A979" s="4">
        <v>44468</v>
      </c>
      <c r="B979">
        <v>1.3424</v>
      </c>
      <c r="D979" s="4">
        <v>44468</v>
      </c>
      <c r="E979">
        <v>1.1600999999999999</v>
      </c>
      <c r="G979" s="4">
        <v>44468</v>
      </c>
      <c r="H979">
        <v>8.8004999999999995</v>
      </c>
      <c r="J979" s="4">
        <v>44469</v>
      </c>
      <c r="K979">
        <v>8.7550000000000008</v>
      </c>
      <c r="M979" s="4">
        <v>44468</v>
      </c>
      <c r="N979">
        <v>0.93500000000000005</v>
      </c>
    </row>
    <row r="980" spans="1:14" x14ac:dyDescent="0.25">
      <c r="A980" s="4">
        <v>44469</v>
      </c>
      <c r="B980">
        <v>1.3461000000000001</v>
      </c>
      <c r="D980" s="4">
        <v>44469</v>
      </c>
      <c r="E980">
        <v>1.1571</v>
      </c>
      <c r="G980" s="4">
        <v>44469</v>
      </c>
      <c r="H980">
        <v>8.7672000000000008</v>
      </c>
      <c r="J980" s="4">
        <v>44470</v>
      </c>
      <c r="K980">
        <v>8.6305999999999994</v>
      </c>
      <c r="M980" s="4">
        <v>44469</v>
      </c>
      <c r="N980">
        <v>0.93410000000000004</v>
      </c>
    </row>
    <row r="981" spans="1:14" x14ac:dyDescent="0.25">
      <c r="A981" s="4">
        <v>44470</v>
      </c>
      <c r="B981">
        <v>1.3546</v>
      </c>
      <c r="D981" s="4">
        <v>44470</v>
      </c>
      <c r="E981">
        <v>1.1596</v>
      </c>
      <c r="G981" s="4">
        <v>44470</v>
      </c>
      <c r="H981">
        <v>8.7469000000000001</v>
      </c>
      <c r="J981" s="4">
        <v>44473</v>
      </c>
      <c r="K981">
        <v>8.5775000000000006</v>
      </c>
      <c r="M981" s="4">
        <v>44470</v>
      </c>
      <c r="N981">
        <v>0.93110000000000004</v>
      </c>
    </row>
    <row r="982" spans="1:14" x14ac:dyDescent="0.25">
      <c r="A982" s="4">
        <v>44473</v>
      </c>
      <c r="B982">
        <v>1.3608</v>
      </c>
      <c r="D982" s="4">
        <v>44473</v>
      </c>
      <c r="E982">
        <v>1.1618999999999999</v>
      </c>
      <c r="G982" s="4">
        <v>44473</v>
      </c>
      <c r="H982">
        <v>8.7256</v>
      </c>
      <c r="J982" s="4">
        <v>44474</v>
      </c>
      <c r="K982">
        <v>8.5329999999999995</v>
      </c>
      <c r="M982" s="4">
        <v>44473</v>
      </c>
      <c r="N982">
        <v>0.92459999999999998</v>
      </c>
    </row>
    <row r="983" spans="1:14" x14ac:dyDescent="0.25">
      <c r="A983" s="4">
        <v>44474</v>
      </c>
      <c r="B983">
        <v>1.3642000000000001</v>
      </c>
      <c r="D983" s="4">
        <v>44474</v>
      </c>
      <c r="E983">
        <v>1.1605000000000001</v>
      </c>
      <c r="G983" s="4">
        <v>44474</v>
      </c>
      <c r="H983">
        <v>8.7322000000000006</v>
      </c>
      <c r="J983" s="4">
        <v>44475</v>
      </c>
      <c r="K983">
        <v>8.6050000000000004</v>
      </c>
      <c r="M983" s="4">
        <v>44474</v>
      </c>
      <c r="N983">
        <v>0.92769999999999997</v>
      </c>
    </row>
    <row r="984" spans="1:14" x14ac:dyDescent="0.25">
      <c r="A984" s="4">
        <v>44475</v>
      </c>
      <c r="B984">
        <v>1.3553999999999999</v>
      </c>
      <c r="D984" s="4">
        <v>44475</v>
      </c>
      <c r="E984">
        <v>1.1543000000000001</v>
      </c>
      <c r="G984" s="4">
        <v>44475</v>
      </c>
      <c r="H984">
        <v>8.8157999999999994</v>
      </c>
      <c r="J984" s="4">
        <v>44476</v>
      </c>
      <c r="K984">
        <v>8.5676000000000005</v>
      </c>
      <c r="M984" s="4">
        <v>44475</v>
      </c>
      <c r="N984">
        <v>0.92820000000000003</v>
      </c>
    </row>
    <row r="985" spans="1:14" x14ac:dyDescent="0.25">
      <c r="A985" s="4">
        <v>44476</v>
      </c>
      <c r="B985">
        <v>1.3622000000000001</v>
      </c>
      <c r="D985" s="4">
        <v>44476</v>
      </c>
      <c r="E985">
        <v>1.1556</v>
      </c>
      <c r="G985" s="4">
        <v>44476</v>
      </c>
      <c r="H985">
        <v>8.7799999999999994</v>
      </c>
      <c r="J985" s="4">
        <v>44477</v>
      </c>
      <c r="K985">
        <v>8.5403000000000002</v>
      </c>
      <c r="M985" s="4">
        <v>44476</v>
      </c>
      <c r="N985">
        <v>0.9284</v>
      </c>
    </row>
    <row r="986" spans="1:14" x14ac:dyDescent="0.25">
      <c r="A986" s="4">
        <v>44477</v>
      </c>
      <c r="B986">
        <v>1.3614999999999999</v>
      </c>
      <c r="D986" s="4">
        <v>44477</v>
      </c>
      <c r="E986">
        <v>1.1569</v>
      </c>
      <c r="G986" s="4">
        <v>44477</v>
      </c>
      <c r="H986">
        <v>8.7415000000000003</v>
      </c>
      <c r="J986" s="4">
        <v>44480</v>
      </c>
      <c r="K986">
        <v>8.5673999999999992</v>
      </c>
      <c r="M986" s="4">
        <v>44477</v>
      </c>
      <c r="N986">
        <v>0.92749999999999999</v>
      </c>
    </row>
    <row r="987" spans="1:14" x14ac:dyDescent="0.25">
      <c r="A987" s="4">
        <v>44480</v>
      </c>
      <c r="B987">
        <v>1.361</v>
      </c>
      <c r="D987" s="4">
        <v>44480</v>
      </c>
      <c r="E987">
        <v>1.1563000000000001</v>
      </c>
      <c r="G987" s="4">
        <v>44480</v>
      </c>
      <c r="H987">
        <v>8.7579999999999991</v>
      </c>
      <c r="J987" s="4">
        <v>44481</v>
      </c>
      <c r="K987">
        <v>8.5585000000000004</v>
      </c>
      <c r="M987" s="4">
        <v>44480</v>
      </c>
      <c r="N987">
        <v>0.9274</v>
      </c>
    </row>
    <row r="988" spans="1:14" x14ac:dyDescent="0.25">
      <c r="A988" s="4">
        <v>44481</v>
      </c>
      <c r="B988">
        <v>1.3587</v>
      </c>
      <c r="D988" s="4">
        <v>44481</v>
      </c>
      <c r="E988">
        <v>1.1528</v>
      </c>
      <c r="G988" s="4">
        <v>44481</v>
      </c>
      <c r="H988">
        <v>8.7822999999999993</v>
      </c>
      <c r="J988" s="4">
        <v>44482</v>
      </c>
      <c r="K988">
        <v>8.5144000000000002</v>
      </c>
      <c r="M988" s="4">
        <v>44481</v>
      </c>
      <c r="N988">
        <v>0.93120000000000003</v>
      </c>
    </row>
    <row r="989" spans="1:14" x14ac:dyDescent="0.25">
      <c r="A989" s="4">
        <v>44482</v>
      </c>
      <c r="B989">
        <v>1.3642000000000001</v>
      </c>
      <c r="D989" s="4">
        <v>44482</v>
      </c>
      <c r="E989">
        <v>1.1577999999999999</v>
      </c>
      <c r="G989" s="4">
        <v>44482</v>
      </c>
      <c r="H989">
        <v>8.7073999999999998</v>
      </c>
      <c r="J989" s="4">
        <v>44483</v>
      </c>
      <c r="K989">
        <v>8.4581999999999997</v>
      </c>
      <c r="M989" s="4">
        <v>44482</v>
      </c>
      <c r="N989">
        <v>0.92520000000000002</v>
      </c>
    </row>
    <row r="990" spans="1:14" x14ac:dyDescent="0.25">
      <c r="A990" s="4">
        <v>44483</v>
      </c>
      <c r="B990">
        <v>1.3685</v>
      </c>
      <c r="D990" s="4">
        <v>44483</v>
      </c>
      <c r="E990">
        <v>1.1588000000000001</v>
      </c>
      <c r="G990" s="4">
        <v>44483</v>
      </c>
      <c r="H990">
        <v>8.6376000000000008</v>
      </c>
      <c r="J990" s="4">
        <v>44484</v>
      </c>
      <c r="K990">
        <v>8.4224999999999994</v>
      </c>
      <c r="M990" s="4">
        <v>44483</v>
      </c>
      <c r="N990">
        <v>0.92369999999999997</v>
      </c>
    </row>
    <row r="991" spans="1:14" x14ac:dyDescent="0.25">
      <c r="A991" s="4">
        <v>44484</v>
      </c>
      <c r="B991">
        <v>1.3751</v>
      </c>
      <c r="D991" s="4">
        <v>44484</v>
      </c>
      <c r="E991">
        <v>1.1600999999999999</v>
      </c>
      <c r="G991" s="4">
        <v>44484</v>
      </c>
      <c r="H991">
        <v>8.6170000000000009</v>
      </c>
      <c r="J991" s="4">
        <v>44487</v>
      </c>
      <c r="K991">
        <v>8.4177</v>
      </c>
      <c r="M991" s="4">
        <v>44484</v>
      </c>
      <c r="N991">
        <v>0.92290000000000005</v>
      </c>
    </row>
    <row r="992" spans="1:14" x14ac:dyDescent="0.25">
      <c r="A992" s="4">
        <v>44487</v>
      </c>
      <c r="B992">
        <v>1.3733</v>
      </c>
      <c r="D992" s="4">
        <v>44487</v>
      </c>
      <c r="E992">
        <v>1.1621999999999999</v>
      </c>
      <c r="G992" s="4">
        <v>44487</v>
      </c>
      <c r="H992">
        <v>8.65</v>
      </c>
      <c r="J992" s="4">
        <v>44488</v>
      </c>
      <c r="K992">
        <v>8.3478999999999992</v>
      </c>
      <c r="M992" s="4">
        <v>44487</v>
      </c>
      <c r="N992">
        <v>0.9224</v>
      </c>
    </row>
    <row r="993" spans="1:14" x14ac:dyDescent="0.25">
      <c r="A993" s="4">
        <v>44488</v>
      </c>
      <c r="B993">
        <v>1.3796999999999999</v>
      </c>
      <c r="D993" s="4">
        <v>44488</v>
      </c>
      <c r="E993">
        <v>1.1636</v>
      </c>
      <c r="G993" s="4">
        <v>44488</v>
      </c>
      <c r="H993">
        <v>8.6172000000000004</v>
      </c>
      <c r="J993" s="4">
        <v>44489</v>
      </c>
      <c r="K993">
        <v>8.3384999999999998</v>
      </c>
      <c r="M993" s="4">
        <v>44488</v>
      </c>
      <c r="N993">
        <v>0.92279999999999995</v>
      </c>
    </row>
    <row r="994" spans="1:14" x14ac:dyDescent="0.25">
      <c r="A994" s="4">
        <v>44489</v>
      </c>
      <c r="B994">
        <v>1.383</v>
      </c>
      <c r="D994" s="4">
        <v>44489</v>
      </c>
      <c r="E994">
        <v>1.1656</v>
      </c>
      <c r="G994" s="4">
        <v>44489</v>
      </c>
      <c r="H994">
        <v>8.5881000000000007</v>
      </c>
      <c r="J994" s="4">
        <v>44490</v>
      </c>
      <c r="K994">
        <v>8.3531999999999993</v>
      </c>
      <c r="M994" s="4">
        <v>44489</v>
      </c>
      <c r="N994">
        <v>0.91900000000000004</v>
      </c>
    </row>
    <row r="995" spans="1:14" x14ac:dyDescent="0.25">
      <c r="A995" s="4">
        <v>44490</v>
      </c>
      <c r="B995">
        <v>1.3798999999999999</v>
      </c>
      <c r="D995" s="4">
        <v>44490</v>
      </c>
      <c r="E995">
        <v>1.1636</v>
      </c>
      <c r="G995" s="4">
        <v>44490</v>
      </c>
      <c r="H995">
        <v>8.5966000000000005</v>
      </c>
      <c r="J995" s="4">
        <v>44491</v>
      </c>
      <c r="K995">
        <v>8.3576999999999995</v>
      </c>
      <c r="M995" s="4">
        <v>44490</v>
      </c>
      <c r="N995">
        <v>0.91800000000000004</v>
      </c>
    </row>
    <row r="996" spans="1:14" x14ac:dyDescent="0.25">
      <c r="A996" s="4">
        <v>44491</v>
      </c>
      <c r="B996">
        <v>1.3754999999999999</v>
      </c>
      <c r="D996" s="4">
        <v>44491</v>
      </c>
      <c r="E996">
        <v>1.1642999999999999</v>
      </c>
      <c r="G996" s="4">
        <v>44491</v>
      </c>
      <c r="H996">
        <v>8.5747999999999998</v>
      </c>
      <c r="J996" s="4">
        <v>44494</v>
      </c>
      <c r="K996">
        <v>8.3629999999999995</v>
      </c>
      <c r="M996" s="4">
        <v>44491</v>
      </c>
      <c r="N996">
        <v>0.91579999999999995</v>
      </c>
    </row>
    <row r="997" spans="1:14" x14ac:dyDescent="0.25">
      <c r="A997" s="4">
        <v>44494</v>
      </c>
      <c r="B997">
        <v>1.3758999999999999</v>
      </c>
      <c r="D997" s="4">
        <v>44494</v>
      </c>
      <c r="E997">
        <v>1.1606000000000001</v>
      </c>
      <c r="G997" s="4">
        <v>44494</v>
      </c>
      <c r="H997">
        <v>8.6111000000000004</v>
      </c>
      <c r="J997" s="4">
        <v>44495</v>
      </c>
      <c r="K997">
        <v>8.3689</v>
      </c>
      <c r="M997" s="4">
        <v>44494</v>
      </c>
      <c r="N997">
        <v>0.91990000000000005</v>
      </c>
    </row>
    <row r="998" spans="1:14" x14ac:dyDescent="0.25">
      <c r="A998" s="4">
        <v>44495</v>
      </c>
      <c r="B998">
        <v>1.3759999999999999</v>
      </c>
      <c r="D998" s="4">
        <v>44495</v>
      </c>
      <c r="E998">
        <v>1.1587000000000001</v>
      </c>
      <c r="G998" s="4">
        <v>44495</v>
      </c>
      <c r="H998">
        <v>8.6207999999999991</v>
      </c>
      <c r="J998" s="4">
        <v>44496</v>
      </c>
      <c r="K998">
        <v>8.41</v>
      </c>
      <c r="M998" s="4">
        <v>44495</v>
      </c>
      <c r="N998">
        <v>0.92049999999999998</v>
      </c>
    </row>
    <row r="999" spans="1:14" x14ac:dyDescent="0.25">
      <c r="A999" s="4">
        <v>44496</v>
      </c>
      <c r="B999">
        <v>1.3748</v>
      </c>
      <c r="D999" s="4">
        <v>44496</v>
      </c>
      <c r="E999">
        <v>1.1609</v>
      </c>
      <c r="G999" s="4">
        <v>44496</v>
      </c>
      <c r="H999">
        <v>8.5650999999999993</v>
      </c>
      <c r="J999" s="4">
        <v>44497</v>
      </c>
      <c r="K999">
        <v>8.3389000000000006</v>
      </c>
      <c r="M999" s="4">
        <v>44496</v>
      </c>
      <c r="N999">
        <v>0.91779999999999995</v>
      </c>
    </row>
    <row r="1000" spans="1:14" x14ac:dyDescent="0.25">
      <c r="A1000" s="4">
        <v>44497</v>
      </c>
      <c r="B1000">
        <v>1.3792</v>
      </c>
      <c r="D1000" s="4">
        <v>44497</v>
      </c>
      <c r="E1000">
        <v>1.1677999999999999</v>
      </c>
      <c r="G1000" s="4">
        <v>44497</v>
      </c>
      <c r="H1000">
        <v>8.5253999999999994</v>
      </c>
      <c r="J1000" s="4">
        <v>44498</v>
      </c>
      <c r="K1000">
        <v>8.4436999999999998</v>
      </c>
      <c r="M1000" s="4">
        <v>44497</v>
      </c>
      <c r="N1000">
        <v>0.9123</v>
      </c>
    </row>
    <row r="1001" spans="1:14" x14ac:dyDescent="0.25">
      <c r="A1001" s="4">
        <v>44498</v>
      </c>
      <c r="B1001">
        <v>1.3682000000000001</v>
      </c>
      <c r="D1001" s="4">
        <v>44498</v>
      </c>
      <c r="E1001">
        <v>1.1557999999999999</v>
      </c>
      <c r="G1001" s="4">
        <v>44498</v>
      </c>
      <c r="H1001">
        <v>8.5922000000000001</v>
      </c>
      <c r="J1001" s="4">
        <v>44501</v>
      </c>
      <c r="K1001">
        <v>8.4116</v>
      </c>
      <c r="M1001" s="4">
        <v>44498</v>
      </c>
      <c r="N1001">
        <v>0.91610000000000003</v>
      </c>
    </row>
    <row r="1002" spans="1:14" x14ac:dyDescent="0.25">
      <c r="A1002" s="4">
        <v>44501</v>
      </c>
      <c r="B1002">
        <v>1.3660000000000001</v>
      </c>
      <c r="D1002" s="4">
        <v>44501</v>
      </c>
      <c r="E1002">
        <v>1.1594</v>
      </c>
      <c r="G1002" s="4">
        <v>44501</v>
      </c>
      <c r="H1002">
        <v>8.5288000000000004</v>
      </c>
      <c r="J1002" s="4">
        <v>44502</v>
      </c>
      <c r="K1002">
        <v>8.5150000000000006</v>
      </c>
      <c r="M1002" s="4">
        <v>44501</v>
      </c>
      <c r="N1002">
        <v>0.91069999999999995</v>
      </c>
    </row>
    <row r="1003" spans="1:14" x14ac:dyDescent="0.25">
      <c r="A1003" s="4">
        <v>44502</v>
      </c>
      <c r="B1003">
        <v>1.3619000000000001</v>
      </c>
      <c r="D1003" s="4">
        <v>44502</v>
      </c>
      <c r="E1003">
        <v>1.1583000000000001</v>
      </c>
      <c r="G1003" s="4">
        <v>44502</v>
      </c>
      <c r="H1003">
        <v>8.5679999999999996</v>
      </c>
      <c r="J1003" s="4">
        <v>44503</v>
      </c>
      <c r="K1003">
        <v>8.5404999999999998</v>
      </c>
      <c r="M1003" s="4">
        <v>44502</v>
      </c>
      <c r="N1003">
        <v>0.91400000000000003</v>
      </c>
    </row>
    <row r="1004" spans="1:14" x14ac:dyDescent="0.25">
      <c r="A1004" s="4">
        <v>44503</v>
      </c>
      <c r="B1004">
        <v>1.3658999999999999</v>
      </c>
      <c r="D1004" s="4">
        <v>44503</v>
      </c>
      <c r="E1004">
        <v>1.1584000000000001</v>
      </c>
      <c r="G1004" s="4">
        <v>44503</v>
      </c>
      <c r="H1004">
        <v>8.5820000000000007</v>
      </c>
      <c r="J1004" s="4">
        <v>44504</v>
      </c>
      <c r="K1004">
        <v>8.5629000000000008</v>
      </c>
      <c r="M1004" s="4">
        <v>44503</v>
      </c>
      <c r="N1004">
        <v>0.91279999999999994</v>
      </c>
    </row>
    <row r="1005" spans="1:14" x14ac:dyDescent="0.25">
      <c r="A1005" s="4">
        <v>44504</v>
      </c>
      <c r="B1005">
        <v>1.3492</v>
      </c>
      <c r="D1005" s="4">
        <v>44504</v>
      </c>
      <c r="E1005">
        <v>1.1547000000000001</v>
      </c>
      <c r="G1005" s="4">
        <v>44504</v>
      </c>
      <c r="H1005">
        <v>8.5969999999999995</v>
      </c>
      <c r="J1005" s="4">
        <v>44505</v>
      </c>
      <c r="K1005">
        <v>8.5589999999999993</v>
      </c>
      <c r="M1005" s="4">
        <v>44504</v>
      </c>
      <c r="N1005">
        <v>0.91259999999999997</v>
      </c>
    </row>
    <row r="1006" spans="1:14" x14ac:dyDescent="0.25">
      <c r="A1006" s="4">
        <v>44505</v>
      </c>
      <c r="B1006">
        <v>1.3498000000000001</v>
      </c>
      <c r="D1006" s="4">
        <v>44505</v>
      </c>
      <c r="E1006">
        <v>1.1567000000000001</v>
      </c>
      <c r="G1006" s="4">
        <v>44505</v>
      </c>
      <c r="H1006">
        <v>8.5710999999999995</v>
      </c>
      <c r="J1006" s="4">
        <v>44508</v>
      </c>
      <c r="K1006">
        <v>8.5158000000000005</v>
      </c>
      <c r="M1006" s="4">
        <v>44505</v>
      </c>
      <c r="N1006">
        <v>0.91269999999999996</v>
      </c>
    </row>
    <row r="1007" spans="1:14" x14ac:dyDescent="0.25">
      <c r="A1007" s="4">
        <v>44508</v>
      </c>
      <c r="B1007">
        <v>1.3557999999999999</v>
      </c>
      <c r="D1007" s="4">
        <v>44508</v>
      </c>
      <c r="E1007">
        <v>1.1586000000000001</v>
      </c>
      <c r="G1007" s="4">
        <v>44508</v>
      </c>
      <c r="H1007">
        <v>8.5817999999999994</v>
      </c>
      <c r="J1007" s="4">
        <v>44509</v>
      </c>
      <c r="K1007">
        <v>8.5182000000000002</v>
      </c>
      <c r="M1007" s="4">
        <v>44508</v>
      </c>
      <c r="N1007">
        <v>0.91369999999999996</v>
      </c>
    </row>
    <row r="1008" spans="1:14" x14ac:dyDescent="0.25">
      <c r="A1008" s="4">
        <v>44509</v>
      </c>
      <c r="B1008">
        <v>1.3565</v>
      </c>
      <c r="D1008" s="4">
        <v>44509</v>
      </c>
      <c r="E1008">
        <v>1.1592</v>
      </c>
      <c r="G1008" s="4">
        <v>44509</v>
      </c>
      <c r="H1008">
        <v>8.5665999999999993</v>
      </c>
      <c r="J1008" s="4">
        <v>44510</v>
      </c>
      <c r="K1008">
        <v>8.6181999999999999</v>
      </c>
      <c r="M1008" s="4">
        <v>44509</v>
      </c>
      <c r="N1008">
        <v>0.91110000000000002</v>
      </c>
    </row>
    <row r="1009" spans="1:14" x14ac:dyDescent="0.25">
      <c r="A1009" s="4">
        <v>44510</v>
      </c>
      <c r="B1009">
        <v>1.3459000000000001</v>
      </c>
      <c r="D1009" s="4">
        <v>44510</v>
      </c>
      <c r="E1009">
        <v>1.1512</v>
      </c>
      <c r="G1009" s="4">
        <v>44510</v>
      </c>
      <c r="H1009">
        <v>8.6755999999999993</v>
      </c>
      <c r="J1009" s="4">
        <v>44511</v>
      </c>
      <c r="K1009">
        <v>8.6753999999999998</v>
      </c>
      <c r="M1009" s="4">
        <v>44510</v>
      </c>
      <c r="N1009">
        <v>0.91679999999999995</v>
      </c>
    </row>
    <row r="1010" spans="1:14" x14ac:dyDescent="0.25">
      <c r="A1010" s="4">
        <v>44511</v>
      </c>
      <c r="B1010">
        <v>1.337</v>
      </c>
      <c r="D1010" s="4">
        <v>44511</v>
      </c>
      <c r="E1010">
        <v>1.1451</v>
      </c>
      <c r="G1010" s="4">
        <v>44511</v>
      </c>
      <c r="H1010">
        <v>8.7113999999999994</v>
      </c>
      <c r="J1010" s="4">
        <v>44512</v>
      </c>
      <c r="K1010">
        <v>8.6923999999999992</v>
      </c>
      <c r="M1010" s="4">
        <v>44511</v>
      </c>
      <c r="N1010">
        <v>0.92110000000000003</v>
      </c>
    </row>
    <row r="1011" spans="1:14" x14ac:dyDescent="0.25">
      <c r="A1011" s="4">
        <v>44512</v>
      </c>
      <c r="B1011">
        <v>1.3413999999999999</v>
      </c>
      <c r="D1011" s="4">
        <v>44512</v>
      </c>
      <c r="E1011">
        <v>1.1445000000000001</v>
      </c>
      <c r="G1011" s="4">
        <v>44512</v>
      </c>
      <c r="H1011">
        <v>8.7611000000000008</v>
      </c>
      <c r="J1011" s="4">
        <v>44515</v>
      </c>
      <c r="K1011">
        <v>8.718</v>
      </c>
      <c r="M1011" s="4">
        <v>44512</v>
      </c>
      <c r="N1011">
        <v>0.92149999999999999</v>
      </c>
    </row>
    <row r="1012" spans="1:14" x14ac:dyDescent="0.25">
      <c r="A1012" s="4">
        <v>44515</v>
      </c>
      <c r="B1012">
        <v>1.3423</v>
      </c>
      <c r="D1012" s="4">
        <v>44515</v>
      </c>
      <c r="E1012">
        <v>1.1386000000000001</v>
      </c>
      <c r="G1012" s="4">
        <v>44515</v>
      </c>
      <c r="H1012">
        <v>8.7899999999999991</v>
      </c>
      <c r="J1012" s="4">
        <v>44516</v>
      </c>
      <c r="K1012">
        <v>8.7302</v>
      </c>
      <c r="M1012" s="4">
        <v>44515</v>
      </c>
      <c r="N1012">
        <v>0.92349999999999999</v>
      </c>
    </row>
    <row r="1013" spans="1:14" x14ac:dyDescent="0.25">
      <c r="A1013" s="4">
        <v>44516</v>
      </c>
      <c r="B1013">
        <v>1.3429</v>
      </c>
      <c r="D1013" s="4">
        <v>44516</v>
      </c>
      <c r="E1013">
        <v>1.1328</v>
      </c>
      <c r="G1013" s="4">
        <v>44516</v>
      </c>
      <c r="H1013">
        <v>8.8849999999999998</v>
      </c>
      <c r="J1013" s="4">
        <v>44517</v>
      </c>
      <c r="K1013">
        <v>8.7498000000000005</v>
      </c>
      <c r="M1013" s="4">
        <v>44516</v>
      </c>
      <c r="N1013">
        <v>0.93079999999999996</v>
      </c>
    </row>
    <row r="1014" spans="1:14" x14ac:dyDescent="0.25">
      <c r="A1014" s="4">
        <v>44517</v>
      </c>
      <c r="B1014">
        <v>1.3491</v>
      </c>
      <c r="D1014" s="4">
        <v>44517</v>
      </c>
      <c r="E1014">
        <v>1.1318999999999999</v>
      </c>
      <c r="G1014" s="4">
        <v>44517</v>
      </c>
      <c r="H1014">
        <v>8.8582000000000001</v>
      </c>
      <c r="J1014" s="4">
        <v>44518</v>
      </c>
      <c r="K1014">
        <v>8.8089999999999993</v>
      </c>
      <c r="M1014" s="4">
        <v>44517</v>
      </c>
      <c r="N1014">
        <v>0.9284</v>
      </c>
    </row>
    <row r="1015" spans="1:14" x14ac:dyDescent="0.25">
      <c r="A1015" s="4">
        <v>44518</v>
      </c>
      <c r="B1015">
        <v>1.3498000000000001</v>
      </c>
      <c r="D1015" s="4">
        <v>44518</v>
      </c>
      <c r="E1015">
        <v>1.137</v>
      </c>
      <c r="G1015" s="4">
        <v>44518</v>
      </c>
      <c r="H1015">
        <v>8.8803000000000001</v>
      </c>
      <c r="J1015" s="4">
        <v>44519</v>
      </c>
      <c r="K1015">
        <v>8.9182000000000006</v>
      </c>
      <c r="M1015" s="4">
        <v>44518</v>
      </c>
      <c r="N1015">
        <v>0.92549999999999999</v>
      </c>
    </row>
    <row r="1016" spans="1:14" x14ac:dyDescent="0.25">
      <c r="A1016" s="4">
        <v>44519</v>
      </c>
      <c r="B1016">
        <v>1.3451</v>
      </c>
      <c r="D1016" s="4">
        <v>44519</v>
      </c>
      <c r="E1016">
        <v>1.129</v>
      </c>
      <c r="G1016" s="4">
        <v>44519</v>
      </c>
      <c r="H1016">
        <v>8.9498999999999995</v>
      </c>
      <c r="J1016" s="4">
        <v>44522</v>
      </c>
      <c r="K1016">
        <v>8.9208999999999996</v>
      </c>
      <c r="M1016" s="4">
        <v>44519</v>
      </c>
      <c r="N1016">
        <v>0.92779999999999996</v>
      </c>
    </row>
    <row r="1017" spans="1:14" x14ac:dyDescent="0.25">
      <c r="A1017" s="4">
        <v>44522</v>
      </c>
      <c r="B1017">
        <v>1.3393999999999999</v>
      </c>
      <c r="D1017" s="4">
        <v>44522</v>
      </c>
      <c r="E1017">
        <v>1.1248</v>
      </c>
      <c r="G1017" s="4">
        <v>44522</v>
      </c>
      <c r="H1017">
        <v>8.9878999999999998</v>
      </c>
      <c r="J1017" s="4">
        <v>44523</v>
      </c>
      <c r="K1017">
        <v>8.9202999999999992</v>
      </c>
      <c r="M1017" s="4">
        <v>44522</v>
      </c>
      <c r="N1017">
        <v>0.93189999999999995</v>
      </c>
    </row>
    <row r="1018" spans="1:14" x14ac:dyDescent="0.25">
      <c r="A1018" s="4">
        <v>44523</v>
      </c>
      <c r="B1018">
        <v>1.3373999999999999</v>
      </c>
      <c r="D1018" s="4">
        <v>44523</v>
      </c>
      <c r="E1018">
        <v>1.1254</v>
      </c>
      <c r="G1018" s="4">
        <v>44523</v>
      </c>
      <c r="H1018">
        <v>9.0450999999999997</v>
      </c>
      <c r="J1018" s="4">
        <v>44524</v>
      </c>
      <c r="K1018">
        <v>8.9763000000000002</v>
      </c>
      <c r="M1018" s="4">
        <v>44523</v>
      </c>
      <c r="N1018">
        <v>0.93300000000000005</v>
      </c>
    </row>
    <row r="1019" spans="1:14" x14ac:dyDescent="0.25">
      <c r="A1019" s="4">
        <v>44524</v>
      </c>
      <c r="B1019">
        <v>1.3323</v>
      </c>
      <c r="D1019" s="4">
        <v>44524</v>
      </c>
      <c r="E1019">
        <v>1.1195999999999999</v>
      </c>
      <c r="G1019" s="4">
        <v>44524</v>
      </c>
      <c r="H1019">
        <v>9.1285000000000007</v>
      </c>
      <c r="J1019" s="4">
        <v>44525</v>
      </c>
      <c r="K1019">
        <v>8.9629999999999992</v>
      </c>
      <c r="M1019" s="4">
        <v>44524</v>
      </c>
      <c r="N1019">
        <v>0.93520000000000003</v>
      </c>
    </row>
    <row r="1020" spans="1:14" x14ac:dyDescent="0.25">
      <c r="A1020" s="4">
        <v>44525</v>
      </c>
      <c r="B1020">
        <v>1.3325</v>
      </c>
      <c r="D1020" s="4">
        <v>44525</v>
      </c>
      <c r="E1020">
        <v>1.1209</v>
      </c>
      <c r="G1020" s="4">
        <v>44525</v>
      </c>
      <c r="H1020">
        <v>9.0756999999999994</v>
      </c>
      <c r="J1020" s="4">
        <v>44526</v>
      </c>
      <c r="K1020">
        <v>9.0767000000000007</v>
      </c>
      <c r="M1020" s="4">
        <v>44525</v>
      </c>
      <c r="N1020">
        <v>0.93569999999999998</v>
      </c>
    </row>
    <row r="1021" spans="1:14" x14ac:dyDescent="0.25">
      <c r="A1021" s="4">
        <v>44526</v>
      </c>
      <c r="B1021">
        <v>1.3337000000000001</v>
      </c>
      <c r="D1021" s="4">
        <v>44526</v>
      </c>
      <c r="E1021">
        <v>1.1316999999999999</v>
      </c>
      <c r="G1021" s="4">
        <v>44526</v>
      </c>
      <c r="H1021">
        <v>9.1624999999999996</v>
      </c>
      <c r="J1021" s="4">
        <v>44529</v>
      </c>
      <c r="K1021">
        <v>9.0381</v>
      </c>
      <c r="M1021" s="4">
        <v>44526</v>
      </c>
      <c r="N1021">
        <v>0.92310000000000003</v>
      </c>
    </row>
    <row r="1022" spans="1:14" x14ac:dyDescent="0.25">
      <c r="A1022" s="4">
        <v>44529</v>
      </c>
      <c r="B1022">
        <v>1.3301000000000001</v>
      </c>
      <c r="D1022" s="4">
        <v>44529</v>
      </c>
      <c r="E1022">
        <v>1.1268</v>
      </c>
      <c r="G1022" s="4">
        <v>44529</v>
      </c>
      <c r="H1022">
        <v>9.0832999999999995</v>
      </c>
      <c r="J1022" s="4">
        <v>44530</v>
      </c>
      <c r="K1022">
        <v>9.0807000000000002</v>
      </c>
      <c r="M1022" s="4">
        <v>44529</v>
      </c>
      <c r="N1022">
        <v>0.92459999999999998</v>
      </c>
    </row>
    <row r="1023" spans="1:14" x14ac:dyDescent="0.25">
      <c r="A1023" s="4">
        <v>44530</v>
      </c>
      <c r="B1023">
        <v>1.3264</v>
      </c>
      <c r="D1023" s="4">
        <v>44530</v>
      </c>
      <c r="E1023">
        <v>1.1311</v>
      </c>
      <c r="G1023" s="4">
        <v>44530</v>
      </c>
      <c r="H1023">
        <v>9.0465999999999998</v>
      </c>
      <c r="J1023" s="4">
        <v>44531</v>
      </c>
      <c r="K1023">
        <v>9.0751000000000008</v>
      </c>
      <c r="M1023" s="4">
        <v>44530</v>
      </c>
      <c r="N1023">
        <v>0.92030000000000001</v>
      </c>
    </row>
    <row r="1024" spans="1:14" x14ac:dyDescent="0.25">
      <c r="A1024" s="4">
        <v>44531</v>
      </c>
      <c r="B1024">
        <v>1.3303</v>
      </c>
      <c r="D1024" s="4">
        <v>44531</v>
      </c>
      <c r="E1024">
        <v>1.1324000000000001</v>
      </c>
      <c r="G1024" s="4">
        <v>44531</v>
      </c>
      <c r="H1024">
        <v>9.0610999999999997</v>
      </c>
      <c r="J1024" s="4">
        <v>44532</v>
      </c>
      <c r="K1024">
        <v>9.0998000000000001</v>
      </c>
      <c r="M1024" s="4">
        <v>44531</v>
      </c>
      <c r="N1024">
        <v>0.91920000000000002</v>
      </c>
    </row>
    <row r="1025" spans="1:14" x14ac:dyDescent="0.25">
      <c r="A1025" s="4">
        <v>44532</v>
      </c>
      <c r="B1025">
        <v>1.3302</v>
      </c>
      <c r="D1025" s="4">
        <v>44532</v>
      </c>
      <c r="E1025">
        <v>1.1303000000000001</v>
      </c>
      <c r="G1025" s="4">
        <v>44532</v>
      </c>
      <c r="H1025">
        <v>9.0472999999999999</v>
      </c>
      <c r="J1025" s="4">
        <v>44533</v>
      </c>
      <c r="K1025">
        <v>9.1767000000000003</v>
      </c>
      <c r="M1025" s="4">
        <v>44532</v>
      </c>
      <c r="N1025">
        <v>0.92069999999999996</v>
      </c>
    </row>
    <row r="1026" spans="1:14" x14ac:dyDescent="0.25">
      <c r="A1026" s="4">
        <v>44533</v>
      </c>
      <c r="B1026">
        <v>1.3236000000000001</v>
      </c>
      <c r="D1026" s="4">
        <v>44533</v>
      </c>
      <c r="E1026">
        <v>1.1315</v>
      </c>
      <c r="G1026" s="4">
        <v>44533</v>
      </c>
      <c r="H1026">
        <v>9.1437000000000008</v>
      </c>
      <c r="J1026" s="4">
        <v>44536</v>
      </c>
      <c r="K1026">
        <v>9.1059000000000001</v>
      </c>
      <c r="M1026" s="4">
        <v>44533</v>
      </c>
      <c r="N1026">
        <v>0.91720000000000002</v>
      </c>
    </row>
    <row r="1027" spans="1:14" x14ac:dyDescent="0.25">
      <c r="A1027" s="4">
        <v>44536</v>
      </c>
      <c r="B1027">
        <v>1.3253999999999999</v>
      </c>
      <c r="D1027" s="4">
        <v>44536</v>
      </c>
      <c r="E1027">
        <v>1.1278999999999999</v>
      </c>
      <c r="G1027" s="4">
        <v>44536</v>
      </c>
      <c r="H1027">
        <v>9.0986999999999991</v>
      </c>
      <c r="J1027" s="4">
        <v>44537</v>
      </c>
      <c r="K1027">
        <v>9.0411999999999999</v>
      </c>
      <c r="M1027" s="4">
        <v>44536</v>
      </c>
      <c r="N1027">
        <v>0.9264</v>
      </c>
    </row>
    <row r="1028" spans="1:14" x14ac:dyDescent="0.25">
      <c r="A1028" s="4">
        <v>44537</v>
      </c>
      <c r="B1028">
        <v>1.3227</v>
      </c>
      <c r="D1028" s="4">
        <v>44537</v>
      </c>
      <c r="E1028">
        <v>1.1244000000000001</v>
      </c>
      <c r="G1028" s="4">
        <v>44537</v>
      </c>
      <c r="H1028">
        <v>9.1273999999999997</v>
      </c>
      <c r="J1028" s="4">
        <v>44538</v>
      </c>
      <c r="K1028">
        <v>8.8775999999999993</v>
      </c>
      <c r="M1028" s="4">
        <v>44537</v>
      </c>
      <c r="N1028">
        <v>0.92649999999999999</v>
      </c>
    </row>
    <row r="1029" spans="1:14" x14ac:dyDescent="0.25">
      <c r="A1029" s="4">
        <v>44538</v>
      </c>
      <c r="B1029">
        <v>1.3237000000000001</v>
      </c>
      <c r="D1029" s="4">
        <v>44538</v>
      </c>
      <c r="E1029">
        <v>1.1349</v>
      </c>
      <c r="G1029" s="4">
        <v>44538</v>
      </c>
      <c r="H1029">
        <v>9.0336999999999996</v>
      </c>
      <c r="J1029" s="4">
        <v>44539</v>
      </c>
      <c r="K1029">
        <v>8.9865999999999993</v>
      </c>
      <c r="M1029" s="4">
        <v>44538</v>
      </c>
      <c r="N1029">
        <v>0.92069999999999996</v>
      </c>
    </row>
    <row r="1030" spans="1:14" x14ac:dyDescent="0.25">
      <c r="A1030" s="4">
        <v>44539</v>
      </c>
      <c r="B1030">
        <v>1.3211999999999999</v>
      </c>
      <c r="D1030" s="4">
        <v>44539</v>
      </c>
      <c r="E1030">
        <v>1.129</v>
      </c>
      <c r="G1030" s="4">
        <v>44539</v>
      </c>
      <c r="H1030">
        <v>9.0691000000000006</v>
      </c>
      <c r="J1030" s="4">
        <v>44540</v>
      </c>
      <c r="K1030">
        <v>8.9488000000000003</v>
      </c>
      <c r="M1030" s="4">
        <v>44539</v>
      </c>
      <c r="N1030">
        <v>0.92500000000000004</v>
      </c>
    </row>
    <row r="1031" spans="1:14" x14ac:dyDescent="0.25">
      <c r="A1031" s="4">
        <v>44540</v>
      </c>
      <c r="B1031">
        <v>1.3272999999999999</v>
      </c>
      <c r="D1031" s="4">
        <v>44540</v>
      </c>
      <c r="E1031">
        <v>1.1313</v>
      </c>
      <c r="G1031" s="4">
        <v>44540</v>
      </c>
      <c r="H1031">
        <v>9.0541999999999998</v>
      </c>
      <c r="J1031" s="4">
        <v>44543</v>
      </c>
      <c r="K1031">
        <v>9.0561000000000007</v>
      </c>
      <c r="M1031" s="4">
        <v>44540</v>
      </c>
      <c r="N1031">
        <v>0.92130000000000001</v>
      </c>
    </row>
    <row r="1032" spans="1:14" x14ac:dyDescent="0.25">
      <c r="A1032" s="4">
        <v>44543</v>
      </c>
      <c r="B1032">
        <v>1.3212999999999999</v>
      </c>
      <c r="D1032" s="4">
        <v>44543</v>
      </c>
      <c r="E1032">
        <v>1.1293</v>
      </c>
      <c r="G1032" s="4">
        <v>44543</v>
      </c>
      <c r="H1032">
        <v>9.0909999999999993</v>
      </c>
      <c r="J1032" s="4">
        <v>44544</v>
      </c>
      <c r="K1032">
        <v>9.1045999999999996</v>
      </c>
      <c r="M1032" s="4">
        <v>44543</v>
      </c>
      <c r="N1032">
        <v>0.92169999999999996</v>
      </c>
    </row>
    <row r="1033" spans="1:14" x14ac:dyDescent="0.25">
      <c r="A1033" s="4">
        <v>44544</v>
      </c>
      <c r="B1033">
        <v>1.3228</v>
      </c>
      <c r="D1033" s="4">
        <v>44544</v>
      </c>
      <c r="E1033">
        <v>1.1272</v>
      </c>
      <c r="G1033" s="4">
        <v>44544</v>
      </c>
      <c r="H1033">
        <v>9.1356999999999999</v>
      </c>
      <c r="J1033" s="4">
        <v>44545</v>
      </c>
      <c r="K1033">
        <v>9.0754000000000001</v>
      </c>
      <c r="M1033" s="4">
        <v>44544</v>
      </c>
      <c r="N1033">
        <v>0.92290000000000005</v>
      </c>
    </row>
    <row r="1034" spans="1:14" x14ac:dyDescent="0.25">
      <c r="A1034" s="4">
        <v>44545</v>
      </c>
      <c r="B1034">
        <v>1.3211999999999999</v>
      </c>
      <c r="D1034" s="4">
        <v>44545</v>
      </c>
      <c r="E1034">
        <v>1.1259999999999999</v>
      </c>
      <c r="G1034" s="4">
        <v>44545</v>
      </c>
      <c r="H1034">
        <v>9.1212</v>
      </c>
      <c r="J1034" s="4">
        <v>44546</v>
      </c>
      <c r="K1034">
        <v>8.9944000000000006</v>
      </c>
      <c r="M1034" s="4">
        <v>44545</v>
      </c>
      <c r="N1034">
        <v>0.92659999999999998</v>
      </c>
    </row>
    <row r="1035" spans="1:14" x14ac:dyDescent="0.25">
      <c r="A1035" s="4">
        <v>44546</v>
      </c>
      <c r="B1035">
        <v>1.3319000000000001</v>
      </c>
      <c r="D1035" s="4">
        <v>44546</v>
      </c>
      <c r="E1035">
        <v>1.1317999999999999</v>
      </c>
      <c r="G1035" s="4">
        <v>44546</v>
      </c>
      <c r="H1035">
        <v>9.0519999999999996</v>
      </c>
      <c r="J1035" s="4">
        <v>44547</v>
      </c>
      <c r="K1035">
        <v>9.0342000000000002</v>
      </c>
      <c r="M1035" s="4">
        <v>44546</v>
      </c>
      <c r="N1035">
        <v>0.92059999999999997</v>
      </c>
    </row>
    <row r="1036" spans="1:14" x14ac:dyDescent="0.25">
      <c r="A1036" s="4">
        <v>44547</v>
      </c>
      <c r="B1036">
        <v>1.3245</v>
      </c>
      <c r="D1036" s="4">
        <v>44547</v>
      </c>
      <c r="E1036">
        <v>1.1240000000000001</v>
      </c>
      <c r="G1036" s="4">
        <v>44547</v>
      </c>
      <c r="H1036">
        <v>9.1300000000000008</v>
      </c>
      <c r="J1036" s="4">
        <v>44550</v>
      </c>
      <c r="K1036">
        <v>9.0634999999999994</v>
      </c>
      <c r="M1036" s="4">
        <v>44547</v>
      </c>
      <c r="N1036">
        <v>0.9234</v>
      </c>
    </row>
    <row r="1037" spans="1:14" x14ac:dyDescent="0.25">
      <c r="A1037" s="4">
        <v>44550</v>
      </c>
      <c r="B1037">
        <v>1.3210999999999999</v>
      </c>
      <c r="D1037" s="4">
        <v>44550</v>
      </c>
      <c r="E1037">
        <v>1.1284000000000001</v>
      </c>
      <c r="G1037" s="4">
        <v>44550</v>
      </c>
      <c r="H1037">
        <v>9.1538000000000004</v>
      </c>
      <c r="J1037" s="4">
        <v>44551</v>
      </c>
      <c r="K1037">
        <v>8.9537999999999993</v>
      </c>
      <c r="M1037" s="4">
        <v>44550</v>
      </c>
      <c r="N1037">
        <v>0.92130000000000001</v>
      </c>
    </row>
    <row r="1038" spans="1:14" x14ac:dyDescent="0.25">
      <c r="A1038" s="4">
        <v>44551</v>
      </c>
      <c r="B1038">
        <v>1.3249</v>
      </c>
      <c r="D1038" s="4">
        <v>44551</v>
      </c>
      <c r="E1038">
        <v>1.1267</v>
      </c>
      <c r="G1038" s="4">
        <v>44551</v>
      </c>
      <c r="H1038">
        <v>9.1412999999999993</v>
      </c>
      <c r="J1038" s="4">
        <v>44552</v>
      </c>
      <c r="K1038">
        <v>8.8826000000000001</v>
      </c>
      <c r="M1038" s="4">
        <v>44551</v>
      </c>
      <c r="N1038">
        <v>0.92510000000000003</v>
      </c>
    </row>
    <row r="1039" spans="1:14" x14ac:dyDescent="0.25">
      <c r="A1039" s="4">
        <v>44552</v>
      </c>
      <c r="B1039">
        <v>1.3357000000000001</v>
      </c>
      <c r="D1039" s="4">
        <v>44552</v>
      </c>
      <c r="E1039">
        <v>1.1329</v>
      </c>
      <c r="G1039" s="4">
        <v>44552</v>
      </c>
      <c r="H1039">
        <v>9.0825999999999993</v>
      </c>
      <c r="J1039" s="4">
        <v>44553</v>
      </c>
      <c r="K1039">
        <v>8.8242999999999991</v>
      </c>
      <c r="M1039" s="4">
        <v>44552</v>
      </c>
      <c r="N1039">
        <v>0.91990000000000005</v>
      </c>
    </row>
    <row r="1040" spans="1:14" x14ac:dyDescent="0.25">
      <c r="A1040" s="4">
        <v>44553</v>
      </c>
      <c r="B1040">
        <v>1.3418000000000001</v>
      </c>
      <c r="D1040" s="4">
        <v>44553</v>
      </c>
      <c r="E1040">
        <v>1.1336999999999999</v>
      </c>
      <c r="G1040" s="4">
        <v>44553</v>
      </c>
      <c r="H1040">
        <v>9.0791000000000004</v>
      </c>
      <c r="J1040" s="4">
        <v>44554</v>
      </c>
      <c r="K1040">
        <v>8.8607999999999993</v>
      </c>
      <c r="M1040" s="4">
        <v>44553</v>
      </c>
      <c r="N1040">
        <v>0.91769999999999996</v>
      </c>
    </row>
    <row r="1041" spans="1:14" x14ac:dyDescent="0.25">
      <c r="A1041" s="4">
        <v>44554</v>
      </c>
      <c r="B1041">
        <v>1.3386</v>
      </c>
      <c r="D1041" s="4">
        <v>44554</v>
      </c>
      <c r="E1041">
        <v>1.1318999999999999</v>
      </c>
      <c r="G1041" s="4">
        <v>44554</v>
      </c>
      <c r="H1041">
        <v>9.1264000000000003</v>
      </c>
      <c r="J1041" s="4">
        <v>44557</v>
      </c>
      <c r="K1041">
        <v>8.8420000000000005</v>
      </c>
      <c r="M1041" s="4">
        <v>44554</v>
      </c>
      <c r="N1041">
        <v>0.91910000000000003</v>
      </c>
    </row>
    <row r="1042" spans="1:14" x14ac:dyDescent="0.25">
      <c r="A1042" s="4">
        <v>44557</v>
      </c>
      <c r="B1042">
        <v>1.3440000000000001</v>
      </c>
      <c r="D1042" s="4">
        <v>44557</v>
      </c>
      <c r="E1042">
        <v>1.1327</v>
      </c>
      <c r="G1042" s="4">
        <v>44557</v>
      </c>
      <c r="H1042">
        <v>9.1051000000000002</v>
      </c>
      <c r="J1042" s="4">
        <v>44558</v>
      </c>
      <c r="K1042">
        <v>8.8084000000000007</v>
      </c>
      <c r="M1042" s="4">
        <v>44557</v>
      </c>
      <c r="N1042">
        <v>0.91779999999999995</v>
      </c>
    </row>
    <row r="1043" spans="1:14" x14ac:dyDescent="0.25">
      <c r="A1043" s="4">
        <v>44558</v>
      </c>
      <c r="B1043">
        <v>1.3435999999999999</v>
      </c>
      <c r="D1043" s="4">
        <v>44558</v>
      </c>
      <c r="E1043">
        <v>1.1311</v>
      </c>
      <c r="G1043" s="4">
        <v>44558</v>
      </c>
      <c r="H1043">
        <v>9.0562000000000005</v>
      </c>
      <c r="J1043" s="4">
        <v>44559</v>
      </c>
      <c r="K1043">
        <v>8.7912999999999997</v>
      </c>
      <c r="M1043" s="4">
        <v>44558</v>
      </c>
      <c r="N1043">
        <v>0.91690000000000005</v>
      </c>
    </row>
    <row r="1044" spans="1:14" x14ac:dyDescent="0.25">
      <c r="A1044" s="4">
        <v>44559</v>
      </c>
      <c r="B1044">
        <v>1.3482000000000001</v>
      </c>
      <c r="D1044" s="4">
        <v>44559</v>
      </c>
      <c r="E1044">
        <v>1.1337999999999999</v>
      </c>
      <c r="G1044" s="4">
        <v>44559</v>
      </c>
      <c r="H1044">
        <v>9.0404</v>
      </c>
      <c r="J1044" s="4">
        <v>44560</v>
      </c>
      <c r="K1044">
        <v>8.8071000000000002</v>
      </c>
      <c r="M1044" s="4">
        <v>44559</v>
      </c>
      <c r="N1044">
        <v>0.91510000000000002</v>
      </c>
    </row>
    <row r="1045" spans="1:14" x14ac:dyDescent="0.25">
      <c r="A1045" s="4">
        <v>44560</v>
      </c>
      <c r="B1045">
        <v>1.3486</v>
      </c>
      <c r="D1045" s="4">
        <v>44560</v>
      </c>
      <c r="E1045">
        <v>1.1315</v>
      </c>
      <c r="G1045" s="4">
        <v>44560</v>
      </c>
      <c r="H1045">
        <v>9.0564</v>
      </c>
      <c r="J1045" s="4">
        <v>44561</v>
      </c>
      <c r="K1045">
        <v>8.8183000000000007</v>
      </c>
      <c r="M1045" s="4">
        <v>44560</v>
      </c>
      <c r="N1045">
        <v>0.91439999999999999</v>
      </c>
    </row>
    <row r="1046" spans="1:14" x14ac:dyDescent="0.25">
      <c r="A1046" s="4">
        <v>44561</v>
      </c>
      <c r="B1046">
        <v>1.3532</v>
      </c>
      <c r="D1046" s="4">
        <v>44561</v>
      </c>
      <c r="E1046">
        <v>1.137</v>
      </c>
      <c r="G1046" s="4">
        <v>44561</v>
      </c>
      <c r="H1046">
        <v>9.0541999999999998</v>
      </c>
      <c r="J1046" s="4">
        <v>44564</v>
      </c>
      <c r="K1046">
        <v>8.8821999999999992</v>
      </c>
      <c r="M1046" s="4">
        <v>44561</v>
      </c>
      <c r="N1046">
        <v>0.91290000000000004</v>
      </c>
    </row>
    <row r="1047" spans="1:14" x14ac:dyDescent="0.25">
      <c r="A1047" s="4">
        <v>44564</v>
      </c>
      <c r="B1047">
        <v>1.3471</v>
      </c>
      <c r="D1047" s="4">
        <v>44564</v>
      </c>
      <c r="E1047">
        <v>1.1284000000000001</v>
      </c>
      <c r="G1047" s="4">
        <v>44564</v>
      </c>
      <c r="H1047">
        <v>9.1219999999999999</v>
      </c>
      <c r="J1047" s="4">
        <v>44565</v>
      </c>
      <c r="K1047">
        <v>8.85</v>
      </c>
      <c r="M1047" s="4">
        <v>44564</v>
      </c>
      <c r="N1047">
        <v>0.91920000000000002</v>
      </c>
    </row>
    <row r="1048" spans="1:14" x14ac:dyDescent="0.25">
      <c r="A1048" s="4">
        <v>44565</v>
      </c>
      <c r="B1048">
        <v>1.3535999999999999</v>
      </c>
      <c r="D1048" s="4">
        <v>44565</v>
      </c>
      <c r="E1048">
        <v>1.1294</v>
      </c>
      <c r="G1048" s="4">
        <v>44565</v>
      </c>
      <c r="H1048">
        <v>9.0863999999999994</v>
      </c>
      <c r="J1048" s="4">
        <v>44566</v>
      </c>
      <c r="K1048">
        <v>8.8010000000000002</v>
      </c>
      <c r="M1048" s="4">
        <v>44565</v>
      </c>
      <c r="N1048">
        <v>0.91549999999999998</v>
      </c>
    </row>
    <row r="1049" spans="1:14" x14ac:dyDescent="0.25">
      <c r="A1049" s="4">
        <v>44566</v>
      </c>
      <c r="B1049">
        <v>1.3589</v>
      </c>
      <c r="D1049" s="4">
        <v>44566</v>
      </c>
      <c r="E1049">
        <v>1.1341000000000001</v>
      </c>
      <c r="G1049" s="4">
        <v>44566</v>
      </c>
      <c r="H1049">
        <v>9.0602999999999998</v>
      </c>
      <c r="J1049" s="4">
        <v>44567</v>
      </c>
      <c r="K1049">
        <v>8.8948999999999998</v>
      </c>
      <c r="M1049" s="4">
        <v>44566</v>
      </c>
      <c r="N1049">
        <v>0.91610000000000003</v>
      </c>
    </row>
    <row r="1050" spans="1:14" x14ac:dyDescent="0.25">
      <c r="A1050" s="4">
        <v>44567</v>
      </c>
      <c r="B1050">
        <v>1.3531</v>
      </c>
      <c r="D1050" s="4">
        <v>44567</v>
      </c>
      <c r="E1050">
        <v>1.1295999999999999</v>
      </c>
      <c r="G1050" s="4">
        <v>44567</v>
      </c>
      <c r="H1050">
        <v>9.1397999999999993</v>
      </c>
      <c r="J1050" s="4">
        <v>44568</v>
      </c>
      <c r="K1050">
        <v>8.8346999999999998</v>
      </c>
      <c r="M1050" s="4">
        <v>44567</v>
      </c>
      <c r="N1050">
        <v>0.92049999999999998</v>
      </c>
    </row>
    <row r="1051" spans="1:14" x14ac:dyDescent="0.25">
      <c r="A1051" s="4">
        <v>44568</v>
      </c>
      <c r="B1051">
        <v>1.3588</v>
      </c>
      <c r="D1051" s="4">
        <v>44568</v>
      </c>
      <c r="E1051">
        <v>1.1359999999999999</v>
      </c>
      <c r="G1051" s="4">
        <v>44568</v>
      </c>
      <c r="H1051">
        <v>9.0530000000000008</v>
      </c>
      <c r="J1051" s="4">
        <v>44571</v>
      </c>
      <c r="K1051">
        <v>8.8774999999999995</v>
      </c>
      <c r="M1051" s="4">
        <v>44568</v>
      </c>
      <c r="N1051">
        <v>0.91879999999999995</v>
      </c>
    </row>
    <row r="1052" spans="1:14" x14ac:dyDescent="0.25">
      <c r="A1052" s="4">
        <v>44571</v>
      </c>
      <c r="B1052">
        <v>1.3563000000000001</v>
      </c>
      <c r="D1052" s="4">
        <v>44571</v>
      </c>
      <c r="E1052">
        <v>1.1329</v>
      </c>
      <c r="G1052" s="4">
        <v>44571</v>
      </c>
      <c r="H1052">
        <v>9.1132000000000009</v>
      </c>
      <c r="J1052" s="4">
        <v>44572</v>
      </c>
      <c r="K1052">
        <v>8.7905999999999995</v>
      </c>
      <c r="M1052" s="4">
        <v>44571</v>
      </c>
      <c r="N1052">
        <v>0.92620000000000002</v>
      </c>
    </row>
    <row r="1053" spans="1:14" x14ac:dyDescent="0.25">
      <c r="A1053" s="4">
        <v>44572</v>
      </c>
      <c r="B1053">
        <v>1.3616999999999999</v>
      </c>
      <c r="D1053" s="4">
        <v>44572</v>
      </c>
      <c r="E1053">
        <v>1.1354</v>
      </c>
      <c r="G1053" s="4">
        <v>44572</v>
      </c>
      <c r="H1053">
        <v>9.0545000000000009</v>
      </c>
      <c r="J1053" s="4">
        <v>44573</v>
      </c>
      <c r="K1053">
        <v>8.6760000000000002</v>
      </c>
      <c r="M1053" s="4">
        <v>44572</v>
      </c>
      <c r="N1053">
        <v>0.92479999999999996</v>
      </c>
    </row>
    <row r="1054" spans="1:14" x14ac:dyDescent="0.25">
      <c r="A1054" s="4">
        <v>44573</v>
      </c>
      <c r="B1054">
        <v>1.3707</v>
      </c>
      <c r="D1054" s="4">
        <v>44573</v>
      </c>
      <c r="E1054">
        <v>1.1444000000000001</v>
      </c>
      <c r="G1054" s="4">
        <v>44573</v>
      </c>
      <c r="H1054">
        <v>8.9413999999999998</v>
      </c>
      <c r="J1054" s="4">
        <v>44574</v>
      </c>
      <c r="K1054">
        <v>8.6927000000000003</v>
      </c>
      <c r="M1054" s="4">
        <v>44573</v>
      </c>
      <c r="N1054">
        <v>0.9133</v>
      </c>
    </row>
    <row r="1055" spans="1:14" x14ac:dyDescent="0.25">
      <c r="A1055" s="4">
        <v>44574</v>
      </c>
      <c r="B1055">
        <v>1.3713</v>
      </c>
      <c r="D1055" s="4">
        <v>44574</v>
      </c>
      <c r="E1055">
        <v>1.1460999999999999</v>
      </c>
      <c r="G1055" s="4">
        <v>44574</v>
      </c>
      <c r="H1055">
        <v>8.9290000000000003</v>
      </c>
      <c r="J1055" s="4">
        <v>44575</v>
      </c>
      <c r="K1055">
        <v>8.7635000000000005</v>
      </c>
      <c r="M1055" s="4">
        <v>44574</v>
      </c>
      <c r="N1055">
        <v>0.91049999999999998</v>
      </c>
    </row>
    <row r="1056" spans="1:14" x14ac:dyDescent="0.25">
      <c r="A1056" s="4">
        <v>44575</v>
      </c>
      <c r="B1056">
        <v>1.3674999999999999</v>
      </c>
      <c r="D1056" s="4">
        <v>44575</v>
      </c>
      <c r="E1056">
        <v>1.1411</v>
      </c>
      <c r="G1056" s="4">
        <v>44575</v>
      </c>
      <c r="H1056">
        <v>9.0257000000000005</v>
      </c>
      <c r="J1056" s="4">
        <v>44578</v>
      </c>
      <c r="K1056">
        <v>8.7166999999999994</v>
      </c>
      <c r="M1056" s="4">
        <v>44575</v>
      </c>
      <c r="N1056">
        <v>0.91400000000000003</v>
      </c>
    </row>
    <row r="1057" spans="1:14" x14ac:dyDescent="0.25">
      <c r="A1057" s="4">
        <v>44578</v>
      </c>
      <c r="B1057">
        <v>1.3651</v>
      </c>
      <c r="D1057" s="4">
        <v>44578</v>
      </c>
      <c r="E1057">
        <v>1.1412</v>
      </c>
      <c r="G1057" s="4">
        <v>44578</v>
      </c>
      <c r="H1057">
        <v>9.0128000000000004</v>
      </c>
      <c r="J1057" s="4">
        <v>44579</v>
      </c>
      <c r="K1057">
        <v>8.8187999999999995</v>
      </c>
      <c r="M1057" s="4">
        <v>44578</v>
      </c>
      <c r="N1057">
        <v>0.91410000000000002</v>
      </c>
    </row>
    <row r="1058" spans="1:14" x14ac:dyDescent="0.25">
      <c r="A1058" s="4">
        <v>44579</v>
      </c>
      <c r="B1058">
        <v>1.3576999999999999</v>
      </c>
      <c r="D1058" s="4">
        <v>44579</v>
      </c>
      <c r="E1058">
        <v>1.1323000000000001</v>
      </c>
      <c r="G1058" s="4">
        <v>44579</v>
      </c>
      <c r="H1058">
        <v>9.1405999999999992</v>
      </c>
      <c r="J1058" s="4">
        <v>44580</v>
      </c>
      <c r="K1058">
        <v>8.7636000000000003</v>
      </c>
      <c r="M1058" s="4">
        <v>44579</v>
      </c>
      <c r="N1058">
        <v>0.91739999999999999</v>
      </c>
    </row>
    <row r="1059" spans="1:14" x14ac:dyDescent="0.25">
      <c r="A1059" s="4">
        <v>44580</v>
      </c>
      <c r="B1059">
        <v>1.3626</v>
      </c>
      <c r="D1059" s="4">
        <v>44580</v>
      </c>
      <c r="E1059">
        <v>1.1344000000000001</v>
      </c>
      <c r="G1059" s="4">
        <v>44580</v>
      </c>
      <c r="H1059">
        <v>9.0974000000000004</v>
      </c>
      <c r="J1059" s="4">
        <v>44581</v>
      </c>
      <c r="K1059">
        <v>8.7681000000000004</v>
      </c>
      <c r="M1059" s="4">
        <v>44580</v>
      </c>
      <c r="N1059">
        <v>0.91569999999999996</v>
      </c>
    </row>
    <row r="1060" spans="1:14" x14ac:dyDescent="0.25">
      <c r="A1060" s="4">
        <v>44581</v>
      </c>
      <c r="B1060">
        <v>1.3627</v>
      </c>
      <c r="D1060" s="4">
        <v>44581</v>
      </c>
      <c r="E1060">
        <v>1.1327</v>
      </c>
      <c r="G1060" s="4">
        <v>44581</v>
      </c>
      <c r="H1060">
        <v>9.1447000000000003</v>
      </c>
      <c r="J1060" s="4">
        <v>44582</v>
      </c>
      <c r="K1060">
        <v>8.9062000000000001</v>
      </c>
      <c r="M1060" s="4">
        <v>44581</v>
      </c>
      <c r="N1060">
        <v>0.91690000000000005</v>
      </c>
    </row>
    <row r="1061" spans="1:14" x14ac:dyDescent="0.25">
      <c r="A1061" s="4">
        <v>44582</v>
      </c>
      <c r="B1061">
        <v>1.3552999999999999</v>
      </c>
      <c r="D1061" s="4">
        <v>44582</v>
      </c>
      <c r="E1061">
        <v>1.1344000000000001</v>
      </c>
      <c r="G1061" s="4">
        <v>44582</v>
      </c>
      <c r="H1061">
        <v>9.1966999999999999</v>
      </c>
      <c r="J1061" s="4">
        <v>44585</v>
      </c>
      <c r="K1061">
        <v>9.0091000000000001</v>
      </c>
      <c r="M1061" s="4">
        <v>44582</v>
      </c>
      <c r="N1061">
        <v>0.91149999999999998</v>
      </c>
    </row>
    <row r="1062" spans="1:14" x14ac:dyDescent="0.25">
      <c r="A1062" s="4">
        <v>44585</v>
      </c>
      <c r="B1062">
        <v>1.3455999999999999</v>
      </c>
      <c r="D1062" s="4">
        <v>44585</v>
      </c>
      <c r="E1062">
        <v>1.1328</v>
      </c>
      <c r="G1062" s="4">
        <v>44585</v>
      </c>
      <c r="H1062">
        <v>9.3028999999999993</v>
      </c>
      <c r="J1062" s="4">
        <v>44586</v>
      </c>
      <c r="K1062">
        <v>8.9489999999999998</v>
      </c>
      <c r="M1062" s="4">
        <v>44585</v>
      </c>
      <c r="N1062">
        <v>0.91310000000000002</v>
      </c>
    </row>
    <row r="1063" spans="1:14" x14ac:dyDescent="0.25">
      <c r="A1063" s="4">
        <v>44586</v>
      </c>
      <c r="B1063">
        <v>1.3498000000000001</v>
      </c>
      <c r="D1063" s="4">
        <v>44586</v>
      </c>
      <c r="E1063">
        <v>1.1288</v>
      </c>
      <c r="G1063" s="4">
        <v>44586</v>
      </c>
      <c r="H1063">
        <v>9.2719000000000005</v>
      </c>
      <c r="J1063" s="4">
        <v>44587</v>
      </c>
      <c r="K1063">
        <v>8.8727999999999998</v>
      </c>
      <c r="M1063" s="4">
        <v>44586</v>
      </c>
      <c r="N1063">
        <v>0.91930000000000001</v>
      </c>
    </row>
    <row r="1064" spans="1:14" x14ac:dyDescent="0.25">
      <c r="A1064" s="4">
        <v>44587</v>
      </c>
      <c r="B1064">
        <v>1.3522000000000001</v>
      </c>
      <c r="D1064" s="4">
        <v>44587</v>
      </c>
      <c r="E1064">
        <v>1.1288</v>
      </c>
      <c r="G1064" s="4">
        <v>44587</v>
      </c>
      <c r="H1064">
        <v>9.2512000000000008</v>
      </c>
      <c r="J1064" s="4">
        <v>44588</v>
      </c>
      <c r="K1064">
        <v>8.9713999999999992</v>
      </c>
      <c r="M1064" s="4">
        <v>44587</v>
      </c>
      <c r="N1064">
        <v>0.92090000000000005</v>
      </c>
    </row>
    <row r="1065" spans="1:14" x14ac:dyDescent="0.25">
      <c r="A1065" s="4">
        <v>44588</v>
      </c>
      <c r="B1065">
        <v>1.3372999999999999</v>
      </c>
      <c r="D1065" s="4">
        <v>44588</v>
      </c>
      <c r="E1065">
        <v>1.1138999999999999</v>
      </c>
      <c r="G1065" s="4">
        <v>44588</v>
      </c>
      <c r="H1065">
        <v>9.3895999999999997</v>
      </c>
      <c r="J1065" s="4">
        <v>44589</v>
      </c>
      <c r="K1065">
        <v>8.9791000000000007</v>
      </c>
      <c r="M1065" s="4">
        <v>44588</v>
      </c>
      <c r="N1065">
        <v>0.93149999999999999</v>
      </c>
    </row>
    <row r="1066" spans="1:14" x14ac:dyDescent="0.25">
      <c r="A1066" s="4">
        <v>44589</v>
      </c>
      <c r="B1066">
        <v>1.3401000000000001</v>
      </c>
      <c r="D1066" s="4">
        <v>44589</v>
      </c>
      <c r="E1066">
        <v>1.1151</v>
      </c>
      <c r="G1066" s="4">
        <v>44589</v>
      </c>
      <c r="H1066">
        <v>9.4322999999999997</v>
      </c>
      <c r="J1066" s="4">
        <v>44592</v>
      </c>
      <c r="K1066">
        <v>8.9065999999999992</v>
      </c>
      <c r="M1066" s="4">
        <v>44589</v>
      </c>
      <c r="N1066">
        <v>0.93049999999999999</v>
      </c>
    </row>
    <row r="1067" spans="1:14" x14ac:dyDescent="0.25">
      <c r="A1067" s="4">
        <v>44592</v>
      </c>
      <c r="B1067">
        <v>1.3435999999999999</v>
      </c>
      <c r="D1067" s="4">
        <v>44592</v>
      </c>
      <c r="E1067">
        <v>1.1218999999999999</v>
      </c>
      <c r="G1067" s="4">
        <v>44592</v>
      </c>
      <c r="H1067">
        <v>9.3328000000000007</v>
      </c>
      <c r="J1067" s="4">
        <v>44593</v>
      </c>
      <c r="K1067">
        <v>8.8567</v>
      </c>
      <c r="M1067" s="4">
        <v>44592</v>
      </c>
      <c r="N1067">
        <v>0.93</v>
      </c>
    </row>
    <row r="1068" spans="1:14" x14ac:dyDescent="0.25">
      <c r="A1068" s="4">
        <v>44593</v>
      </c>
      <c r="B1068">
        <v>1.3506</v>
      </c>
      <c r="D1068" s="4">
        <v>44593</v>
      </c>
      <c r="E1068">
        <v>1.1245000000000001</v>
      </c>
      <c r="G1068" s="4">
        <v>44593</v>
      </c>
      <c r="H1068">
        <v>9.2805</v>
      </c>
      <c r="J1068" s="4">
        <v>44594</v>
      </c>
      <c r="K1068">
        <v>8.7947000000000006</v>
      </c>
      <c r="M1068" s="4">
        <v>44593</v>
      </c>
      <c r="N1068">
        <v>0.92200000000000004</v>
      </c>
    </row>
    <row r="1069" spans="1:14" x14ac:dyDescent="0.25">
      <c r="A1069" s="4">
        <v>44594</v>
      </c>
      <c r="B1069">
        <v>1.3577999999999999</v>
      </c>
      <c r="D1069" s="4">
        <v>44594</v>
      </c>
      <c r="E1069">
        <v>1.1311</v>
      </c>
      <c r="G1069" s="4">
        <v>44594</v>
      </c>
      <c r="H1069">
        <v>9.1920000000000002</v>
      </c>
      <c r="J1069" s="4">
        <v>44595</v>
      </c>
      <c r="K1069">
        <v>8.7331000000000003</v>
      </c>
      <c r="M1069" s="4">
        <v>44594</v>
      </c>
      <c r="N1069">
        <v>0.91810000000000003</v>
      </c>
    </row>
    <row r="1070" spans="1:14" x14ac:dyDescent="0.25">
      <c r="A1070" s="4">
        <v>44595</v>
      </c>
      <c r="B1070">
        <v>1.3608</v>
      </c>
      <c r="D1070" s="4">
        <v>44595</v>
      </c>
      <c r="E1070">
        <v>1.1444000000000001</v>
      </c>
      <c r="G1070" s="4">
        <v>44595</v>
      </c>
      <c r="H1070">
        <v>9.1066000000000003</v>
      </c>
      <c r="J1070" s="4">
        <v>44596</v>
      </c>
      <c r="K1070">
        <v>8.7979000000000003</v>
      </c>
      <c r="M1070" s="4">
        <v>44595</v>
      </c>
      <c r="N1070">
        <v>0.91949999999999998</v>
      </c>
    </row>
    <row r="1071" spans="1:14" x14ac:dyDescent="0.25">
      <c r="A1071" s="4">
        <v>44596</v>
      </c>
      <c r="B1071">
        <v>1.3531</v>
      </c>
      <c r="D1071" s="4">
        <v>44596</v>
      </c>
      <c r="E1071">
        <v>1.1449</v>
      </c>
      <c r="G1071" s="4">
        <v>44596</v>
      </c>
      <c r="H1071">
        <v>9.1524999999999999</v>
      </c>
      <c r="J1071" s="4">
        <v>44599</v>
      </c>
      <c r="K1071">
        <v>8.8082999999999991</v>
      </c>
      <c r="M1071" s="4">
        <v>44596</v>
      </c>
      <c r="N1071">
        <v>0.92559999999999998</v>
      </c>
    </row>
    <row r="1072" spans="1:14" x14ac:dyDescent="0.25">
      <c r="A1072" s="4">
        <v>44599</v>
      </c>
      <c r="B1072">
        <v>1.3516999999999999</v>
      </c>
      <c r="D1072" s="4">
        <v>44599</v>
      </c>
      <c r="E1072">
        <v>1.1418999999999999</v>
      </c>
      <c r="G1072" s="4">
        <v>44599</v>
      </c>
      <c r="H1072">
        <v>9.1487999999999996</v>
      </c>
      <c r="J1072" s="4">
        <v>44600</v>
      </c>
      <c r="K1072">
        <v>8.8221000000000007</v>
      </c>
      <c r="M1072" s="4">
        <v>44599</v>
      </c>
      <c r="N1072">
        <v>0.92469999999999997</v>
      </c>
    </row>
    <row r="1073" spans="1:14" x14ac:dyDescent="0.25">
      <c r="A1073" s="4">
        <v>44600</v>
      </c>
      <c r="B1073">
        <v>1.3544</v>
      </c>
      <c r="D1073" s="4">
        <v>44600</v>
      </c>
      <c r="E1073">
        <v>1.1420999999999999</v>
      </c>
      <c r="G1073" s="4">
        <v>44600</v>
      </c>
      <c r="H1073">
        <v>9.1434999999999995</v>
      </c>
      <c r="J1073" s="4">
        <v>44601</v>
      </c>
      <c r="K1073">
        <v>8.8055000000000003</v>
      </c>
      <c r="M1073" s="4">
        <v>44600</v>
      </c>
      <c r="N1073">
        <v>0.92479999999999996</v>
      </c>
    </row>
    <row r="1074" spans="1:14" x14ac:dyDescent="0.25">
      <c r="A1074" s="4">
        <v>44601</v>
      </c>
      <c r="B1074">
        <v>1.3539000000000001</v>
      </c>
      <c r="D1074" s="4">
        <v>44601</v>
      </c>
      <c r="E1074">
        <v>1.1436999999999999</v>
      </c>
      <c r="G1074" s="4">
        <v>44601</v>
      </c>
      <c r="H1074">
        <v>9.0975000000000001</v>
      </c>
      <c r="J1074" s="4">
        <v>44602</v>
      </c>
      <c r="K1074">
        <v>8.7566000000000006</v>
      </c>
      <c r="M1074" s="4">
        <v>44601</v>
      </c>
      <c r="N1074">
        <v>0.9234</v>
      </c>
    </row>
    <row r="1075" spans="1:14" x14ac:dyDescent="0.25">
      <c r="A1075" s="4">
        <v>44602</v>
      </c>
      <c r="B1075">
        <v>1.3612</v>
      </c>
      <c r="D1075" s="4">
        <v>44602</v>
      </c>
      <c r="E1075">
        <v>1.1465000000000001</v>
      </c>
      <c r="G1075" s="4">
        <v>44602</v>
      </c>
      <c r="H1075">
        <v>9.2246000000000006</v>
      </c>
      <c r="J1075" s="4">
        <v>44603</v>
      </c>
      <c r="K1075">
        <v>8.8645999999999994</v>
      </c>
      <c r="M1075" s="4">
        <v>44602</v>
      </c>
      <c r="N1075">
        <v>0.92430000000000001</v>
      </c>
    </row>
    <row r="1076" spans="1:14" x14ac:dyDescent="0.25">
      <c r="A1076" s="4">
        <v>44603</v>
      </c>
      <c r="B1076">
        <v>1.3564000000000001</v>
      </c>
      <c r="D1076" s="4">
        <v>44603</v>
      </c>
      <c r="E1076">
        <v>1.135</v>
      </c>
      <c r="G1076" s="4">
        <v>44603</v>
      </c>
      <c r="H1076">
        <v>9.3374000000000006</v>
      </c>
      <c r="J1076" s="4">
        <v>44606</v>
      </c>
      <c r="K1076">
        <v>8.8850999999999996</v>
      </c>
      <c r="M1076" s="4">
        <v>44603</v>
      </c>
      <c r="N1076">
        <v>0.92589999999999995</v>
      </c>
    </row>
    <row r="1077" spans="1:14" x14ac:dyDescent="0.25">
      <c r="A1077" s="4">
        <v>44606</v>
      </c>
      <c r="B1077">
        <v>1.3531</v>
      </c>
      <c r="D1077" s="4">
        <v>44606</v>
      </c>
      <c r="E1077">
        <v>1.131</v>
      </c>
      <c r="G1077" s="4">
        <v>44606</v>
      </c>
      <c r="H1077">
        <v>9.3752999999999993</v>
      </c>
      <c r="J1077" s="4">
        <v>44607</v>
      </c>
      <c r="K1077">
        <v>8.9032</v>
      </c>
      <c r="M1077" s="4">
        <v>44606</v>
      </c>
      <c r="N1077">
        <v>0.92549999999999999</v>
      </c>
    </row>
    <row r="1078" spans="1:14" x14ac:dyDescent="0.25">
      <c r="A1078" s="4">
        <v>44607</v>
      </c>
      <c r="B1078">
        <v>1.3532</v>
      </c>
      <c r="D1078" s="4">
        <v>44607</v>
      </c>
      <c r="E1078">
        <v>1.1358999999999999</v>
      </c>
      <c r="G1078" s="4">
        <v>44607</v>
      </c>
      <c r="H1078">
        <v>9.2774999999999999</v>
      </c>
      <c r="J1078" s="4">
        <v>44608</v>
      </c>
      <c r="K1078">
        <v>8.8789999999999996</v>
      </c>
      <c r="M1078" s="4">
        <v>44607</v>
      </c>
      <c r="N1078">
        <v>0.92620000000000002</v>
      </c>
    </row>
    <row r="1079" spans="1:14" x14ac:dyDescent="0.25">
      <c r="A1079" s="4">
        <v>44608</v>
      </c>
      <c r="B1079">
        <v>1.3581000000000001</v>
      </c>
      <c r="D1079" s="4">
        <v>44608</v>
      </c>
      <c r="E1079">
        <v>1.1374</v>
      </c>
      <c r="G1079" s="4">
        <v>44608</v>
      </c>
      <c r="H1079">
        <v>9.2794000000000008</v>
      </c>
      <c r="J1079" s="4">
        <v>44609</v>
      </c>
      <c r="K1079">
        <v>8.9204000000000008</v>
      </c>
      <c r="M1079" s="4">
        <v>44608</v>
      </c>
      <c r="N1079">
        <v>0.92190000000000005</v>
      </c>
    </row>
    <row r="1080" spans="1:14" x14ac:dyDescent="0.25">
      <c r="A1080" s="4">
        <v>44609</v>
      </c>
      <c r="B1080">
        <v>1.3624000000000001</v>
      </c>
      <c r="D1080" s="4">
        <v>44609</v>
      </c>
      <c r="E1080">
        <v>1.1358999999999999</v>
      </c>
      <c r="G1080" s="4">
        <v>44609</v>
      </c>
      <c r="H1080">
        <v>9.3393999999999995</v>
      </c>
      <c r="J1080" s="4">
        <v>44610</v>
      </c>
      <c r="K1080">
        <v>8.9931000000000001</v>
      </c>
      <c r="M1080" s="4">
        <v>44609</v>
      </c>
      <c r="N1080">
        <v>0.9204</v>
      </c>
    </row>
    <row r="1081" spans="1:14" x14ac:dyDescent="0.25">
      <c r="A1081" s="4">
        <v>44610</v>
      </c>
      <c r="B1081">
        <v>1.3589</v>
      </c>
      <c r="D1081" s="4">
        <v>44610</v>
      </c>
      <c r="E1081">
        <v>1.1322000000000001</v>
      </c>
      <c r="G1081" s="4">
        <v>44610</v>
      </c>
      <c r="H1081">
        <v>9.3963000000000001</v>
      </c>
      <c r="J1081" s="4">
        <v>44613</v>
      </c>
      <c r="K1081">
        <v>8.99</v>
      </c>
      <c r="M1081" s="4">
        <v>44610</v>
      </c>
      <c r="N1081">
        <v>0.92149999999999999</v>
      </c>
    </row>
    <row r="1082" spans="1:14" x14ac:dyDescent="0.25">
      <c r="A1082" s="4">
        <v>44613</v>
      </c>
      <c r="B1082">
        <v>1.3615999999999999</v>
      </c>
      <c r="D1082" s="4">
        <v>44613</v>
      </c>
      <c r="E1082">
        <v>1.1335999999999999</v>
      </c>
      <c r="G1082" s="4">
        <v>44613</v>
      </c>
      <c r="H1082">
        <v>9.4071999999999996</v>
      </c>
      <c r="J1082" s="4">
        <v>44614</v>
      </c>
      <c r="K1082">
        <v>8.8882999999999992</v>
      </c>
      <c r="M1082" s="4">
        <v>44613</v>
      </c>
      <c r="N1082">
        <v>0.91549999999999998</v>
      </c>
    </row>
    <row r="1083" spans="1:14" x14ac:dyDescent="0.25">
      <c r="A1083" s="4">
        <v>44614</v>
      </c>
      <c r="B1083">
        <v>1.3593999999999999</v>
      </c>
      <c r="D1083" s="4">
        <v>44614</v>
      </c>
      <c r="E1083">
        <v>1.1334</v>
      </c>
      <c r="G1083" s="4">
        <v>44614</v>
      </c>
      <c r="H1083">
        <v>9.3382000000000005</v>
      </c>
      <c r="J1083" s="4">
        <v>44615</v>
      </c>
      <c r="K1083">
        <v>8.8792000000000009</v>
      </c>
      <c r="M1083" s="4">
        <v>44614</v>
      </c>
      <c r="N1083">
        <v>0.92079999999999995</v>
      </c>
    </row>
    <row r="1084" spans="1:14" x14ac:dyDescent="0.25">
      <c r="A1084" s="4">
        <v>44615</v>
      </c>
      <c r="B1084">
        <v>1.3551</v>
      </c>
      <c r="D1084" s="4">
        <v>44615</v>
      </c>
      <c r="E1084">
        <v>1.1312</v>
      </c>
      <c r="G1084" s="4">
        <v>44615</v>
      </c>
      <c r="H1084">
        <v>9.3779000000000003</v>
      </c>
      <c r="J1084" s="4">
        <v>44616</v>
      </c>
      <c r="K1084">
        <v>9.0187000000000008</v>
      </c>
      <c r="M1084" s="4">
        <v>44615</v>
      </c>
      <c r="N1084">
        <v>0.91810000000000003</v>
      </c>
    </row>
    <row r="1085" spans="1:14" x14ac:dyDescent="0.25">
      <c r="A1085" s="4">
        <v>44616</v>
      </c>
      <c r="B1085">
        <v>1.3368</v>
      </c>
      <c r="D1085" s="4">
        <v>44616</v>
      </c>
      <c r="E1085">
        <v>1.1167</v>
      </c>
      <c r="G1085" s="4">
        <v>44616</v>
      </c>
      <c r="H1085">
        <v>9.5355000000000008</v>
      </c>
      <c r="J1085" s="4">
        <v>44617</v>
      </c>
      <c r="K1085">
        <v>8.8331</v>
      </c>
      <c r="M1085" s="4">
        <v>44616</v>
      </c>
      <c r="N1085">
        <v>0.92569999999999997</v>
      </c>
    </row>
    <row r="1086" spans="1:14" x14ac:dyDescent="0.25">
      <c r="A1086" s="4">
        <v>44617</v>
      </c>
      <c r="B1086">
        <v>1.3409</v>
      </c>
      <c r="D1086" s="4">
        <v>44617</v>
      </c>
      <c r="E1086">
        <v>1.1268</v>
      </c>
      <c r="G1086" s="4">
        <v>44617</v>
      </c>
      <c r="H1086">
        <v>9.3907000000000007</v>
      </c>
      <c r="J1086" s="4">
        <v>44620</v>
      </c>
      <c r="K1086">
        <v>8.8352000000000004</v>
      </c>
      <c r="M1086" s="4">
        <v>44617</v>
      </c>
      <c r="N1086">
        <v>0.92520000000000002</v>
      </c>
    </row>
    <row r="1087" spans="1:14" x14ac:dyDescent="0.25">
      <c r="A1087" s="4">
        <v>44620</v>
      </c>
      <c r="B1087">
        <v>1.3391</v>
      </c>
      <c r="D1087" s="4">
        <v>44620</v>
      </c>
      <c r="E1087">
        <v>1.1205000000000001</v>
      </c>
      <c r="G1087" s="4">
        <v>44620</v>
      </c>
      <c r="H1087">
        <v>9.4765999999999995</v>
      </c>
      <c r="J1087" s="4">
        <v>44621</v>
      </c>
      <c r="K1087">
        <v>8.8917000000000002</v>
      </c>
      <c r="M1087" s="4">
        <v>44620</v>
      </c>
      <c r="N1087">
        <v>0.91879999999999995</v>
      </c>
    </row>
    <row r="1088" spans="1:14" x14ac:dyDescent="0.25">
      <c r="A1088" s="4">
        <v>44621</v>
      </c>
      <c r="B1088">
        <v>1.3312999999999999</v>
      </c>
      <c r="D1088" s="4">
        <v>44621</v>
      </c>
      <c r="E1088">
        <v>1.1109</v>
      </c>
      <c r="G1088" s="4">
        <v>44621</v>
      </c>
      <c r="H1088">
        <v>9.6498000000000008</v>
      </c>
      <c r="J1088" s="4">
        <v>44622</v>
      </c>
      <c r="K1088">
        <v>8.8747000000000007</v>
      </c>
      <c r="M1088" s="4">
        <v>44621</v>
      </c>
      <c r="N1088">
        <v>0.91969999999999996</v>
      </c>
    </row>
    <row r="1089" spans="1:14" x14ac:dyDescent="0.25">
      <c r="A1089" s="4">
        <v>44622</v>
      </c>
      <c r="B1089">
        <v>1.3359000000000001</v>
      </c>
      <c r="D1089" s="4">
        <v>44622</v>
      </c>
      <c r="E1089">
        <v>1.1103000000000001</v>
      </c>
      <c r="G1089" s="4">
        <v>44622</v>
      </c>
      <c r="H1089">
        <v>9.6934000000000005</v>
      </c>
      <c r="J1089" s="4">
        <v>44623</v>
      </c>
      <c r="K1089">
        <v>8.9232999999999993</v>
      </c>
      <c r="M1089" s="4">
        <v>44622</v>
      </c>
      <c r="N1089">
        <v>0.92220000000000002</v>
      </c>
    </row>
    <row r="1090" spans="1:14" x14ac:dyDescent="0.25">
      <c r="A1090" s="4">
        <v>44623</v>
      </c>
      <c r="B1090">
        <v>1.3333999999999999</v>
      </c>
      <c r="D1090" s="4">
        <v>44623</v>
      </c>
      <c r="E1090">
        <v>1.1051</v>
      </c>
      <c r="G1090" s="4">
        <v>44623</v>
      </c>
      <c r="H1090">
        <v>9.7627000000000006</v>
      </c>
      <c r="J1090" s="4">
        <v>44624</v>
      </c>
      <c r="K1090">
        <v>8.9542999999999999</v>
      </c>
      <c r="M1090" s="4">
        <v>44623</v>
      </c>
      <c r="N1090">
        <v>0.91990000000000005</v>
      </c>
    </row>
    <row r="1091" spans="1:14" x14ac:dyDescent="0.25">
      <c r="A1091" s="4">
        <v>44624</v>
      </c>
      <c r="B1091">
        <v>1.323</v>
      </c>
      <c r="D1091" s="4">
        <v>44624</v>
      </c>
      <c r="E1091">
        <v>1.0928</v>
      </c>
      <c r="G1091" s="4">
        <v>44624</v>
      </c>
      <c r="H1091">
        <v>9.8558000000000003</v>
      </c>
      <c r="J1091" s="4">
        <v>44627</v>
      </c>
      <c r="K1091">
        <v>9.0531000000000006</v>
      </c>
      <c r="M1091" s="4">
        <v>44624</v>
      </c>
      <c r="N1091">
        <v>0.91669999999999996</v>
      </c>
    </row>
    <row r="1092" spans="1:14" x14ac:dyDescent="0.25">
      <c r="A1092" s="4">
        <v>44627</v>
      </c>
      <c r="B1092">
        <v>1.3111999999999999</v>
      </c>
      <c r="D1092" s="4">
        <v>44627</v>
      </c>
      <c r="E1092">
        <v>1.0874999999999999</v>
      </c>
      <c r="G1092" s="4">
        <v>44627</v>
      </c>
      <c r="H1092">
        <v>10.0015</v>
      </c>
      <c r="J1092" s="4">
        <v>44628</v>
      </c>
      <c r="K1092">
        <v>8.9499999999999993</v>
      </c>
      <c r="M1092" s="4">
        <v>44627</v>
      </c>
      <c r="N1092">
        <v>0.92649999999999999</v>
      </c>
    </row>
    <row r="1093" spans="1:14" x14ac:dyDescent="0.25">
      <c r="A1093" s="4">
        <v>44628</v>
      </c>
      <c r="B1093">
        <v>1.3133999999999999</v>
      </c>
      <c r="D1093" s="4">
        <v>44628</v>
      </c>
      <c r="E1093">
        <v>1.0943000000000001</v>
      </c>
      <c r="G1093" s="4">
        <v>44628</v>
      </c>
      <c r="H1093">
        <v>9.8827999999999996</v>
      </c>
      <c r="J1093" s="4">
        <v>44629</v>
      </c>
      <c r="K1093">
        <v>8.9042999999999992</v>
      </c>
      <c r="M1093" s="4">
        <v>44628</v>
      </c>
      <c r="N1093">
        <v>0.92889999999999995</v>
      </c>
    </row>
    <row r="1094" spans="1:14" x14ac:dyDescent="0.25">
      <c r="A1094" s="4">
        <v>44629</v>
      </c>
      <c r="B1094">
        <v>1.3182</v>
      </c>
      <c r="D1094" s="4">
        <v>44629</v>
      </c>
      <c r="E1094">
        <v>1.1092</v>
      </c>
      <c r="G1094" s="4">
        <v>44629</v>
      </c>
      <c r="H1094">
        <v>9.6654999999999998</v>
      </c>
      <c r="J1094" s="4">
        <v>44630</v>
      </c>
      <c r="K1094">
        <v>8.9756</v>
      </c>
      <c r="M1094" s="4">
        <v>44629</v>
      </c>
      <c r="N1094">
        <v>0.92589999999999995</v>
      </c>
    </row>
    <row r="1095" spans="1:14" x14ac:dyDescent="0.25">
      <c r="A1095" s="4">
        <v>44630</v>
      </c>
      <c r="B1095">
        <v>1.3098000000000001</v>
      </c>
      <c r="D1095" s="4">
        <v>44630</v>
      </c>
      <c r="E1095">
        <v>1.099</v>
      </c>
      <c r="G1095" s="4">
        <v>44630</v>
      </c>
      <c r="H1095">
        <v>9.6829000000000001</v>
      </c>
      <c r="J1095" s="4">
        <v>44631</v>
      </c>
      <c r="K1095">
        <v>9.0066000000000006</v>
      </c>
      <c r="M1095" s="4">
        <v>44630</v>
      </c>
      <c r="N1095">
        <v>0.93049999999999999</v>
      </c>
    </row>
    <row r="1096" spans="1:14" x14ac:dyDescent="0.25">
      <c r="A1096" s="4">
        <v>44631</v>
      </c>
      <c r="B1096">
        <v>1.3037000000000001</v>
      </c>
      <c r="D1096" s="4">
        <v>44631</v>
      </c>
      <c r="E1096">
        <v>1.0911999999999999</v>
      </c>
      <c r="G1096" s="4">
        <v>44631</v>
      </c>
      <c r="H1096">
        <v>9.7586999999999993</v>
      </c>
      <c r="J1096" s="4">
        <v>44634</v>
      </c>
      <c r="K1096">
        <v>9.0282</v>
      </c>
      <c r="M1096" s="4">
        <v>44631</v>
      </c>
      <c r="N1096">
        <v>0.93420000000000003</v>
      </c>
    </row>
    <row r="1097" spans="1:14" x14ac:dyDescent="0.25">
      <c r="A1097" s="4">
        <v>44634</v>
      </c>
      <c r="B1097">
        <v>1.3027</v>
      </c>
      <c r="D1097" s="4">
        <v>44634</v>
      </c>
      <c r="E1097">
        <v>1.0974999999999999</v>
      </c>
      <c r="G1097" s="4">
        <v>44634</v>
      </c>
      <c r="H1097">
        <v>9.5975999999999999</v>
      </c>
      <c r="J1097" s="4">
        <v>44635</v>
      </c>
      <c r="K1097">
        <v>9.0098000000000003</v>
      </c>
      <c r="M1097" s="4">
        <v>44634</v>
      </c>
      <c r="N1097">
        <v>0.9365</v>
      </c>
    </row>
    <row r="1098" spans="1:14" x14ac:dyDescent="0.25">
      <c r="A1098" s="4">
        <v>44635</v>
      </c>
      <c r="B1098">
        <v>1.3042</v>
      </c>
      <c r="D1098" s="4">
        <v>44635</v>
      </c>
      <c r="E1098">
        <v>1.0938000000000001</v>
      </c>
      <c r="G1098" s="4">
        <v>44635</v>
      </c>
      <c r="H1098">
        <v>9.6347000000000005</v>
      </c>
      <c r="J1098" s="4">
        <v>44636</v>
      </c>
      <c r="K1098">
        <v>8.9330999999999996</v>
      </c>
      <c r="M1098" s="4">
        <v>44635</v>
      </c>
      <c r="N1098">
        <v>0.94210000000000005</v>
      </c>
    </row>
    <row r="1099" spans="1:14" x14ac:dyDescent="0.25">
      <c r="A1099" s="4">
        <v>44636</v>
      </c>
      <c r="B1099">
        <v>1.3089</v>
      </c>
      <c r="D1099" s="4">
        <v>44636</v>
      </c>
      <c r="E1099">
        <v>1.0984</v>
      </c>
      <c r="G1099" s="4">
        <v>44636</v>
      </c>
      <c r="H1099">
        <v>9.4695999999999998</v>
      </c>
      <c r="J1099" s="4">
        <v>44637</v>
      </c>
      <c r="K1099">
        <v>8.7733000000000008</v>
      </c>
      <c r="M1099" s="4">
        <v>44636</v>
      </c>
      <c r="N1099">
        <v>0.94320000000000004</v>
      </c>
    </row>
    <row r="1100" spans="1:14" x14ac:dyDescent="0.25">
      <c r="A1100" s="4">
        <v>44637</v>
      </c>
      <c r="B1100">
        <v>1.3169</v>
      </c>
      <c r="D1100" s="4">
        <v>44637</v>
      </c>
      <c r="E1100">
        <v>1.1127</v>
      </c>
      <c r="G1100" s="4">
        <v>44637</v>
      </c>
      <c r="H1100">
        <v>9.3805999999999994</v>
      </c>
      <c r="J1100" s="4">
        <v>44638</v>
      </c>
      <c r="K1100">
        <v>8.7437000000000005</v>
      </c>
      <c r="M1100" s="4">
        <v>44637</v>
      </c>
      <c r="N1100">
        <v>0.93479999999999996</v>
      </c>
    </row>
    <row r="1101" spans="1:14" x14ac:dyDescent="0.25">
      <c r="A1101" s="4">
        <v>44638</v>
      </c>
      <c r="B1101">
        <v>1.3178000000000001</v>
      </c>
      <c r="D1101" s="4">
        <v>44638</v>
      </c>
      <c r="E1101">
        <v>1.1051</v>
      </c>
      <c r="G1101" s="4">
        <v>44638</v>
      </c>
      <c r="H1101">
        <v>9.4169</v>
      </c>
      <c r="J1101" s="4">
        <v>44641</v>
      </c>
      <c r="K1101">
        <v>8.7542000000000009</v>
      </c>
      <c r="M1101" s="4">
        <v>44638</v>
      </c>
      <c r="N1101">
        <v>0.93179999999999996</v>
      </c>
    </row>
    <row r="1102" spans="1:14" x14ac:dyDescent="0.25">
      <c r="A1102" s="4">
        <v>44641</v>
      </c>
      <c r="B1102">
        <v>1.3177000000000001</v>
      </c>
      <c r="D1102" s="4">
        <v>44641</v>
      </c>
      <c r="E1102">
        <v>1.1031</v>
      </c>
      <c r="G1102" s="4">
        <v>44641</v>
      </c>
      <c r="H1102">
        <v>9.4696999999999996</v>
      </c>
      <c r="J1102" s="4">
        <v>44642</v>
      </c>
      <c r="K1102">
        <v>8.7776999999999994</v>
      </c>
      <c r="M1102" s="4">
        <v>44641</v>
      </c>
      <c r="N1102">
        <v>0.93200000000000005</v>
      </c>
    </row>
    <row r="1103" spans="1:14" x14ac:dyDescent="0.25">
      <c r="A1103" s="4">
        <v>44642</v>
      </c>
      <c r="B1103">
        <v>1.3251999999999999</v>
      </c>
      <c r="D1103" s="4">
        <v>44642</v>
      </c>
      <c r="E1103">
        <v>1.1023000000000001</v>
      </c>
      <c r="G1103" s="4">
        <v>44642</v>
      </c>
      <c r="H1103">
        <v>9.4468999999999994</v>
      </c>
      <c r="J1103" s="4">
        <v>44643</v>
      </c>
      <c r="K1103">
        <v>8.6867000000000001</v>
      </c>
      <c r="M1103" s="4">
        <v>44642</v>
      </c>
      <c r="N1103">
        <v>0.93330000000000002</v>
      </c>
    </row>
    <row r="1104" spans="1:14" x14ac:dyDescent="0.25">
      <c r="A1104" s="4">
        <v>44643</v>
      </c>
      <c r="B1104">
        <v>1.3207</v>
      </c>
      <c r="D1104" s="4">
        <v>44643</v>
      </c>
      <c r="E1104">
        <v>1.1006</v>
      </c>
      <c r="G1104" s="4">
        <v>44643</v>
      </c>
      <c r="H1104">
        <v>9.4422999999999995</v>
      </c>
      <c r="J1104" s="4">
        <v>44644</v>
      </c>
      <c r="K1104">
        <v>8.6796000000000006</v>
      </c>
      <c r="M1104" s="4">
        <v>44643</v>
      </c>
      <c r="N1104">
        <v>0.93089999999999995</v>
      </c>
    </row>
    <row r="1105" spans="1:14" x14ac:dyDescent="0.25">
      <c r="A1105" s="4">
        <v>44644</v>
      </c>
      <c r="B1105">
        <v>1.3170999999999999</v>
      </c>
      <c r="D1105" s="4">
        <v>44644</v>
      </c>
      <c r="E1105">
        <v>1.0993999999999999</v>
      </c>
      <c r="G1105" s="4">
        <v>44644</v>
      </c>
      <c r="H1105">
        <v>9.4114000000000004</v>
      </c>
      <c r="J1105" s="4">
        <v>44645</v>
      </c>
      <c r="K1105">
        <v>8.6090999999999998</v>
      </c>
      <c r="M1105" s="4">
        <v>44644</v>
      </c>
      <c r="N1105">
        <v>0.93079999999999996</v>
      </c>
    </row>
    <row r="1106" spans="1:14" x14ac:dyDescent="0.25">
      <c r="A1106" s="4">
        <v>44645</v>
      </c>
      <c r="B1106">
        <v>1.3182</v>
      </c>
      <c r="D1106" s="4">
        <v>44645</v>
      </c>
      <c r="E1106">
        <v>1.0983000000000001</v>
      </c>
      <c r="G1106" s="4">
        <v>44645</v>
      </c>
      <c r="H1106">
        <v>9.4192999999999998</v>
      </c>
      <c r="J1106" s="4">
        <v>44648</v>
      </c>
      <c r="K1106">
        <v>8.7156000000000002</v>
      </c>
      <c r="M1106" s="4">
        <v>44645</v>
      </c>
      <c r="N1106">
        <v>0.93</v>
      </c>
    </row>
    <row r="1107" spans="1:14" x14ac:dyDescent="0.25">
      <c r="A1107" s="4">
        <v>44648</v>
      </c>
      <c r="B1107">
        <v>1.3089999999999999</v>
      </c>
      <c r="D1107" s="4">
        <v>44648</v>
      </c>
      <c r="E1107">
        <v>1.0993999999999999</v>
      </c>
      <c r="G1107" s="4">
        <v>44648</v>
      </c>
      <c r="H1107">
        <v>9.5053000000000001</v>
      </c>
      <c r="J1107" s="4">
        <v>44649</v>
      </c>
      <c r="K1107">
        <v>8.6792999999999996</v>
      </c>
      <c r="M1107" s="4">
        <v>44648</v>
      </c>
      <c r="N1107">
        <v>0.93379999999999996</v>
      </c>
    </row>
    <row r="1108" spans="1:14" x14ac:dyDescent="0.25">
      <c r="A1108" s="4">
        <v>44649</v>
      </c>
      <c r="B1108">
        <v>1.3086</v>
      </c>
      <c r="D1108" s="4">
        <v>44649</v>
      </c>
      <c r="E1108">
        <v>1.1080000000000001</v>
      </c>
      <c r="G1108" s="4">
        <v>44649</v>
      </c>
      <c r="H1108">
        <v>9.3155000000000001</v>
      </c>
      <c r="J1108" s="4">
        <v>44650</v>
      </c>
      <c r="K1108">
        <v>8.5716999999999999</v>
      </c>
      <c r="M1108" s="4">
        <v>44649</v>
      </c>
      <c r="N1108">
        <v>0.93220000000000003</v>
      </c>
    </row>
    <row r="1109" spans="1:14" x14ac:dyDescent="0.25">
      <c r="A1109" s="4">
        <v>44650</v>
      </c>
      <c r="B1109">
        <v>1.3144</v>
      </c>
      <c r="D1109" s="4">
        <v>44650</v>
      </c>
      <c r="E1109">
        <v>1.1156999999999999</v>
      </c>
      <c r="G1109" s="4">
        <v>44650</v>
      </c>
      <c r="H1109">
        <v>9.2487999999999992</v>
      </c>
      <c r="J1109" s="4">
        <v>44651</v>
      </c>
      <c r="K1109">
        <v>8.7643000000000004</v>
      </c>
      <c r="M1109" s="4">
        <v>44650</v>
      </c>
      <c r="N1109">
        <v>0.92279999999999995</v>
      </c>
    </row>
    <row r="1110" spans="1:14" x14ac:dyDescent="0.25">
      <c r="A1110" s="4">
        <v>44651</v>
      </c>
      <c r="B1110">
        <v>1.3139000000000001</v>
      </c>
      <c r="D1110" s="4">
        <v>44651</v>
      </c>
      <c r="E1110">
        <v>1.1082000000000001</v>
      </c>
      <c r="G1110" s="4">
        <v>44651</v>
      </c>
      <c r="H1110">
        <v>9.3592999999999993</v>
      </c>
      <c r="J1110" s="4">
        <v>44652</v>
      </c>
      <c r="K1110">
        <v>8.7477</v>
      </c>
      <c r="M1110" s="4">
        <v>44651</v>
      </c>
      <c r="N1110">
        <v>0.92220000000000002</v>
      </c>
    </row>
    <row r="1111" spans="1:14" x14ac:dyDescent="0.25">
      <c r="A1111" s="4">
        <v>44652</v>
      </c>
      <c r="B1111">
        <v>1.3113999999999999</v>
      </c>
      <c r="D1111" s="4">
        <v>44652</v>
      </c>
      <c r="E1111">
        <v>1.1043000000000001</v>
      </c>
      <c r="G1111" s="4">
        <v>44652</v>
      </c>
      <c r="H1111">
        <v>9.3679000000000006</v>
      </c>
      <c r="J1111" s="4">
        <v>44655</v>
      </c>
      <c r="K1111">
        <v>8.7218</v>
      </c>
      <c r="M1111" s="4">
        <v>44652</v>
      </c>
      <c r="N1111">
        <v>0.9264</v>
      </c>
    </row>
    <row r="1112" spans="1:14" x14ac:dyDescent="0.25">
      <c r="A1112" s="4">
        <v>44655</v>
      </c>
      <c r="B1112">
        <v>1.3104</v>
      </c>
      <c r="D1112" s="4">
        <v>44655</v>
      </c>
      <c r="E1112">
        <v>1.0974999999999999</v>
      </c>
      <c r="G1112" s="4">
        <v>44655</v>
      </c>
      <c r="H1112">
        <v>9.4215999999999998</v>
      </c>
      <c r="J1112" s="4">
        <v>44656</v>
      </c>
      <c r="K1112">
        <v>8.7440999999999995</v>
      </c>
      <c r="M1112" s="4">
        <v>44655</v>
      </c>
      <c r="N1112">
        <v>0.92649999999999999</v>
      </c>
    </row>
    <row r="1113" spans="1:14" x14ac:dyDescent="0.25">
      <c r="A1113" s="4">
        <v>44656</v>
      </c>
      <c r="B1113">
        <v>1.3085</v>
      </c>
      <c r="D1113" s="4">
        <v>44656</v>
      </c>
      <c r="E1113">
        <v>1.0913999999999999</v>
      </c>
      <c r="G1113" s="4">
        <v>44656</v>
      </c>
      <c r="H1113">
        <v>9.4194999999999993</v>
      </c>
      <c r="J1113" s="4">
        <v>44657</v>
      </c>
      <c r="K1113">
        <v>8.7797000000000001</v>
      </c>
      <c r="M1113" s="4">
        <v>44656</v>
      </c>
      <c r="N1113">
        <v>0.92959999999999998</v>
      </c>
    </row>
    <row r="1114" spans="1:14" x14ac:dyDescent="0.25">
      <c r="A1114" s="4">
        <v>44657</v>
      </c>
      <c r="B1114">
        <v>1.3076000000000001</v>
      </c>
      <c r="D1114" s="4">
        <v>44657</v>
      </c>
      <c r="E1114">
        <v>1.0908</v>
      </c>
      <c r="G1114" s="4">
        <v>44657</v>
      </c>
      <c r="H1114">
        <v>9.4566999999999997</v>
      </c>
      <c r="J1114" s="4">
        <v>44658</v>
      </c>
      <c r="K1114">
        <v>8.8276000000000003</v>
      </c>
      <c r="M1114" s="4">
        <v>44657</v>
      </c>
      <c r="N1114">
        <v>0.93259999999999998</v>
      </c>
    </row>
    <row r="1115" spans="1:14" x14ac:dyDescent="0.25">
      <c r="A1115" s="4">
        <v>44658</v>
      </c>
      <c r="B1115">
        <v>1.3053999999999999</v>
      </c>
      <c r="D1115" s="4">
        <v>44658</v>
      </c>
      <c r="E1115">
        <v>1.0876999999999999</v>
      </c>
      <c r="G1115" s="4">
        <v>44658</v>
      </c>
      <c r="H1115">
        <v>9.4639000000000006</v>
      </c>
      <c r="J1115" s="4">
        <v>44659</v>
      </c>
      <c r="K1115">
        <v>8.6992999999999991</v>
      </c>
      <c r="M1115" s="4">
        <v>44658</v>
      </c>
      <c r="N1115">
        <v>0.93420000000000003</v>
      </c>
    </row>
    <row r="1116" spans="1:14" x14ac:dyDescent="0.25">
      <c r="A1116" s="4">
        <v>44659</v>
      </c>
      <c r="B1116">
        <v>1.3025</v>
      </c>
      <c r="D1116" s="4">
        <v>44659</v>
      </c>
      <c r="E1116">
        <v>1.0876999999999999</v>
      </c>
      <c r="G1116" s="4">
        <v>44659</v>
      </c>
      <c r="H1116">
        <v>9.4541000000000004</v>
      </c>
      <c r="J1116" s="4">
        <v>44662</v>
      </c>
      <c r="K1116">
        <v>8.8102999999999998</v>
      </c>
      <c r="M1116" s="4">
        <v>44659</v>
      </c>
      <c r="N1116">
        <v>0.93430000000000002</v>
      </c>
    </row>
    <row r="1117" spans="1:14" x14ac:dyDescent="0.25">
      <c r="A1117" s="4">
        <v>44662</v>
      </c>
      <c r="B1117">
        <v>1.3025</v>
      </c>
      <c r="D1117" s="4">
        <v>44662</v>
      </c>
      <c r="E1117">
        <v>1.0878000000000001</v>
      </c>
      <c r="G1117" s="4">
        <v>44662</v>
      </c>
      <c r="H1117">
        <v>9.4892000000000003</v>
      </c>
      <c r="J1117" s="4">
        <v>44663</v>
      </c>
      <c r="K1117">
        <v>8.7606999999999999</v>
      </c>
      <c r="M1117" s="4">
        <v>44662</v>
      </c>
      <c r="N1117">
        <v>0.93100000000000005</v>
      </c>
    </row>
    <row r="1118" spans="1:14" x14ac:dyDescent="0.25">
      <c r="A1118" s="4">
        <v>44663</v>
      </c>
      <c r="B1118">
        <v>1.3022</v>
      </c>
      <c r="D1118" s="4">
        <v>44663</v>
      </c>
      <c r="E1118">
        <v>1.0842000000000001</v>
      </c>
      <c r="G1118" s="4">
        <v>44663</v>
      </c>
      <c r="H1118">
        <v>9.5023</v>
      </c>
      <c r="J1118" s="4">
        <v>44664</v>
      </c>
      <c r="K1118">
        <v>8.7630999999999997</v>
      </c>
      <c r="M1118" s="4">
        <v>44663</v>
      </c>
      <c r="N1118">
        <v>0.93130000000000002</v>
      </c>
    </row>
    <row r="1119" spans="1:14" x14ac:dyDescent="0.25">
      <c r="A1119" s="4">
        <v>44664</v>
      </c>
      <c r="B1119">
        <v>1.3093999999999999</v>
      </c>
      <c r="D1119" s="4">
        <v>44664</v>
      </c>
      <c r="E1119">
        <v>1.0882000000000001</v>
      </c>
      <c r="G1119" s="4">
        <v>44664</v>
      </c>
      <c r="H1119">
        <v>9.4824999999999999</v>
      </c>
      <c r="J1119" s="4">
        <v>44665</v>
      </c>
      <c r="K1119">
        <v>8.8019999999999996</v>
      </c>
      <c r="M1119" s="4">
        <v>44664</v>
      </c>
      <c r="N1119">
        <v>0.93389999999999995</v>
      </c>
    </row>
    <row r="1120" spans="1:14" x14ac:dyDescent="0.25">
      <c r="A1120" s="4">
        <v>44665</v>
      </c>
      <c r="B1120">
        <v>1.3057000000000001</v>
      </c>
      <c r="D1120" s="4">
        <v>44665</v>
      </c>
      <c r="E1120">
        <v>1.0815999999999999</v>
      </c>
      <c r="G1120" s="4">
        <v>44665</v>
      </c>
      <c r="H1120">
        <v>9.5335000000000001</v>
      </c>
      <c r="J1120" s="4">
        <v>44666</v>
      </c>
      <c r="K1120">
        <v>8.8165999999999993</v>
      </c>
      <c r="M1120" s="4">
        <v>44665</v>
      </c>
      <c r="N1120">
        <v>0.94299999999999995</v>
      </c>
    </row>
    <row r="1121" spans="1:14" x14ac:dyDescent="0.25">
      <c r="A1121" s="4">
        <v>44666</v>
      </c>
      <c r="B1121">
        <v>1.306</v>
      </c>
      <c r="D1121" s="4">
        <v>44666</v>
      </c>
      <c r="E1121">
        <v>1.081</v>
      </c>
      <c r="G1121" s="4">
        <v>44666</v>
      </c>
      <c r="H1121">
        <v>9.5753000000000004</v>
      </c>
      <c r="J1121" s="4">
        <v>44669</v>
      </c>
      <c r="K1121">
        <v>8.8603000000000005</v>
      </c>
      <c r="M1121" s="4">
        <v>44666</v>
      </c>
      <c r="N1121">
        <v>0.94310000000000005</v>
      </c>
    </row>
    <row r="1122" spans="1:14" x14ac:dyDescent="0.25">
      <c r="A1122" s="4">
        <v>44669</v>
      </c>
      <c r="B1122">
        <v>1.3009999999999999</v>
      </c>
      <c r="D1122" s="4">
        <v>44669</v>
      </c>
      <c r="E1122">
        <v>1.0772999999999999</v>
      </c>
      <c r="G1122" s="4">
        <v>44669</v>
      </c>
      <c r="H1122">
        <v>9.6030999999999995</v>
      </c>
      <c r="J1122" s="4">
        <v>44670</v>
      </c>
      <c r="K1122">
        <v>8.8240999999999996</v>
      </c>
      <c r="M1122" s="4">
        <v>44669</v>
      </c>
      <c r="N1122">
        <v>0.94469999999999998</v>
      </c>
    </row>
    <row r="1123" spans="1:14" x14ac:dyDescent="0.25">
      <c r="A1123" s="4">
        <v>44670</v>
      </c>
      <c r="B1123">
        <v>1.3007</v>
      </c>
      <c r="D1123" s="4">
        <v>44670</v>
      </c>
      <c r="E1123">
        <v>1.0795999999999999</v>
      </c>
      <c r="G1123" s="4">
        <v>44670</v>
      </c>
      <c r="H1123">
        <v>9.5559999999999992</v>
      </c>
      <c r="J1123" s="4">
        <v>44671</v>
      </c>
      <c r="K1123">
        <v>8.8102999999999998</v>
      </c>
      <c r="M1123" s="4">
        <v>44670</v>
      </c>
      <c r="N1123">
        <v>0.94930000000000003</v>
      </c>
    </row>
    <row r="1124" spans="1:14" x14ac:dyDescent="0.25">
      <c r="A1124" s="4">
        <v>44671</v>
      </c>
      <c r="B1124">
        <v>1.3050999999999999</v>
      </c>
      <c r="D1124" s="4">
        <v>44671</v>
      </c>
      <c r="E1124">
        <v>1.0843</v>
      </c>
      <c r="G1124" s="4">
        <v>44671</v>
      </c>
      <c r="H1124">
        <v>9.4484999999999992</v>
      </c>
      <c r="J1124" s="4">
        <v>44672</v>
      </c>
      <c r="K1124">
        <v>8.8736999999999995</v>
      </c>
      <c r="M1124" s="4">
        <v>44671</v>
      </c>
      <c r="N1124">
        <v>0.94889999999999997</v>
      </c>
    </row>
    <row r="1125" spans="1:14" x14ac:dyDescent="0.25">
      <c r="A1125" s="4">
        <v>44672</v>
      </c>
      <c r="B1125">
        <v>1.3035000000000001</v>
      </c>
      <c r="D1125" s="4">
        <v>44672</v>
      </c>
      <c r="E1125">
        <v>1.0844</v>
      </c>
      <c r="G1125" s="4">
        <v>44672</v>
      </c>
      <c r="H1125">
        <v>9.5014000000000003</v>
      </c>
      <c r="J1125" s="4">
        <v>44673</v>
      </c>
      <c r="K1125">
        <v>8.9620999999999995</v>
      </c>
      <c r="M1125" s="4">
        <v>44672</v>
      </c>
      <c r="N1125">
        <v>0.95409999999999995</v>
      </c>
    </row>
    <row r="1126" spans="1:14" x14ac:dyDescent="0.25">
      <c r="A1126" s="4">
        <v>44673</v>
      </c>
      <c r="B1126">
        <v>1.2839</v>
      </c>
      <c r="D1126" s="4">
        <v>44673</v>
      </c>
      <c r="E1126">
        <v>1.079</v>
      </c>
      <c r="G1126" s="4">
        <v>44673</v>
      </c>
      <c r="H1126">
        <v>9.5535999999999994</v>
      </c>
      <c r="J1126" s="4">
        <v>44676</v>
      </c>
      <c r="K1126">
        <v>9.1399000000000008</v>
      </c>
      <c r="M1126" s="4">
        <v>44673</v>
      </c>
      <c r="N1126">
        <v>0.95750000000000002</v>
      </c>
    </row>
    <row r="1127" spans="1:14" x14ac:dyDescent="0.25">
      <c r="A1127" s="4">
        <v>44676</v>
      </c>
      <c r="B1127">
        <v>1.2729999999999999</v>
      </c>
      <c r="D1127" s="4">
        <v>44676</v>
      </c>
      <c r="E1127">
        <v>1.0714999999999999</v>
      </c>
      <c r="G1127" s="4">
        <v>44676</v>
      </c>
      <c r="H1127">
        <v>9.7202000000000002</v>
      </c>
      <c r="J1127" s="4">
        <v>44677</v>
      </c>
      <c r="K1127">
        <v>9.2141000000000002</v>
      </c>
      <c r="M1127" s="4">
        <v>44676</v>
      </c>
      <c r="N1127">
        <v>0.95889999999999997</v>
      </c>
    </row>
    <row r="1128" spans="1:14" x14ac:dyDescent="0.25">
      <c r="A1128" s="4">
        <v>44677</v>
      </c>
      <c r="B1128">
        <v>1.2611000000000001</v>
      </c>
      <c r="D1128" s="4">
        <v>44677</v>
      </c>
      <c r="E1128">
        <v>1.0659000000000001</v>
      </c>
      <c r="G1128" s="4">
        <v>44677</v>
      </c>
      <c r="H1128">
        <v>9.7954000000000008</v>
      </c>
      <c r="J1128" s="4">
        <v>44678</v>
      </c>
      <c r="K1128">
        <v>9.3210999999999995</v>
      </c>
      <c r="M1128" s="4">
        <v>44677</v>
      </c>
      <c r="N1128">
        <v>0.96099999999999997</v>
      </c>
    </row>
    <row r="1129" spans="1:14" x14ac:dyDescent="0.25">
      <c r="A1129" s="4">
        <v>44678</v>
      </c>
      <c r="B1129">
        <v>1.2566999999999999</v>
      </c>
      <c r="D1129" s="4">
        <v>44678</v>
      </c>
      <c r="E1129">
        <v>1.0563</v>
      </c>
      <c r="G1129" s="4">
        <v>44678</v>
      </c>
      <c r="H1129">
        <v>9.8291000000000004</v>
      </c>
      <c r="J1129" s="4">
        <v>44679</v>
      </c>
      <c r="K1129">
        <v>9.3846000000000007</v>
      </c>
      <c r="M1129" s="4">
        <v>44678</v>
      </c>
      <c r="N1129">
        <v>0.96819999999999995</v>
      </c>
    </row>
    <row r="1130" spans="1:14" x14ac:dyDescent="0.25">
      <c r="A1130" s="4">
        <v>44679</v>
      </c>
      <c r="B1130">
        <v>1.2464</v>
      </c>
      <c r="D1130" s="4">
        <v>44679</v>
      </c>
      <c r="E1130">
        <v>1.0512999999999999</v>
      </c>
      <c r="G1130" s="4">
        <v>44679</v>
      </c>
      <c r="H1130">
        <v>9.8287999999999993</v>
      </c>
      <c r="J1130" s="4">
        <v>44680</v>
      </c>
      <c r="K1130">
        <v>9.3816000000000006</v>
      </c>
      <c r="M1130" s="4">
        <v>44679</v>
      </c>
      <c r="N1130">
        <v>0.97060000000000002</v>
      </c>
    </row>
    <row r="1131" spans="1:14" x14ac:dyDescent="0.25">
      <c r="A1131" s="4">
        <v>44680</v>
      </c>
      <c r="B1131">
        <v>1.2574000000000001</v>
      </c>
      <c r="D1131" s="4">
        <v>44680</v>
      </c>
      <c r="E1131">
        <v>1.0545</v>
      </c>
      <c r="G1131" s="4">
        <v>44680</v>
      </c>
      <c r="H1131">
        <v>9.8299000000000003</v>
      </c>
      <c r="J1131" s="4">
        <v>44683</v>
      </c>
      <c r="K1131">
        <v>9.4623000000000008</v>
      </c>
      <c r="M1131" s="4">
        <v>44680</v>
      </c>
      <c r="N1131">
        <v>0.9718</v>
      </c>
    </row>
    <row r="1132" spans="1:14" x14ac:dyDescent="0.25">
      <c r="A1132" s="4">
        <v>44683</v>
      </c>
      <c r="B1132">
        <v>1.2498</v>
      </c>
      <c r="D1132" s="4">
        <v>44683</v>
      </c>
      <c r="E1132">
        <v>1.0508999999999999</v>
      </c>
      <c r="G1132" s="4">
        <v>44683</v>
      </c>
      <c r="H1132">
        <v>9.9039000000000001</v>
      </c>
      <c r="J1132" s="4">
        <v>44684</v>
      </c>
      <c r="K1132">
        <v>9.4015000000000004</v>
      </c>
      <c r="M1132" s="4">
        <v>44683</v>
      </c>
      <c r="N1132">
        <v>0.97799999999999998</v>
      </c>
    </row>
    <row r="1133" spans="1:14" x14ac:dyDescent="0.25">
      <c r="A1133" s="4">
        <v>44684</v>
      </c>
      <c r="B1133">
        <v>1.2487999999999999</v>
      </c>
      <c r="D1133" s="4">
        <v>44684</v>
      </c>
      <c r="E1133">
        <v>1.0516000000000001</v>
      </c>
      <c r="G1133" s="4">
        <v>44684</v>
      </c>
      <c r="H1133">
        <v>9.8707999999999991</v>
      </c>
      <c r="J1133" s="4">
        <v>44685</v>
      </c>
      <c r="K1133">
        <v>9.3923000000000005</v>
      </c>
      <c r="M1133" s="4">
        <v>44684</v>
      </c>
      <c r="N1133">
        <v>0.97909999999999997</v>
      </c>
    </row>
    <row r="1134" spans="1:14" x14ac:dyDescent="0.25">
      <c r="A1134" s="4">
        <v>44685</v>
      </c>
      <c r="B1134">
        <v>1.2494000000000001</v>
      </c>
      <c r="D1134" s="4">
        <v>44685</v>
      </c>
      <c r="E1134">
        <v>1.0548999999999999</v>
      </c>
      <c r="G1134" s="4">
        <v>44685</v>
      </c>
      <c r="H1134">
        <v>9.8504000000000005</v>
      </c>
      <c r="J1134" s="4">
        <v>44686</v>
      </c>
      <c r="K1134">
        <v>9.5008999999999997</v>
      </c>
      <c r="M1134" s="4">
        <v>44685</v>
      </c>
      <c r="N1134">
        <v>0.98329999999999995</v>
      </c>
    </row>
    <row r="1135" spans="1:14" x14ac:dyDescent="0.25">
      <c r="A1135" s="4">
        <v>44686</v>
      </c>
      <c r="B1135">
        <v>1.2338</v>
      </c>
      <c r="D1135" s="4">
        <v>44686</v>
      </c>
      <c r="E1135">
        <v>1.0510999999999999</v>
      </c>
      <c r="G1135" s="4">
        <v>44686</v>
      </c>
      <c r="H1135">
        <v>9.9718999999999998</v>
      </c>
      <c r="J1135" s="4">
        <v>44687</v>
      </c>
      <c r="K1135">
        <v>9.4868000000000006</v>
      </c>
      <c r="M1135" s="4">
        <v>44686</v>
      </c>
      <c r="N1135">
        <v>0.98760000000000003</v>
      </c>
    </row>
    <row r="1136" spans="1:14" x14ac:dyDescent="0.25">
      <c r="A1136" s="4">
        <v>44687</v>
      </c>
      <c r="B1136">
        <v>1.2347999999999999</v>
      </c>
      <c r="D1136" s="4">
        <v>44687</v>
      </c>
      <c r="E1136">
        <v>1.0550999999999999</v>
      </c>
      <c r="G1136" s="4">
        <v>44687</v>
      </c>
      <c r="H1136">
        <v>9.9571000000000005</v>
      </c>
      <c r="J1136" s="4">
        <v>44690</v>
      </c>
      <c r="K1136">
        <v>9.6334</v>
      </c>
      <c r="M1136" s="4">
        <v>44687</v>
      </c>
      <c r="N1136">
        <v>0.98899999999999999</v>
      </c>
    </row>
    <row r="1137" spans="1:14" x14ac:dyDescent="0.25">
      <c r="A1137" s="4">
        <v>44690</v>
      </c>
      <c r="B1137">
        <v>1.2347999999999999</v>
      </c>
      <c r="D1137" s="4">
        <v>44690</v>
      </c>
      <c r="E1137">
        <v>1.0573999999999999</v>
      </c>
      <c r="G1137" s="4">
        <v>44690</v>
      </c>
      <c r="H1137">
        <v>10.0749</v>
      </c>
      <c r="J1137" s="4">
        <v>44691</v>
      </c>
      <c r="K1137">
        <v>9.7390000000000008</v>
      </c>
      <c r="M1137" s="4">
        <v>44690</v>
      </c>
      <c r="N1137">
        <v>0.99219999999999997</v>
      </c>
    </row>
    <row r="1138" spans="1:14" x14ac:dyDescent="0.25">
      <c r="A1138" s="4">
        <v>44691</v>
      </c>
      <c r="B1138">
        <v>1.2310000000000001</v>
      </c>
      <c r="D1138" s="4">
        <v>44691</v>
      </c>
      <c r="E1138">
        <v>1.0533999999999999</v>
      </c>
      <c r="G1138" s="4">
        <v>44691</v>
      </c>
      <c r="H1138">
        <v>10.074199999999999</v>
      </c>
      <c r="J1138" s="4">
        <v>44692</v>
      </c>
      <c r="K1138">
        <v>9.7283000000000008</v>
      </c>
      <c r="M1138" s="4">
        <v>44691</v>
      </c>
      <c r="N1138">
        <v>0.99519999999999997</v>
      </c>
    </row>
    <row r="1139" spans="1:14" x14ac:dyDescent="0.25">
      <c r="A1139" s="4">
        <v>44692</v>
      </c>
      <c r="B1139">
        <v>1.2290000000000001</v>
      </c>
      <c r="D1139" s="4">
        <v>44692</v>
      </c>
      <c r="E1139">
        <v>1.0530999999999999</v>
      </c>
      <c r="G1139" s="4">
        <v>44692</v>
      </c>
      <c r="H1139">
        <v>10.048500000000001</v>
      </c>
      <c r="J1139" s="4">
        <v>44693</v>
      </c>
      <c r="K1139">
        <v>9.8731000000000009</v>
      </c>
      <c r="M1139" s="4">
        <v>44692</v>
      </c>
      <c r="N1139">
        <v>0.99180000000000001</v>
      </c>
    </row>
    <row r="1140" spans="1:14" x14ac:dyDescent="0.25">
      <c r="A1140" s="4">
        <v>44693</v>
      </c>
      <c r="B1140">
        <v>1.2192000000000001</v>
      </c>
      <c r="D1140" s="4">
        <v>44693</v>
      </c>
      <c r="E1140">
        <v>1.0358000000000001</v>
      </c>
      <c r="G1140" s="4">
        <v>44693</v>
      </c>
      <c r="H1140">
        <v>10.144</v>
      </c>
      <c r="J1140" s="4">
        <v>44694</v>
      </c>
      <c r="K1140">
        <v>9.7666000000000004</v>
      </c>
      <c r="M1140" s="4">
        <v>44693</v>
      </c>
      <c r="N1140">
        <v>1.0037</v>
      </c>
    </row>
    <row r="1141" spans="1:14" x14ac:dyDescent="0.25">
      <c r="A1141" s="4">
        <v>44694</v>
      </c>
      <c r="B1141">
        <v>1.2262</v>
      </c>
      <c r="D1141" s="4">
        <v>44694</v>
      </c>
      <c r="E1141">
        <v>1.0411999999999999</v>
      </c>
      <c r="G1141" s="4">
        <v>44694</v>
      </c>
      <c r="H1141">
        <v>10.0586</v>
      </c>
      <c r="J1141" s="4">
        <v>44697</v>
      </c>
      <c r="K1141">
        <v>9.8028999999999993</v>
      </c>
      <c r="M1141" s="4">
        <v>44694</v>
      </c>
      <c r="N1141">
        <v>1.0012000000000001</v>
      </c>
    </row>
    <row r="1142" spans="1:14" x14ac:dyDescent="0.25">
      <c r="A1142" s="4">
        <v>44697</v>
      </c>
      <c r="B1142">
        <v>1.2276</v>
      </c>
      <c r="D1142" s="4">
        <v>44697</v>
      </c>
      <c r="E1142">
        <v>1.0425</v>
      </c>
      <c r="G1142" s="4">
        <v>44697</v>
      </c>
      <c r="H1142">
        <v>10.0739</v>
      </c>
      <c r="J1142" s="4">
        <v>44698</v>
      </c>
      <c r="K1142">
        <v>9.6717999999999993</v>
      </c>
      <c r="M1142" s="4">
        <v>44697</v>
      </c>
      <c r="N1142">
        <v>1.0024999999999999</v>
      </c>
    </row>
    <row r="1143" spans="1:14" x14ac:dyDescent="0.25">
      <c r="A1143" s="4">
        <v>44698</v>
      </c>
      <c r="B1143">
        <v>1.2481</v>
      </c>
      <c r="D1143" s="4">
        <v>44698</v>
      </c>
      <c r="E1143">
        <v>1.0543</v>
      </c>
      <c r="G1143" s="4">
        <v>44698</v>
      </c>
      <c r="H1143">
        <v>9.9207999999999998</v>
      </c>
      <c r="J1143" s="4">
        <v>44699</v>
      </c>
      <c r="K1143">
        <v>9.7957999999999998</v>
      </c>
      <c r="M1143" s="4">
        <v>44698</v>
      </c>
      <c r="N1143">
        <v>0.99350000000000005</v>
      </c>
    </row>
    <row r="1144" spans="1:14" x14ac:dyDescent="0.25">
      <c r="A1144" s="4">
        <v>44699</v>
      </c>
      <c r="B1144">
        <v>1.2383</v>
      </c>
      <c r="D1144" s="4">
        <v>44699</v>
      </c>
      <c r="E1144">
        <v>1.0487</v>
      </c>
      <c r="G1144" s="4">
        <v>44699</v>
      </c>
      <c r="H1144">
        <v>10.0182</v>
      </c>
      <c r="J1144" s="4">
        <v>44700</v>
      </c>
      <c r="K1144">
        <v>9.6958000000000002</v>
      </c>
      <c r="M1144" s="4">
        <v>44699</v>
      </c>
      <c r="N1144">
        <v>0.98729999999999996</v>
      </c>
    </row>
    <row r="1145" spans="1:14" x14ac:dyDescent="0.25">
      <c r="A1145" s="4">
        <v>44700</v>
      </c>
      <c r="B1145">
        <v>1.2499</v>
      </c>
      <c r="D1145" s="4">
        <v>44700</v>
      </c>
      <c r="E1145">
        <v>1.0592999999999999</v>
      </c>
      <c r="G1145" s="4">
        <v>44700</v>
      </c>
      <c r="H1145">
        <v>9.9239999999999995</v>
      </c>
      <c r="J1145" s="4">
        <v>44701</v>
      </c>
      <c r="K1145">
        <v>9.7402999999999995</v>
      </c>
      <c r="M1145" s="4">
        <v>44700</v>
      </c>
      <c r="N1145">
        <v>0.97130000000000005</v>
      </c>
    </row>
    <row r="1146" spans="1:14" x14ac:dyDescent="0.25">
      <c r="A1146" s="4">
        <v>44701</v>
      </c>
      <c r="B1146">
        <v>1.248</v>
      </c>
      <c r="D1146" s="4">
        <v>44701</v>
      </c>
      <c r="E1146">
        <v>1.0564</v>
      </c>
      <c r="G1146" s="4">
        <v>44701</v>
      </c>
      <c r="H1146">
        <v>9.9420999999999999</v>
      </c>
      <c r="J1146" s="4">
        <v>44704</v>
      </c>
      <c r="K1146">
        <v>9.6135999999999999</v>
      </c>
      <c r="M1146" s="4">
        <v>44701</v>
      </c>
      <c r="N1146">
        <v>0.97460000000000002</v>
      </c>
    </row>
    <row r="1147" spans="1:14" x14ac:dyDescent="0.25">
      <c r="A1147" s="4">
        <v>44704</v>
      </c>
      <c r="B1147">
        <v>1.2567999999999999</v>
      </c>
      <c r="D1147" s="4">
        <v>44704</v>
      </c>
      <c r="E1147">
        <v>1.0677000000000001</v>
      </c>
      <c r="G1147" s="4">
        <v>44704</v>
      </c>
      <c r="H1147">
        <v>9.8329000000000004</v>
      </c>
      <c r="J1147" s="4">
        <v>44705</v>
      </c>
      <c r="K1147">
        <v>9.5751000000000008</v>
      </c>
      <c r="M1147" s="4">
        <v>44704</v>
      </c>
      <c r="N1147">
        <v>0.96640000000000004</v>
      </c>
    </row>
    <row r="1148" spans="1:14" x14ac:dyDescent="0.25">
      <c r="A1148" s="4">
        <v>44705</v>
      </c>
      <c r="B1148">
        <v>1.2535000000000001</v>
      </c>
      <c r="D1148" s="4">
        <v>44705</v>
      </c>
      <c r="E1148">
        <v>1.0730999999999999</v>
      </c>
      <c r="G1148" s="4">
        <v>44705</v>
      </c>
      <c r="H1148">
        <v>9.7727000000000004</v>
      </c>
      <c r="J1148" s="4">
        <v>44706</v>
      </c>
      <c r="K1148">
        <v>9.6254000000000008</v>
      </c>
      <c r="M1148" s="4">
        <v>44705</v>
      </c>
      <c r="N1148">
        <v>0.96050000000000002</v>
      </c>
    </row>
    <row r="1149" spans="1:14" x14ac:dyDescent="0.25">
      <c r="A1149" s="4">
        <v>44706</v>
      </c>
      <c r="B1149">
        <v>1.2532000000000001</v>
      </c>
      <c r="D1149" s="4">
        <v>44706</v>
      </c>
      <c r="E1149">
        <v>1.0654999999999999</v>
      </c>
      <c r="G1149" s="4">
        <v>44706</v>
      </c>
      <c r="H1149">
        <v>9.8902000000000001</v>
      </c>
      <c r="J1149" s="4">
        <v>44707</v>
      </c>
      <c r="K1149">
        <v>9.5616000000000003</v>
      </c>
      <c r="M1149" s="4">
        <v>44706</v>
      </c>
      <c r="N1149">
        <v>0.96379999999999999</v>
      </c>
    </row>
    <row r="1150" spans="1:14" x14ac:dyDescent="0.25">
      <c r="A1150" s="4">
        <v>44707</v>
      </c>
      <c r="B1150">
        <v>1.2575000000000001</v>
      </c>
      <c r="D1150" s="4">
        <v>44707</v>
      </c>
      <c r="E1150">
        <v>1.0706</v>
      </c>
      <c r="G1150" s="4">
        <v>44707</v>
      </c>
      <c r="H1150">
        <v>9.8773999999999997</v>
      </c>
      <c r="J1150" s="4">
        <v>44708</v>
      </c>
      <c r="K1150">
        <v>9.4644999999999992</v>
      </c>
      <c r="M1150" s="4">
        <v>44707</v>
      </c>
      <c r="N1150">
        <v>0.9607</v>
      </c>
    </row>
    <row r="1151" spans="1:14" x14ac:dyDescent="0.25">
      <c r="A1151" s="4">
        <v>44708</v>
      </c>
      <c r="B1151">
        <v>1.2630999999999999</v>
      </c>
      <c r="D1151" s="4">
        <v>44708</v>
      </c>
      <c r="E1151">
        <v>1.0734999999999999</v>
      </c>
      <c r="G1151" s="4">
        <v>44708</v>
      </c>
      <c r="H1151">
        <v>9.8118999999999996</v>
      </c>
      <c r="J1151" s="4">
        <v>44711</v>
      </c>
      <c r="K1151">
        <v>9.3866999999999994</v>
      </c>
      <c r="M1151" s="4">
        <v>44708</v>
      </c>
      <c r="N1151">
        <v>0.95679999999999998</v>
      </c>
    </row>
    <row r="1152" spans="1:14" x14ac:dyDescent="0.25">
      <c r="A1152" s="4">
        <v>44711</v>
      </c>
      <c r="B1152">
        <v>1.2655000000000001</v>
      </c>
      <c r="D1152" s="4">
        <v>44711</v>
      </c>
      <c r="E1152">
        <v>1.0786</v>
      </c>
      <c r="G1152" s="4">
        <v>44711</v>
      </c>
      <c r="H1152">
        <v>9.7454999999999998</v>
      </c>
      <c r="J1152" s="4">
        <v>44712</v>
      </c>
      <c r="K1152">
        <v>9.3633000000000006</v>
      </c>
      <c r="M1152" s="4">
        <v>44711</v>
      </c>
      <c r="N1152">
        <v>0.95760000000000001</v>
      </c>
    </row>
    <row r="1153" spans="1:14" x14ac:dyDescent="0.25">
      <c r="A1153" s="4">
        <v>44712</v>
      </c>
      <c r="B1153">
        <v>1.262</v>
      </c>
      <c r="D1153" s="4">
        <v>44712</v>
      </c>
      <c r="E1153">
        <v>1.0730999999999999</v>
      </c>
      <c r="G1153" s="4">
        <v>44712</v>
      </c>
      <c r="H1153">
        <v>9.7690999999999999</v>
      </c>
      <c r="J1153" s="4">
        <v>44713</v>
      </c>
      <c r="K1153">
        <v>9.4749999999999996</v>
      </c>
      <c r="M1153" s="4">
        <v>44712</v>
      </c>
      <c r="N1153">
        <v>0.95840000000000003</v>
      </c>
    </row>
    <row r="1154" spans="1:14" x14ac:dyDescent="0.25">
      <c r="A1154" s="4">
        <v>44713</v>
      </c>
      <c r="B1154">
        <v>1.2470000000000001</v>
      </c>
      <c r="D1154" s="4">
        <v>44713</v>
      </c>
      <c r="E1154">
        <v>1.0639000000000001</v>
      </c>
      <c r="G1154" s="4">
        <v>44713</v>
      </c>
      <c r="H1154">
        <v>9.8581000000000003</v>
      </c>
      <c r="J1154" s="4">
        <v>44714</v>
      </c>
      <c r="K1154">
        <v>9.3793000000000006</v>
      </c>
      <c r="M1154" s="4">
        <v>44713</v>
      </c>
      <c r="N1154">
        <v>0.96360000000000001</v>
      </c>
    </row>
    <row r="1155" spans="1:14" x14ac:dyDescent="0.25">
      <c r="A1155" s="4">
        <v>44714</v>
      </c>
      <c r="B1155">
        <v>1.2581</v>
      </c>
      <c r="D1155" s="4">
        <v>44714</v>
      </c>
      <c r="E1155">
        <v>1.0744</v>
      </c>
      <c r="G1155" s="4">
        <v>44714</v>
      </c>
      <c r="H1155">
        <v>9.7149999999999999</v>
      </c>
      <c r="J1155" s="4">
        <v>44715</v>
      </c>
      <c r="K1155">
        <v>9.4362999999999992</v>
      </c>
      <c r="M1155" s="4">
        <v>44714</v>
      </c>
      <c r="N1155">
        <v>0.95879999999999999</v>
      </c>
    </row>
    <row r="1156" spans="1:14" x14ac:dyDescent="0.25">
      <c r="A1156" s="4">
        <v>44715</v>
      </c>
      <c r="B1156">
        <v>1.2487999999999999</v>
      </c>
      <c r="D1156" s="4">
        <v>44715</v>
      </c>
      <c r="E1156">
        <v>1.0719000000000001</v>
      </c>
      <c r="G1156" s="4">
        <v>44715</v>
      </c>
      <c r="H1156">
        <v>9.7713000000000001</v>
      </c>
      <c r="J1156" s="4">
        <v>44718</v>
      </c>
      <c r="K1156">
        <v>9.4179999999999993</v>
      </c>
      <c r="M1156" s="4">
        <v>44715</v>
      </c>
      <c r="N1156">
        <v>0.96209999999999996</v>
      </c>
    </row>
    <row r="1157" spans="1:14" x14ac:dyDescent="0.25">
      <c r="A1157" s="4">
        <v>44718</v>
      </c>
      <c r="B1157">
        <v>1.254</v>
      </c>
      <c r="D1157" s="4">
        <v>44718</v>
      </c>
      <c r="E1157">
        <v>1.0701000000000001</v>
      </c>
      <c r="G1157" s="4">
        <v>44718</v>
      </c>
      <c r="H1157">
        <v>9.7827000000000002</v>
      </c>
      <c r="J1157" s="4">
        <v>44719</v>
      </c>
      <c r="K1157">
        <v>9.4756999999999998</v>
      </c>
      <c r="M1157" s="4">
        <v>44718</v>
      </c>
      <c r="N1157">
        <v>0.96960000000000002</v>
      </c>
    </row>
    <row r="1158" spans="1:14" x14ac:dyDescent="0.25">
      <c r="A1158" s="4">
        <v>44719</v>
      </c>
      <c r="B1158">
        <v>1.2593000000000001</v>
      </c>
      <c r="D1158" s="4">
        <v>44719</v>
      </c>
      <c r="E1158">
        <v>1.0701000000000001</v>
      </c>
      <c r="G1158" s="4">
        <v>44719</v>
      </c>
      <c r="H1158">
        <v>9.7974999999999994</v>
      </c>
      <c r="J1158" s="4">
        <v>44720</v>
      </c>
      <c r="K1158">
        <v>9.4450000000000003</v>
      </c>
      <c r="M1158" s="4">
        <v>44719</v>
      </c>
      <c r="N1158">
        <v>0.97330000000000005</v>
      </c>
    </row>
    <row r="1159" spans="1:14" x14ac:dyDescent="0.25">
      <c r="A1159" s="4">
        <v>44720</v>
      </c>
      <c r="B1159">
        <v>1.2547999999999999</v>
      </c>
      <c r="D1159" s="4">
        <v>44720</v>
      </c>
      <c r="E1159">
        <v>1.0729</v>
      </c>
      <c r="G1159" s="4">
        <v>44720</v>
      </c>
      <c r="H1159">
        <v>9.7959999999999994</v>
      </c>
      <c r="J1159" s="4">
        <v>44721</v>
      </c>
      <c r="K1159">
        <v>9.5550999999999995</v>
      </c>
      <c r="M1159" s="4">
        <v>44720</v>
      </c>
      <c r="N1159">
        <v>0.97570000000000001</v>
      </c>
    </row>
    <row r="1160" spans="1:14" x14ac:dyDescent="0.25">
      <c r="A1160" s="4">
        <v>44721</v>
      </c>
      <c r="B1160">
        <v>1.2515000000000001</v>
      </c>
      <c r="D1160" s="4">
        <v>44721</v>
      </c>
      <c r="E1160">
        <v>1.0651999999999999</v>
      </c>
      <c r="G1160" s="4">
        <v>44721</v>
      </c>
      <c r="H1160">
        <v>9.8834999999999997</v>
      </c>
      <c r="J1160" s="4">
        <v>44722</v>
      </c>
      <c r="K1160">
        <v>9.7039000000000009</v>
      </c>
      <c r="M1160" s="4">
        <v>44721</v>
      </c>
      <c r="N1160">
        <v>0.97809999999999997</v>
      </c>
    </row>
    <row r="1161" spans="1:14" x14ac:dyDescent="0.25">
      <c r="A1161" s="4">
        <v>44722</v>
      </c>
      <c r="B1161">
        <v>1.2315</v>
      </c>
      <c r="D1161" s="4">
        <v>44722</v>
      </c>
      <c r="E1161">
        <v>1.0519000000000001</v>
      </c>
      <c r="G1161" s="4">
        <v>44722</v>
      </c>
      <c r="H1161">
        <v>10.028499999999999</v>
      </c>
      <c r="J1161" s="4">
        <v>44725</v>
      </c>
      <c r="K1161">
        <v>9.8879999999999999</v>
      </c>
      <c r="M1161" s="4">
        <v>44722</v>
      </c>
      <c r="N1161">
        <v>0.98799999999999999</v>
      </c>
    </row>
    <row r="1162" spans="1:14" x14ac:dyDescent="0.25">
      <c r="A1162" s="4">
        <v>44725</v>
      </c>
      <c r="B1162">
        <v>1.2174</v>
      </c>
      <c r="D1162" s="4">
        <v>44725</v>
      </c>
      <c r="E1162">
        <v>1.0437000000000001</v>
      </c>
      <c r="G1162" s="4">
        <v>44725</v>
      </c>
      <c r="H1162">
        <v>10.1729</v>
      </c>
      <c r="J1162" s="4">
        <v>44726</v>
      </c>
      <c r="K1162">
        <v>10.022600000000001</v>
      </c>
      <c r="M1162" s="4">
        <v>44725</v>
      </c>
      <c r="N1162">
        <v>0.99580000000000002</v>
      </c>
    </row>
    <row r="1163" spans="1:14" x14ac:dyDescent="0.25">
      <c r="A1163" s="4">
        <v>44726</v>
      </c>
      <c r="B1163">
        <v>1.1995</v>
      </c>
      <c r="D1163" s="4">
        <v>44726</v>
      </c>
      <c r="E1163">
        <v>1.042</v>
      </c>
      <c r="G1163" s="4">
        <v>44726</v>
      </c>
      <c r="H1163">
        <v>10.2125</v>
      </c>
      <c r="J1163" s="4">
        <v>44727</v>
      </c>
      <c r="K1163">
        <v>10.039099999999999</v>
      </c>
      <c r="M1163" s="4">
        <v>44726</v>
      </c>
      <c r="N1163">
        <v>1.0025999999999999</v>
      </c>
    </row>
    <row r="1164" spans="1:14" x14ac:dyDescent="0.25">
      <c r="A1164" s="4">
        <v>44727</v>
      </c>
      <c r="B1164">
        <v>1.2063999999999999</v>
      </c>
      <c r="D1164" s="4">
        <v>44727</v>
      </c>
      <c r="E1164">
        <v>1.0382</v>
      </c>
      <c r="G1164" s="4">
        <v>44727</v>
      </c>
      <c r="H1164">
        <v>10.284000000000001</v>
      </c>
      <c r="J1164" s="4">
        <v>44728</v>
      </c>
      <c r="K1164">
        <v>9.9491999999999994</v>
      </c>
      <c r="M1164" s="4">
        <v>44727</v>
      </c>
      <c r="N1164">
        <v>1.0028999999999999</v>
      </c>
    </row>
    <row r="1165" spans="1:14" x14ac:dyDescent="0.25">
      <c r="A1165" s="4">
        <v>44728</v>
      </c>
      <c r="B1165">
        <v>1.238</v>
      </c>
      <c r="D1165" s="4">
        <v>44728</v>
      </c>
      <c r="E1165">
        <v>1.056</v>
      </c>
      <c r="G1165" s="4">
        <v>44728</v>
      </c>
      <c r="H1165">
        <v>10.140499999999999</v>
      </c>
      <c r="J1165" s="4">
        <v>44729</v>
      </c>
      <c r="K1165">
        <v>10.006399999999999</v>
      </c>
      <c r="M1165" s="4">
        <v>44728</v>
      </c>
      <c r="N1165">
        <v>0.96550000000000002</v>
      </c>
    </row>
    <row r="1166" spans="1:14" x14ac:dyDescent="0.25">
      <c r="A1166" s="4">
        <v>44729</v>
      </c>
      <c r="B1166">
        <v>1.2241</v>
      </c>
      <c r="D1166" s="4">
        <v>44729</v>
      </c>
      <c r="E1166">
        <v>1.0499000000000001</v>
      </c>
      <c r="G1166" s="4">
        <v>44729</v>
      </c>
      <c r="H1166">
        <v>10.1754</v>
      </c>
      <c r="J1166" s="4">
        <v>44732</v>
      </c>
      <c r="K1166">
        <v>9.8920999999999992</v>
      </c>
      <c r="M1166" s="4">
        <v>44729</v>
      </c>
      <c r="N1166">
        <v>0.96989999999999998</v>
      </c>
    </row>
    <row r="1167" spans="1:14" x14ac:dyDescent="0.25">
      <c r="A1167" s="4">
        <v>44732</v>
      </c>
      <c r="B1167">
        <v>1.2254</v>
      </c>
      <c r="D1167" s="4">
        <v>44732</v>
      </c>
      <c r="E1167">
        <v>1.0523</v>
      </c>
      <c r="G1167" s="4">
        <v>44732</v>
      </c>
      <c r="H1167">
        <v>10.115399999999999</v>
      </c>
      <c r="J1167" s="4">
        <v>44733</v>
      </c>
      <c r="K1167">
        <v>9.8531999999999993</v>
      </c>
      <c r="M1167" s="4">
        <v>44732</v>
      </c>
      <c r="N1167">
        <v>0.96730000000000005</v>
      </c>
    </row>
    <row r="1168" spans="1:14" x14ac:dyDescent="0.25">
      <c r="A1168" s="4">
        <v>44733</v>
      </c>
      <c r="B1168">
        <v>1.2272000000000001</v>
      </c>
      <c r="D1168" s="4">
        <v>44733</v>
      </c>
      <c r="E1168">
        <v>1.0533999999999999</v>
      </c>
      <c r="G1168" s="4">
        <v>44733</v>
      </c>
      <c r="H1168">
        <v>10.0991</v>
      </c>
      <c r="J1168" s="4">
        <v>44734</v>
      </c>
      <c r="K1168">
        <v>9.9026999999999994</v>
      </c>
      <c r="M1168" s="4">
        <v>44733</v>
      </c>
      <c r="N1168">
        <v>0.96599999999999997</v>
      </c>
    </row>
    <row r="1169" spans="1:14" x14ac:dyDescent="0.25">
      <c r="A1169" s="4">
        <v>44734</v>
      </c>
      <c r="B1169">
        <v>1.2264999999999999</v>
      </c>
      <c r="D1169" s="4">
        <v>44734</v>
      </c>
      <c r="E1169">
        <v>1.0575000000000001</v>
      </c>
      <c r="G1169" s="4">
        <v>44734</v>
      </c>
      <c r="H1169">
        <v>10.081300000000001</v>
      </c>
      <c r="J1169" s="4">
        <v>44735</v>
      </c>
      <c r="K1169">
        <v>10.0008</v>
      </c>
      <c r="M1169" s="4">
        <v>44734</v>
      </c>
      <c r="N1169">
        <v>0.96230000000000004</v>
      </c>
    </row>
    <row r="1170" spans="1:14" x14ac:dyDescent="0.25">
      <c r="A1170" s="4">
        <v>44735</v>
      </c>
      <c r="B1170">
        <v>1.2228000000000001</v>
      </c>
      <c r="D1170" s="4">
        <v>44735</v>
      </c>
      <c r="E1170">
        <v>1.0508</v>
      </c>
      <c r="G1170" s="4">
        <v>44735</v>
      </c>
      <c r="H1170">
        <v>10.205399999999999</v>
      </c>
      <c r="J1170" s="4">
        <v>44736</v>
      </c>
      <c r="K1170">
        <v>9.8549000000000007</v>
      </c>
      <c r="M1170" s="4">
        <v>44735</v>
      </c>
      <c r="N1170">
        <v>0.96060000000000001</v>
      </c>
    </row>
    <row r="1171" spans="1:14" x14ac:dyDescent="0.25">
      <c r="A1171" s="4">
        <v>44736</v>
      </c>
      <c r="B1171">
        <v>1.2267999999999999</v>
      </c>
      <c r="D1171" s="4">
        <v>44736</v>
      </c>
      <c r="E1171">
        <v>1.0552999999999999</v>
      </c>
      <c r="G1171" s="4">
        <v>44736</v>
      </c>
      <c r="H1171">
        <v>10.1302</v>
      </c>
      <c r="J1171" s="4">
        <v>44739</v>
      </c>
      <c r="K1171">
        <v>9.7885000000000009</v>
      </c>
      <c r="M1171" s="4">
        <v>44736</v>
      </c>
      <c r="N1171">
        <v>0.95830000000000004</v>
      </c>
    </row>
    <row r="1172" spans="1:14" x14ac:dyDescent="0.25">
      <c r="A1172" s="4">
        <v>44739</v>
      </c>
      <c r="B1172">
        <v>1.2291000000000001</v>
      </c>
      <c r="D1172" s="4">
        <v>44739</v>
      </c>
      <c r="E1172">
        <v>1.0598000000000001</v>
      </c>
      <c r="G1172" s="4">
        <v>44739</v>
      </c>
      <c r="H1172">
        <v>10.0716</v>
      </c>
      <c r="J1172" s="4">
        <v>44740</v>
      </c>
      <c r="K1172">
        <v>9.8262</v>
      </c>
      <c r="M1172" s="4">
        <v>44739</v>
      </c>
      <c r="N1172">
        <v>0.95499999999999996</v>
      </c>
    </row>
    <row r="1173" spans="1:14" x14ac:dyDescent="0.25">
      <c r="A1173" s="4">
        <v>44740</v>
      </c>
      <c r="B1173">
        <v>1.2194</v>
      </c>
      <c r="D1173" s="4">
        <v>44740</v>
      </c>
      <c r="E1173">
        <v>1.0523</v>
      </c>
      <c r="G1173" s="4">
        <v>44740</v>
      </c>
      <c r="H1173">
        <v>10.132300000000001</v>
      </c>
      <c r="J1173" s="4">
        <v>44741</v>
      </c>
      <c r="K1173">
        <v>9.8874999999999993</v>
      </c>
      <c r="M1173" s="4">
        <v>44740</v>
      </c>
      <c r="N1173">
        <v>0.95660000000000001</v>
      </c>
    </row>
    <row r="1174" spans="1:14" x14ac:dyDescent="0.25">
      <c r="A1174" s="4">
        <v>44741</v>
      </c>
      <c r="B1174">
        <v>1.2121999999999999</v>
      </c>
      <c r="D1174" s="4">
        <v>44741</v>
      </c>
      <c r="E1174">
        <v>1.0446</v>
      </c>
      <c r="G1174" s="4">
        <v>44741</v>
      </c>
      <c r="H1174">
        <v>10.2356</v>
      </c>
      <c r="J1174" s="4">
        <v>44742</v>
      </c>
      <c r="K1174">
        <v>9.8396000000000008</v>
      </c>
      <c r="M1174" s="4">
        <v>44741</v>
      </c>
      <c r="N1174">
        <v>0.95489999999999997</v>
      </c>
    </row>
    <row r="1175" spans="1:14" x14ac:dyDescent="0.25">
      <c r="A1175" s="4">
        <v>44742</v>
      </c>
      <c r="B1175">
        <v>1.2177</v>
      </c>
      <c r="D1175" s="4">
        <v>44742</v>
      </c>
      <c r="E1175">
        <v>1.0483</v>
      </c>
      <c r="G1175" s="4">
        <v>44742</v>
      </c>
      <c r="H1175">
        <v>10.218400000000001</v>
      </c>
      <c r="J1175" s="4">
        <v>44743</v>
      </c>
      <c r="K1175">
        <v>9.9961000000000002</v>
      </c>
      <c r="M1175" s="4">
        <v>44742</v>
      </c>
      <c r="N1175">
        <v>0.95369999999999999</v>
      </c>
    </row>
    <row r="1176" spans="1:14" x14ac:dyDescent="0.25">
      <c r="A1176" s="4">
        <v>44743</v>
      </c>
      <c r="B1176">
        <v>1.2095</v>
      </c>
      <c r="D1176" s="4">
        <v>44743</v>
      </c>
      <c r="E1176">
        <v>1.0414000000000001</v>
      </c>
      <c r="G1176" s="4">
        <v>44743</v>
      </c>
      <c r="H1176">
        <v>10.336399999999999</v>
      </c>
      <c r="J1176" s="4">
        <v>44746</v>
      </c>
      <c r="K1176">
        <v>9.8584999999999994</v>
      </c>
      <c r="M1176" s="4">
        <v>44743</v>
      </c>
      <c r="N1176">
        <v>0.96109999999999995</v>
      </c>
    </row>
    <row r="1177" spans="1:14" x14ac:dyDescent="0.25">
      <c r="A1177" s="4">
        <v>44746</v>
      </c>
      <c r="B1177">
        <v>1.2111000000000001</v>
      </c>
      <c r="D1177" s="4">
        <v>44746</v>
      </c>
      <c r="E1177">
        <v>1.0423</v>
      </c>
      <c r="G1177" s="4">
        <v>44746</v>
      </c>
      <c r="H1177">
        <v>10.3462</v>
      </c>
      <c r="J1177" s="4">
        <v>44747</v>
      </c>
      <c r="K1177">
        <v>10.110900000000001</v>
      </c>
      <c r="M1177" s="4">
        <v>44746</v>
      </c>
      <c r="N1177">
        <v>0.96120000000000005</v>
      </c>
    </row>
    <row r="1178" spans="1:14" x14ac:dyDescent="0.25">
      <c r="A1178" s="4">
        <v>44747</v>
      </c>
      <c r="B1178">
        <v>1.1923999999999999</v>
      </c>
      <c r="D1178" s="4">
        <v>44747</v>
      </c>
      <c r="E1178">
        <v>1.0245</v>
      </c>
      <c r="G1178" s="4">
        <v>44747</v>
      </c>
      <c r="H1178">
        <v>10.5357</v>
      </c>
      <c r="J1178" s="4">
        <v>44748</v>
      </c>
      <c r="K1178">
        <v>10.1578</v>
      </c>
      <c r="M1178" s="4">
        <v>44747</v>
      </c>
      <c r="N1178">
        <v>0.96960000000000002</v>
      </c>
    </row>
    <row r="1179" spans="1:14" x14ac:dyDescent="0.25">
      <c r="A1179" s="4">
        <v>44748</v>
      </c>
      <c r="B1179">
        <v>1.1909000000000001</v>
      </c>
      <c r="D1179" s="4">
        <v>44748</v>
      </c>
      <c r="E1179">
        <v>1.0173000000000001</v>
      </c>
      <c r="G1179" s="4">
        <v>44748</v>
      </c>
      <c r="H1179">
        <v>10.556699999999999</v>
      </c>
      <c r="J1179" s="4">
        <v>44749</v>
      </c>
      <c r="K1179">
        <v>10.090400000000001</v>
      </c>
      <c r="M1179" s="4">
        <v>44748</v>
      </c>
      <c r="N1179">
        <v>0.97140000000000004</v>
      </c>
    </row>
    <row r="1180" spans="1:14" x14ac:dyDescent="0.25">
      <c r="A1180" s="4">
        <v>44749</v>
      </c>
      <c r="B1180">
        <v>1.2008000000000001</v>
      </c>
      <c r="D1180" s="4">
        <v>44749</v>
      </c>
      <c r="E1180">
        <v>1.0155000000000001</v>
      </c>
      <c r="G1180" s="4">
        <v>44749</v>
      </c>
      <c r="H1180">
        <v>10.5571</v>
      </c>
      <c r="J1180" s="4">
        <v>44750</v>
      </c>
      <c r="K1180">
        <v>10.0787</v>
      </c>
      <c r="M1180" s="4">
        <v>44749</v>
      </c>
      <c r="N1180">
        <v>0.97399999999999998</v>
      </c>
    </row>
    <row r="1181" spans="1:14" x14ac:dyDescent="0.25">
      <c r="A1181" s="4">
        <v>44750</v>
      </c>
      <c r="B1181">
        <v>1.2033</v>
      </c>
      <c r="D1181" s="4">
        <v>44750</v>
      </c>
      <c r="E1181">
        <v>1.0185</v>
      </c>
      <c r="G1181" s="4">
        <v>44750</v>
      </c>
      <c r="H1181">
        <v>10.509499999999999</v>
      </c>
      <c r="J1181" s="4">
        <v>44753</v>
      </c>
      <c r="K1181">
        <v>10.1839</v>
      </c>
      <c r="M1181" s="4">
        <v>44750</v>
      </c>
      <c r="N1181">
        <v>0.97719999999999996</v>
      </c>
    </row>
    <row r="1182" spans="1:14" x14ac:dyDescent="0.25">
      <c r="A1182" s="4">
        <v>44753</v>
      </c>
      <c r="B1182">
        <v>1.1882999999999999</v>
      </c>
      <c r="D1182" s="4">
        <v>44753</v>
      </c>
      <c r="E1182">
        <v>1.0064</v>
      </c>
      <c r="G1182" s="4">
        <v>44753</v>
      </c>
      <c r="H1182">
        <v>10.6122</v>
      </c>
      <c r="J1182" s="4">
        <v>44754</v>
      </c>
      <c r="K1182">
        <v>10.2102</v>
      </c>
      <c r="M1182" s="4">
        <v>44753</v>
      </c>
      <c r="N1182">
        <v>0.98009999999999997</v>
      </c>
    </row>
    <row r="1183" spans="1:14" x14ac:dyDescent="0.25">
      <c r="A1183" s="4">
        <v>44754</v>
      </c>
      <c r="B1183">
        <v>1.1911</v>
      </c>
      <c r="D1183" s="4">
        <v>44754</v>
      </c>
      <c r="E1183">
        <v>1.0062</v>
      </c>
      <c r="G1183" s="4">
        <v>44754</v>
      </c>
      <c r="H1183">
        <v>10.5486</v>
      </c>
      <c r="J1183" s="4">
        <v>44755</v>
      </c>
      <c r="K1183">
        <v>10.1716</v>
      </c>
      <c r="M1183" s="4">
        <v>44754</v>
      </c>
      <c r="N1183">
        <v>0.98140000000000005</v>
      </c>
    </row>
    <row r="1184" spans="1:14" x14ac:dyDescent="0.25">
      <c r="A1184" s="4">
        <v>44755</v>
      </c>
      <c r="B1184">
        <v>1.1921999999999999</v>
      </c>
      <c r="D1184" s="4">
        <v>44755</v>
      </c>
      <c r="E1184">
        <v>1.0082</v>
      </c>
      <c r="G1184" s="4">
        <v>44755</v>
      </c>
      <c r="H1184">
        <v>10.519399999999999</v>
      </c>
      <c r="J1184" s="4">
        <v>44756</v>
      </c>
      <c r="K1184">
        <v>10.296099999999999</v>
      </c>
      <c r="M1184" s="4">
        <v>44755</v>
      </c>
      <c r="N1184">
        <v>0.97740000000000005</v>
      </c>
    </row>
    <row r="1185" spans="1:14" x14ac:dyDescent="0.25">
      <c r="A1185" s="4">
        <v>44756</v>
      </c>
      <c r="B1185">
        <v>1.1779999999999999</v>
      </c>
      <c r="D1185" s="4">
        <v>44756</v>
      </c>
      <c r="E1185">
        <v>0.99909999999999999</v>
      </c>
      <c r="G1185" s="4">
        <v>44756</v>
      </c>
      <c r="H1185">
        <v>10.618499999999999</v>
      </c>
      <c r="J1185" s="4">
        <v>44757</v>
      </c>
      <c r="K1185">
        <v>10.176399999999999</v>
      </c>
      <c r="M1185" s="4">
        <v>44756</v>
      </c>
      <c r="N1185">
        <v>0.98529999999999995</v>
      </c>
    </row>
    <row r="1186" spans="1:14" x14ac:dyDescent="0.25">
      <c r="A1186" s="4">
        <v>44757</v>
      </c>
      <c r="B1186">
        <v>1.1855</v>
      </c>
      <c r="D1186" s="4">
        <v>44757</v>
      </c>
      <c r="E1186">
        <v>1.008</v>
      </c>
      <c r="G1186" s="4">
        <v>44757</v>
      </c>
      <c r="H1186">
        <v>10.486800000000001</v>
      </c>
      <c r="J1186" s="4">
        <v>44760</v>
      </c>
      <c r="K1186">
        <v>10.0617</v>
      </c>
      <c r="M1186" s="4">
        <v>44757</v>
      </c>
      <c r="N1186">
        <v>0.97719999999999996</v>
      </c>
    </row>
    <row r="1187" spans="1:14" x14ac:dyDescent="0.25">
      <c r="A1187" s="4">
        <v>44760</v>
      </c>
      <c r="B1187">
        <v>1.1977</v>
      </c>
      <c r="D1187" s="4">
        <v>44760</v>
      </c>
      <c r="E1187">
        <v>1.0166999999999999</v>
      </c>
      <c r="G1187" s="4">
        <v>44760</v>
      </c>
      <c r="H1187">
        <v>10.3583</v>
      </c>
      <c r="J1187" s="4">
        <v>44761</v>
      </c>
      <c r="K1187">
        <v>9.9126999999999992</v>
      </c>
      <c r="M1187" s="4">
        <v>44760</v>
      </c>
      <c r="N1187">
        <v>0.97629999999999995</v>
      </c>
    </row>
    <row r="1188" spans="1:14" x14ac:dyDescent="0.25">
      <c r="A1188" s="4">
        <v>44761</v>
      </c>
      <c r="B1188">
        <v>1.2007000000000001</v>
      </c>
      <c r="D1188" s="4">
        <v>44761</v>
      </c>
      <c r="E1188">
        <v>1.024</v>
      </c>
      <c r="G1188" s="4">
        <v>44761</v>
      </c>
      <c r="H1188">
        <v>10.220000000000001</v>
      </c>
      <c r="J1188" s="4">
        <v>44762</v>
      </c>
      <c r="K1188">
        <v>9.9638000000000009</v>
      </c>
      <c r="M1188" s="4">
        <v>44761</v>
      </c>
      <c r="N1188">
        <v>0.96830000000000005</v>
      </c>
    </row>
    <row r="1189" spans="1:14" x14ac:dyDescent="0.25">
      <c r="A1189" s="4">
        <v>44762</v>
      </c>
      <c r="B1189">
        <v>1.1972</v>
      </c>
      <c r="D1189" s="4">
        <v>44762</v>
      </c>
      <c r="E1189">
        <v>1.0190999999999999</v>
      </c>
      <c r="G1189" s="4">
        <v>44762</v>
      </c>
      <c r="H1189">
        <v>10.2438</v>
      </c>
      <c r="J1189" s="4">
        <v>44763</v>
      </c>
      <c r="K1189">
        <v>9.9847999999999999</v>
      </c>
      <c r="M1189" s="4">
        <v>44762</v>
      </c>
      <c r="N1189">
        <v>0.97309999999999997</v>
      </c>
    </row>
    <row r="1190" spans="1:14" x14ac:dyDescent="0.25">
      <c r="A1190" s="4">
        <v>44763</v>
      </c>
      <c r="B1190">
        <v>1.1952</v>
      </c>
      <c r="D1190" s="4">
        <v>44763</v>
      </c>
      <c r="E1190">
        <v>1.0182</v>
      </c>
      <c r="G1190" s="4">
        <v>44763</v>
      </c>
      <c r="H1190">
        <v>10.239100000000001</v>
      </c>
      <c r="J1190" s="4">
        <v>44764</v>
      </c>
      <c r="K1190">
        <v>9.9337999999999997</v>
      </c>
      <c r="M1190" s="4">
        <v>44763</v>
      </c>
      <c r="N1190">
        <v>0.96970000000000001</v>
      </c>
    </row>
    <row r="1191" spans="1:14" x14ac:dyDescent="0.25">
      <c r="A1191" s="4">
        <v>44764</v>
      </c>
      <c r="B1191">
        <v>1.1999</v>
      </c>
      <c r="D1191" s="4">
        <v>44764</v>
      </c>
      <c r="E1191">
        <v>1.0213000000000001</v>
      </c>
      <c r="G1191" s="4">
        <v>44764</v>
      </c>
      <c r="H1191">
        <v>10.225899999999999</v>
      </c>
      <c r="J1191" s="4">
        <v>44767</v>
      </c>
      <c r="K1191">
        <v>9.8360000000000003</v>
      </c>
      <c r="M1191" s="4">
        <v>44764</v>
      </c>
      <c r="N1191">
        <v>0.96289999999999998</v>
      </c>
    </row>
    <row r="1192" spans="1:14" x14ac:dyDescent="0.25">
      <c r="A1192" s="4">
        <v>44767</v>
      </c>
      <c r="B1192">
        <v>1.2051000000000001</v>
      </c>
      <c r="D1192" s="4">
        <v>44767</v>
      </c>
      <c r="E1192">
        <v>1.0221</v>
      </c>
      <c r="G1192" s="4">
        <v>44767</v>
      </c>
      <c r="H1192">
        <v>10.1883</v>
      </c>
      <c r="J1192" s="4">
        <v>44768</v>
      </c>
      <c r="K1192">
        <v>9.8956999999999997</v>
      </c>
      <c r="M1192" s="4">
        <v>44767</v>
      </c>
      <c r="N1192">
        <v>0.96519999999999995</v>
      </c>
    </row>
    <row r="1193" spans="1:14" x14ac:dyDescent="0.25">
      <c r="A1193" s="4">
        <v>44768</v>
      </c>
      <c r="B1193">
        <v>1.2024999999999999</v>
      </c>
      <c r="D1193" s="4">
        <v>44768</v>
      </c>
      <c r="E1193">
        <v>1.0126999999999999</v>
      </c>
      <c r="G1193" s="4">
        <v>44768</v>
      </c>
      <c r="H1193">
        <v>10.315799999999999</v>
      </c>
      <c r="J1193" s="4">
        <v>44769</v>
      </c>
      <c r="K1193">
        <v>9.85</v>
      </c>
      <c r="M1193" s="4">
        <v>44768</v>
      </c>
      <c r="N1193">
        <v>0.96250000000000002</v>
      </c>
    </row>
    <row r="1194" spans="1:14" x14ac:dyDescent="0.25">
      <c r="A1194" s="4">
        <v>44769</v>
      </c>
      <c r="B1194">
        <v>1.2039</v>
      </c>
      <c r="D1194" s="4">
        <v>44769</v>
      </c>
      <c r="E1194">
        <v>1.0111000000000001</v>
      </c>
      <c r="G1194" s="4">
        <v>44769</v>
      </c>
      <c r="H1194">
        <v>10.345700000000001</v>
      </c>
      <c r="J1194" s="4">
        <v>44770</v>
      </c>
      <c r="K1194">
        <v>9.7742000000000004</v>
      </c>
      <c r="M1194" s="4">
        <v>44769</v>
      </c>
      <c r="N1194">
        <v>0.96560000000000001</v>
      </c>
    </row>
    <row r="1195" spans="1:14" x14ac:dyDescent="0.25">
      <c r="A1195" s="4">
        <v>44770</v>
      </c>
      <c r="B1195">
        <v>1.2130000000000001</v>
      </c>
      <c r="D1195" s="4">
        <v>44770</v>
      </c>
      <c r="E1195">
        <v>1.0158</v>
      </c>
      <c r="G1195" s="4">
        <v>44770</v>
      </c>
      <c r="H1195">
        <v>10.253399999999999</v>
      </c>
      <c r="J1195" s="4">
        <v>44771</v>
      </c>
      <c r="K1195">
        <v>9.6742000000000008</v>
      </c>
      <c r="M1195" s="4">
        <v>44770</v>
      </c>
      <c r="N1195">
        <v>0.95650000000000002</v>
      </c>
    </row>
    <row r="1196" spans="1:14" x14ac:dyDescent="0.25">
      <c r="A1196" s="4">
        <v>44771</v>
      </c>
      <c r="B1196">
        <v>1.2171000000000001</v>
      </c>
      <c r="D1196" s="4">
        <v>44771</v>
      </c>
      <c r="E1196">
        <v>1.022</v>
      </c>
      <c r="G1196" s="4">
        <v>44771</v>
      </c>
      <c r="H1196">
        <v>10.155099999999999</v>
      </c>
      <c r="J1196" s="4">
        <v>44774</v>
      </c>
      <c r="K1196">
        <v>9.6148000000000007</v>
      </c>
      <c r="M1196" s="4">
        <v>44771</v>
      </c>
      <c r="N1196">
        <v>0.95240000000000002</v>
      </c>
    </row>
    <row r="1197" spans="1:14" x14ac:dyDescent="0.25">
      <c r="A1197" s="4">
        <v>44774</v>
      </c>
      <c r="B1197">
        <v>1.2277</v>
      </c>
      <c r="D1197" s="4">
        <v>44774</v>
      </c>
      <c r="E1197">
        <v>1.0274000000000001</v>
      </c>
      <c r="G1197" s="4">
        <v>44774</v>
      </c>
      <c r="H1197">
        <v>10.102</v>
      </c>
      <c r="J1197" s="4">
        <v>44775</v>
      </c>
      <c r="K1197">
        <v>9.7263999999999999</v>
      </c>
      <c r="M1197" s="4">
        <v>44774</v>
      </c>
      <c r="N1197">
        <v>0.94950000000000001</v>
      </c>
    </row>
    <row r="1198" spans="1:14" x14ac:dyDescent="0.25">
      <c r="A1198" s="4">
        <v>44775</v>
      </c>
      <c r="B1198">
        <v>1.2214</v>
      </c>
      <c r="D1198" s="4">
        <v>44775</v>
      </c>
      <c r="E1198">
        <v>1.0195000000000001</v>
      </c>
      <c r="G1198" s="4">
        <v>44775</v>
      </c>
      <c r="H1198">
        <v>10.199999999999999</v>
      </c>
      <c r="J1198" s="4">
        <v>44776</v>
      </c>
      <c r="K1198">
        <v>9.7248000000000001</v>
      </c>
      <c r="M1198" s="4">
        <v>44775</v>
      </c>
      <c r="N1198">
        <v>0.95389999999999997</v>
      </c>
    </row>
    <row r="1199" spans="1:14" x14ac:dyDescent="0.25">
      <c r="A1199" s="4">
        <v>44776</v>
      </c>
      <c r="B1199">
        <v>1.2142999999999999</v>
      </c>
      <c r="D1199" s="4">
        <v>44776</v>
      </c>
      <c r="E1199">
        <v>1.0149999999999999</v>
      </c>
      <c r="G1199" s="4">
        <v>44776</v>
      </c>
      <c r="H1199">
        <v>10.221500000000001</v>
      </c>
      <c r="J1199" s="4">
        <v>44777</v>
      </c>
      <c r="K1199">
        <v>9.7319999999999993</v>
      </c>
      <c r="M1199" s="4">
        <v>44776</v>
      </c>
      <c r="N1199">
        <v>0.9627</v>
      </c>
    </row>
    <row r="1200" spans="1:14" x14ac:dyDescent="0.25">
      <c r="A1200" s="4">
        <v>44777</v>
      </c>
      <c r="B1200">
        <v>1.2145999999999999</v>
      </c>
      <c r="D1200" s="4">
        <v>44777</v>
      </c>
      <c r="E1200">
        <v>1.0237000000000001</v>
      </c>
      <c r="G1200" s="4">
        <v>44777</v>
      </c>
      <c r="H1200">
        <v>10.122199999999999</v>
      </c>
      <c r="J1200" s="4">
        <v>44778</v>
      </c>
      <c r="K1200">
        <v>9.7950999999999997</v>
      </c>
      <c r="M1200" s="4">
        <v>44777</v>
      </c>
      <c r="N1200">
        <v>0.9556</v>
      </c>
    </row>
    <row r="1201" spans="1:14" x14ac:dyDescent="0.25">
      <c r="A1201" s="4">
        <v>44778</v>
      </c>
      <c r="B1201">
        <v>1.2073</v>
      </c>
      <c r="D1201" s="4">
        <v>44778</v>
      </c>
      <c r="E1201">
        <v>1.0183</v>
      </c>
      <c r="G1201" s="4">
        <v>44778</v>
      </c>
      <c r="H1201">
        <v>10.2286</v>
      </c>
      <c r="J1201" s="4">
        <v>44781</v>
      </c>
      <c r="K1201">
        <v>9.7398000000000007</v>
      </c>
      <c r="M1201" s="4">
        <v>44778</v>
      </c>
      <c r="N1201">
        <v>0.96150000000000002</v>
      </c>
    </row>
    <row r="1202" spans="1:14" x14ac:dyDescent="0.25">
      <c r="A1202" s="4">
        <v>44781</v>
      </c>
      <c r="B1202">
        <v>1.2077</v>
      </c>
      <c r="D1202" s="4">
        <v>44781</v>
      </c>
      <c r="E1202">
        <v>1.0196000000000001</v>
      </c>
      <c r="G1202" s="4">
        <v>44781</v>
      </c>
      <c r="H1202">
        <v>10.1646</v>
      </c>
      <c r="J1202" s="4">
        <v>44782</v>
      </c>
      <c r="K1202">
        <v>9.7276000000000007</v>
      </c>
      <c r="M1202" s="4">
        <v>44781</v>
      </c>
      <c r="N1202">
        <v>0.95530000000000004</v>
      </c>
    </row>
    <row r="1203" spans="1:14" x14ac:dyDescent="0.25">
      <c r="A1203" s="4">
        <v>44782</v>
      </c>
      <c r="B1203">
        <v>1.2082999999999999</v>
      </c>
      <c r="D1203" s="4">
        <v>44782</v>
      </c>
      <c r="E1203">
        <v>1.0218</v>
      </c>
      <c r="G1203" s="4">
        <v>44782</v>
      </c>
      <c r="H1203">
        <v>10.1661</v>
      </c>
      <c r="J1203" s="4">
        <v>44783</v>
      </c>
      <c r="K1203">
        <v>9.5030999999999999</v>
      </c>
      <c r="M1203" s="4">
        <v>44782</v>
      </c>
      <c r="N1203">
        <v>0.9536</v>
      </c>
    </row>
    <row r="1204" spans="1:14" x14ac:dyDescent="0.25">
      <c r="A1204" s="4">
        <v>44783</v>
      </c>
      <c r="B1204">
        <v>1.2248000000000001</v>
      </c>
      <c r="D1204" s="4">
        <v>44783</v>
      </c>
      <c r="E1204">
        <v>1.0325</v>
      </c>
      <c r="G1204" s="4">
        <v>44783</v>
      </c>
      <c r="H1204">
        <v>10.0382</v>
      </c>
      <c r="J1204" s="4">
        <v>44784</v>
      </c>
      <c r="K1204">
        <v>9.5015999999999998</v>
      </c>
      <c r="M1204" s="4">
        <v>44783</v>
      </c>
      <c r="N1204">
        <v>0.94059999999999999</v>
      </c>
    </row>
    <row r="1205" spans="1:14" x14ac:dyDescent="0.25">
      <c r="A1205" s="4">
        <v>44784</v>
      </c>
      <c r="B1205">
        <v>1.2223999999999999</v>
      </c>
      <c r="D1205" s="4">
        <v>44784</v>
      </c>
      <c r="E1205">
        <v>1.0329999999999999</v>
      </c>
      <c r="G1205" s="4">
        <v>44784</v>
      </c>
      <c r="H1205">
        <v>10.0471</v>
      </c>
      <c r="J1205" s="4">
        <v>44785</v>
      </c>
      <c r="K1205">
        <v>9.5695999999999994</v>
      </c>
      <c r="M1205" s="4">
        <v>44784</v>
      </c>
      <c r="N1205">
        <v>0.9395</v>
      </c>
    </row>
    <row r="1206" spans="1:14" x14ac:dyDescent="0.25">
      <c r="A1206" s="4">
        <v>44785</v>
      </c>
      <c r="B1206">
        <v>1.2138</v>
      </c>
      <c r="D1206" s="4">
        <v>44785</v>
      </c>
      <c r="E1206">
        <v>1.0259</v>
      </c>
      <c r="G1206" s="4">
        <v>44785</v>
      </c>
      <c r="H1206">
        <v>10.1989</v>
      </c>
      <c r="J1206" s="4">
        <v>44788</v>
      </c>
      <c r="K1206">
        <v>9.6913999999999998</v>
      </c>
      <c r="M1206" s="4">
        <v>44785</v>
      </c>
      <c r="N1206">
        <v>0.94159999999999999</v>
      </c>
    </row>
    <row r="1207" spans="1:14" x14ac:dyDescent="0.25">
      <c r="A1207" s="4">
        <v>44788</v>
      </c>
      <c r="B1207">
        <v>1.2084999999999999</v>
      </c>
      <c r="D1207" s="4">
        <v>44788</v>
      </c>
      <c r="E1207">
        <v>1.0176000000000001</v>
      </c>
      <c r="G1207" s="4">
        <v>44788</v>
      </c>
      <c r="H1207">
        <v>10.319100000000001</v>
      </c>
      <c r="J1207" s="4">
        <v>44789</v>
      </c>
      <c r="K1207">
        <v>9.6904000000000003</v>
      </c>
      <c r="M1207" s="4">
        <v>44788</v>
      </c>
      <c r="N1207">
        <v>0.94530000000000003</v>
      </c>
    </row>
    <row r="1208" spans="1:14" x14ac:dyDescent="0.25">
      <c r="A1208" s="4">
        <v>44789</v>
      </c>
      <c r="B1208">
        <v>1.2081</v>
      </c>
      <c r="D1208" s="4">
        <v>44789</v>
      </c>
      <c r="E1208">
        <v>1.0165999999999999</v>
      </c>
      <c r="G1208" s="4">
        <v>44789</v>
      </c>
      <c r="H1208">
        <v>10.357699999999999</v>
      </c>
      <c r="J1208" s="4">
        <v>44790</v>
      </c>
      <c r="K1208">
        <v>9.7199000000000009</v>
      </c>
      <c r="M1208" s="4">
        <v>44789</v>
      </c>
      <c r="N1208">
        <v>0.9506</v>
      </c>
    </row>
    <row r="1209" spans="1:14" x14ac:dyDescent="0.25">
      <c r="A1209" s="4">
        <v>44790</v>
      </c>
      <c r="B1209">
        <v>1.204</v>
      </c>
      <c r="D1209" s="4">
        <v>44790</v>
      </c>
      <c r="E1209">
        <v>1.0165</v>
      </c>
      <c r="G1209" s="4">
        <v>44790</v>
      </c>
      <c r="H1209">
        <v>10.4041</v>
      </c>
      <c r="J1209" s="4">
        <v>44791</v>
      </c>
      <c r="K1209">
        <v>9.7494999999999994</v>
      </c>
      <c r="M1209" s="4">
        <v>44790</v>
      </c>
      <c r="N1209">
        <v>0.95330000000000004</v>
      </c>
    </row>
    <row r="1210" spans="1:14" x14ac:dyDescent="0.25">
      <c r="A1210" s="4">
        <v>44791</v>
      </c>
      <c r="B1210">
        <v>1.1937</v>
      </c>
      <c r="D1210" s="4">
        <v>44791</v>
      </c>
      <c r="E1210">
        <v>1.0089999999999999</v>
      </c>
      <c r="G1210" s="4">
        <v>44791</v>
      </c>
      <c r="H1210">
        <v>10.5114</v>
      </c>
      <c r="J1210" s="4">
        <v>44792</v>
      </c>
      <c r="K1210">
        <v>9.8138000000000005</v>
      </c>
      <c r="M1210" s="4">
        <v>44791</v>
      </c>
      <c r="N1210">
        <v>0.95660000000000001</v>
      </c>
    </row>
    <row r="1211" spans="1:14" x14ac:dyDescent="0.25">
      <c r="A1211" s="4">
        <v>44792</v>
      </c>
      <c r="B1211">
        <v>1.1829000000000001</v>
      </c>
      <c r="D1211" s="4">
        <v>44792</v>
      </c>
      <c r="E1211">
        <v>1.0037</v>
      </c>
      <c r="G1211" s="4">
        <v>44792</v>
      </c>
      <c r="H1211">
        <v>10.5939</v>
      </c>
      <c r="J1211" s="4">
        <v>44795</v>
      </c>
      <c r="K1211">
        <v>9.8344000000000005</v>
      </c>
      <c r="M1211" s="4">
        <v>44792</v>
      </c>
      <c r="N1211">
        <v>0.95920000000000005</v>
      </c>
    </row>
    <row r="1212" spans="1:14" x14ac:dyDescent="0.25">
      <c r="A1212" s="4">
        <v>44795</v>
      </c>
      <c r="B1212">
        <v>1.1775</v>
      </c>
      <c r="D1212" s="4">
        <v>44795</v>
      </c>
      <c r="E1212">
        <v>0.99319999999999997</v>
      </c>
      <c r="G1212" s="4">
        <v>44795</v>
      </c>
      <c r="H1212">
        <v>10.717499999999999</v>
      </c>
      <c r="J1212" s="4">
        <v>44796</v>
      </c>
      <c r="K1212">
        <v>9.7044999999999995</v>
      </c>
      <c r="M1212" s="4">
        <v>44795</v>
      </c>
      <c r="N1212">
        <v>0.96440000000000003</v>
      </c>
    </row>
    <row r="1213" spans="1:14" x14ac:dyDescent="0.25">
      <c r="A1213" s="4">
        <v>44796</v>
      </c>
      <c r="B1213">
        <v>1.1849000000000001</v>
      </c>
      <c r="D1213" s="4">
        <v>44796</v>
      </c>
      <c r="E1213">
        <v>0.99790000000000001</v>
      </c>
      <c r="G1213" s="4">
        <v>44796</v>
      </c>
      <c r="H1213">
        <v>10.6038</v>
      </c>
      <c r="J1213" s="4">
        <v>44797</v>
      </c>
      <c r="K1213">
        <v>9.7059999999999995</v>
      </c>
      <c r="M1213" s="4">
        <v>44796</v>
      </c>
      <c r="N1213">
        <v>0.96299999999999997</v>
      </c>
    </row>
    <row r="1214" spans="1:14" x14ac:dyDescent="0.25">
      <c r="A1214" s="4">
        <v>44797</v>
      </c>
      <c r="B1214">
        <v>1.1785000000000001</v>
      </c>
      <c r="D1214" s="4">
        <v>44797</v>
      </c>
      <c r="E1214">
        <v>0.99529999999999996</v>
      </c>
      <c r="G1214" s="4">
        <v>44797</v>
      </c>
      <c r="H1214">
        <v>10.6271</v>
      </c>
      <c r="J1214" s="4">
        <v>44798</v>
      </c>
      <c r="K1214">
        <v>9.6846999999999994</v>
      </c>
      <c r="M1214" s="4">
        <v>44797</v>
      </c>
      <c r="N1214">
        <v>0.96689999999999998</v>
      </c>
    </row>
    <row r="1215" spans="1:14" x14ac:dyDescent="0.25">
      <c r="A1215" s="4">
        <v>44798</v>
      </c>
      <c r="B1215">
        <v>1.1820999999999999</v>
      </c>
      <c r="D1215" s="4">
        <v>44798</v>
      </c>
      <c r="E1215">
        <v>0.99609999999999999</v>
      </c>
      <c r="G1215" s="4">
        <v>44798</v>
      </c>
      <c r="H1215">
        <v>10.5983</v>
      </c>
      <c r="J1215" s="4">
        <v>44799</v>
      </c>
      <c r="K1215">
        <v>9.7563999999999993</v>
      </c>
      <c r="M1215" s="4">
        <v>44798</v>
      </c>
      <c r="N1215">
        <v>0.96460000000000001</v>
      </c>
    </row>
    <row r="1216" spans="1:14" x14ac:dyDescent="0.25">
      <c r="A1216" s="4">
        <v>44799</v>
      </c>
      <c r="B1216">
        <v>1.1744000000000001</v>
      </c>
      <c r="D1216" s="4">
        <v>44799</v>
      </c>
      <c r="E1216">
        <v>0.99660000000000004</v>
      </c>
      <c r="G1216" s="4">
        <v>44799</v>
      </c>
      <c r="H1216">
        <v>10.6633</v>
      </c>
      <c r="J1216" s="4">
        <v>44802</v>
      </c>
      <c r="K1216">
        <v>9.7307000000000006</v>
      </c>
      <c r="M1216" s="4">
        <v>44799</v>
      </c>
      <c r="N1216">
        <v>0.9657</v>
      </c>
    </row>
    <row r="1217" spans="1:14" x14ac:dyDescent="0.25">
      <c r="A1217" s="4">
        <v>44802</v>
      </c>
      <c r="B1217">
        <v>1.1721999999999999</v>
      </c>
      <c r="D1217" s="4">
        <v>44802</v>
      </c>
      <c r="E1217">
        <v>1.0015000000000001</v>
      </c>
      <c r="G1217" s="4">
        <v>44802</v>
      </c>
      <c r="H1217">
        <v>10.6495</v>
      </c>
      <c r="J1217" s="4">
        <v>44803</v>
      </c>
      <c r="K1217">
        <v>9.8103999999999996</v>
      </c>
      <c r="M1217" s="4">
        <v>44802</v>
      </c>
      <c r="N1217">
        <v>0.96819999999999995</v>
      </c>
    </row>
    <row r="1218" spans="1:14" x14ac:dyDescent="0.25">
      <c r="A1218" s="4">
        <v>44803</v>
      </c>
      <c r="B1218">
        <v>1.1651</v>
      </c>
      <c r="D1218" s="4">
        <v>44803</v>
      </c>
      <c r="E1218">
        <v>1.0024</v>
      </c>
      <c r="G1218" s="4">
        <v>44803</v>
      </c>
      <c r="H1218">
        <v>10.672700000000001</v>
      </c>
      <c r="J1218" s="4">
        <v>44804</v>
      </c>
      <c r="K1218">
        <v>9.9208999999999996</v>
      </c>
      <c r="M1218" s="4">
        <v>44803</v>
      </c>
      <c r="N1218">
        <v>0.97399999999999998</v>
      </c>
    </row>
    <row r="1219" spans="1:14" x14ac:dyDescent="0.25">
      <c r="A1219" s="4">
        <v>44804</v>
      </c>
      <c r="B1219">
        <v>1.1625000000000001</v>
      </c>
      <c r="D1219" s="4">
        <v>44804</v>
      </c>
      <c r="E1219">
        <v>1.0053000000000001</v>
      </c>
      <c r="G1219" s="4">
        <v>44804</v>
      </c>
      <c r="H1219">
        <v>10.6533</v>
      </c>
      <c r="J1219" s="4">
        <v>44805</v>
      </c>
      <c r="K1219">
        <v>10.0709</v>
      </c>
      <c r="M1219" s="4">
        <v>44804</v>
      </c>
      <c r="N1219">
        <v>0.97519999999999996</v>
      </c>
    </row>
    <row r="1220" spans="1:14" x14ac:dyDescent="0.25">
      <c r="A1220" s="4">
        <v>44805</v>
      </c>
      <c r="B1220">
        <v>1.1534</v>
      </c>
      <c r="D1220" s="4">
        <v>44805</v>
      </c>
      <c r="E1220">
        <v>0.99370000000000003</v>
      </c>
      <c r="G1220" s="4">
        <v>44805</v>
      </c>
      <c r="H1220">
        <v>10.814299999999999</v>
      </c>
      <c r="J1220" s="4">
        <v>44806</v>
      </c>
      <c r="K1220">
        <v>10.019500000000001</v>
      </c>
      <c r="M1220" s="4">
        <v>44805</v>
      </c>
      <c r="N1220">
        <v>0.98299999999999998</v>
      </c>
    </row>
    <row r="1221" spans="1:14" x14ac:dyDescent="0.25">
      <c r="A1221" s="4">
        <v>44806</v>
      </c>
      <c r="B1221">
        <v>1.1509</v>
      </c>
      <c r="D1221" s="4">
        <v>44806</v>
      </c>
      <c r="E1221">
        <v>0.99539999999999995</v>
      </c>
      <c r="G1221" s="4">
        <v>44806</v>
      </c>
      <c r="H1221">
        <v>10.7845</v>
      </c>
      <c r="J1221" s="4">
        <v>44809</v>
      </c>
      <c r="K1221">
        <v>9.9651999999999994</v>
      </c>
      <c r="M1221" s="4">
        <v>44806</v>
      </c>
      <c r="N1221">
        <v>0.98119999999999996</v>
      </c>
    </row>
    <row r="1222" spans="1:14" x14ac:dyDescent="0.25">
      <c r="A1222" s="4">
        <v>44809</v>
      </c>
      <c r="B1222">
        <v>1.1516</v>
      </c>
      <c r="D1222" s="4">
        <v>44809</v>
      </c>
      <c r="E1222">
        <v>0.9929</v>
      </c>
      <c r="G1222" s="4">
        <v>44809</v>
      </c>
      <c r="H1222">
        <v>10.8048</v>
      </c>
      <c r="J1222" s="4">
        <v>44810</v>
      </c>
      <c r="K1222">
        <v>10.015000000000001</v>
      </c>
      <c r="M1222" s="4">
        <v>44809</v>
      </c>
      <c r="N1222">
        <v>0.98029999999999995</v>
      </c>
    </row>
    <row r="1223" spans="1:14" x14ac:dyDescent="0.25">
      <c r="A1223" s="4">
        <v>44810</v>
      </c>
      <c r="B1223">
        <v>1.153</v>
      </c>
      <c r="D1223" s="4">
        <v>44810</v>
      </c>
      <c r="E1223">
        <v>0.9909</v>
      </c>
      <c r="G1223" s="4">
        <v>44810</v>
      </c>
      <c r="H1223">
        <v>10.8041</v>
      </c>
      <c r="J1223" s="4">
        <v>44811</v>
      </c>
      <c r="K1223">
        <v>10.020300000000001</v>
      </c>
      <c r="M1223" s="4">
        <v>44810</v>
      </c>
      <c r="N1223">
        <v>0.98470000000000002</v>
      </c>
    </row>
    <row r="1224" spans="1:14" x14ac:dyDescent="0.25">
      <c r="A1224" s="4">
        <v>44811</v>
      </c>
      <c r="B1224">
        <v>1.1495</v>
      </c>
      <c r="D1224" s="4">
        <v>44811</v>
      </c>
      <c r="E1224">
        <v>0.99729999999999996</v>
      </c>
      <c r="G1224" s="4">
        <v>44811</v>
      </c>
      <c r="H1224">
        <v>10.727600000000001</v>
      </c>
      <c r="J1224" s="4">
        <v>44812</v>
      </c>
      <c r="K1224">
        <v>10.0726</v>
      </c>
      <c r="M1224" s="4">
        <v>44811</v>
      </c>
      <c r="N1224">
        <v>0.97950000000000004</v>
      </c>
    </row>
    <row r="1225" spans="1:14" x14ac:dyDescent="0.25">
      <c r="A1225" s="4">
        <v>44812</v>
      </c>
      <c r="B1225">
        <v>1.1482000000000001</v>
      </c>
      <c r="D1225" s="4">
        <v>44812</v>
      </c>
      <c r="E1225">
        <v>0.99690000000000001</v>
      </c>
      <c r="G1225" s="4">
        <v>44812</v>
      </c>
      <c r="H1225">
        <v>10.7424</v>
      </c>
      <c r="J1225" s="4">
        <v>44813</v>
      </c>
      <c r="K1225">
        <v>9.9273000000000007</v>
      </c>
      <c r="M1225" s="4">
        <v>44812</v>
      </c>
      <c r="N1225">
        <v>0.97209999999999996</v>
      </c>
    </row>
    <row r="1226" spans="1:14" x14ac:dyDescent="0.25">
      <c r="A1226" s="4">
        <v>44813</v>
      </c>
      <c r="B1226">
        <v>1.1589</v>
      </c>
      <c r="D1226" s="4">
        <v>44813</v>
      </c>
      <c r="E1226">
        <v>1.0042</v>
      </c>
      <c r="G1226" s="4">
        <v>44813</v>
      </c>
      <c r="H1226">
        <v>10.631</v>
      </c>
      <c r="J1226" s="4">
        <v>44816</v>
      </c>
      <c r="K1226">
        <v>9.8362999999999996</v>
      </c>
      <c r="M1226" s="4">
        <v>44813</v>
      </c>
      <c r="N1226">
        <v>0.96140000000000003</v>
      </c>
    </row>
    <row r="1227" spans="1:14" x14ac:dyDescent="0.25">
      <c r="A1227" s="4">
        <v>44816</v>
      </c>
      <c r="B1227">
        <v>1.1709000000000001</v>
      </c>
      <c r="D1227" s="4">
        <v>44816</v>
      </c>
      <c r="E1227">
        <v>1.0144</v>
      </c>
      <c r="G1227" s="4">
        <v>44816</v>
      </c>
      <c r="H1227">
        <v>10.4716</v>
      </c>
      <c r="J1227" s="4">
        <v>44817</v>
      </c>
      <c r="K1227">
        <v>10.0724</v>
      </c>
      <c r="M1227" s="4">
        <v>44816</v>
      </c>
      <c r="N1227">
        <v>0.95140000000000002</v>
      </c>
    </row>
    <row r="1228" spans="1:14" x14ac:dyDescent="0.25">
      <c r="A1228" s="4">
        <v>44817</v>
      </c>
      <c r="B1228">
        <v>1.1524000000000001</v>
      </c>
      <c r="D1228" s="4">
        <v>44817</v>
      </c>
      <c r="E1228">
        <v>0.99980000000000002</v>
      </c>
      <c r="G1228" s="4">
        <v>44817</v>
      </c>
      <c r="H1228">
        <v>10.653</v>
      </c>
      <c r="J1228" s="4">
        <v>44818</v>
      </c>
      <c r="K1228">
        <v>10.0794</v>
      </c>
      <c r="M1228" s="4">
        <v>44817</v>
      </c>
      <c r="N1228">
        <v>0.95960000000000001</v>
      </c>
    </row>
    <row r="1229" spans="1:14" x14ac:dyDescent="0.25">
      <c r="A1229" s="4">
        <v>44818</v>
      </c>
      <c r="B1229">
        <v>1.1565000000000001</v>
      </c>
      <c r="D1229" s="4">
        <v>44818</v>
      </c>
      <c r="E1229">
        <v>0.99970000000000003</v>
      </c>
      <c r="G1229" s="4">
        <v>44818</v>
      </c>
      <c r="H1229">
        <v>10.681800000000001</v>
      </c>
      <c r="J1229" s="4">
        <v>44819</v>
      </c>
      <c r="K1229">
        <v>10.1487</v>
      </c>
      <c r="M1229" s="4">
        <v>44818</v>
      </c>
      <c r="N1229">
        <v>0.96130000000000004</v>
      </c>
    </row>
    <row r="1230" spans="1:14" x14ac:dyDescent="0.25">
      <c r="A1230" s="4">
        <v>44819</v>
      </c>
      <c r="B1230">
        <v>1.1480999999999999</v>
      </c>
      <c r="D1230" s="4">
        <v>44819</v>
      </c>
      <c r="E1230">
        <v>1.0005999999999999</v>
      </c>
      <c r="G1230" s="4">
        <v>44819</v>
      </c>
      <c r="H1230">
        <v>10.7148</v>
      </c>
      <c r="J1230" s="4">
        <v>44820</v>
      </c>
      <c r="K1230">
        <v>10.193300000000001</v>
      </c>
      <c r="M1230" s="4">
        <v>44819</v>
      </c>
      <c r="N1230">
        <v>0.96040000000000003</v>
      </c>
    </row>
    <row r="1231" spans="1:14" x14ac:dyDescent="0.25">
      <c r="A1231" s="4">
        <v>44820</v>
      </c>
      <c r="B1231">
        <v>1.1419999999999999</v>
      </c>
      <c r="D1231" s="4">
        <v>44820</v>
      </c>
      <c r="E1231">
        <v>1.0016</v>
      </c>
      <c r="G1231" s="4">
        <v>44820</v>
      </c>
      <c r="H1231">
        <v>10.746700000000001</v>
      </c>
      <c r="J1231" s="4">
        <v>44823</v>
      </c>
      <c r="K1231">
        <v>10.2494</v>
      </c>
      <c r="M1231" s="4">
        <v>44820</v>
      </c>
      <c r="N1231">
        <v>0.96499999999999997</v>
      </c>
    </row>
    <row r="1232" spans="1:14" x14ac:dyDescent="0.25">
      <c r="A1232" s="4">
        <v>44823</v>
      </c>
      <c r="B1232">
        <v>1.1417999999999999</v>
      </c>
      <c r="D1232" s="4">
        <v>44823</v>
      </c>
      <c r="E1232">
        <v>1.0012000000000001</v>
      </c>
      <c r="G1232" s="4">
        <v>44823</v>
      </c>
      <c r="H1232">
        <v>10.7986</v>
      </c>
      <c r="J1232" s="4">
        <v>44824</v>
      </c>
      <c r="K1232">
        <v>10.329499999999999</v>
      </c>
      <c r="M1232" s="4">
        <v>44823</v>
      </c>
      <c r="N1232">
        <v>0.96530000000000005</v>
      </c>
    </row>
    <row r="1233" spans="1:14" x14ac:dyDescent="0.25">
      <c r="A1233" s="4">
        <v>44824</v>
      </c>
      <c r="B1233">
        <v>1.1384000000000001</v>
      </c>
      <c r="D1233" s="4">
        <v>44824</v>
      </c>
      <c r="E1233">
        <v>0.998</v>
      </c>
      <c r="G1233" s="4">
        <v>44824</v>
      </c>
      <c r="H1233">
        <v>10.891400000000001</v>
      </c>
      <c r="J1233" s="4">
        <v>44825</v>
      </c>
      <c r="K1233">
        <v>10.3285</v>
      </c>
      <c r="M1233" s="4">
        <v>44824</v>
      </c>
      <c r="N1233">
        <v>0.9637</v>
      </c>
    </row>
    <row r="1234" spans="1:14" x14ac:dyDescent="0.25">
      <c r="A1234" s="4">
        <v>44825</v>
      </c>
      <c r="B1234">
        <v>1.1314</v>
      </c>
      <c r="D1234" s="4">
        <v>44825</v>
      </c>
      <c r="E1234">
        <v>0.98699999999999999</v>
      </c>
      <c r="G1234" s="4">
        <v>44825</v>
      </c>
      <c r="H1234">
        <v>11.0387</v>
      </c>
      <c r="J1234" s="4">
        <v>44826</v>
      </c>
      <c r="K1234">
        <v>10.4011</v>
      </c>
      <c r="M1234" s="4">
        <v>44825</v>
      </c>
      <c r="N1234">
        <v>0.96640000000000004</v>
      </c>
    </row>
    <row r="1235" spans="1:14" x14ac:dyDescent="0.25">
      <c r="A1235" s="4">
        <v>44826</v>
      </c>
      <c r="B1235">
        <v>1.1264000000000001</v>
      </c>
      <c r="D1235" s="4">
        <v>44826</v>
      </c>
      <c r="E1235">
        <v>0.98399999999999999</v>
      </c>
      <c r="G1235" s="4">
        <v>44826</v>
      </c>
      <c r="H1235">
        <v>11.064399999999999</v>
      </c>
      <c r="J1235" s="4">
        <v>44827</v>
      </c>
      <c r="K1235">
        <v>10.611700000000001</v>
      </c>
      <c r="M1235" s="4">
        <v>44826</v>
      </c>
      <c r="N1235">
        <v>0.9798</v>
      </c>
    </row>
    <row r="1236" spans="1:14" x14ac:dyDescent="0.25">
      <c r="A1236" s="4">
        <v>44827</v>
      </c>
      <c r="B1236">
        <v>1.0859000000000001</v>
      </c>
      <c r="D1236" s="4">
        <v>44827</v>
      </c>
      <c r="E1236">
        <v>0.96870000000000001</v>
      </c>
      <c r="G1236" s="4">
        <v>44827</v>
      </c>
      <c r="H1236">
        <v>11.3028</v>
      </c>
      <c r="J1236" s="4">
        <v>44830</v>
      </c>
      <c r="K1236">
        <v>10.8026</v>
      </c>
      <c r="M1236" s="4">
        <v>44827</v>
      </c>
      <c r="N1236">
        <v>0.98180000000000001</v>
      </c>
    </row>
    <row r="1237" spans="1:14" x14ac:dyDescent="0.25">
      <c r="A1237" s="4">
        <v>44830</v>
      </c>
      <c r="B1237">
        <v>1.0681</v>
      </c>
      <c r="D1237" s="4">
        <v>44830</v>
      </c>
      <c r="E1237">
        <v>0.96209999999999996</v>
      </c>
      <c r="G1237" s="4">
        <v>44830</v>
      </c>
      <c r="H1237">
        <v>11.347799999999999</v>
      </c>
      <c r="J1237" s="4">
        <v>44831</v>
      </c>
      <c r="K1237">
        <v>10.832100000000001</v>
      </c>
      <c r="M1237" s="4">
        <v>44830</v>
      </c>
      <c r="N1237">
        <v>0.99480000000000002</v>
      </c>
    </row>
    <row r="1238" spans="1:14" x14ac:dyDescent="0.25">
      <c r="A1238" s="4">
        <v>44831</v>
      </c>
      <c r="B1238">
        <v>1.0676000000000001</v>
      </c>
      <c r="D1238" s="4">
        <v>44831</v>
      </c>
      <c r="E1238">
        <v>0.95820000000000005</v>
      </c>
      <c r="G1238" s="4">
        <v>44831</v>
      </c>
      <c r="H1238">
        <v>11.4008</v>
      </c>
      <c r="J1238" s="4">
        <v>44832</v>
      </c>
      <c r="K1238">
        <v>10.7187</v>
      </c>
      <c r="M1238" s="4">
        <v>44831</v>
      </c>
      <c r="N1238">
        <v>0.99050000000000005</v>
      </c>
    </row>
    <row r="1239" spans="1:14" x14ac:dyDescent="0.25">
      <c r="A1239" s="4">
        <v>44832</v>
      </c>
      <c r="B1239">
        <v>1.0861000000000001</v>
      </c>
      <c r="D1239" s="4">
        <v>44832</v>
      </c>
      <c r="E1239">
        <v>0.97019999999999995</v>
      </c>
      <c r="G1239" s="4">
        <v>44832</v>
      </c>
      <c r="H1239">
        <v>11.231400000000001</v>
      </c>
      <c r="J1239" s="4">
        <v>44833</v>
      </c>
      <c r="K1239">
        <v>10.738200000000001</v>
      </c>
      <c r="M1239" s="4">
        <v>44832</v>
      </c>
      <c r="N1239">
        <v>0.9768</v>
      </c>
    </row>
    <row r="1240" spans="1:14" x14ac:dyDescent="0.25">
      <c r="A1240" s="4">
        <v>44833</v>
      </c>
      <c r="B1240">
        <v>1.1060000000000001</v>
      </c>
      <c r="D1240" s="4">
        <v>44833</v>
      </c>
      <c r="E1240">
        <v>0.97760000000000002</v>
      </c>
      <c r="G1240" s="4">
        <v>44833</v>
      </c>
      <c r="H1240">
        <v>11.1927</v>
      </c>
      <c r="J1240" s="4">
        <v>44834</v>
      </c>
      <c r="K1240">
        <v>10.886200000000001</v>
      </c>
      <c r="M1240" s="4">
        <v>44833</v>
      </c>
      <c r="N1240">
        <v>0.98060000000000003</v>
      </c>
    </row>
    <row r="1241" spans="1:14" x14ac:dyDescent="0.25">
      <c r="A1241" s="4">
        <v>44834</v>
      </c>
      <c r="B1241">
        <v>1.117</v>
      </c>
      <c r="D1241" s="4">
        <v>44834</v>
      </c>
      <c r="E1241">
        <v>0.98019999999999996</v>
      </c>
      <c r="G1241" s="4">
        <v>44834</v>
      </c>
      <c r="H1241">
        <v>11.0892</v>
      </c>
      <c r="J1241" s="4">
        <v>44837</v>
      </c>
      <c r="K1241">
        <v>10.702400000000001</v>
      </c>
      <c r="M1241" s="4">
        <v>44834</v>
      </c>
      <c r="N1241">
        <v>0.98699999999999999</v>
      </c>
    </row>
    <row r="1242" spans="1:14" x14ac:dyDescent="0.25">
      <c r="A1242" s="4">
        <v>44837</v>
      </c>
      <c r="B1242">
        <v>1.1275999999999999</v>
      </c>
      <c r="D1242" s="4">
        <v>44837</v>
      </c>
      <c r="E1242">
        <v>0.98080000000000001</v>
      </c>
      <c r="G1242" s="4">
        <v>44837</v>
      </c>
      <c r="H1242">
        <v>11.0276</v>
      </c>
      <c r="J1242" s="4">
        <v>44838</v>
      </c>
      <c r="K1242">
        <v>10.496700000000001</v>
      </c>
      <c r="M1242" s="4">
        <v>44837</v>
      </c>
      <c r="N1242">
        <v>0.99180000000000001</v>
      </c>
    </row>
    <row r="1243" spans="1:14" x14ac:dyDescent="0.25">
      <c r="A1243" s="4">
        <v>44838</v>
      </c>
      <c r="B1243">
        <v>1.1454</v>
      </c>
      <c r="D1243" s="4">
        <v>44838</v>
      </c>
      <c r="E1243">
        <v>0.997</v>
      </c>
      <c r="G1243" s="4">
        <v>44838</v>
      </c>
      <c r="H1243">
        <v>10.876099999999999</v>
      </c>
      <c r="J1243" s="4">
        <v>44839</v>
      </c>
      <c r="K1243">
        <v>10.570399999999999</v>
      </c>
      <c r="M1243" s="4">
        <v>44838</v>
      </c>
      <c r="N1243">
        <v>0.98009999999999997</v>
      </c>
    </row>
    <row r="1244" spans="1:14" x14ac:dyDescent="0.25">
      <c r="A1244" s="4">
        <v>44839</v>
      </c>
      <c r="B1244">
        <v>1.1291</v>
      </c>
      <c r="D1244" s="4">
        <v>44839</v>
      </c>
      <c r="E1244">
        <v>0.98629999999999995</v>
      </c>
      <c r="G1244" s="4">
        <v>44839</v>
      </c>
      <c r="H1244">
        <v>10.9893</v>
      </c>
      <c r="J1244" s="4">
        <v>44840</v>
      </c>
      <c r="K1244">
        <v>10.698600000000001</v>
      </c>
      <c r="M1244" s="4">
        <v>44839</v>
      </c>
      <c r="N1244">
        <v>0.98450000000000004</v>
      </c>
    </row>
    <row r="1245" spans="1:14" x14ac:dyDescent="0.25">
      <c r="A1245" s="4">
        <v>44840</v>
      </c>
      <c r="B1245">
        <v>1.1144000000000001</v>
      </c>
      <c r="D1245" s="4">
        <v>44840</v>
      </c>
      <c r="E1245">
        <v>0.98029999999999995</v>
      </c>
      <c r="G1245" s="4">
        <v>44840</v>
      </c>
      <c r="H1245">
        <v>11.1256</v>
      </c>
      <c r="J1245" s="4">
        <v>44841</v>
      </c>
      <c r="K1245">
        <v>10.7064</v>
      </c>
      <c r="M1245" s="4">
        <v>44840</v>
      </c>
      <c r="N1245">
        <v>0.9899</v>
      </c>
    </row>
    <row r="1246" spans="1:14" x14ac:dyDescent="0.25">
      <c r="A1246" s="4">
        <v>44841</v>
      </c>
      <c r="B1246">
        <v>1.1086</v>
      </c>
      <c r="D1246" s="4">
        <v>44841</v>
      </c>
      <c r="E1246">
        <v>0.97440000000000004</v>
      </c>
      <c r="G1246" s="4">
        <v>44841</v>
      </c>
      <c r="H1246">
        <v>11.208600000000001</v>
      </c>
      <c r="J1246" s="4">
        <v>44844</v>
      </c>
      <c r="K1246">
        <v>10.7057</v>
      </c>
      <c r="M1246" s="4">
        <v>44841</v>
      </c>
      <c r="N1246">
        <v>0.99439999999999995</v>
      </c>
    </row>
    <row r="1247" spans="1:14" x14ac:dyDescent="0.25">
      <c r="A1247" s="4">
        <v>44844</v>
      </c>
      <c r="B1247">
        <v>1.1027</v>
      </c>
      <c r="D1247" s="4">
        <v>44844</v>
      </c>
      <c r="E1247">
        <v>0.96919999999999995</v>
      </c>
      <c r="G1247" s="4">
        <v>44844</v>
      </c>
      <c r="H1247">
        <v>11.3293</v>
      </c>
      <c r="J1247" s="4">
        <v>44845</v>
      </c>
      <c r="K1247">
        <v>10.6509</v>
      </c>
      <c r="M1247" s="4">
        <v>44844</v>
      </c>
      <c r="N1247">
        <v>1.0004999999999999</v>
      </c>
    </row>
    <row r="1248" spans="1:14" x14ac:dyDescent="0.25">
      <c r="A1248" s="4">
        <v>44845</v>
      </c>
      <c r="B1248">
        <v>1.1162000000000001</v>
      </c>
      <c r="D1248" s="4">
        <v>44845</v>
      </c>
      <c r="E1248">
        <v>0.97650000000000003</v>
      </c>
      <c r="G1248" s="4">
        <v>44845</v>
      </c>
      <c r="H1248">
        <v>11.261699999999999</v>
      </c>
      <c r="J1248" s="4">
        <v>44846</v>
      </c>
      <c r="K1248">
        <v>10.792400000000001</v>
      </c>
      <c r="M1248" s="4">
        <v>44845</v>
      </c>
      <c r="N1248">
        <v>0.99209999999999998</v>
      </c>
    </row>
    <row r="1249" spans="1:14" x14ac:dyDescent="0.25">
      <c r="A1249" s="4">
        <v>44846</v>
      </c>
      <c r="B1249">
        <v>1.1063000000000001</v>
      </c>
      <c r="D1249" s="4">
        <v>44846</v>
      </c>
      <c r="E1249">
        <v>0.96840000000000004</v>
      </c>
      <c r="G1249" s="4">
        <v>44846</v>
      </c>
      <c r="H1249">
        <v>11.3573</v>
      </c>
      <c r="J1249" s="4">
        <v>44847</v>
      </c>
      <c r="K1249">
        <v>10.585599999999999</v>
      </c>
      <c r="M1249" s="4">
        <v>44846</v>
      </c>
      <c r="N1249">
        <v>0.99870000000000003</v>
      </c>
    </row>
    <row r="1250" spans="1:14" x14ac:dyDescent="0.25">
      <c r="A1250" s="4">
        <v>44847</v>
      </c>
      <c r="B1250">
        <v>1.1329</v>
      </c>
      <c r="D1250" s="4">
        <v>44847</v>
      </c>
      <c r="E1250">
        <v>0.97750000000000004</v>
      </c>
      <c r="G1250" s="4">
        <v>44847</v>
      </c>
      <c r="H1250">
        <v>11.255800000000001</v>
      </c>
      <c r="J1250" s="4">
        <v>44848</v>
      </c>
      <c r="K1250">
        <v>10.678900000000001</v>
      </c>
      <c r="M1250" s="4">
        <v>44847</v>
      </c>
      <c r="N1250">
        <v>0.99990000000000001</v>
      </c>
    </row>
    <row r="1251" spans="1:14" x14ac:dyDescent="0.25">
      <c r="A1251" s="4">
        <v>44848</v>
      </c>
      <c r="B1251">
        <v>1.1172</v>
      </c>
      <c r="D1251" s="4">
        <v>44848</v>
      </c>
      <c r="E1251">
        <v>0.97219999999999995</v>
      </c>
      <c r="G1251" s="4">
        <v>44848</v>
      </c>
      <c r="H1251">
        <v>11.3047</v>
      </c>
      <c r="J1251" s="4">
        <v>44851</v>
      </c>
      <c r="K1251">
        <v>10.5246</v>
      </c>
      <c r="M1251" s="4">
        <v>44848</v>
      </c>
      <c r="N1251">
        <v>1.0054000000000001</v>
      </c>
    </row>
    <row r="1252" spans="1:14" x14ac:dyDescent="0.25">
      <c r="A1252" s="4">
        <v>44851</v>
      </c>
      <c r="B1252">
        <v>1.139</v>
      </c>
      <c r="D1252" s="4">
        <v>44851</v>
      </c>
      <c r="E1252">
        <v>0.9839</v>
      </c>
      <c r="G1252" s="4">
        <v>44851</v>
      </c>
      <c r="H1252">
        <v>11.151899999999999</v>
      </c>
      <c r="J1252" s="4">
        <v>44852</v>
      </c>
      <c r="K1252">
        <v>10.5739</v>
      </c>
      <c r="M1252" s="4">
        <v>44851</v>
      </c>
      <c r="N1252">
        <v>0.99609999999999999</v>
      </c>
    </row>
    <row r="1253" spans="1:14" x14ac:dyDescent="0.25">
      <c r="A1253" s="4">
        <v>44852</v>
      </c>
      <c r="B1253">
        <v>1.1313</v>
      </c>
      <c r="D1253" s="4">
        <v>44852</v>
      </c>
      <c r="E1253">
        <v>0.98560000000000003</v>
      </c>
      <c r="G1253" s="4">
        <v>44852</v>
      </c>
      <c r="H1253">
        <v>11.1008</v>
      </c>
      <c r="J1253" s="4">
        <v>44853</v>
      </c>
      <c r="K1253">
        <v>10.641400000000001</v>
      </c>
      <c r="M1253" s="4">
        <v>44852</v>
      </c>
      <c r="N1253">
        <v>0.996</v>
      </c>
    </row>
    <row r="1254" spans="1:14" x14ac:dyDescent="0.25">
      <c r="A1254" s="4">
        <v>44853</v>
      </c>
      <c r="B1254">
        <v>1.1194</v>
      </c>
      <c r="D1254" s="4">
        <v>44853</v>
      </c>
      <c r="E1254">
        <v>0.97660000000000002</v>
      </c>
      <c r="G1254" s="4">
        <v>44853</v>
      </c>
      <c r="H1254">
        <v>11.2331</v>
      </c>
      <c r="J1254" s="4">
        <v>44854</v>
      </c>
      <c r="K1254">
        <v>10.620200000000001</v>
      </c>
      <c r="M1254" s="4">
        <v>44853</v>
      </c>
      <c r="N1254">
        <v>1.0053000000000001</v>
      </c>
    </row>
    <row r="1255" spans="1:14" x14ac:dyDescent="0.25">
      <c r="A1255" s="4">
        <v>44854</v>
      </c>
      <c r="B1255">
        <v>1.1254999999999999</v>
      </c>
      <c r="D1255" s="4">
        <v>44854</v>
      </c>
      <c r="E1255">
        <v>0.98029999999999995</v>
      </c>
      <c r="G1255" s="4">
        <v>44854</v>
      </c>
      <c r="H1255">
        <v>11.236800000000001</v>
      </c>
      <c r="J1255" s="4">
        <v>44855</v>
      </c>
      <c r="K1255">
        <v>10.5335</v>
      </c>
      <c r="M1255" s="4">
        <v>44854</v>
      </c>
      <c r="N1255">
        <v>1.0023</v>
      </c>
    </row>
    <row r="1256" spans="1:14" x14ac:dyDescent="0.25">
      <c r="A1256" s="4">
        <v>44855</v>
      </c>
      <c r="B1256">
        <v>1.1303000000000001</v>
      </c>
      <c r="D1256" s="4">
        <v>44855</v>
      </c>
      <c r="E1256">
        <v>0.98619999999999997</v>
      </c>
      <c r="G1256" s="4">
        <v>44855</v>
      </c>
      <c r="H1256">
        <v>11.1723</v>
      </c>
      <c r="J1256" s="4">
        <v>44858</v>
      </c>
      <c r="K1256">
        <v>10.5198</v>
      </c>
      <c r="M1256" s="4">
        <v>44855</v>
      </c>
      <c r="N1256">
        <v>0.99780000000000002</v>
      </c>
    </row>
    <row r="1257" spans="1:14" x14ac:dyDescent="0.25">
      <c r="A1257" s="4">
        <v>44858</v>
      </c>
      <c r="B1257">
        <v>1.1274999999999999</v>
      </c>
      <c r="D1257" s="4">
        <v>44858</v>
      </c>
      <c r="E1257">
        <v>0.98709999999999998</v>
      </c>
      <c r="G1257" s="4">
        <v>44858</v>
      </c>
      <c r="H1257">
        <v>11.1914</v>
      </c>
      <c r="J1257" s="4">
        <v>44859</v>
      </c>
      <c r="K1257">
        <v>10.3942</v>
      </c>
      <c r="M1257" s="4">
        <v>44858</v>
      </c>
      <c r="N1257">
        <v>1.0019</v>
      </c>
    </row>
    <row r="1258" spans="1:14" x14ac:dyDescent="0.25">
      <c r="A1258" s="4">
        <v>44859</v>
      </c>
      <c r="B1258">
        <v>1.147</v>
      </c>
      <c r="D1258" s="4">
        <v>44859</v>
      </c>
      <c r="E1258">
        <v>0.99539999999999995</v>
      </c>
      <c r="G1258" s="4">
        <v>44859</v>
      </c>
      <c r="H1258">
        <v>10.9964</v>
      </c>
      <c r="J1258" s="4">
        <v>44860</v>
      </c>
      <c r="K1258">
        <v>10.258800000000001</v>
      </c>
      <c r="M1258" s="4">
        <v>44859</v>
      </c>
      <c r="N1258">
        <v>0.99680000000000002</v>
      </c>
    </row>
    <row r="1259" spans="1:14" x14ac:dyDescent="0.25">
      <c r="A1259" s="4">
        <v>44860</v>
      </c>
      <c r="B1259">
        <v>1.1611</v>
      </c>
      <c r="D1259" s="4">
        <v>44860</v>
      </c>
      <c r="E1259">
        <v>1.0076000000000001</v>
      </c>
      <c r="G1259" s="4">
        <v>44860</v>
      </c>
      <c r="H1259">
        <v>10.864000000000001</v>
      </c>
      <c r="J1259" s="4">
        <v>44861</v>
      </c>
      <c r="K1259">
        <v>10.253299999999999</v>
      </c>
      <c r="M1259" s="4">
        <v>44860</v>
      </c>
      <c r="N1259">
        <v>0.9869</v>
      </c>
    </row>
    <row r="1260" spans="1:14" x14ac:dyDescent="0.25">
      <c r="A1260" s="4">
        <v>44861</v>
      </c>
      <c r="B1260">
        <v>1.1573</v>
      </c>
      <c r="D1260" s="4">
        <v>44861</v>
      </c>
      <c r="E1260">
        <v>0.99780000000000002</v>
      </c>
      <c r="G1260" s="4">
        <v>44861</v>
      </c>
      <c r="H1260">
        <v>10.94</v>
      </c>
      <c r="J1260" s="4">
        <v>44862</v>
      </c>
      <c r="K1260">
        <v>10.3254</v>
      </c>
      <c r="M1260" s="4">
        <v>44861</v>
      </c>
      <c r="N1260">
        <v>0.99070000000000003</v>
      </c>
    </row>
    <row r="1261" spans="1:14" x14ac:dyDescent="0.25">
      <c r="A1261" s="4">
        <v>44862</v>
      </c>
      <c r="B1261">
        <v>1.1615</v>
      </c>
      <c r="D1261" s="4">
        <v>44862</v>
      </c>
      <c r="E1261">
        <v>0.99650000000000005</v>
      </c>
      <c r="G1261" s="4">
        <v>44862</v>
      </c>
      <c r="H1261">
        <v>10.946</v>
      </c>
      <c r="J1261" s="4">
        <v>44865</v>
      </c>
      <c r="K1261">
        <v>10.3954</v>
      </c>
      <c r="M1261" s="4">
        <v>44862</v>
      </c>
      <c r="N1261">
        <v>0.99580000000000002</v>
      </c>
    </row>
    <row r="1262" spans="1:14" x14ac:dyDescent="0.25">
      <c r="A1262" s="4">
        <v>44865</v>
      </c>
      <c r="B1262">
        <v>1.1468</v>
      </c>
      <c r="D1262" s="4">
        <v>44865</v>
      </c>
      <c r="E1262">
        <v>0.98870000000000002</v>
      </c>
      <c r="G1262" s="4">
        <v>44865</v>
      </c>
      <c r="H1262">
        <v>11.041600000000001</v>
      </c>
      <c r="J1262" s="4">
        <v>44866</v>
      </c>
      <c r="K1262">
        <v>10.3432</v>
      </c>
      <c r="M1262" s="4">
        <v>44865</v>
      </c>
      <c r="N1262">
        <v>1.0009999999999999</v>
      </c>
    </row>
    <row r="1263" spans="1:14" x14ac:dyDescent="0.25">
      <c r="A1263" s="4">
        <v>44866</v>
      </c>
      <c r="B1263">
        <v>1.1486000000000001</v>
      </c>
      <c r="D1263" s="4">
        <v>44866</v>
      </c>
      <c r="E1263">
        <v>0.98819999999999997</v>
      </c>
      <c r="G1263" s="4">
        <v>44866</v>
      </c>
      <c r="H1263">
        <v>11.0115</v>
      </c>
      <c r="J1263" s="4">
        <v>44867</v>
      </c>
      <c r="K1263">
        <v>10.3673</v>
      </c>
      <c r="M1263" s="4">
        <v>44866</v>
      </c>
      <c r="N1263">
        <v>0.99880000000000002</v>
      </c>
    </row>
    <row r="1264" spans="1:14" x14ac:dyDescent="0.25">
      <c r="A1264" s="4">
        <v>44867</v>
      </c>
      <c r="B1264">
        <v>1.1473</v>
      </c>
      <c r="D1264" s="4">
        <v>44867</v>
      </c>
      <c r="E1264">
        <v>0.98799999999999999</v>
      </c>
      <c r="G1264" s="4">
        <v>44867</v>
      </c>
      <c r="H1264">
        <v>11.0177</v>
      </c>
      <c r="J1264" s="4">
        <v>44868</v>
      </c>
      <c r="K1264">
        <v>10.5716</v>
      </c>
      <c r="M1264" s="4">
        <v>44867</v>
      </c>
      <c r="N1264">
        <v>0.99809999999999999</v>
      </c>
    </row>
    <row r="1265" spans="1:14" x14ac:dyDescent="0.25">
      <c r="A1265" s="4">
        <v>44868</v>
      </c>
      <c r="B1265">
        <v>1.1176999999999999</v>
      </c>
      <c r="D1265" s="4">
        <v>44868</v>
      </c>
      <c r="E1265">
        <v>0.97470000000000001</v>
      </c>
      <c r="G1265" s="4">
        <v>44868</v>
      </c>
      <c r="H1265">
        <v>11.1883</v>
      </c>
      <c r="J1265" s="4">
        <v>44869</v>
      </c>
      <c r="K1265">
        <v>10.2439</v>
      </c>
      <c r="M1265" s="4">
        <v>44868</v>
      </c>
      <c r="N1265">
        <v>1.0129999999999999</v>
      </c>
    </row>
    <row r="1266" spans="1:14" x14ac:dyDescent="0.25">
      <c r="A1266" s="4">
        <v>44869</v>
      </c>
      <c r="B1266">
        <v>1.1378999999999999</v>
      </c>
      <c r="D1266" s="4">
        <v>44869</v>
      </c>
      <c r="E1266">
        <v>0.99570000000000003</v>
      </c>
      <c r="G1266" s="4">
        <v>44869</v>
      </c>
      <c r="H1266">
        <v>10.897600000000001</v>
      </c>
      <c r="J1266" s="4">
        <v>44872</v>
      </c>
      <c r="K1266">
        <v>10.223800000000001</v>
      </c>
      <c r="M1266" s="4">
        <v>44869</v>
      </c>
      <c r="N1266">
        <v>0.99509999999999998</v>
      </c>
    </row>
    <row r="1267" spans="1:14" x14ac:dyDescent="0.25">
      <c r="A1267" s="4">
        <v>44872</v>
      </c>
      <c r="B1267">
        <v>1.1517999999999999</v>
      </c>
      <c r="D1267" s="4">
        <v>44872</v>
      </c>
      <c r="E1267">
        <v>1.0022</v>
      </c>
      <c r="G1267" s="4">
        <v>44872</v>
      </c>
      <c r="H1267">
        <v>10.834899999999999</v>
      </c>
      <c r="J1267" s="4">
        <v>44873</v>
      </c>
      <c r="K1267">
        <v>10.189</v>
      </c>
      <c r="M1267" s="4">
        <v>44872</v>
      </c>
      <c r="N1267">
        <v>0.98880000000000001</v>
      </c>
    </row>
    <row r="1268" spans="1:14" x14ac:dyDescent="0.25">
      <c r="A1268" s="4">
        <v>44873</v>
      </c>
      <c r="B1268">
        <v>1.1577999999999999</v>
      </c>
      <c r="D1268" s="4">
        <v>44873</v>
      </c>
      <c r="E1268">
        <v>1.0087999999999999</v>
      </c>
      <c r="G1268" s="4">
        <v>44873</v>
      </c>
      <c r="H1268">
        <v>10.7285</v>
      </c>
      <c r="J1268" s="4">
        <v>44874</v>
      </c>
      <c r="K1268">
        <v>10.349500000000001</v>
      </c>
      <c r="M1268" s="4">
        <v>44873</v>
      </c>
      <c r="N1268">
        <v>0.98460000000000003</v>
      </c>
    </row>
    <row r="1269" spans="1:14" x14ac:dyDescent="0.25">
      <c r="A1269" s="4">
        <v>44874</v>
      </c>
      <c r="B1269">
        <v>1.1378999999999999</v>
      </c>
      <c r="D1269" s="4">
        <v>44874</v>
      </c>
      <c r="E1269">
        <v>1.0026999999999999</v>
      </c>
      <c r="G1269" s="4">
        <v>44874</v>
      </c>
      <c r="H1269">
        <v>10.853400000000001</v>
      </c>
      <c r="J1269" s="4">
        <v>44875</v>
      </c>
      <c r="K1269">
        <v>10.154</v>
      </c>
      <c r="M1269" s="4">
        <v>44874</v>
      </c>
      <c r="N1269">
        <v>0.98399999999999999</v>
      </c>
    </row>
    <row r="1270" spans="1:14" x14ac:dyDescent="0.25">
      <c r="A1270" s="4">
        <v>44875</v>
      </c>
      <c r="B1270">
        <v>1.1644000000000001</v>
      </c>
      <c r="D1270" s="4">
        <v>44875</v>
      </c>
      <c r="E1270">
        <v>1.0143</v>
      </c>
      <c r="G1270" s="4">
        <v>44875</v>
      </c>
      <c r="H1270">
        <v>10.665800000000001</v>
      </c>
      <c r="J1270" s="4">
        <v>44876</v>
      </c>
      <c r="K1270">
        <v>9.9277999999999995</v>
      </c>
      <c r="M1270" s="4">
        <v>44875</v>
      </c>
      <c r="N1270">
        <v>0.96940000000000004</v>
      </c>
    </row>
    <row r="1271" spans="1:14" x14ac:dyDescent="0.25">
      <c r="A1271" s="4">
        <v>44876</v>
      </c>
      <c r="B1271">
        <v>1.1830000000000001</v>
      </c>
      <c r="D1271" s="4">
        <v>44876</v>
      </c>
      <c r="E1271">
        <v>1.0347</v>
      </c>
      <c r="G1271" s="4">
        <v>44876</v>
      </c>
      <c r="H1271">
        <v>10.3729</v>
      </c>
      <c r="J1271" s="4">
        <v>44879</v>
      </c>
      <c r="K1271">
        <v>10.0161</v>
      </c>
      <c r="M1271" s="4">
        <v>44876</v>
      </c>
      <c r="N1271">
        <v>0.94169999999999998</v>
      </c>
    </row>
    <row r="1272" spans="1:14" x14ac:dyDescent="0.25">
      <c r="A1272" s="4">
        <v>44879</v>
      </c>
      <c r="B1272">
        <v>1.1758</v>
      </c>
      <c r="D1272" s="4">
        <v>44879</v>
      </c>
      <c r="E1272">
        <v>1.0336000000000001</v>
      </c>
      <c r="G1272" s="4">
        <v>44879</v>
      </c>
      <c r="H1272">
        <v>10.4712</v>
      </c>
      <c r="J1272" s="4">
        <v>44880</v>
      </c>
      <c r="K1272">
        <v>9.9495000000000005</v>
      </c>
      <c r="M1272" s="4">
        <v>44879</v>
      </c>
      <c r="N1272">
        <v>0.94240000000000002</v>
      </c>
    </row>
    <row r="1273" spans="1:14" x14ac:dyDescent="0.25">
      <c r="A1273" s="4">
        <v>44880</v>
      </c>
      <c r="B1273">
        <v>1.1892</v>
      </c>
      <c r="D1273" s="4">
        <v>44880</v>
      </c>
      <c r="E1273">
        <v>1.0385</v>
      </c>
      <c r="G1273" s="4">
        <v>44880</v>
      </c>
      <c r="H1273">
        <v>10.425599999999999</v>
      </c>
      <c r="J1273" s="4">
        <v>44881</v>
      </c>
      <c r="K1273">
        <v>10.0167</v>
      </c>
      <c r="M1273" s="4">
        <v>44880</v>
      </c>
      <c r="N1273">
        <v>0.94420000000000004</v>
      </c>
    </row>
    <row r="1274" spans="1:14" x14ac:dyDescent="0.25">
      <c r="A1274" s="4">
        <v>44881</v>
      </c>
      <c r="B1274">
        <v>1.1895</v>
      </c>
      <c r="D1274" s="4">
        <v>44881</v>
      </c>
      <c r="E1274">
        <v>1.0384</v>
      </c>
      <c r="G1274" s="4">
        <v>44881</v>
      </c>
      <c r="H1274">
        <v>10.488099999999999</v>
      </c>
      <c r="J1274" s="4">
        <v>44882</v>
      </c>
      <c r="K1274">
        <v>10.1387</v>
      </c>
      <c r="M1274" s="4">
        <v>44881</v>
      </c>
      <c r="N1274">
        <v>0.94389999999999996</v>
      </c>
    </row>
    <row r="1275" spans="1:14" x14ac:dyDescent="0.25">
      <c r="A1275" s="4">
        <v>44882</v>
      </c>
      <c r="B1275">
        <v>1.1837</v>
      </c>
      <c r="D1275" s="4">
        <v>44882</v>
      </c>
      <c r="E1275">
        <v>1.0349999999999999</v>
      </c>
      <c r="G1275" s="4">
        <v>44882</v>
      </c>
      <c r="H1275">
        <v>10.632999999999999</v>
      </c>
      <c r="J1275" s="4">
        <v>44883</v>
      </c>
      <c r="K1275">
        <v>10.1899</v>
      </c>
      <c r="M1275" s="4">
        <v>44882</v>
      </c>
      <c r="N1275">
        <v>0.95279999999999998</v>
      </c>
    </row>
    <row r="1276" spans="1:14" x14ac:dyDescent="0.25">
      <c r="A1276" s="4">
        <v>44883</v>
      </c>
      <c r="B1276">
        <v>1.1890000000000001</v>
      </c>
      <c r="D1276" s="4">
        <v>44883</v>
      </c>
      <c r="E1276">
        <v>1.0325</v>
      </c>
      <c r="G1276" s="4">
        <v>44883</v>
      </c>
      <c r="H1276">
        <v>10.631399999999999</v>
      </c>
      <c r="J1276" s="4">
        <v>44886</v>
      </c>
      <c r="K1276">
        <v>10.277799999999999</v>
      </c>
      <c r="M1276" s="4">
        <v>44883</v>
      </c>
      <c r="N1276">
        <v>0.95469999999999999</v>
      </c>
    </row>
    <row r="1277" spans="1:14" x14ac:dyDescent="0.25">
      <c r="A1277" s="4">
        <v>44886</v>
      </c>
      <c r="B1277">
        <v>1.1793</v>
      </c>
      <c r="D1277" s="4">
        <v>44886</v>
      </c>
      <c r="E1277">
        <v>1.0233000000000001</v>
      </c>
      <c r="G1277" s="4">
        <v>44886</v>
      </c>
      <c r="H1277">
        <v>10.7277</v>
      </c>
      <c r="J1277" s="4">
        <v>44887</v>
      </c>
      <c r="K1277">
        <v>10.1228</v>
      </c>
      <c r="M1277" s="4">
        <v>44886</v>
      </c>
      <c r="N1277">
        <v>0.95889999999999997</v>
      </c>
    </row>
    <row r="1278" spans="1:14" x14ac:dyDescent="0.25">
      <c r="A1278" s="4">
        <v>44887</v>
      </c>
      <c r="B1278">
        <v>1.1881999999999999</v>
      </c>
      <c r="D1278" s="4">
        <v>44887</v>
      </c>
      <c r="E1278">
        <v>1.0296000000000001</v>
      </c>
      <c r="G1278" s="4">
        <v>44887</v>
      </c>
      <c r="H1278">
        <v>10.655200000000001</v>
      </c>
      <c r="J1278" s="4">
        <v>44888</v>
      </c>
      <c r="K1278">
        <v>9.9763000000000002</v>
      </c>
      <c r="M1278" s="4">
        <v>44887</v>
      </c>
      <c r="N1278">
        <v>0.95209999999999995</v>
      </c>
    </row>
    <row r="1279" spans="1:14" x14ac:dyDescent="0.25">
      <c r="A1279" s="4">
        <v>44888</v>
      </c>
      <c r="B1279">
        <v>1.2030000000000001</v>
      </c>
      <c r="D1279" s="4">
        <v>44888</v>
      </c>
      <c r="E1279">
        <v>1.0364</v>
      </c>
      <c r="G1279" s="4">
        <v>44888</v>
      </c>
      <c r="H1279">
        <v>10.4945</v>
      </c>
      <c r="J1279" s="4">
        <v>44889</v>
      </c>
      <c r="K1279">
        <v>9.9120000000000008</v>
      </c>
      <c r="M1279" s="4">
        <v>44888</v>
      </c>
      <c r="N1279">
        <v>0.94430000000000003</v>
      </c>
    </row>
    <row r="1280" spans="1:14" x14ac:dyDescent="0.25">
      <c r="A1280" s="4">
        <v>44889</v>
      </c>
      <c r="B1280">
        <v>1.2123999999999999</v>
      </c>
      <c r="D1280" s="4">
        <v>44889</v>
      </c>
      <c r="E1280">
        <v>1.0408999999999999</v>
      </c>
      <c r="G1280" s="4">
        <v>44889</v>
      </c>
      <c r="H1280">
        <v>10.4009</v>
      </c>
      <c r="J1280" s="4">
        <v>44890</v>
      </c>
      <c r="K1280">
        <v>9.8879999999999999</v>
      </c>
      <c r="M1280" s="4">
        <v>44889</v>
      </c>
      <c r="N1280">
        <v>0.94330000000000003</v>
      </c>
    </row>
    <row r="1281" spans="1:14" x14ac:dyDescent="0.25">
      <c r="A1281" s="4">
        <v>44890</v>
      </c>
      <c r="B1281">
        <v>1.2092000000000001</v>
      </c>
      <c r="D1281" s="4">
        <v>44890</v>
      </c>
      <c r="E1281">
        <v>1.0395000000000001</v>
      </c>
      <c r="G1281" s="4">
        <v>44890</v>
      </c>
      <c r="H1281">
        <v>10.434200000000001</v>
      </c>
      <c r="J1281" s="4">
        <v>44893</v>
      </c>
      <c r="K1281">
        <v>9.9908000000000001</v>
      </c>
      <c r="M1281" s="4">
        <v>44890</v>
      </c>
      <c r="N1281">
        <v>0.94589999999999996</v>
      </c>
    </row>
    <row r="1282" spans="1:14" x14ac:dyDescent="0.25">
      <c r="A1282" s="4">
        <v>44893</v>
      </c>
      <c r="B1282">
        <v>1.2000999999999999</v>
      </c>
      <c r="D1282" s="4">
        <v>44893</v>
      </c>
      <c r="E1282">
        <v>1.0369999999999999</v>
      </c>
      <c r="G1282" s="4">
        <v>44893</v>
      </c>
      <c r="H1282">
        <v>10.5151</v>
      </c>
      <c r="J1282" s="4">
        <v>44894</v>
      </c>
      <c r="K1282">
        <v>10.0053</v>
      </c>
      <c r="M1282" s="4">
        <v>44893</v>
      </c>
      <c r="N1282">
        <v>0.94779999999999998</v>
      </c>
    </row>
    <row r="1283" spans="1:14" x14ac:dyDescent="0.25">
      <c r="A1283" s="4">
        <v>44894</v>
      </c>
      <c r="B1283">
        <v>1.1971000000000001</v>
      </c>
      <c r="D1283" s="4">
        <v>44894</v>
      </c>
      <c r="E1283">
        <v>1.034</v>
      </c>
      <c r="G1283" s="4">
        <v>44894</v>
      </c>
      <c r="H1283">
        <v>10.5732</v>
      </c>
      <c r="J1283" s="4">
        <v>44895</v>
      </c>
      <c r="K1283">
        <v>9.9480000000000004</v>
      </c>
      <c r="M1283" s="4">
        <v>44894</v>
      </c>
      <c r="N1283">
        <v>0.95230000000000004</v>
      </c>
    </row>
    <row r="1284" spans="1:14" x14ac:dyDescent="0.25">
      <c r="A1284" s="4">
        <v>44895</v>
      </c>
      <c r="B1284">
        <v>1.1942999999999999</v>
      </c>
      <c r="D1284" s="4">
        <v>44895</v>
      </c>
      <c r="E1284">
        <v>1.0315000000000001</v>
      </c>
      <c r="G1284" s="4">
        <v>44895</v>
      </c>
      <c r="H1284">
        <v>10.6275</v>
      </c>
      <c r="J1284" s="4">
        <v>44896</v>
      </c>
      <c r="K1284">
        <v>9.7431999999999999</v>
      </c>
      <c r="M1284" s="4">
        <v>44895</v>
      </c>
      <c r="N1284">
        <v>0.95140000000000002</v>
      </c>
    </row>
    <row r="1285" spans="1:14" x14ac:dyDescent="0.25">
      <c r="A1285" s="4">
        <v>44896</v>
      </c>
      <c r="B1285">
        <v>1.226</v>
      </c>
      <c r="D1285" s="4">
        <v>44896</v>
      </c>
      <c r="E1285">
        <v>1.0508</v>
      </c>
      <c r="G1285" s="4">
        <v>44896</v>
      </c>
      <c r="H1285">
        <v>10.3317</v>
      </c>
      <c r="J1285" s="4">
        <v>44897</v>
      </c>
      <c r="K1285">
        <v>9.7780000000000005</v>
      </c>
      <c r="M1285" s="4">
        <v>44896</v>
      </c>
      <c r="N1285">
        <v>0.93810000000000004</v>
      </c>
    </row>
    <row r="1286" spans="1:14" x14ac:dyDescent="0.25">
      <c r="A1286" s="4">
        <v>44897</v>
      </c>
      <c r="B1286">
        <v>1.228</v>
      </c>
      <c r="D1286" s="4">
        <v>44897</v>
      </c>
      <c r="E1286">
        <v>1.0535000000000001</v>
      </c>
      <c r="G1286" s="4">
        <v>44897</v>
      </c>
      <c r="H1286">
        <v>10.323499999999999</v>
      </c>
      <c r="J1286" s="4">
        <v>44900</v>
      </c>
      <c r="K1286">
        <v>9.9412000000000003</v>
      </c>
      <c r="M1286" s="4">
        <v>44897</v>
      </c>
      <c r="N1286">
        <v>0.93720000000000003</v>
      </c>
    </row>
    <row r="1287" spans="1:14" x14ac:dyDescent="0.25">
      <c r="A1287" s="4">
        <v>44900</v>
      </c>
      <c r="B1287">
        <v>1.2181999999999999</v>
      </c>
      <c r="D1287" s="4">
        <v>44900</v>
      </c>
      <c r="E1287">
        <v>1.0495000000000001</v>
      </c>
      <c r="G1287" s="4">
        <v>44900</v>
      </c>
      <c r="H1287">
        <v>10.4031</v>
      </c>
      <c r="J1287" s="4">
        <v>44901</v>
      </c>
      <c r="K1287">
        <v>10.0261</v>
      </c>
      <c r="M1287" s="4">
        <v>44900</v>
      </c>
      <c r="N1287">
        <v>0.94259999999999999</v>
      </c>
    </row>
    <row r="1288" spans="1:14" x14ac:dyDescent="0.25">
      <c r="A1288" s="4">
        <v>44901</v>
      </c>
      <c r="B1288">
        <v>1.2176</v>
      </c>
      <c r="D1288" s="4">
        <v>44901</v>
      </c>
      <c r="E1288">
        <v>1.0482</v>
      </c>
      <c r="G1288" s="4">
        <v>44901</v>
      </c>
      <c r="H1288">
        <v>10.414999999999999</v>
      </c>
      <c r="J1288" s="4">
        <v>44902</v>
      </c>
      <c r="K1288">
        <v>10.0029</v>
      </c>
      <c r="M1288" s="4">
        <v>44901</v>
      </c>
      <c r="N1288">
        <v>0.94169999999999998</v>
      </c>
    </row>
    <row r="1289" spans="1:14" x14ac:dyDescent="0.25">
      <c r="A1289" s="4">
        <v>44902</v>
      </c>
      <c r="B1289">
        <v>1.2223999999999999</v>
      </c>
      <c r="D1289" s="4">
        <v>44902</v>
      </c>
      <c r="E1289">
        <v>1.0518000000000001</v>
      </c>
      <c r="G1289" s="4">
        <v>44902</v>
      </c>
      <c r="H1289">
        <v>10.365500000000001</v>
      </c>
      <c r="J1289" s="4">
        <v>44903</v>
      </c>
      <c r="K1289">
        <v>9.9739000000000004</v>
      </c>
      <c r="M1289" s="4">
        <v>44902</v>
      </c>
      <c r="N1289">
        <v>0.9405</v>
      </c>
    </row>
    <row r="1290" spans="1:14" x14ac:dyDescent="0.25">
      <c r="A1290" s="4">
        <v>44903</v>
      </c>
      <c r="B1290">
        <v>1.2234</v>
      </c>
      <c r="D1290" s="4">
        <v>44903</v>
      </c>
      <c r="E1290">
        <v>1.0544</v>
      </c>
      <c r="G1290" s="4">
        <v>44903</v>
      </c>
      <c r="H1290">
        <v>10.345000000000001</v>
      </c>
      <c r="J1290" s="4">
        <v>44904</v>
      </c>
      <c r="K1290">
        <v>10</v>
      </c>
      <c r="M1290" s="4">
        <v>44903</v>
      </c>
      <c r="N1290">
        <v>0.93689999999999996</v>
      </c>
    </row>
    <row r="1291" spans="1:14" x14ac:dyDescent="0.25">
      <c r="A1291" s="4">
        <v>44904</v>
      </c>
      <c r="B1291">
        <v>1.2259</v>
      </c>
      <c r="D1291" s="4">
        <v>44904</v>
      </c>
      <c r="E1291">
        <v>1.054</v>
      </c>
      <c r="G1291" s="4">
        <v>44904</v>
      </c>
      <c r="H1291">
        <v>10.323600000000001</v>
      </c>
      <c r="J1291" s="4">
        <v>44907</v>
      </c>
      <c r="K1291">
        <v>9.9906000000000006</v>
      </c>
      <c r="M1291" s="4">
        <v>44904</v>
      </c>
      <c r="N1291">
        <v>0.93420000000000003</v>
      </c>
    </row>
    <row r="1292" spans="1:14" x14ac:dyDescent="0.25">
      <c r="A1292" s="4">
        <v>44907</v>
      </c>
      <c r="B1292">
        <v>1.2282</v>
      </c>
      <c r="D1292" s="4">
        <v>44907</v>
      </c>
      <c r="E1292">
        <v>1.0533999999999999</v>
      </c>
      <c r="G1292" s="4">
        <v>44907</v>
      </c>
      <c r="H1292">
        <v>10.3302</v>
      </c>
      <c r="J1292" s="4">
        <v>44908</v>
      </c>
      <c r="K1292">
        <v>9.8031000000000006</v>
      </c>
      <c r="M1292" s="4">
        <v>44907</v>
      </c>
      <c r="N1292">
        <v>0.93589999999999995</v>
      </c>
    </row>
    <row r="1293" spans="1:14" x14ac:dyDescent="0.25">
      <c r="A1293" s="4">
        <v>44908</v>
      </c>
      <c r="B1293">
        <v>1.2366999999999999</v>
      </c>
      <c r="D1293" s="4">
        <v>44908</v>
      </c>
      <c r="E1293">
        <v>1.0615000000000001</v>
      </c>
      <c r="G1293" s="4">
        <v>44908</v>
      </c>
      <c r="H1293">
        <v>10.239000000000001</v>
      </c>
      <c r="J1293" s="4">
        <v>44909</v>
      </c>
      <c r="K1293">
        <v>9.7551000000000005</v>
      </c>
      <c r="M1293" s="4">
        <v>44908</v>
      </c>
      <c r="N1293">
        <v>0.92959999999999998</v>
      </c>
    </row>
    <row r="1294" spans="1:14" x14ac:dyDescent="0.25">
      <c r="A1294" s="4">
        <v>44909</v>
      </c>
      <c r="B1294">
        <v>1.2419</v>
      </c>
      <c r="D1294" s="4">
        <v>44909</v>
      </c>
      <c r="E1294">
        <v>1.0651999999999999</v>
      </c>
      <c r="G1294" s="4">
        <v>44909</v>
      </c>
      <c r="H1294">
        <v>10.1952</v>
      </c>
      <c r="J1294" s="4">
        <v>44910</v>
      </c>
      <c r="K1294">
        <v>9.8912999999999993</v>
      </c>
      <c r="M1294" s="4">
        <v>44909</v>
      </c>
      <c r="N1294">
        <v>0.92500000000000004</v>
      </c>
    </row>
    <row r="1295" spans="1:14" x14ac:dyDescent="0.25">
      <c r="A1295" s="4">
        <v>44910</v>
      </c>
      <c r="B1295">
        <v>1.2159</v>
      </c>
      <c r="D1295" s="4">
        <v>44910</v>
      </c>
      <c r="E1295">
        <v>1.0599000000000001</v>
      </c>
      <c r="G1295" s="4">
        <v>44910</v>
      </c>
      <c r="H1295">
        <v>10.3771</v>
      </c>
      <c r="J1295" s="4">
        <v>44911</v>
      </c>
      <c r="K1295">
        <v>9.8960000000000008</v>
      </c>
      <c r="M1295" s="4">
        <v>44910</v>
      </c>
      <c r="N1295">
        <v>0.93089999999999995</v>
      </c>
    </row>
    <row r="1296" spans="1:14" x14ac:dyDescent="0.25">
      <c r="A1296" s="4">
        <v>44911</v>
      </c>
      <c r="B1296">
        <v>1.2148000000000001</v>
      </c>
      <c r="D1296" s="4">
        <v>44911</v>
      </c>
      <c r="E1296">
        <v>1.0586</v>
      </c>
      <c r="G1296" s="4">
        <v>44911</v>
      </c>
      <c r="H1296">
        <v>10.411899999999999</v>
      </c>
      <c r="J1296" s="4">
        <v>44914</v>
      </c>
      <c r="K1296">
        <v>9.8853000000000009</v>
      </c>
      <c r="M1296" s="4">
        <v>44911</v>
      </c>
      <c r="N1296">
        <v>0.93369999999999997</v>
      </c>
    </row>
    <row r="1297" spans="1:14" x14ac:dyDescent="0.25">
      <c r="A1297" s="4">
        <v>44914</v>
      </c>
      <c r="B1297">
        <v>1.2181</v>
      </c>
      <c r="D1297" s="4">
        <v>44914</v>
      </c>
      <c r="E1297">
        <v>1.0625</v>
      </c>
      <c r="G1297" s="4">
        <v>44914</v>
      </c>
      <c r="H1297">
        <v>10.3733</v>
      </c>
      <c r="J1297" s="4">
        <v>44915</v>
      </c>
      <c r="K1297">
        <v>9.9077000000000002</v>
      </c>
      <c r="M1297" s="4">
        <v>44914</v>
      </c>
      <c r="N1297">
        <v>0.92959999999999998</v>
      </c>
    </row>
    <row r="1298" spans="1:14" x14ac:dyDescent="0.25">
      <c r="A1298" s="4">
        <v>44915</v>
      </c>
      <c r="B1298">
        <v>1.2142999999999999</v>
      </c>
      <c r="D1298" s="4">
        <v>44915</v>
      </c>
      <c r="E1298">
        <v>1.0615000000000001</v>
      </c>
      <c r="G1298" s="4">
        <v>44915</v>
      </c>
      <c r="H1298">
        <v>10.4438</v>
      </c>
      <c r="J1298" s="4">
        <v>44916</v>
      </c>
      <c r="K1298">
        <v>9.8406000000000002</v>
      </c>
      <c r="M1298" s="4">
        <v>44915</v>
      </c>
      <c r="N1298">
        <v>0.92669999999999997</v>
      </c>
    </row>
    <row r="1299" spans="1:14" x14ac:dyDescent="0.25">
      <c r="A1299" s="4">
        <v>44916</v>
      </c>
      <c r="B1299">
        <v>1.2069000000000001</v>
      </c>
      <c r="D1299" s="4">
        <v>44916</v>
      </c>
      <c r="E1299">
        <v>1.0601</v>
      </c>
      <c r="G1299" s="4">
        <v>44916</v>
      </c>
      <c r="H1299">
        <v>10.427899999999999</v>
      </c>
      <c r="J1299" s="4">
        <v>44917</v>
      </c>
      <c r="K1299">
        <v>9.8910999999999998</v>
      </c>
      <c r="M1299" s="4">
        <v>44916</v>
      </c>
      <c r="N1299">
        <v>0.92710000000000004</v>
      </c>
    </row>
    <row r="1300" spans="1:14" x14ac:dyDescent="0.25">
      <c r="A1300" s="4">
        <v>44917</v>
      </c>
      <c r="B1300">
        <v>1.2020999999999999</v>
      </c>
      <c r="D1300" s="4">
        <v>44917</v>
      </c>
      <c r="E1300">
        <v>1.0584</v>
      </c>
      <c r="G1300" s="4">
        <v>44917</v>
      </c>
      <c r="H1300">
        <v>10.4833</v>
      </c>
      <c r="J1300" s="4">
        <v>44918</v>
      </c>
      <c r="K1300">
        <v>9.8910999999999998</v>
      </c>
      <c r="M1300" s="4">
        <v>44917</v>
      </c>
      <c r="N1300">
        <v>0.93120000000000003</v>
      </c>
    </row>
    <row r="1301" spans="1:14" x14ac:dyDescent="0.25">
      <c r="A1301" s="4">
        <v>44918</v>
      </c>
      <c r="B1301">
        <v>1.2053</v>
      </c>
      <c r="D1301" s="4">
        <v>44918</v>
      </c>
      <c r="E1301">
        <v>1.0617000000000001</v>
      </c>
      <c r="G1301" s="4">
        <v>44918</v>
      </c>
      <c r="H1301">
        <v>10.532299999999999</v>
      </c>
      <c r="J1301" s="4">
        <v>44921</v>
      </c>
      <c r="K1301">
        <v>9.8546999999999993</v>
      </c>
      <c r="M1301" s="4">
        <v>44918</v>
      </c>
      <c r="N1301">
        <v>0.93320000000000003</v>
      </c>
    </row>
    <row r="1302" spans="1:14" x14ac:dyDescent="0.25">
      <c r="A1302" s="4">
        <v>44921</v>
      </c>
      <c r="B1302">
        <v>1.2061999999999999</v>
      </c>
      <c r="D1302" s="4">
        <v>44921</v>
      </c>
      <c r="E1302">
        <v>1.0631999999999999</v>
      </c>
      <c r="G1302" s="4">
        <v>44921</v>
      </c>
      <c r="H1302">
        <v>10.504200000000001</v>
      </c>
      <c r="J1302" s="4">
        <v>44922</v>
      </c>
      <c r="K1302">
        <v>9.8242999999999991</v>
      </c>
      <c r="M1302" s="4">
        <v>44921</v>
      </c>
      <c r="N1302">
        <v>0.93220000000000003</v>
      </c>
    </row>
    <row r="1303" spans="1:14" x14ac:dyDescent="0.25">
      <c r="A1303" s="4">
        <v>44922</v>
      </c>
      <c r="B1303">
        <v>1.2014</v>
      </c>
      <c r="D1303" s="4">
        <v>44922</v>
      </c>
      <c r="E1303">
        <v>1.0637000000000001</v>
      </c>
      <c r="G1303" s="4">
        <v>44922</v>
      </c>
      <c r="H1303">
        <v>10.464600000000001</v>
      </c>
      <c r="J1303" s="4">
        <v>44923</v>
      </c>
      <c r="K1303">
        <v>9.8767999999999994</v>
      </c>
      <c r="M1303" s="4">
        <v>44922</v>
      </c>
      <c r="N1303">
        <v>0.93010000000000004</v>
      </c>
    </row>
    <row r="1304" spans="1:14" x14ac:dyDescent="0.25">
      <c r="A1304" s="4">
        <v>44923</v>
      </c>
      <c r="B1304">
        <v>1.2043999999999999</v>
      </c>
      <c r="D1304" s="4">
        <v>44923</v>
      </c>
      <c r="E1304">
        <v>1.0629</v>
      </c>
      <c r="G1304" s="4">
        <v>44923</v>
      </c>
      <c r="H1304">
        <v>10.450100000000001</v>
      </c>
      <c r="J1304" s="4">
        <v>44924</v>
      </c>
      <c r="K1304">
        <v>9.859</v>
      </c>
      <c r="M1304" s="4">
        <v>44923</v>
      </c>
      <c r="N1304">
        <v>0.92630000000000001</v>
      </c>
    </row>
    <row r="1305" spans="1:14" x14ac:dyDescent="0.25">
      <c r="A1305" s="4">
        <v>44924</v>
      </c>
      <c r="B1305">
        <v>1.2069000000000001</v>
      </c>
      <c r="D1305" s="4">
        <v>44924</v>
      </c>
      <c r="E1305">
        <v>1.0682</v>
      </c>
      <c r="G1305" s="4">
        <v>44924</v>
      </c>
      <c r="H1305">
        <v>10.4329</v>
      </c>
      <c r="J1305" s="4">
        <v>44925</v>
      </c>
      <c r="K1305">
        <v>9.8038000000000007</v>
      </c>
      <c r="M1305" s="4">
        <v>44924</v>
      </c>
      <c r="N1305">
        <v>0.92269999999999996</v>
      </c>
    </row>
    <row r="1306" spans="1:14" x14ac:dyDescent="0.25">
      <c r="A1306" s="4">
        <v>44925</v>
      </c>
      <c r="B1306">
        <v>1.2082999999999999</v>
      </c>
      <c r="D1306" s="4">
        <v>44925</v>
      </c>
      <c r="E1306">
        <v>1.0705</v>
      </c>
      <c r="G1306" s="4">
        <v>44925</v>
      </c>
      <c r="H1306">
        <v>10.4283</v>
      </c>
      <c r="J1306" s="4">
        <v>44928</v>
      </c>
      <c r="K1306">
        <v>9.8754000000000008</v>
      </c>
      <c r="M1306" s="4">
        <v>44925</v>
      </c>
      <c r="N1306">
        <v>0.92449999999999999</v>
      </c>
    </row>
    <row r="1307" spans="1:14" x14ac:dyDescent="0.25">
      <c r="A1307" s="4">
        <v>44928</v>
      </c>
      <c r="B1307">
        <v>1.2047000000000001</v>
      </c>
      <c r="D1307" s="4">
        <v>44928</v>
      </c>
      <c r="E1307">
        <v>1.0661</v>
      </c>
      <c r="G1307" s="4">
        <v>44928</v>
      </c>
      <c r="H1307">
        <v>10.4641</v>
      </c>
      <c r="J1307" s="4">
        <v>44929</v>
      </c>
      <c r="K1307">
        <v>10.0672</v>
      </c>
      <c r="M1307" s="4">
        <v>44928</v>
      </c>
      <c r="N1307">
        <v>0.92569999999999997</v>
      </c>
    </row>
    <row r="1308" spans="1:14" x14ac:dyDescent="0.25">
      <c r="A1308" s="4">
        <v>44929</v>
      </c>
      <c r="B1308">
        <v>1.1964999999999999</v>
      </c>
      <c r="D1308" s="4">
        <v>44929</v>
      </c>
      <c r="E1308">
        <v>1.0546</v>
      </c>
      <c r="G1308" s="4">
        <v>44929</v>
      </c>
      <c r="H1308">
        <v>10.5633</v>
      </c>
      <c r="J1308" s="4">
        <v>44930</v>
      </c>
      <c r="K1308">
        <v>10.0771</v>
      </c>
      <c r="M1308" s="4">
        <v>44929</v>
      </c>
      <c r="N1308">
        <v>0.93710000000000004</v>
      </c>
    </row>
    <row r="1309" spans="1:14" x14ac:dyDescent="0.25">
      <c r="A1309" s="4">
        <v>44930</v>
      </c>
      <c r="B1309">
        <v>1.2065999999999999</v>
      </c>
      <c r="D1309" s="4">
        <v>44930</v>
      </c>
      <c r="E1309">
        <v>1.0607</v>
      </c>
      <c r="G1309" s="4">
        <v>44930</v>
      </c>
      <c r="H1309">
        <v>10.5017</v>
      </c>
      <c r="J1309" s="4">
        <v>44931</v>
      </c>
      <c r="K1309">
        <v>10.276</v>
      </c>
      <c r="M1309" s="4">
        <v>44930</v>
      </c>
      <c r="N1309">
        <v>0.92889999999999995</v>
      </c>
    </row>
    <row r="1310" spans="1:14" x14ac:dyDescent="0.25">
      <c r="A1310" s="4">
        <v>44931</v>
      </c>
      <c r="B1310">
        <v>1.1907000000000001</v>
      </c>
      <c r="D1310" s="4">
        <v>44931</v>
      </c>
      <c r="E1310">
        <v>1.0529999999999999</v>
      </c>
      <c r="G1310" s="4">
        <v>44931</v>
      </c>
      <c r="H1310">
        <v>10.699400000000001</v>
      </c>
      <c r="J1310" s="4">
        <v>44932</v>
      </c>
      <c r="K1310">
        <v>10.000999999999999</v>
      </c>
      <c r="M1310" s="4">
        <v>44931</v>
      </c>
      <c r="N1310">
        <v>0.93610000000000004</v>
      </c>
    </row>
    <row r="1311" spans="1:14" x14ac:dyDescent="0.25">
      <c r="A1311" s="4">
        <v>44932</v>
      </c>
      <c r="B1311">
        <v>1.2093</v>
      </c>
      <c r="D1311" s="4">
        <v>44932</v>
      </c>
      <c r="E1311">
        <v>1.0644</v>
      </c>
      <c r="G1311" s="4">
        <v>44932</v>
      </c>
      <c r="H1311">
        <v>10.5213</v>
      </c>
      <c r="J1311" s="4">
        <v>44935</v>
      </c>
      <c r="K1311">
        <v>9.8797999999999995</v>
      </c>
      <c r="M1311" s="4">
        <v>44932</v>
      </c>
      <c r="N1311">
        <v>0.92789999999999995</v>
      </c>
    </row>
    <row r="1312" spans="1:14" x14ac:dyDescent="0.25">
      <c r="A1312" s="4">
        <v>44935</v>
      </c>
      <c r="B1312">
        <v>1.2195</v>
      </c>
      <c r="D1312" s="4">
        <v>44935</v>
      </c>
      <c r="E1312">
        <v>1.075</v>
      </c>
      <c r="G1312" s="4">
        <v>44935</v>
      </c>
      <c r="H1312">
        <v>10.3743</v>
      </c>
      <c r="J1312" s="4">
        <v>44936</v>
      </c>
      <c r="K1312">
        <v>9.9929000000000006</v>
      </c>
      <c r="M1312" s="4">
        <v>44935</v>
      </c>
      <c r="N1312">
        <v>0.91959999999999997</v>
      </c>
    </row>
    <row r="1313" spans="1:14" x14ac:dyDescent="0.25">
      <c r="A1313" s="4">
        <v>44936</v>
      </c>
      <c r="B1313">
        <v>1.2149000000000001</v>
      </c>
      <c r="D1313" s="4">
        <v>44936</v>
      </c>
      <c r="E1313">
        <v>1.0733999999999999</v>
      </c>
      <c r="G1313" s="4">
        <v>44936</v>
      </c>
      <c r="H1313">
        <v>10.437799999999999</v>
      </c>
      <c r="J1313" s="4">
        <v>44937</v>
      </c>
      <c r="K1313">
        <v>10.0002</v>
      </c>
      <c r="M1313" s="4">
        <v>44936</v>
      </c>
      <c r="N1313">
        <v>0.92290000000000005</v>
      </c>
    </row>
    <row r="1314" spans="1:14" x14ac:dyDescent="0.25">
      <c r="A1314" s="4">
        <v>44937</v>
      </c>
      <c r="B1314">
        <v>1.2121</v>
      </c>
      <c r="D1314" s="4">
        <v>44937</v>
      </c>
      <c r="E1314">
        <v>1.0747</v>
      </c>
      <c r="G1314" s="4">
        <v>44937</v>
      </c>
      <c r="H1314">
        <v>10.480600000000001</v>
      </c>
      <c r="J1314" s="4">
        <v>44938</v>
      </c>
      <c r="K1314">
        <v>9.8988999999999994</v>
      </c>
      <c r="M1314" s="4">
        <v>44937</v>
      </c>
      <c r="N1314">
        <v>0.93140000000000001</v>
      </c>
    </row>
    <row r="1315" spans="1:14" x14ac:dyDescent="0.25">
      <c r="A1315" s="4">
        <v>44938</v>
      </c>
      <c r="B1315">
        <v>1.2229000000000001</v>
      </c>
      <c r="D1315" s="4">
        <v>44938</v>
      </c>
      <c r="E1315">
        <v>1.0849</v>
      </c>
      <c r="G1315" s="4">
        <v>44938</v>
      </c>
      <c r="H1315">
        <v>10.413600000000001</v>
      </c>
      <c r="J1315" s="4">
        <v>44939</v>
      </c>
      <c r="K1315">
        <v>9.9026999999999994</v>
      </c>
      <c r="M1315" s="4">
        <v>44938</v>
      </c>
      <c r="N1315">
        <v>0.92810000000000004</v>
      </c>
    </row>
    <row r="1316" spans="1:14" x14ac:dyDescent="0.25">
      <c r="A1316" s="4">
        <v>44939</v>
      </c>
      <c r="B1316">
        <v>1.2226999999999999</v>
      </c>
      <c r="D1316" s="4">
        <v>44939</v>
      </c>
      <c r="E1316">
        <v>1.083</v>
      </c>
      <c r="G1316" s="4">
        <v>44939</v>
      </c>
      <c r="H1316">
        <v>10.397399999999999</v>
      </c>
      <c r="J1316" s="4">
        <v>44942</v>
      </c>
      <c r="K1316">
        <v>9.9143000000000008</v>
      </c>
      <c r="M1316" s="4">
        <v>44939</v>
      </c>
      <c r="N1316">
        <v>0.92689999999999995</v>
      </c>
    </row>
    <row r="1317" spans="1:14" x14ac:dyDescent="0.25">
      <c r="A1317" s="4">
        <v>44942</v>
      </c>
      <c r="B1317">
        <v>1.2191000000000001</v>
      </c>
      <c r="D1317" s="4">
        <v>44942</v>
      </c>
      <c r="E1317">
        <v>1.0813999999999999</v>
      </c>
      <c r="G1317" s="4">
        <v>44942</v>
      </c>
      <c r="H1317">
        <v>10.434100000000001</v>
      </c>
      <c r="J1317" s="4">
        <v>44943</v>
      </c>
      <c r="K1317">
        <v>9.8831000000000007</v>
      </c>
      <c r="M1317" s="4">
        <v>44942</v>
      </c>
      <c r="N1317">
        <v>0.92600000000000005</v>
      </c>
    </row>
    <row r="1318" spans="1:14" x14ac:dyDescent="0.25">
      <c r="A1318" s="4">
        <v>44943</v>
      </c>
      <c r="B1318">
        <v>1.2262</v>
      </c>
      <c r="D1318" s="4">
        <v>44943</v>
      </c>
      <c r="E1318">
        <v>1.0782</v>
      </c>
      <c r="G1318" s="4">
        <v>44943</v>
      </c>
      <c r="H1318">
        <v>10.4161</v>
      </c>
      <c r="J1318" s="4">
        <v>44944</v>
      </c>
      <c r="K1318">
        <v>9.9143000000000008</v>
      </c>
      <c r="M1318" s="4">
        <v>44943</v>
      </c>
      <c r="N1318">
        <v>0.9224</v>
      </c>
    </row>
    <row r="1319" spans="1:14" x14ac:dyDescent="0.25">
      <c r="A1319" s="4">
        <v>44944</v>
      </c>
      <c r="B1319">
        <v>1.2345999999999999</v>
      </c>
      <c r="D1319" s="4">
        <v>44944</v>
      </c>
      <c r="E1319">
        <v>1.0795999999999999</v>
      </c>
      <c r="G1319" s="4">
        <v>44944</v>
      </c>
      <c r="H1319">
        <v>10.335100000000001</v>
      </c>
      <c r="J1319" s="4">
        <v>44945</v>
      </c>
      <c r="K1319">
        <v>9.9144000000000005</v>
      </c>
      <c r="M1319" s="4">
        <v>44944</v>
      </c>
      <c r="N1319">
        <v>0.91590000000000005</v>
      </c>
    </row>
    <row r="1320" spans="1:14" x14ac:dyDescent="0.25">
      <c r="A1320" s="4">
        <v>44945</v>
      </c>
      <c r="B1320">
        <v>1.2372000000000001</v>
      </c>
      <c r="D1320" s="4">
        <v>44945</v>
      </c>
      <c r="E1320">
        <v>1.0815999999999999</v>
      </c>
      <c r="G1320" s="4">
        <v>44945</v>
      </c>
      <c r="H1320">
        <v>10.332700000000001</v>
      </c>
      <c r="J1320" s="4">
        <v>44946</v>
      </c>
      <c r="K1320">
        <v>9.8762000000000008</v>
      </c>
      <c r="M1320" s="4">
        <v>44945</v>
      </c>
      <c r="N1320">
        <v>0.91610000000000003</v>
      </c>
    </row>
    <row r="1321" spans="1:14" x14ac:dyDescent="0.25">
      <c r="A1321" s="4">
        <v>44946</v>
      </c>
      <c r="B1321">
        <v>1.2397</v>
      </c>
      <c r="D1321" s="4">
        <v>44946</v>
      </c>
      <c r="E1321">
        <v>1.0855999999999999</v>
      </c>
      <c r="G1321" s="4">
        <v>44946</v>
      </c>
      <c r="H1321">
        <v>10.2943</v>
      </c>
      <c r="J1321" s="4">
        <v>44949</v>
      </c>
      <c r="K1321">
        <v>9.8162000000000003</v>
      </c>
      <c r="M1321" s="4">
        <v>44946</v>
      </c>
      <c r="N1321">
        <v>0.92059999999999997</v>
      </c>
    </row>
    <row r="1322" spans="1:14" x14ac:dyDescent="0.25">
      <c r="A1322" s="4">
        <v>44949</v>
      </c>
      <c r="B1322">
        <v>1.2369000000000001</v>
      </c>
      <c r="D1322" s="4">
        <v>44949</v>
      </c>
      <c r="E1322">
        <v>1.0863</v>
      </c>
      <c r="G1322" s="4">
        <v>44949</v>
      </c>
      <c r="H1322">
        <v>10.248100000000001</v>
      </c>
      <c r="J1322" s="4">
        <v>44950</v>
      </c>
      <c r="K1322">
        <v>9.8594000000000008</v>
      </c>
      <c r="M1322" s="4">
        <v>44949</v>
      </c>
      <c r="N1322">
        <v>0.9234</v>
      </c>
    </row>
    <row r="1323" spans="1:14" x14ac:dyDescent="0.25">
      <c r="A1323" s="4">
        <v>44950</v>
      </c>
      <c r="B1323">
        <v>1.2325999999999999</v>
      </c>
      <c r="D1323" s="4">
        <v>44950</v>
      </c>
      <c r="E1323">
        <v>1.0883</v>
      </c>
      <c r="G1323" s="4">
        <v>44950</v>
      </c>
      <c r="H1323">
        <v>10.1988</v>
      </c>
      <c r="J1323" s="4">
        <v>44951</v>
      </c>
      <c r="K1323">
        <v>9.9262999999999995</v>
      </c>
      <c r="M1323" s="4">
        <v>44950</v>
      </c>
      <c r="N1323">
        <v>0.92259999999999998</v>
      </c>
    </row>
    <row r="1324" spans="1:14" x14ac:dyDescent="0.25">
      <c r="A1324" s="4">
        <v>44951</v>
      </c>
      <c r="B1324">
        <v>1.2382</v>
      </c>
      <c r="D1324" s="4">
        <v>44951</v>
      </c>
      <c r="E1324">
        <v>1.0899000000000001</v>
      </c>
      <c r="G1324" s="4">
        <v>44951</v>
      </c>
      <c r="H1324">
        <v>10.2371</v>
      </c>
      <c r="J1324" s="4">
        <v>44952</v>
      </c>
      <c r="K1324">
        <v>9.8963000000000001</v>
      </c>
      <c r="M1324" s="4">
        <v>44951</v>
      </c>
      <c r="N1324">
        <v>0.91969999999999996</v>
      </c>
    </row>
    <row r="1325" spans="1:14" x14ac:dyDescent="0.25">
      <c r="A1325" s="4">
        <v>44952</v>
      </c>
      <c r="B1325">
        <v>1.2375</v>
      </c>
      <c r="D1325" s="4">
        <v>44952</v>
      </c>
      <c r="E1325">
        <v>1.0865</v>
      </c>
      <c r="G1325" s="4">
        <v>44952</v>
      </c>
      <c r="H1325">
        <v>10.299300000000001</v>
      </c>
      <c r="J1325" s="4">
        <v>44953</v>
      </c>
      <c r="K1325">
        <v>9.8904999999999994</v>
      </c>
      <c r="M1325" s="4">
        <v>44952</v>
      </c>
      <c r="N1325">
        <v>0.92159999999999997</v>
      </c>
    </row>
    <row r="1326" spans="1:14" x14ac:dyDescent="0.25">
      <c r="A1326" s="4">
        <v>44953</v>
      </c>
      <c r="B1326">
        <v>1.2382</v>
      </c>
      <c r="D1326" s="4">
        <v>44953</v>
      </c>
      <c r="E1326">
        <v>1.0868</v>
      </c>
      <c r="G1326" s="4">
        <v>44953</v>
      </c>
      <c r="H1326">
        <v>10.308199999999999</v>
      </c>
      <c r="J1326" s="4">
        <v>44956</v>
      </c>
      <c r="K1326">
        <v>9.9567999999999994</v>
      </c>
      <c r="M1326" s="4">
        <v>44953</v>
      </c>
      <c r="N1326">
        <v>0.92100000000000004</v>
      </c>
    </row>
    <row r="1327" spans="1:14" x14ac:dyDescent="0.25">
      <c r="A1327" s="4">
        <v>44956</v>
      </c>
      <c r="B1327">
        <v>1.2363</v>
      </c>
      <c r="D1327" s="4">
        <v>44956</v>
      </c>
      <c r="E1327">
        <v>1.0858000000000001</v>
      </c>
      <c r="G1327" s="4">
        <v>44956</v>
      </c>
      <c r="H1327">
        <v>10.3947</v>
      </c>
      <c r="J1327" s="4">
        <v>44957</v>
      </c>
      <c r="K1327">
        <v>10.001099999999999</v>
      </c>
      <c r="M1327" s="4">
        <v>44956</v>
      </c>
      <c r="N1327">
        <v>0.92349999999999999</v>
      </c>
    </row>
    <row r="1328" spans="1:14" x14ac:dyDescent="0.25">
      <c r="A1328" s="4">
        <v>44957</v>
      </c>
      <c r="B1328">
        <v>1.2325999999999999</v>
      </c>
      <c r="D1328" s="4">
        <v>44957</v>
      </c>
      <c r="E1328">
        <v>1.0865</v>
      </c>
      <c r="G1328" s="4">
        <v>44957</v>
      </c>
      <c r="H1328">
        <v>10.461499999999999</v>
      </c>
      <c r="J1328" s="4">
        <v>44958</v>
      </c>
      <c r="K1328">
        <v>10.006399999999999</v>
      </c>
      <c r="M1328" s="4">
        <v>44957</v>
      </c>
      <c r="N1328">
        <v>0.91749999999999998</v>
      </c>
    </row>
    <row r="1329" spans="1:14" x14ac:dyDescent="0.25">
      <c r="A1329" s="4">
        <v>44958</v>
      </c>
      <c r="B1329">
        <v>1.2302</v>
      </c>
      <c r="D1329" s="4">
        <v>44958</v>
      </c>
      <c r="E1329">
        <v>1.0908</v>
      </c>
      <c r="G1329" s="4">
        <v>44958</v>
      </c>
      <c r="H1329">
        <v>10.4316</v>
      </c>
      <c r="J1329" s="4">
        <v>44959</v>
      </c>
      <c r="K1329">
        <v>10.0326</v>
      </c>
      <c r="M1329" s="4">
        <v>44958</v>
      </c>
      <c r="N1329">
        <v>0.91600000000000004</v>
      </c>
    </row>
    <row r="1330" spans="1:14" x14ac:dyDescent="0.25">
      <c r="A1330" s="4">
        <v>44959</v>
      </c>
      <c r="B1330">
        <v>1.2243999999999999</v>
      </c>
      <c r="D1330" s="4">
        <v>44959</v>
      </c>
      <c r="E1330">
        <v>1.0909</v>
      </c>
      <c r="G1330" s="4">
        <v>44959</v>
      </c>
      <c r="H1330">
        <v>10.363300000000001</v>
      </c>
      <c r="J1330" s="4">
        <v>44960</v>
      </c>
      <c r="K1330">
        <v>10.2197</v>
      </c>
      <c r="M1330" s="4">
        <v>44959</v>
      </c>
      <c r="N1330">
        <v>0.91349999999999998</v>
      </c>
    </row>
    <row r="1331" spans="1:14" x14ac:dyDescent="0.25">
      <c r="A1331" s="4">
        <v>44960</v>
      </c>
      <c r="B1331">
        <v>1.2056</v>
      </c>
      <c r="D1331" s="4">
        <v>44960</v>
      </c>
      <c r="E1331">
        <v>1.0794999999999999</v>
      </c>
      <c r="G1331" s="4">
        <v>44960</v>
      </c>
      <c r="H1331">
        <v>10.539</v>
      </c>
      <c r="J1331" s="4">
        <v>44963</v>
      </c>
      <c r="K1331">
        <v>10.361800000000001</v>
      </c>
      <c r="M1331" s="4">
        <v>44960</v>
      </c>
      <c r="N1331">
        <v>0.92610000000000003</v>
      </c>
    </row>
    <row r="1332" spans="1:14" x14ac:dyDescent="0.25">
      <c r="A1332" s="4">
        <v>44963</v>
      </c>
      <c r="B1332">
        <v>1.2012</v>
      </c>
      <c r="D1332" s="4">
        <v>44963</v>
      </c>
      <c r="E1332">
        <v>1.0712999999999999</v>
      </c>
      <c r="G1332" s="4">
        <v>44963</v>
      </c>
      <c r="H1332">
        <v>10.6503</v>
      </c>
      <c r="J1332" s="4">
        <v>44964</v>
      </c>
      <c r="K1332">
        <v>10.2867</v>
      </c>
      <c r="M1332" s="4">
        <v>44963</v>
      </c>
      <c r="N1332">
        <v>0.92859999999999998</v>
      </c>
    </row>
    <row r="1333" spans="1:14" x14ac:dyDescent="0.25">
      <c r="A1333" s="4">
        <v>44964</v>
      </c>
      <c r="B1333">
        <v>1.2084999999999999</v>
      </c>
      <c r="D1333" s="4">
        <v>44964</v>
      </c>
      <c r="E1333">
        <v>1.0761000000000001</v>
      </c>
      <c r="G1333" s="4">
        <v>44964</v>
      </c>
      <c r="H1333">
        <v>10.5365</v>
      </c>
      <c r="J1333" s="4">
        <v>44965</v>
      </c>
      <c r="K1333">
        <v>10.302199999999999</v>
      </c>
      <c r="M1333" s="4">
        <v>44964</v>
      </c>
      <c r="N1333">
        <v>0.91969999999999996</v>
      </c>
    </row>
    <row r="1334" spans="1:14" x14ac:dyDescent="0.25">
      <c r="A1334" s="4">
        <v>44965</v>
      </c>
      <c r="B1334">
        <v>1.2083999999999999</v>
      </c>
      <c r="D1334" s="4">
        <v>44965</v>
      </c>
      <c r="E1334">
        <v>1.0728</v>
      </c>
      <c r="G1334" s="4">
        <v>44965</v>
      </c>
      <c r="H1334">
        <v>10.5799</v>
      </c>
      <c r="J1334" s="4">
        <v>44966</v>
      </c>
      <c r="K1334">
        <v>10.156599999999999</v>
      </c>
      <c r="M1334" s="4">
        <v>44965</v>
      </c>
      <c r="N1334">
        <v>0.92010000000000003</v>
      </c>
    </row>
    <row r="1335" spans="1:14" x14ac:dyDescent="0.25">
      <c r="A1335" s="4">
        <v>44966</v>
      </c>
      <c r="B1335">
        <v>1.2141999999999999</v>
      </c>
      <c r="D1335" s="4">
        <v>44966</v>
      </c>
      <c r="E1335">
        <v>1.0749</v>
      </c>
      <c r="G1335" s="4">
        <v>44966</v>
      </c>
      <c r="H1335">
        <v>10.3301</v>
      </c>
      <c r="J1335" s="4">
        <v>44967</v>
      </c>
      <c r="K1335">
        <v>10.1509</v>
      </c>
      <c r="M1335" s="4">
        <v>44966</v>
      </c>
      <c r="N1335">
        <v>0.92020000000000002</v>
      </c>
    </row>
    <row r="1336" spans="1:14" x14ac:dyDescent="0.25">
      <c r="A1336" s="4">
        <v>44967</v>
      </c>
      <c r="B1336">
        <v>1.2061999999999999</v>
      </c>
      <c r="D1336" s="4">
        <v>44967</v>
      </c>
      <c r="E1336">
        <v>1.0678000000000001</v>
      </c>
      <c r="G1336" s="4">
        <v>44967</v>
      </c>
      <c r="H1336">
        <v>10.4636</v>
      </c>
      <c r="J1336" s="4">
        <v>44970</v>
      </c>
      <c r="K1336">
        <v>10.104900000000001</v>
      </c>
      <c r="M1336" s="4">
        <v>44967</v>
      </c>
      <c r="N1336">
        <v>0.92379999999999995</v>
      </c>
    </row>
    <row r="1337" spans="1:14" x14ac:dyDescent="0.25">
      <c r="A1337" s="4">
        <v>44970</v>
      </c>
      <c r="B1337">
        <v>1.2135</v>
      </c>
      <c r="D1337" s="4">
        <v>44970</v>
      </c>
      <c r="E1337">
        <v>1.0718000000000001</v>
      </c>
      <c r="G1337" s="4">
        <v>44970</v>
      </c>
      <c r="H1337">
        <v>10.3849</v>
      </c>
      <c r="J1337" s="4">
        <v>44971</v>
      </c>
      <c r="K1337">
        <v>10.141299999999999</v>
      </c>
      <c r="M1337" s="4">
        <v>44970</v>
      </c>
      <c r="N1337">
        <v>0.92030000000000001</v>
      </c>
    </row>
    <row r="1338" spans="1:14" x14ac:dyDescent="0.25">
      <c r="A1338" s="4">
        <v>44971</v>
      </c>
      <c r="B1338">
        <v>1.2171000000000001</v>
      </c>
      <c r="D1338" s="4">
        <v>44971</v>
      </c>
      <c r="E1338">
        <v>1.0728</v>
      </c>
      <c r="G1338" s="4">
        <v>44971</v>
      </c>
      <c r="H1338">
        <v>10.369199999999999</v>
      </c>
      <c r="J1338" s="4">
        <v>44972</v>
      </c>
      <c r="K1338">
        <v>10.2379</v>
      </c>
      <c r="M1338" s="4">
        <v>44971</v>
      </c>
      <c r="N1338">
        <v>0.92190000000000005</v>
      </c>
    </row>
    <row r="1339" spans="1:14" x14ac:dyDescent="0.25">
      <c r="A1339" s="4">
        <v>44972</v>
      </c>
      <c r="B1339">
        <v>1.2004999999999999</v>
      </c>
      <c r="D1339" s="4">
        <v>44972</v>
      </c>
      <c r="E1339">
        <v>1.0667</v>
      </c>
      <c r="G1339" s="4">
        <v>44972</v>
      </c>
      <c r="H1339">
        <v>10.459300000000001</v>
      </c>
      <c r="J1339" s="4">
        <v>44973</v>
      </c>
      <c r="K1339">
        <v>10.229900000000001</v>
      </c>
      <c r="M1339" s="4">
        <v>44972</v>
      </c>
      <c r="N1339">
        <v>0.9254</v>
      </c>
    </row>
    <row r="1340" spans="1:14" x14ac:dyDescent="0.25">
      <c r="A1340" s="4">
        <v>44973</v>
      </c>
      <c r="B1340">
        <v>1.2017</v>
      </c>
      <c r="D1340" s="4">
        <v>44973</v>
      </c>
      <c r="E1340">
        <v>1.0692999999999999</v>
      </c>
      <c r="G1340" s="4">
        <v>44973</v>
      </c>
      <c r="H1340">
        <v>10.425000000000001</v>
      </c>
      <c r="J1340" s="4">
        <v>44974</v>
      </c>
      <c r="K1340">
        <v>10.282</v>
      </c>
      <c r="M1340" s="4">
        <v>44973</v>
      </c>
      <c r="N1340">
        <v>0.92420000000000002</v>
      </c>
    </row>
    <row r="1341" spans="1:14" x14ac:dyDescent="0.25">
      <c r="A1341" s="4">
        <v>44974</v>
      </c>
      <c r="B1341">
        <v>1.2037</v>
      </c>
      <c r="D1341" s="4">
        <v>44974</v>
      </c>
      <c r="E1341">
        <v>1.0694999999999999</v>
      </c>
      <c r="G1341" s="4">
        <v>44974</v>
      </c>
      <c r="H1341">
        <v>10.4574</v>
      </c>
      <c r="J1341" s="4">
        <v>44977</v>
      </c>
      <c r="K1341">
        <v>10.233599999999999</v>
      </c>
      <c r="M1341" s="4">
        <v>44974</v>
      </c>
      <c r="N1341">
        <v>0.92520000000000002</v>
      </c>
    </row>
    <row r="1342" spans="1:14" x14ac:dyDescent="0.25">
      <c r="A1342" s="4">
        <v>44977</v>
      </c>
      <c r="B1342">
        <v>1.2036</v>
      </c>
      <c r="D1342" s="4">
        <v>44977</v>
      </c>
      <c r="E1342">
        <v>1.0686</v>
      </c>
      <c r="G1342" s="4">
        <v>44977</v>
      </c>
      <c r="H1342">
        <v>10.3445</v>
      </c>
      <c r="J1342" s="4">
        <v>44978</v>
      </c>
      <c r="K1342">
        <v>10.2859</v>
      </c>
      <c r="M1342" s="4">
        <v>44977</v>
      </c>
      <c r="N1342">
        <v>0.92320000000000002</v>
      </c>
    </row>
    <row r="1343" spans="1:14" x14ac:dyDescent="0.25">
      <c r="A1343" s="4">
        <v>44978</v>
      </c>
      <c r="B1343">
        <v>1.2128000000000001</v>
      </c>
      <c r="D1343" s="4">
        <v>44978</v>
      </c>
      <c r="E1343">
        <v>1.0661</v>
      </c>
      <c r="G1343" s="4">
        <v>44978</v>
      </c>
      <c r="H1343">
        <v>10.3416</v>
      </c>
      <c r="J1343" s="4">
        <v>44979</v>
      </c>
      <c r="K1343">
        <v>10.3225</v>
      </c>
      <c r="M1343" s="4">
        <v>44978</v>
      </c>
      <c r="N1343">
        <v>0.92649999999999999</v>
      </c>
    </row>
    <row r="1344" spans="1:14" x14ac:dyDescent="0.25">
      <c r="A1344" s="4">
        <v>44979</v>
      </c>
      <c r="B1344">
        <v>1.2074</v>
      </c>
      <c r="D1344" s="4">
        <v>44979</v>
      </c>
      <c r="E1344">
        <v>1.0628</v>
      </c>
      <c r="G1344" s="4">
        <v>44979</v>
      </c>
      <c r="H1344">
        <v>10.4031</v>
      </c>
      <c r="J1344" s="4">
        <v>44980</v>
      </c>
      <c r="K1344">
        <v>10.334300000000001</v>
      </c>
      <c r="M1344" s="4">
        <v>44979</v>
      </c>
      <c r="N1344">
        <v>0.92949999999999999</v>
      </c>
    </row>
    <row r="1345" spans="1:14" x14ac:dyDescent="0.25">
      <c r="A1345" s="4">
        <v>44980</v>
      </c>
      <c r="B1345">
        <v>1.1999</v>
      </c>
      <c r="D1345" s="4">
        <v>44980</v>
      </c>
      <c r="E1345">
        <v>1.0585</v>
      </c>
      <c r="G1345" s="4">
        <v>44980</v>
      </c>
      <c r="H1345">
        <v>10.4505</v>
      </c>
      <c r="J1345" s="4">
        <v>44981</v>
      </c>
      <c r="K1345">
        <v>10.386699999999999</v>
      </c>
      <c r="M1345" s="4">
        <v>44980</v>
      </c>
      <c r="N1345">
        <v>0.93430000000000002</v>
      </c>
    </row>
    <row r="1346" spans="1:14" x14ac:dyDescent="0.25">
      <c r="A1346" s="4">
        <v>44981</v>
      </c>
      <c r="B1346">
        <v>1.1943999999999999</v>
      </c>
      <c r="D1346" s="4">
        <v>44981</v>
      </c>
      <c r="E1346">
        <v>1.0548</v>
      </c>
      <c r="G1346" s="4">
        <v>44981</v>
      </c>
      <c r="H1346">
        <v>10.5059</v>
      </c>
      <c r="J1346" s="4">
        <v>44984</v>
      </c>
      <c r="K1346">
        <v>10.343999999999999</v>
      </c>
      <c r="M1346" s="4">
        <v>44981</v>
      </c>
      <c r="N1346">
        <v>0.94040000000000001</v>
      </c>
    </row>
    <row r="1347" spans="1:14" x14ac:dyDescent="0.25">
      <c r="A1347" s="4">
        <v>44984</v>
      </c>
      <c r="B1347">
        <v>1.2059</v>
      </c>
      <c r="D1347" s="4">
        <v>44984</v>
      </c>
      <c r="E1347">
        <v>1.0601</v>
      </c>
      <c r="G1347" s="4">
        <v>44984</v>
      </c>
      <c r="H1347">
        <v>10.410299999999999</v>
      </c>
      <c r="J1347" s="4">
        <v>44985</v>
      </c>
      <c r="K1347">
        <v>10.333</v>
      </c>
      <c r="M1347" s="4">
        <v>44984</v>
      </c>
      <c r="N1347">
        <v>0.93669999999999998</v>
      </c>
    </row>
    <row r="1348" spans="1:14" x14ac:dyDescent="0.25">
      <c r="A1348" s="4">
        <v>44985</v>
      </c>
      <c r="B1348">
        <v>1.21</v>
      </c>
      <c r="D1348" s="4">
        <v>44985</v>
      </c>
      <c r="E1348">
        <v>1.0606</v>
      </c>
      <c r="G1348" s="4">
        <v>44985</v>
      </c>
      <c r="H1348">
        <v>10.4246</v>
      </c>
      <c r="J1348" s="4">
        <v>44986</v>
      </c>
      <c r="K1348">
        <v>10.3871</v>
      </c>
      <c r="M1348" s="4">
        <v>44985</v>
      </c>
      <c r="N1348">
        <v>0.93730000000000002</v>
      </c>
    </row>
    <row r="1349" spans="1:14" x14ac:dyDescent="0.25">
      <c r="A1349" s="4">
        <v>44986</v>
      </c>
      <c r="B1349">
        <v>1.2022999999999999</v>
      </c>
      <c r="D1349" s="4">
        <v>44986</v>
      </c>
      <c r="E1349">
        <v>1.0665</v>
      </c>
      <c r="G1349" s="4">
        <v>44986</v>
      </c>
      <c r="H1349">
        <v>10.435600000000001</v>
      </c>
      <c r="J1349" s="4">
        <v>44987</v>
      </c>
      <c r="K1349">
        <v>10.4665</v>
      </c>
      <c r="M1349" s="4">
        <v>44986</v>
      </c>
      <c r="N1349">
        <v>0.93989999999999996</v>
      </c>
    </row>
    <row r="1350" spans="1:14" x14ac:dyDescent="0.25">
      <c r="A1350" s="4">
        <v>44987</v>
      </c>
      <c r="B1350">
        <v>1.1934</v>
      </c>
      <c r="D1350" s="4">
        <v>44987</v>
      </c>
      <c r="E1350">
        <v>1.0580000000000001</v>
      </c>
      <c r="G1350" s="4">
        <v>44987</v>
      </c>
      <c r="H1350">
        <v>10.5276</v>
      </c>
      <c r="J1350" s="4">
        <v>44988</v>
      </c>
      <c r="K1350">
        <v>10.3865</v>
      </c>
      <c r="M1350" s="4">
        <v>44987</v>
      </c>
      <c r="N1350">
        <v>0.94350000000000001</v>
      </c>
    </row>
    <row r="1351" spans="1:14" x14ac:dyDescent="0.25">
      <c r="A1351" s="4">
        <v>44988</v>
      </c>
      <c r="B1351">
        <v>1.2036</v>
      </c>
      <c r="D1351" s="4">
        <v>44988</v>
      </c>
      <c r="E1351">
        <v>1.0634999999999999</v>
      </c>
      <c r="G1351" s="4">
        <v>44988</v>
      </c>
      <c r="H1351">
        <v>10.4556</v>
      </c>
      <c r="J1351" s="4">
        <v>44991</v>
      </c>
      <c r="K1351">
        <v>10.417299999999999</v>
      </c>
      <c r="M1351" s="4">
        <v>44988</v>
      </c>
      <c r="N1351">
        <v>0.93620000000000003</v>
      </c>
    </row>
    <row r="1352" spans="1:14" x14ac:dyDescent="0.25">
      <c r="A1352" s="4">
        <v>44991</v>
      </c>
      <c r="B1352">
        <v>1.2040999999999999</v>
      </c>
      <c r="D1352" s="4">
        <v>44991</v>
      </c>
      <c r="E1352">
        <v>1.0685</v>
      </c>
      <c r="G1352" s="4">
        <v>44991</v>
      </c>
      <c r="H1352">
        <v>10.4512</v>
      </c>
      <c r="J1352" s="4">
        <v>44992</v>
      </c>
      <c r="K1352">
        <v>10.6662</v>
      </c>
      <c r="M1352" s="4">
        <v>44991</v>
      </c>
      <c r="N1352">
        <v>0.93159999999999998</v>
      </c>
    </row>
    <row r="1353" spans="1:14" x14ac:dyDescent="0.25">
      <c r="A1353" s="4">
        <v>44992</v>
      </c>
      <c r="B1353">
        <v>1.1850000000000001</v>
      </c>
      <c r="D1353" s="4">
        <v>44992</v>
      </c>
      <c r="E1353">
        <v>1.0567</v>
      </c>
      <c r="G1353" s="4">
        <v>44992</v>
      </c>
      <c r="H1353">
        <v>10.708600000000001</v>
      </c>
      <c r="J1353" s="4">
        <v>44993</v>
      </c>
      <c r="K1353">
        <v>10.6723</v>
      </c>
      <c r="M1353" s="4">
        <v>44992</v>
      </c>
      <c r="N1353">
        <v>0.94110000000000005</v>
      </c>
    </row>
    <row r="1354" spans="1:14" x14ac:dyDescent="0.25">
      <c r="A1354" s="4">
        <v>44993</v>
      </c>
      <c r="B1354">
        <v>1.1831</v>
      </c>
      <c r="D1354" s="4">
        <v>44993</v>
      </c>
      <c r="E1354">
        <v>1.0545</v>
      </c>
      <c r="G1354" s="4">
        <v>44993</v>
      </c>
      <c r="H1354">
        <v>10.714600000000001</v>
      </c>
      <c r="J1354" s="4">
        <v>44994</v>
      </c>
      <c r="K1354">
        <v>10.639799999999999</v>
      </c>
      <c r="M1354" s="4">
        <v>44993</v>
      </c>
      <c r="N1354">
        <v>0.94130000000000003</v>
      </c>
    </row>
    <row r="1355" spans="1:14" x14ac:dyDescent="0.25">
      <c r="A1355" s="4">
        <v>44994</v>
      </c>
      <c r="B1355">
        <v>1.1924999999999999</v>
      </c>
      <c r="D1355" s="4">
        <v>44994</v>
      </c>
      <c r="E1355">
        <v>1.0577000000000001</v>
      </c>
      <c r="G1355" s="4">
        <v>44994</v>
      </c>
      <c r="H1355">
        <v>10.7113</v>
      </c>
      <c r="J1355" s="4">
        <v>44995</v>
      </c>
      <c r="K1355">
        <v>10.6318</v>
      </c>
      <c r="M1355" s="4">
        <v>44994</v>
      </c>
      <c r="N1355">
        <v>0.93640000000000001</v>
      </c>
    </row>
    <row r="1356" spans="1:14" x14ac:dyDescent="0.25">
      <c r="A1356" s="4">
        <v>44995</v>
      </c>
      <c r="B1356">
        <v>1.2030000000000001</v>
      </c>
      <c r="D1356" s="4">
        <v>44995</v>
      </c>
      <c r="E1356">
        <v>1.0643</v>
      </c>
      <c r="G1356" s="4">
        <v>44995</v>
      </c>
      <c r="H1356">
        <v>10.704800000000001</v>
      </c>
      <c r="J1356" s="4">
        <v>44998</v>
      </c>
      <c r="K1356">
        <v>10.5503</v>
      </c>
      <c r="M1356" s="4">
        <v>44995</v>
      </c>
      <c r="N1356">
        <v>0.92069999999999996</v>
      </c>
    </row>
    <row r="1357" spans="1:14" x14ac:dyDescent="0.25">
      <c r="A1357" s="4">
        <v>44998</v>
      </c>
      <c r="B1357">
        <v>1.2175</v>
      </c>
      <c r="D1357" s="4">
        <v>44998</v>
      </c>
      <c r="E1357">
        <v>1.0738000000000001</v>
      </c>
      <c r="G1357" s="4">
        <v>44998</v>
      </c>
      <c r="H1357">
        <v>10.597799999999999</v>
      </c>
      <c r="J1357" s="4">
        <v>44999</v>
      </c>
      <c r="K1357">
        <v>10.544499999999999</v>
      </c>
      <c r="M1357" s="4">
        <v>44998</v>
      </c>
      <c r="N1357">
        <v>0.91100000000000003</v>
      </c>
    </row>
    <row r="1358" spans="1:14" x14ac:dyDescent="0.25">
      <c r="A1358" s="4">
        <v>44999</v>
      </c>
      <c r="B1358">
        <v>1.2169000000000001</v>
      </c>
      <c r="D1358" s="4">
        <v>44999</v>
      </c>
      <c r="E1358">
        <v>1.0732999999999999</v>
      </c>
      <c r="G1358" s="4">
        <v>44999</v>
      </c>
      <c r="H1358">
        <v>10.476100000000001</v>
      </c>
      <c r="J1358" s="4">
        <v>45000</v>
      </c>
      <c r="K1358">
        <v>10.786099999999999</v>
      </c>
      <c r="M1358" s="4">
        <v>44999</v>
      </c>
      <c r="N1358">
        <v>0.91379999999999995</v>
      </c>
    </row>
    <row r="1359" spans="1:14" x14ac:dyDescent="0.25">
      <c r="A1359" s="4">
        <v>45000</v>
      </c>
      <c r="B1359">
        <v>1.2056</v>
      </c>
      <c r="D1359" s="4">
        <v>45000</v>
      </c>
      <c r="E1359">
        <v>1.0557000000000001</v>
      </c>
      <c r="G1359" s="4">
        <v>45000</v>
      </c>
      <c r="H1359">
        <v>10.638299999999999</v>
      </c>
      <c r="J1359" s="4">
        <v>45001</v>
      </c>
      <c r="K1359">
        <v>10.7783</v>
      </c>
      <c r="M1359" s="4">
        <v>45000</v>
      </c>
      <c r="N1359">
        <v>0.93069999999999997</v>
      </c>
    </row>
    <row r="1360" spans="1:14" x14ac:dyDescent="0.25">
      <c r="A1360" s="4">
        <v>45001</v>
      </c>
      <c r="B1360">
        <v>1.2105999999999999</v>
      </c>
      <c r="D1360" s="4">
        <v>45001</v>
      </c>
      <c r="E1360">
        <v>1.0591999999999999</v>
      </c>
      <c r="G1360" s="4">
        <v>45001</v>
      </c>
      <c r="H1360">
        <v>10.5312</v>
      </c>
      <c r="J1360" s="4">
        <v>45002</v>
      </c>
      <c r="K1360">
        <v>10.689500000000001</v>
      </c>
      <c r="M1360" s="4">
        <v>45001</v>
      </c>
      <c r="N1360">
        <v>0.93169999999999997</v>
      </c>
    </row>
    <row r="1361" spans="1:14" x14ac:dyDescent="0.25">
      <c r="A1361" s="4">
        <v>45002</v>
      </c>
      <c r="B1361">
        <v>1.2173</v>
      </c>
      <c r="D1361" s="4">
        <v>45002</v>
      </c>
      <c r="E1361">
        <v>1.0669999999999999</v>
      </c>
      <c r="G1361" s="4">
        <v>45002</v>
      </c>
      <c r="H1361">
        <v>10.484400000000001</v>
      </c>
      <c r="J1361" s="4">
        <v>45005</v>
      </c>
      <c r="K1361">
        <v>10.650600000000001</v>
      </c>
      <c r="M1361" s="4">
        <v>45002</v>
      </c>
      <c r="N1361">
        <v>0.92610000000000003</v>
      </c>
    </row>
    <row r="1362" spans="1:14" x14ac:dyDescent="0.25">
      <c r="A1362" s="4">
        <v>45005</v>
      </c>
      <c r="B1362">
        <v>1.2267999999999999</v>
      </c>
      <c r="D1362" s="4">
        <v>45005</v>
      </c>
      <c r="E1362">
        <v>1.0716000000000001</v>
      </c>
      <c r="G1362" s="4">
        <v>45005</v>
      </c>
      <c r="H1362">
        <v>10.3782</v>
      </c>
      <c r="J1362" s="4">
        <v>45006</v>
      </c>
      <c r="K1362">
        <v>10.554500000000001</v>
      </c>
      <c r="M1362" s="4">
        <v>45005</v>
      </c>
      <c r="N1362">
        <v>0.9284</v>
      </c>
    </row>
    <row r="1363" spans="1:14" x14ac:dyDescent="0.25">
      <c r="A1363" s="4">
        <v>45006</v>
      </c>
      <c r="B1363">
        <v>1.2202999999999999</v>
      </c>
      <c r="D1363" s="4">
        <v>45006</v>
      </c>
      <c r="E1363">
        <v>1.0764</v>
      </c>
      <c r="G1363" s="4">
        <v>45006</v>
      </c>
      <c r="H1363">
        <v>10.3485</v>
      </c>
      <c r="J1363" s="4">
        <v>45007</v>
      </c>
      <c r="K1363">
        <v>10.476000000000001</v>
      </c>
      <c r="M1363" s="4">
        <v>45006</v>
      </c>
      <c r="N1363">
        <v>0.92269999999999996</v>
      </c>
    </row>
    <row r="1364" spans="1:14" x14ac:dyDescent="0.25">
      <c r="A1364" s="4">
        <v>45007</v>
      </c>
      <c r="B1364">
        <v>1.2246999999999999</v>
      </c>
      <c r="D1364" s="4">
        <v>45007</v>
      </c>
      <c r="E1364">
        <v>1.0794999999999999</v>
      </c>
      <c r="G1364" s="4">
        <v>45007</v>
      </c>
      <c r="H1364">
        <v>10.335800000000001</v>
      </c>
      <c r="J1364" s="4">
        <v>45008</v>
      </c>
      <c r="K1364">
        <v>10.347</v>
      </c>
      <c r="M1364" s="4">
        <v>45007</v>
      </c>
      <c r="N1364">
        <v>0.92400000000000004</v>
      </c>
    </row>
    <row r="1365" spans="1:14" x14ac:dyDescent="0.25">
      <c r="A1365" s="4">
        <v>45008</v>
      </c>
      <c r="B1365">
        <v>1.23</v>
      </c>
      <c r="D1365" s="4">
        <v>45008</v>
      </c>
      <c r="E1365">
        <v>1.0869</v>
      </c>
      <c r="G1365" s="4">
        <v>45008</v>
      </c>
      <c r="H1365">
        <v>10.2873</v>
      </c>
      <c r="J1365" s="4">
        <v>45009</v>
      </c>
      <c r="K1365">
        <v>10.481999999999999</v>
      </c>
      <c r="M1365" s="4">
        <v>45008</v>
      </c>
      <c r="N1365">
        <v>0.91479999999999995</v>
      </c>
    </row>
    <row r="1366" spans="1:14" x14ac:dyDescent="0.25">
      <c r="A1366" s="4">
        <v>45009</v>
      </c>
      <c r="B1366">
        <v>1.2233000000000001</v>
      </c>
      <c r="D1366" s="4">
        <v>45009</v>
      </c>
      <c r="E1366">
        <v>1.0760000000000001</v>
      </c>
      <c r="G1366" s="4">
        <v>45009</v>
      </c>
      <c r="H1366">
        <v>10.424200000000001</v>
      </c>
      <c r="J1366" s="4">
        <v>45012</v>
      </c>
      <c r="K1366">
        <v>10.4861</v>
      </c>
      <c r="M1366" s="4">
        <v>45009</v>
      </c>
      <c r="N1366">
        <v>0.91979999999999995</v>
      </c>
    </row>
    <row r="1367" spans="1:14" x14ac:dyDescent="0.25">
      <c r="A1367" s="4">
        <v>45012</v>
      </c>
      <c r="B1367">
        <v>1.2282999999999999</v>
      </c>
      <c r="D1367" s="4">
        <v>45012</v>
      </c>
      <c r="E1367">
        <v>1.0790999999999999</v>
      </c>
      <c r="G1367" s="4">
        <v>45012</v>
      </c>
      <c r="H1367">
        <v>10.393700000000001</v>
      </c>
      <c r="J1367" s="4">
        <v>45013</v>
      </c>
      <c r="K1367">
        <v>10.359500000000001</v>
      </c>
      <c r="M1367" s="4">
        <v>45012</v>
      </c>
      <c r="N1367">
        <v>0.91620000000000001</v>
      </c>
    </row>
    <row r="1368" spans="1:14" x14ac:dyDescent="0.25">
      <c r="A1368" s="4">
        <v>45013</v>
      </c>
      <c r="B1368">
        <v>1.2343999999999999</v>
      </c>
      <c r="D1368" s="4">
        <v>45013</v>
      </c>
      <c r="E1368">
        <v>1.0842000000000001</v>
      </c>
      <c r="G1368" s="4">
        <v>45013</v>
      </c>
      <c r="H1368">
        <v>10.344799999999999</v>
      </c>
      <c r="J1368" s="4">
        <v>45014</v>
      </c>
      <c r="K1368">
        <v>10.438800000000001</v>
      </c>
      <c r="M1368" s="4">
        <v>45013</v>
      </c>
      <c r="N1368">
        <v>0.9194</v>
      </c>
    </row>
    <row r="1369" spans="1:14" x14ac:dyDescent="0.25">
      <c r="A1369" s="4">
        <v>45014</v>
      </c>
      <c r="B1369">
        <v>1.2309000000000001</v>
      </c>
      <c r="D1369" s="4">
        <v>45014</v>
      </c>
      <c r="E1369">
        <v>1.0828</v>
      </c>
      <c r="G1369" s="4">
        <v>45014</v>
      </c>
      <c r="H1369">
        <v>10.4209</v>
      </c>
      <c r="J1369" s="4">
        <v>45015</v>
      </c>
      <c r="K1369">
        <v>10.4053</v>
      </c>
      <c r="M1369" s="4">
        <v>45014</v>
      </c>
      <c r="N1369">
        <v>0.92059999999999997</v>
      </c>
    </row>
    <row r="1370" spans="1:14" x14ac:dyDescent="0.25">
      <c r="A1370" s="4">
        <v>45015</v>
      </c>
      <c r="B1370">
        <v>1.2385999999999999</v>
      </c>
      <c r="D1370" s="4">
        <v>45015</v>
      </c>
      <c r="E1370">
        <v>1.0905</v>
      </c>
      <c r="G1370" s="4">
        <v>45015</v>
      </c>
      <c r="H1370">
        <v>10.364000000000001</v>
      </c>
      <c r="J1370" s="4">
        <v>45016</v>
      </c>
      <c r="K1370">
        <v>10.4747</v>
      </c>
      <c r="M1370" s="4">
        <v>45015</v>
      </c>
      <c r="N1370">
        <v>0.91390000000000005</v>
      </c>
    </row>
    <row r="1371" spans="1:14" x14ac:dyDescent="0.25">
      <c r="A1371" s="4">
        <v>45016</v>
      </c>
      <c r="B1371">
        <v>1.2337</v>
      </c>
      <c r="D1371" s="4">
        <v>45016</v>
      </c>
      <c r="E1371">
        <v>1.0839000000000001</v>
      </c>
      <c r="G1371" s="4">
        <v>45016</v>
      </c>
      <c r="H1371">
        <v>10.404400000000001</v>
      </c>
      <c r="J1371" s="4">
        <v>45019</v>
      </c>
      <c r="K1371">
        <v>10.3101</v>
      </c>
      <c r="M1371" s="4">
        <v>45016</v>
      </c>
      <c r="N1371">
        <v>0.9153</v>
      </c>
    </row>
    <row r="1372" spans="1:14" x14ac:dyDescent="0.25">
      <c r="A1372" s="4">
        <v>45019</v>
      </c>
      <c r="B1372">
        <v>1.2397</v>
      </c>
      <c r="D1372" s="4">
        <v>45019</v>
      </c>
      <c r="E1372">
        <v>1.0889</v>
      </c>
      <c r="G1372" s="4">
        <v>45019</v>
      </c>
      <c r="H1372">
        <v>10.3833</v>
      </c>
      <c r="J1372" s="4">
        <v>45020</v>
      </c>
      <c r="K1372">
        <v>10.316800000000001</v>
      </c>
      <c r="M1372" s="4">
        <v>45019</v>
      </c>
      <c r="N1372">
        <v>0.91339999999999999</v>
      </c>
    </row>
    <row r="1373" spans="1:14" x14ac:dyDescent="0.25">
      <c r="A1373" s="4">
        <v>45020</v>
      </c>
      <c r="B1373">
        <v>1.2494000000000001</v>
      </c>
      <c r="D1373" s="4">
        <v>45020</v>
      </c>
      <c r="E1373">
        <v>1.0946</v>
      </c>
      <c r="G1373" s="4">
        <v>45020</v>
      </c>
      <c r="H1373">
        <v>10.2858</v>
      </c>
      <c r="J1373" s="4">
        <v>45021</v>
      </c>
      <c r="K1373">
        <v>10.455399999999999</v>
      </c>
      <c r="M1373" s="4">
        <v>45020</v>
      </c>
      <c r="N1373">
        <v>0.90629999999999999</v>
      </c>
    </row>
    <row r="1374" spans="1:14" x14ac:dyDescent="0.25">
      <c r="A1374" s="4">
        <v>45021</v>
      </c>
      <c r="B1374">
        <v>1.2452000000000001</v>
      </c>
      <c r="D1374" s="4">
        <v>45021</v>
      </c>
      <c r="E1374">
        <v>1.0896999999999999</v>
      </c>
      <c r="G1374" s="4">
        <v>45021</v>
      </c>
      <c r="H1374">
        <v>10.4161</v>
      </c>
      <c r="J1374" s="4">
        <v>45022</v>
      </c>
      <c r="K1374">
        <v>10.429399999999999</v>
      </c>
      <c r="M1374" s="4">
        <v>45021</v>
      </c>
      <c r="N1374">
        <v>0.9073</v>
      </c>
    </row>
    <row r="1375" spans="1:14" x14ac:dyDescent="0.25">
      <c r="A1375" s="4">
        <v>45022</v>
      </c>
      <c r="B1375">
        <v>1.2463</v>
      </c>
      <c r="D1375" s="4">
        <v>45022</v>
      </c>
      <c r="E1375">
        <v>1.0933999999999999</v>
      </c>
      <c r="G1375" s="4">
        <v>45022</v>
      </c>
      <c r="H1375">
        <v>10.418100000000001</v>
      </c>
      <c r="J1375" s="4">
        <v>45023</v>
      </c>
      <c r="K1375">
        <v>10.504300000000001</v>
      </c>
      <c r="M1375" s="4">
        <v>45022</v>
      </c>
      <c r="N1375">
        <v>0.90400000000000003</v>
      </c>
    </row>
    <row r="1376" spans="1:14" x14ac:dyDescent="0.25">
      <c r="A1376" s="4">
        <v>45023</v>
      </c>
      <c r="B1376">
        <v>1.2418</v>
      </c>
      <c r="D1376" s="4">
        <v>45023</v>
      </c>
      <c r="E1376">
        <v>1.0905</v>
      </c>
      <c r="G1376" s="4">
        <v>45023</v>
      </c>
      <c r="H1376">
        <v>10.4697</v>
      </c>
      <c r="J1376" s="4">
        <v>45026</v>
      </c>
      <c r="K1376">
        <v>10.536</v>
      </c>
      <c r="M1376" s="4">
        <v>45023</v>
      </c>
      <c r="N1376">
        <v>0.90539999999999998</v>
      </c>
    </row>
    <row r="1377" spans="1:14" x14ac:dyDescent="0.25">
      <c r="A1377" s="4">
        <v>45026</v>
      </c>
      <c r="B1377">
        <v>1.2375</v>
      </c>
      <c r="D1377" s="4">
        <v>45026</v>
      </c>
      <c r="E1377">
        <v>1.0848</v>
      </c>
      <c r="G1377" s="4">
        <v>45026</v>
      </c>
      <c r="H1377">
        <v>10.5463</v>
      </c>
      <c r="J1377" s="4">
        <v>45027</v>
      </c>
      <c r="K1377">
        <v>10.5855</v>
      </c>
      <c r="M1377" s="4">
        <v>45026</v>
      </c>
      <c r="N1377">
        <v>0.91039999999999999</v>
      </c>
    </row>
    <row r="1378" spans="1:14" x14ac:dyDescent="0.25">
      <c r="A1378" s="4">
        <v>45027</v>
      </c>
      <c r="B1378">
        <v>1.2408999999999999</v>
      </c>
      <c r="D1378" s="4">
        <v>45027</v>
      </c>
      <c r="E1378">
        <v>1.0899000000000001</v>
      </c>
      <c r="G1378" s="4">
        <v>45027</v>
      </c>
      <c r="H1378">
        <v>10.472799999999999</v>
      </c>
      <c r="J1378" s="4">
        <v>45028</v>
      </c>
      <c r="K1378">
        <v>10.4283</v>
      </c>
      <c r="M1378" s="4">
        <v>45027</v>
      </c>
      <c r="N1378">
        <v>0.90459999999999996</v>
      </c>
    </row>
    <row r="1379" spans="1:14" x14ac:dyDescent="0.25">
      <c r="A1379" s="4">
        <v>45028</v>
      </c>
      <c r="B1379">
        <v>1.2484</v>
      </c>
      <c r="D1379" s="4">
        <v>45028</v>
      </c>
      <c r="E1379">
        <v>1.0995999999999999</v>
      </c>
      <c r="G1379" s="4">
        <v>45028</v>
      </c>
      <c r="H1379">
        <v>10.3293</v>
      </c>
      <c r="J1379" s="4">
        <v>45029</v>
      </c>
      <c r="K1379">
        <v>10.2903</v>
      </c>
      <c r="M1379" s="4">
        <v>45028</v>
      </c>
      <c r="N1379">
        <v>0.89539999999999997</v>
      </c>
    </row>
    <row r="1380" spans="1:14" x14ac:dyDescent="0.25">
      <c r="A1380" s="4">
        <v>45029</v>
      </c>
      <c r="B1380">
        <v>1.2528999999999999</v>
      </c>
      <c r="D1380" s="4">
        <v>45029</v>
      </c>
      <c r="E1380">
        <v>1.1055999999999999</v>
      </c>
      <c r="G1380" s="4">
        <v>45029</v>
      </c>
      <c r="H1380">
        <v>10.259499999999999</v>
      </c>
      <c r="J1380" s="4">
        <v>45030</v>
      </c>
      <c r="K1380">
        <v>10.389200000000001</v>
      </c>
      <c r="M1380" s="4">
        <v>45029</v>
      </c>
      <c r="N1380">
        <v>0.88739999999999997</v>
      </c>
    </row>
    <row r="1381" spans="1:14" x14ac:dyDescent="0.25">
      <c r="A1381" s="4">
        <v>45030</v>
      </c>
      <c r="B1381">
        <v>1.2413000000000001</v>
      </c>
      <c r="D1381" s="4">
        <v>45030</v>
      </c>
      <c r="E1381">
        <v>1.0992</v>
      </c>
      <c r="G1381" s="4">
        <v>45030</v>
      </c>
      <c r="H1381">
        <v>10.329499999999999</v>
      </c>
      <c r="J1381" s="4">
        <v>45033</v>
      </c>
      <c r="K1381">
        <v>10.504</v>
      </c>
      <c r="M1381" s="4">
        <v>45030</v>
      </c>
      <c r="N1381">
        <v>0.89370000000000005</v>
      </c>
    </row>
    <row r="1382" spans="1:14" x14ac:dyDescent="0.25">
      <c r="A1382" s="4">
        <v>45033</v>
      </c>
      <c r="B1382">
        <v>1.2356</v>
      </c>
      <c r="D1382" s="4">
        <v>45033</v>
      </c>
      <c r="E1382">
        <v>1.0911999999999999</v>
      </c>
      <c r="G1382" s="4">
        <v>45033</v>
      </c>
      <c r="H1382">
        <v>10.372</v>
      </c>
      <c r="J1382" s="4">
        <v>45034</v>
      </c>
      <c r="K1382">
        <v>10.4694</v>
      </c>
      <c r="M1382" s="4">
        <v>45033</v>
      </c>
      <c r="N1382">
        <v>0.89949999999999997</v>
      </c>
    </row>
    <row r="1383" spans="1:14" x14ac:dyDescent="0.25">
      <c r="A1383" s="4">
        <v>45034</v>
      </c>
      <c r="B1383">
        <v>1.2428999999999999</v>
      </c>
      <c r="D1383" s="4">
        <v>45034</v>
      </c>
      <c r="E1383">
        <v>1.097</v>
      </c>
      <c r="G1383" s="4">
        <v>45034</v>
      </c>
      <c r="H1383">
        <v>10.3132</v>
      </c>
      <c r="J1383" s="4">
        <v>45035</v>
      </c>
      <c r="K1383">
        <v>10.569800000000001</v>
      </c>
      <c r="M1383" s="4">
        <v>45034</v>
      </c>
      <c r="N1383">
        <v>0.89700000000000002</v>
      </c>
    </row>
    <row r="1384" spans="1:14" x14ac:dyDescent="0.25">
      <c r="A1384" s="4">
        <v>45035</v>
      </c>
      <c r="B1384">
        <v>1.2452000000000001</v>
      </c>
      <c r="D1384" s="4">
        <v>45035</v>
      </c>
      <c r="E1384">
        <v>1.0966</v>
      </c>
      <c r="G1384" s="4">
        <v>45035</v>
      </c>
      <c r="H1384">
        <v>10.3353</v>
      </c>
      <c r="J1384" s="4">
        <v>45036</v>
      </c>
      <c r="K1384">
        <v>10.586399999999999</v>
      </c>
      <c r="M1384" s="4">
        <v>45035</v>
      </c>
      <c r="N1384">
        <v>0.89739999999999998</v>
      </c>
    </row>
    <row r="1385" spans="1:14" x14ac:dyDescent="0.25">
      <c r="A1385" s="4">
        <v>45036</v>
      </c>
      <c r="B1385">
        <v>1.2448999999999999</v>
      </c>
      <c r="D1385" s="4">
        <v>45036</v>
      </c>
      <c r="E1385">
        <v>1.0967</v>
      </c>
      <c r="G1385" s="4">
        <v>45036</v>
      </c>
      <c r="H1385">
        <v>10.314399999999999</v>
      </c>
      <c r="J1385" s="4">
        <v>45037</v>
      </c>
      <c r="K1385">
        <v>10.5907</v>
      </c>
      <c r="M1385" s="4">
        <v>45036</v>
      </c>
      <c r="N1385">
        <v>0.89419999999999999</v>
      </c>
    </row>
    <row r="1386" spans="1:14" x14ac:dyDescent="0.25">
      <c r="A1386" s="4">
        <v>45037</v>
      </c>
      <c r="B1386">
        <v>1.2432000000000001</v>
      </c>
      <c r="D1386" s="4">
        <v>45037</v>
      </c>
      <c r="E1386">
        <v>1.0986</v>
      </c>
      <c r="G1386" s="4">
        <v>45037</v>
      </c>
      <c r="H1386">
        <v>10.2971</v>
      </c>
      <c r="J1386" s="4">
        <v>45040</v>
      </c>
      <c r="K1386">
        <v>10.56</v>
      </c>
      <c r="M1386" s="4">
        <v>45037</v>
      </c>
      <c r="N1386">
        <v>0.89229999999999998</v>
      </c>
    </row>
    <row r="1387" spans="1:14" x14ac:dyDescent="0.25">
      <c r="A1387" s="4">
        <v>45040</v>
      </c>
      <c r="B1387">
        <v>1.2467999999999999</v>
      </c>
      <c r="D1387" s="4">
        <v>45040</v>
      </c>
      <c r="E1387">
        <v>1.1033999999999999</v>
      </c>
      <c r="G1387" s="4">
        <v>45040</v>
      </c>
      <c r="H1387">
        <v>10.2639</v>
      </c>
      <c r="J1387" s="4">
        <v>45041</v>
      </c>
      <c r="K1387">
        <v>10.6874</v>
      </c>
      <c r="M1387" s="4">
        <v>45040</v>
      </c>
      <c r="N1387">
        <v>0.88849999999999996</v>
      </c>
    </row>
    <row r="1388" spans="1:14" x14ac:dyDescent="0.25">
      <c r="A1388" s="4">
        <v>45041</v>
      </c>
      <c r="B1388">
        <v>1.24</v>
      </c>
      <c r="D1388" s="4">
        <v>45041</v>
      </c>
      <c r="E1388">
        <v>1.0968</v>
      </c>
      <c r="G1388" s="4">
        <v>45041</v>
      </c>
      <c r="H1388">
        <v>10.320499999999999</v>
      </c>
      <c r="J1388" s="4">
        <v>45042</v>
      </c>
      <c r="K1388">
        <v>10.635999999999999</v>
      </c>
      <c r="M1388" s="4">
        <v>45041</v>
      </c>
      <c r="N1388">
        <v>0.89249999999999996</v>
      </c>
    </row>
    <row r="1389" spans="1:14" x14ac:dyDescent="0.25">
      <c r="A1389" s="4">
        <v>45042</v>
      </c>
      <c r="B1389">
        <v>1.2467999999999999</v>
      </c>
      <c r="D1389" s="4">
        <v>45042</v>
      </c>
      <c r="E1389">
        <v>1.1041000000000001</v>
      </c>
      <c r="G1389" s="4">
        <v>45042</v>
      </c>
      <c r="H1389">
        <v>10.327299999999999</v>
      </c>
      <c r="J1389" s="4">
        <v>45043</v>
      </c>
      <c r="K1389">
        <v>10.647399999999999</v>
      </c>
      <c r="M1389" s="4">
        <v>45042</v>
      </c>
      <c r="N1389">
        <v>0.89159999999999995</v>
      </c>
    </row>
    <row r="1390" spans="1:14" x14ac:dyDescent="0.25">
      <c r="A1390" s="4">
        <v>45043</v>
      </c>
      <c r="B1390">
        <v>1.2465999999999999</v>
      </c>
      <c r="D1390" s="4">
        <v>45043</v>
      </c>
      <c r="E1390">
        <v>1.1009</v>
      </c>
      <c r="G1390" s="4">
        <v>45043</v>
      </c>
      <c r="H1390">
        <v>10.3254</v>
      </c>
      <c r="J1390" s="4">
        <v>45044</v>
      </c>
      <c r="K1390">
        <v>10.652200000000001</v>
      </c>
      <c r="M1390" s="4">
        <v>45043</v>
      </c>
      <c r="N1390">
        <v>0.89559999999999995</v>
      </c>
    </row>
    <row r="1391" spans="1:14" x14ac:dyDescent="0.25">
      <c r="A1391" s="4">
        <v>45044</v>
      </c>
      <c r="B1391">
        <v>1.2566999999999999</v>
      </c>
      <c r="D1391" s="4">
        <v>45044</v>
      </c>
      <c r="E1391">
        <v>1.1019000000000001</v>
      </c>
      <c r="G1391" s="4">
        <v>45044</v>
      </c>
      <c r="H1391">
        <v>10.247999999999999</v>
      </c>
      <c r="J1391" s="4">
        <v>45047</v>
      </c>
      <c r="K1391">
        <v>10.738200000000001</v>
      </c>
      <c r="M1391" s="4">
        <v>45044</v>
      </c>
      <c r="N1391">
        <v>0.89459999999999995</v>
      </c>
    </row>
    <row r="1392" spans="1:14" x14ac:dyDescent="0.25">
      <c r="A1392" s="4">
        <v>45047</v>
      </c>
      <c r="B1392">
        <v>1.2493000000000001</v>
      </c>
      <c r="D1392" s="4">
        <v>45047</v>
      </c>
      <c r="E1392">
        <v>1.0968</v>
      </c>
      <c r="G1392" s="4">
        <v>45047</v>
      </c>
      <c r="H1392">
        <v>10.3306</v>
      </c>
      <c r="J1392" s="4">
        <v>45048</v>
      </c>
      <c r="K1392">
        <v>10.797700000000001</v>
      </c>
      <c r="M1392" s="4">
        <v>45047</v>
      </c>
      <c r="N1392">
        <v>0.89600000000000002</v>
      </c>
    </row>
    <row r="1393" spans="1:14" x14ac:dyDescent="0.25">
      <c r="A1393" s="4">
        <v>45048</v>
      </c>
      <c r="B1393">
        <v>1.2478</v>
      </c>
      <c r="D1393" s="4">
        <v>45048</v>
      </c>
      <c r="E1393">
        <v>1.1000000000000001</v>
      </c>
      <c r="G1393" s="4">
        <v>45048</v>
      </c>
      <c r="H1393">
        <v>10.3073</v>
      </c>
      <c r="J1393" s="4">
        <v>45049</v>
      </c>
      <c r="K1393">
        <v>10.7524</v>
      </c>
      <c r="M1393" s="4">
        <v>45048</v>
      </c>
      <c r="N1393">
        <v>0.8931</v>
      </c>
    </row>
    <row r="1394" spans="1:14" x14ac:dyDescent="0.25">
      <c r="A1394" s="4">
        <v>45049</v>
      </c>
      <c r="B1394">
        <v>1.2551000000000001</v>
      </c>
      <c r="D1394" s="4">
        <v>45049</v>
      </c>
      <c r="E1394">
        <v>1.1047</v>
      </c>
      <c r="G1394" s="4">
        <v>45049</v>
      </c>
      <c r="H1394">
        <v>10.251899999999999</v>
      </c>
      <c r="J1394" s="4">
        <v>45050</v>
      </c>
      <c r="K1394">
        <v>10.6928</v>
      </c>
      <c r="M1394" s="4">
        <v>45049</v>
      </c>
      <c r="N1394">
        <v>0.88690000000000002</v>
      </c>
    </row>
    <row r="1395" spans="1:14" x14ac:dyDescent="0.25">
      <c r="A1395" s="4">
        <v>45050</v>
      </c>
      <c r="B1395">
        <v>1.2595000000000001</v>
      </c>
      <c r="D1395" s="4">
        <v>45050</v>
      </c>
      <c r="E1395">
        <v>1.1025</v>
      </c>
      <c r="G1395" s="4">
        <v>45050</v>
      </c>
      <c r="H1395">
        <v>10.2372</v>
      </c>
      <c r="J1395" s="4">
        <v>45051</v>
      </c>
      <c r="K1395">
        <v>10.5693</v>
      </c>
      <c r="M1395" s="4">
        <v>45050</v>
      </c>
      <c r="N1395">
        <v>0.88500000000000001</v>
      </c>
    </row>
    <row r="1396" spans="1:14" x14ac:dyDescent="0.25">
      <c r="A1396" s="4">
        <v>45051</v>
      </c>
      <c r="B1396">
        <v>1.2636000000000001</v>
      </c>
      <c r="D1396" s="4">
        <v>45051</v>
      </c>
      <c r="E1396">
        <v>1.1019000000000001</v>
      </c>
      <c r="G1396" s="4">
        <v>45051</v>
      </c>
      <c r="H1396">
        <v>10.167999999999999</v>
      </c>
      <c r="J1396" s="4">
        <v>45054</v>
      </c>
      <c r="K1396">
        <v>10.478400000000001</v>
      </c>
      <c r="M1396" s="4">
        <v>45051</v>
      </c>
      <c r="N1396">
        <v>0.89090000000000003</v>
      </c>
    </row>
    <row r="1397" spans="1:14" x14ac:dyDescent="0.25">
      <c r="A1397" s="4">
        <v>45054</v>
      </c>
      <c r="B1397">
        <v>1.2639</v>
      </c>
      <c r="D1397" s="4">
        <v>45054</v>
      </c>
      <c r="E1397">
        <v>1.1027</v>
      </c>
      <c r="G1397" s="4">
        <v>45054</v>
      </c>
      <c r="H1397">
        <v>10.137499999999999</v>
      </c>
      <c r="J1397" s="4">
        <v>45055</v>
      </c>
      <c r="K1397">
        <v>10.5807</v>
      </c>
      <c r="M1397" s="4">
        <v>45054</v>
      </c>
      <c r="N1397">
        <v>0.88819999999999999</v>
      </c>
    </row>
    <row r="1398" spans="1:14" x14ac:dyDescent="0.25">
      <c r="A1398" s="4">
        <v>45055</v>
      </c>
      <c r="B1398">
        <v>1.2612000000000001</v>
      </c>
      <c r="D1398" s="4">
        <v>45055</v>
      </c>
      <c r="E1398">
        <v>1.0954999999999999</v>
      </c>
      <c r="G1398" s="4">
        <v>45055</v>
      </c>
      <c r="H1398">
        <v>10.2018</v>
      </c>
      <c r="J1398" s="4">
        <v>45056</v>
      </c>
      <c r="K1398">
        <v>10.505000000000001</v>
      </c>
      <c r="M1398" s="4">
        <v>45055</v>
      </c>
      <c r="N1398">
        <v>0.89149999999999996</v>
      </c>
    </row>
    <row r="1399" spans="1:14" x14ac:dyDescent="0.25">
      <c r="A1399" s="4">
        <v>45056</v>
      </c>
      <c r="B1399">
        <v>1.262</v>
      </c>
      <c r="D1399" s="4">
        <v>45056</v>
      </c>
      <c r="E1399">
        <v>1.097</v>
      </c>
      <c r="G1399" s="4">
        <v>45056</v>
      </c>
      <c r="H1399">
        <v>10.228899999999999</v>
      </c>
      <c r="J1399" s="4">
        <v>45057</v>
      </c>
      <c r="K1399">
        <v>10.6538</v>
      </c>
      <c r="M1399" s="4">
        <v>45056</v>
      </c>
      <c r="N1399">
        <v>0.89070000000000005</v>
      </c>
    </row>
    <row r="1400" spans="1:14" x14ac:dyDescent="0.25">
      <c r="A1400" s="4">
        <v>45057</v>
      </c>
      <c r="B1400">
        <v>1.2513000000000001</v>
      </c>
      <c r="D1400" s="4">
        <v>45057</v>
      </c>
      <c r="E1400">
        <v>1.0925</v>
      </c>
      <c r="G1400" s="4">
        <v>45057</v>
      </c>
      <c r="H1400">
        <v>10.3245</v>
      </c>
      <c r="J1400" s="4">
        <v>45058</v>
      </c>
      <c r="K1400">
        <v>10.6815</v>
      </c>
      <c r="M1400" s="4">
        <v>45057</v>
      </c>
      <c r="N1400">
        <v>0.89410000000000001</v>
      </c>
    </row>
    <row r="1401" spans="1:14" x14ac:dyDescent="0.25">
      <c r="A1401" s="4">
        <v>45058</v>
      </c>
      <c r="B1401">
        <v>1.2458</v>
      </c>
      <c r="D1401" s="4">
        <v>45058</v>
      </c>
      <c r="E1401">
        <v>1.0849</v>
      </c>
      <c r="G1401" s="4">
        <v>45058</v>
      </c>
      <c r="H1401">
        <v>10.381500000000001</v>
      </c>
      <c r="J1401" s="4">
        <v>45061</v>
      </c>
      <c r="K1401">
        <v>10.592700000000001</v>
      </c>
      <c r="M1401" s="4">
        <v>45058</v>
      </c>
      <c r="N1401">
        <v>0.89749999999999996</v>
      </c>
    </row>
    <row r="1402" spans="1:14" x14ac:dyDescent="0.25">
      <c r="A1402" s="4">
        <v>45061</v>
      </c>
      <c r="B1402">
        <v>1.2533000000000001</v>
      </c>
      <c r="D1402" s="4">
        <v>45061</v>
      </c>
      <c r="E1402">
        <v>1.0879000000000001</v>
      </c>
      <c r="G1402" s="4">
        <v>45061</v>
      </c>
      <c r="H1402">
        <v>10.345000000000001</v>
      </c>
      <c r="J1402" s="4">
        <v>45062</v>
      </c>
      <c r="K1402">
        <v>10.727499999999999</v>
      </c>
      <c r="M1402" s="4">
        <v>45061</v>
      </c>
      <c r="N1402">
        <v>0.89429999999999998</v>
      </c>
    </row>
    <row r="1403" spans="1:14" x14ac:dyDescent="0.25">
      <c r="A1403" s="4">
        <v>45062</v>
      </c>
      <c r="B1403">
        <v>1.2484999999999999</v>
      </c>
      <c r="D1403" s="4">
        <v>45062</v>
      </c>
      <c r="E1403">
        <v>1.0867</v>
      </c>
      <c r="G1403" s="4">
        <v>45062</v>
      </c>
      <c r="H1403">
        <v>10.412100000000001</v>
      </c>
      <c r="J1403" s="4">
        <v>45063</v>
      </c>
      <c r="K1403">
        <v>10.764699999999999</v>
      </c>
      <c r="M1403" s="4">
        <v>45062</v>
      </c>
      <c r="N1403">
        <v>0.89610000000000001</v>
      </c>
    </row>
    <row r="1404" spans="1:14" x14ac:dyDescent="0.25">
      <c r="A1404" s="4">
        <v>45063</v>
      </c>
      <c r="B1404">
        <v>1.2504</v>
      </c>
      <c r="D1404" s="4">
        <v>45063</v>
      </c>
      <c r="E1404">
        <v>1.0842000000000001</v>
      </c>
      <c r="G1404" s="4">
        <v>45063</v>
      </c>
      <c r="H1404">
        <v>10.437900000000001</v>
      </c>
      <c r="J1404" s="4">
        <v>45064</v>
      </c>
      <c r="K1404">
        <v>10.9429</v>
      </c>
      <c r="M1404" s="4">
        <v>45063</v>
      </c>
      <c r="N1404">
        <v>0.8982</v>
      </c>
    </row>
    <row r="1405" spans="1:14" x14ac:dyDescent="0.25">
      <c r="A1405" s="4">
        <v>45064</v>
      </c>
      <c r="B1405">
        <v>1.2396</v>
      </c>
      <c r="D1405" s="4">
        <v>45064</v>
      </c>
      <c r="E1405">
        <v>1.0763</v>
      </c>
      <c r="G1405" s="4">
        <v>45064</v>
      </c>
      <c r="H1405">
        <v>10.597200000000001</v>
      </c>
      <c r="J1405" s="4">
        <v>45065</v>
      </c>
      <c r="K1405">
        <v>10.8719</v>
      </c>
      <c r="M1405" s="4">
        <v>45064</v>
      </c>
      <c r="N1405">
        <v>0.90539999999999998</v>
      </c>
    </row>
    <row r="1406" spans="1:14" x14ac:dyDescent="0.25">
      <c r="A1406" s="4">
        <v>45065</v>
      </c>
      <c r="B1406">
        <v>1.2444999999999999</v>
      </c>
      <c r="D1406" s="4">
        <v>45065</v>
      </c>
      <c r="E1406">
        <v>1.0805</v>
      </c>
      <c r="G1406" s="4">
        <v>45065</v>
      </c>
      <c r="H1406">
        <v>10.537699999999999</v>
      </c>
      <c r="J1406" s="4">
        <v>45068</v>
      </c>
      <c r="K1406">
        <v>10.906499999999999</v>
      </c>
      <c r="M1406" s="4">
        <v>45065</v>
      </c>
      <c r="N1406">
        <v>0.89970000000000006</v>
      </c>
    </row>
    <row r="1407" spans="1:14" x14ac:dyDescent="0.25">
      <c r="A1407" s="4">
        <v>45068</v>
      </c>
      <c r="B1407">
        <v>1.2421</v>
      </c>
      <c r="D1407" s="4">
        <v>45068</v>
      </c>
      <c r="E1407">
        <v>1.081</v>
      </c>
      <c r="G1407" s="4">
        <v>45068</v>
      </c>
      <c r="H1407">
        <v>10.567</v>
      </c>
      <c r="J1407" s="4">
        <v>45069</v>
      </c>
      <c r="K1407">
        <v>10.949299999999999</v>
      </c>
      <c r="M1407" s="4">
        <v>45068</v>
      </c>
      <c r="N1407">
        <v>0.8982</v>
      </c>
    </row>
    <row r="1408" spans="1:14" x14ac:dyDescent="0.25">
      <c r="A1408" s="4">
        <v>45069</v>
      </c>
      <c r="B1408">
        <v>1.2416</v>
      </c>
      <c r="D1408" s="4">
        <v>45069</v>
      </c>
      <c r="E1408">
        <v>1.0767</v>
      </c>
      <c r="G1408" s="4">
        <v>45069</v>
      </c>
      <c r="H1408">
        <v>10.632400000000001</v>
      </c>
      <c r="J1408" s="4">
        <v>45070</v>
      </c>
      <c r="K1408">
        <v>10.976699999999999</v>
      </c>
      <c r="M1408" s="4">
        <v>45069</v>
      </c>
      <c r="N1408">
        <v>0.90169999999999995</v>
      </c>
    </row>
    <row r="1409" spans="1:14" x14ac:dyDescent="0.25">
      <c r="A1409" s="4">
        <v>45070</v>
      </c>
      <c r="B1409">
        <v>1.2372000000000001</v>
      </c>
      <c r="D1409" s="4">
        <v>45070</v>
      </c>
      <c r="E1409">
        <v>1.0755999999999999</v>
      </c>
      <c r="G1409" s="4">
        <v>45070</v>
      </c>
      <c r="H1409">
        <v>10.7217</v>
      </c>
      <c r="J1409" s="4">
        <v>45071</v>
      </c>
      <c r="K1409">
        <v>11.0648</v>
      </c>
      <c r="M1409" s="4">
        <v>45070</v>
      </c>
      <c r="N1409">
        <v>0.90590000000000004</v>
      </c>
    </row>
    <row r="1410" spans="1:14" x14ac:dyDescent="0.25">
      <c r="A1410" s="4">
        <v>45071</v>
      </c>
      <c r="B1410">
        <v>1.2309000000000001</v>
      </c>
      <c r="D1410" s="4">
        <v>45071</v>
      </c>
      <c r="E1410">
        <v>1.0712999999999999</v>
      </c>
      <c r="G1410" s="4">
        <v>45071</v>
      </c>
      <c r="H1410">
        <v>10.8383</v>
      </c>
      <c r="J1410" s="4">
        <v>45072</v>
      </c>
      <c r="K1410">
        <v>11.077299999999999</v>
      </c>
      <c r="M1410" s="4">
        <v>45071</v>
      </c>
      <c r="N1410">
        <v>0.90720000000000001</v>
      </c>
    </row>
    <row r="1411" spans="1:14" x14ac:dyDescent="0.25">
      <c r="A1411" s="4">
        <v>45072</v>
      </c>
      <c r="B1411">
        <v>1.2343999999999999</v>
      </c>
      <c r="D1411" s="4">
        <v>45072</v>
      </c>
      <c r="E1411">
        <v>1.0723</v>
      </c>
      <c r="G1411" s="4">
        <v>45072</v>
      </c>
      <c r="H1411">
        <v>10.8087</v>
      </c>
      <c r="J1411" s="4">
        <v>45075</v>
      </c>
      <c r="K1411">
        <v>11.113200000000001</v>
      </c>
      <c r="M1411" s="4">
        <v>45072</v>
      </c>
      <c r="N1411">
        <v>0.90569999999999995</v>
      </c>
    </row>
    <row r="1412" spans="1:14" x14ac:dyDescent="0.25">
      <c r="A1412" s="4">
        <v>45075</v>
      </c>
      <c r="B1412">
        <v>1.236</v>
      </c>
      <c r="D1412" s="4">
        <v>45075</v>
      </c>
      <c r="E1412">
        <v>1.0712999999999999</v>
      </c>
      <c r="G1412" s="4">
        <v>45075</v>
      </c>
      <c r="H1412">
        <v>10.8215</v>
      </c>
      <c r="J1412" s="4">
        <v>45076</v>
      </c>
      <c r="K1412">
        <v>11.2011</v>
      </c>
      <c r="M1412" s="4">
        <v>45075</v>
      </c>
      <c r="N1412">
        <v>0.90390000000000004</v>
      </c>
    </row>
    <row r="1413" spans="1:14" x14ac:dyDescent="0.25">
      <c r="A1413" s="4">
        <v>45076</v>
      </c>
      <c r="B1413">
        <v>1.2398</v>
      </c>
      <c r="D1413" s="4">
        <v>45076</v>
      </c>
      <c r="E1413">
        <v>1.0721000000000001</v>
      </c>
      <c r="G1413" s="4">
        <v>45076</v>
      </c>
      <c r="H1413">
        <v>10.8819</v>
      </c>
      <c r="J1413" s="4">
        <v>45077</v>
      </c>
      <c r="K1413">
        <v>11.1835</v>
      </c>
      <c r="M1413" s="4">
        <v>45076</v>
      </c>
      <c r="N1413">
        <v>0.90639999999999998</v>
      </c>
    </row>
    <row r="1414" spans="1:14" x14ac:dyDescent="0.25">
      <c r="A1414" s="4">
        <v>45077</v>
      </c>
      <c r="B1414">
        <v>1.2386999999999999</v>
      </c>
      <c r="D1414" s="4">
        <v>45077</v>
      </c>
      <c r="E1414">
        <v>1.0638000000000001</v>
      </c>
      <c r="G1414" s="4">
        <v>45077</v>
      </c>
      <c r="H1414">
        <v>10.9223</v>
      </c>
      <c r="J1414" s="4">
        <v>45078</v>
      </c>
      <c r="K1414">
        <v>11.0526</v>
      </c>
      <c r="M1414" s="4">
        <v>45077</v>
      </c>
      <c r="N1414">
        <v>0.9143</v>
      </c>
    </row>
    <row r="1415" spans="1:14" x14ac:dyDescent="0.25">
      <c r="A1415" s="4">
        <v>45078</v>
      </c>
      <c r="B1415">
        <v>1.2533000000000001</v>
      </c>
      <c r="D1415" s="4">
        <v>45078</v>
      </c>
      <c r="E1415">
        <v>1.0760000000000001</v>
      </c>
      <c r="G1415" s="4">
        <v>45078</v>
      </c>
      <c r="H1415">
        <v>10.8127</v>
      </c>
      <c r="J1415" s="4">
        <v>45079</v>
      </c>
      <c r="K1415">
        <v>11.0097</v>
      </c>
      <c r="M1415" s="4">
        <v>45078</v>
      </c>
      <c r="N1415">
        <v>0.90710000000000002</v>
      </c>
    </row>
    <row r="1416" spans="1:14" x14ac:dyDescent="0.25">
      <c r="A1416" s="4">
        <v>45079</v>
      </c>
      <c r="B1416">
        <v>1.2453000000000001</v>
      </c>
      <c r="D1416" s="4">
        <v>45079</v>
      </c>
      <c r="E1416">
        <v>1.0708</v>
      </c>
      <c r="G1416" s="4">
        <v>45079</v>
      </c>
      <c r="H1416">
        <v>10.7704</v>
      </c>
      <c r="J1416" s="4">
        <v>45082</v>
      </c>
      <c r="K1416">
        <v>11.0274</v>
      </c>
      <c r="M1416" s="4">
        <v>45079</v>
      </c>
      <c r="N1416">
        <v>0.90910000000000002</v>
      </c>
    </row>
    <row r="1417" spans="1:14" x14ac:dyDescent="0.25">
      <c r="A1417" s="4">
        <v>45082</v>
      </c>
      <c r="B1417">
        <v>1.2436</v>
      </c>
      <c r="D1417" s="4">
        <v>45082</v>
      </c>
      <c r="E1417">
        <v>1.0711999999999999</v>
      </c>
      <c r="G1417" s="4">
        <v>45082</v>
      </c>
      <c r="H1417">
        <v>10.8528</v>
      </c>
      <c r="J1417" s="4">
        <v>45083</v>
      </c>
      <c r="K1417">
        <v>11.085100000000001</v>
      </c>
      <c r="M1417" s="4">
        <v>45082</v>
      </c>
      <c r="N1417">
        <v>0.90580000000000005</v>
      </c>
    </row>
    <row r="1418" spans="1:14" x14ac:dyDescent="0.25">
      <c r="A1418" s="4">
        <v>45083</v>
      </c>
      <c r="B1418">
        <v>1.2426999999999999</v>
      </c>
      <c r="D1418" s="4">
        <v>45083</v>
      </c>
      <c r="E1418">
        <v>1.0688</v>
      </c>
      <c r="G1418" s="4">
        <v>45083</v>
      </c>
      <c r="H1418">
        <v>10.913500000000001</v>
      </c>
      <c r="J1418" s="4">
        <v>45084</v>
      </c>
      <c r="K1418">
        <v>11.053100000000001</v>
      </c>
      <c r="M1418" s="4">
        <v>45083</v>
      </c>
      <c r="N1418">
        <v>0.90769999999999995</v>
      </c>
    </row>
    <row r="1419" spans="1:14" x14ac:dyDescent="0.25">
      <c r="A1419" s="4">
        <v>45084</v>
      </c>
      <c r="B1419">
        <v>1.2434000000000001</v>
      </c>
      <c r="D1419" s="4">
        <v>45084</v>
      </c>
      <c r="E1419">
        <v>1.0692999999999999</v>
      </c>
      <c r="G1419" s="4">
        <v>45084</v>
      </c>
      <c r="H1419">
        <v>10.907400000000001</v>
      </c>
      <c r="J1419" s="4">
        <v>45085</v>
      </c>
      <c r="K1419">
        <v>10.8995</v>
      </c>
      <c r="M1419" s="4">
        <v>45084</v>
      </c>
      <c r="N1419">
        <v>0.90969999999999995</v>
      </c>
    </row>
    <row r="1420" spans="1:14" x14ac:dyDescent="0.25">
      <c r="A1420" s="4">
        <v>45085</v>
      </c>
      <c r="B1420">
        <v>1.2554000000000001</v>
      </c>
      <c r="D1420" s="4">
        <v>45085</v>
      </c>
      <c r="E1420">
        <v>1.0785</v>
      </c>
      <c r="G1420" s="4">
        <v>45085</v>
      </c>
      <c r="H1420">
        <v>10.798400000000001</v>
      </c>
      <c r="J1420" s="4">
        <v>45086</v>
      </c>
      <c r="K1420">
        <v>10.7645</v>
      </c>
      <c r="M1420" s="4">
        <v>45085</v>
      </c>
      <c r="N1420">
        <v>0.9002</v>
      </c>
    </row>
    <row r="1421" spans="1:14" x14ac:dyDescent="0.25">
      <c r="A1421" s="4">
        <v>45086</v>
      </c>
      <c r="B1421">
        <v>1.2572000000000001</v>
      </c>
      <c r="D1421" s="4">
        <v>45086</v>
      </c>
      <c r="E1421">
        <v>1.0749</v>
      </c>
      <c r="G1421" s="4">
        <v>45086</v>
      </c>
      <c r="H1421">
        <v>10.8309</v>
      </c>
      <c r="J1421" s="4">
        <v>45089</v>
      </c>
      <c r="K1421">
        <v>10.8141</v>
      </c>
      <c r="M1421" s="4">
        <v>45086</v>
      </c>
      <c r="N1421">
        <v>0.90329999999999999</v>
      </c>
    </row>
    <row r="1422" spans="1:14" x14ac:dyDescent="0.25">
      <c r="A1422" s="4">
        <v>45089</v>
      </c>
      <c r="B1422">
        <v>1.2495000000000001</v>
      </c>
      <c r="D1422" s="4">
        <v>45089</v>
      </c>
      <c r="E1422">
        <v>1.0749</v>
      </c>
      <c r="G1422" s="4">
        <v>45089</v>
      </c>
      <c r="H1422">
        <v>10.8217</v>
      </c>
      <c r="J1422" s="4">
        <v>45090</v>
      </c>
      <c r="K1422">
        <v>10.6348</v>
      </c>
      <c r="M1422" s="4">
        <v>45089</v>
      </c>
      <c r="N1422">
        <v>0.91049999999999998</v>
      </c>
    </row>
    <row r="1423" spans="1:14" x14ac:dyDescent="0.25">
      <c r="A1423" s="4">
        <v>45090</v>
      </c>
      <c r="B1423">
        <v>1.2623</v>
      </c>
      <c r="D1423" s="4">
        <v>45090</v>
      </c>
      <c r="E1423">
        <v>1.0802</v>
      </c>
      <c r="G1423" s="4">
        <v>45090</v>
      </c>
      <c r="H1423">
        <v>10.700100000000001</v>
      </c>
      <c r="J1423" s="4">
        <v>45091</v>
      </c>
      <c r="K1423">
        <v>10.5633</v>
      </c>
      <c r="M1423" s="4">
        <v>45090</v>
      </c>
      <c r="N1423">
        <v>0.90380000000000005</v>
      </c>
    </row>
    <row r="1424" spans="1:14" x14ac:dyDescent="0.25">
      <c r="A1424" s="4">
        <v>45091</v>
      </c>
      <c r="B1424">
        <v>1.2695000000000001</v>
      </c>
      <c r="D1424" s="4">
        <v>45091</v>
      </c>
      <c r="E1424">
        <v>1.0862000000000001</v>
      </c>
      <c r="G1424" s="4">
        <v>45091</v>
      </c>
      <c r="H1424">
        <v>10.6564</v>
      </c>
      <c r="J1424" s="4">
        <v>45092</v>
      </c>
      <c r="K1424">
        <v>10.4915</v>
      </c>
      <c r="M1424" s="4">
        <v>45091</v>
      </c>
      <c r="N1424">
        <v>0.89670000000000005</v>
      </c>
    </row>
    <row r="1425" spans="1:14" x14ac:dyDescent="0.25">
      <c r="A1425" s="4">
        <v>45092</v>
      </c>
      <c r="B1425">
        <v>1.2774000000000001</v>
      </c>
      <c r="D1425" s="4">
        <v>45092</v>
      </c>
      <c r="E1425">
        <v>1.0944</v>
      </c>
      <c r="G1425" s="4">
        <v>45092</v>
      </c>
      <c r="H1425">
        <v>10.6029</v>
      </c>
      <c r="J1425" s="4">
        <v>45093</v>
      </c>
      <c r="K1425">
        <v>10.568300000000001</v>
      </c>
      <c r="M1425" s="4">
        <v>45092</v>
      </c>
      <c r="N1425">
        <v>0.89139999999999997</v>
      </c>
    </row>
    <row r="1426" spans="1:14" x14ac:dyDescent="0.25">
      <c r="A1426" s="4">
        <v>45093</v>
      </c>
      <c r="B1426">
        <v>1.2817000000000001</v>
      </c>
      <c r="D1426" s="4">
        <v>45093</v>
      </c>
      <c r="E1426">
        <v>1.0936999999999999</v>
      </c>
      <c r="G1426" s="4">
        <v>45093</v>
      </c>
      <c r="H1426">
        <v>10.656599999999999</v>
      </c>
      <c r="J1426" s="4">
        <v>45096</v>
      </c>
      <c r="K1426">
        <v>10.6816</v>
      </c>
      <c r="M1426" s="4">
        <v>45093</v>
      </c>
      <c r="N1426">
        <v>0.89380000000000004</v>
      </c>
    </row>
    <row r="1427" spans="1:14" x14ac:dyDescent="0.25">
      <c r="A1427" s="4">
        <v>45096</v>
      </c>
      <c r="B1427">
        <v>1.2774000000000001</v>
      </c>
      <c r="D1427" s="4">
        <v>45096</v>
      </c>
      <c r="E1427">
        <v>1.0915999999999999</v>
      </c>
      <c r="G1427" s="4">
        <v>45096</v>
      </c>
      <c r="H1427">
        <v>10.738899999999999</v>
      </c>
      <c r="J1427" s="4">
        <v>45097</v>
      </c>
      <c r="K1427">
        <v>10.747299999999999</v>
      </c>
      <c r="M1427" s="4">
        <v>45096</v>
      </c>
      <c r="N1427">
        <v>0.89629999999999999</v>
      </c>
    </row>
    <row r="1428" spans="1:14" x14ac:dyDescent="0.25">
      <c r="A1428" s="4">
        <v>45097</v>
      </c>
      <c r="B1428">
        <v>1.2755000000000001</v>
      </c>
      <c r="D1428" s="4">
        <v>45097</v>
      </c>
      <c r="E1428">
        <v>1.0914999999999999</v>
      </c>
      <c r="G1428" s="4">
        <v>45097</v>
      </c>
      <c r="H1428">
        <v>10.8049</v>
      </c>
      <c r="J1428" s="4">
        <v>45098</v>
      </c>
      <c r="K1428">
        <v>10.674200000000001</v>
      </c>
      <c r="M1428" s="4">
        <v>45097</v>
      </c>
      <c r="N1428">
        <v>0.89829999999999999</v>
      </c>
    </row>
    <row r="1429" spans="1:14" x14ac:dyDescent="0.25">
      <c r="A1429" s="4">
        <v>45098</v>
      </c>
      <c r="B1429">
        <v>1.2756000000000001</v>
      </c>
      <c r="D1429" s="4">
        <v>45098</v>
      </c>
      <c r="E1429">
        <v>1.0971</v>
      </c>
      <c r="G1429" s="4">
        <v>45098</v>
      </c>
      <c r="H1429">
        <v>10.671900000000001</v>
      </c>
      <c r="J1429" s="4">
        <v>45099</v>
      </c>
      <c r="K1429">
        <v>10.636200000000001</v>
      </c>
      <c r="M1429" s="4">
        <v>45098</v>
      </c>
      <c r="N1429">
        <v>0.89410000000000001</v>
      </c>
    </row>
    <row r="1430" spans="1:14" x14ac:dyDescent="0.25">
      <c r="A1430" s="4">
        <v>45099</v>
      </c>
      <c r="B1430">
        <v>1.2733000000000001</v>
      </c>
      <c r="D1430" s="4">
        <v>45099</v>
      </c>
      <c r="E1430">
        <v>1.0954999999999999</v>
      </c>
      <c r="G1430" s="4">
        <v>45099</v>
      </c>
      <c r="H1430">
        <v>10.696899999999999</v>
      </c>
      <c r="J1430" s="4">
        <v>45100</v>
      </c>
      <c r="K1430">
        <v>10.825799999999999</v>
      </c>
      <c r="M1430" s="4">
        <v>45099</v>
      </c>
      <c r="N1430">
        <v>0.89690000000000003</v>
      </c>
    </row>
    <row r="1431" spans="1:14" x14ac:dyDescent="0.25">
      <c r="A1431" s="4">
        <v>45100</v>
      </c>
      <c r="B1431">
        <v>1.2714000000000001</v>
      </c>
      <c r="D1431" s="4">
        <v>45100</v>
      </c>
      <c r="E1431">
        <v>1.0893999999999999</v>
      </c>
      <c r="G1431" s="4">
        <v>45100</v>
      </c>
      <c r="H1431">
        <v>10.706</v>
      </c>
      <c r="J1431" s="4">
        <v>45103</v>
      </c>
      <c r="K1431">
        <v>10.7219</v>
      </c>
      <c r="M1431" s="4">
        <v>45100</v>
      </c>
      <c r="N1431">
        <v>0.89700000000000002</v>
      </c>
    </row>
    <row r="1432" spans="1:14" x14ac:dyDescent="0.25">
      <c r="A1432" s="4">
        <v>45103</v>
      </c>
      <c r="B1432">
        <v>1.2722</v>
      </c>
      <c r="D1432" s="4">
        <v>45103</v>
      </c>
      <c r="E1432">
        <v>1.0909</v>
      </c>
      <c r="G1432" s="4">
        <v>45103</v>
      </c>
      <c r="H1432">
        <v>10.725</v>
      </c>
      <c r="J1432" s="4">
        <v>45104</v>
      </c>
      <c r="K1432">
        <v>10.7736</v>
      </c>
      <c r="M1432" s="4">
        <v>45103</v>
      </c>
      <c r="N1432">
        <v>0.89490000000000003</v>
      </c>
    </row>
    <row r="1433" spans="1:14" x14ac:dyDescent="0.25">
      <c r="A1433" s="4">
        <v>45104</v>
      </c>
      <c r="B1433">
        <v>1.2749999999999999</v>
      </c>
      <c r="D1433" s="4">
        <v>45104</v>
      </c>
      <c r="E1433">
        <v>1.0959000000000001</v>
      </c>
      <c r="G1433" s="4">
        <v>45104</v>
      </c>
      <c r="H1433">
        <v>10.710599999999999</v>
      </c>
      <c r="J1433" s="4">
        <v>45105</v>
      </c>
      <c r="K1433">
        <v>10.7698</v>
      </c>
      <c r="M1433" s="4">
        <v>45104</v>
      </c>
      <c r="N1433">
        <v>0.89349999999999996</v>
      </c>
    </row>
    <row r="1434" spans="1:14" x14ac:dyDescent="0.25">
      <c r="A1434" s="4">
        <v>45105</v>
      </c>
      <c r="B1434">
        <v>1.2647999999999999</v>
      </c>
      <c r="D1434" s="4">
        <v>45105</v>
      </c>
      <c r="E1434">
        <v>1.0911</v>
      </c>
      <c r="G1434" s="4">
        <v>45105</v>
      </c>
      <c r="H1434">
        <v>10.782</v>
      </c>
      <c r="J1434" s="4">
        <v>45106</v>
      </c>
      <c r="K1434">
        <v>10.797800000000001</v>
      </c>
      <c r="M1434" s="4">
        <v>45105</v>
      </c>
      <c r="N1434">
        <v>0.89649999999999996</v>
      </c>
    </row>
    <row r="1435" spans="1:14" x14ac:dyDescent="0.25">
      <c r="A1435" s="4">
        <v>45106</v>
      </c>
      <c r="B1435">
        <v>1.2624</v>
      </c>
      <c r="D1435" s="4">
        <v>45106</v>
      </c>
      <c r="E1435">
        <v>1.0871</v>
      </c>
      <c r="G1435" s="4">
        <v>45106</v>
      </c>
      <c r="H1435">
        <v>10.859299999999999</v>
      </c>
      <c r="J1435" s="4">
        <v>45107</v>
      </c>
      <c r="K1435">
        <v>10.737299999999999</v>
      </c>
      <c r="M1435" s="4">
        <v>45106</v>
      </c>
      <c r="N1435">
        <v>0.89900000000000002</v>
      </c>
    </row>
    <row r="1436" spans="1:14" x14ac:dyDescent="0.25">
      <c r="A1436" s="4">
        <v>45107</v>
      </c>
      <c r="B1436">
        <v>1.2703</v>
      </c>
      <c r="D1436" s="4">
        <v>45107</v>
      </c>
      <c r="E1436">
        <v>1.0909</v>
      </c>
      <c r="G1436" s="4">
        <v>45107</v>
      </c>
      <c r="H1436">
        <v>10.797700000000001</v>
      </c>
      <c r="J1436" s="4">
        <v>45110</v>
      </c>
      <c r="K1436">
        <v>10.6938</v>
      </c>
      <c r="M1436" s="4">
        <v>45107</v>
      </c>
      <c r="N1436">
        <v>0.89559999999999995</v>
      </c>
    </row>
    <row r="1437" spans="1:14" x14ac:dyDescent="0.25">
      <c r="A1437" s="4">
        <v>45110</v>
      </c>
      <c r="B1437">
        <v>1.2697000000000001</v>
      </c>
      <c r="D1437" s="4">
        <v>45110</v>
      </c>
      <c r="E1437">
        <v>1.0915999999999999</v>
      </c>
      <c r="G1437" s="4">
        <v>45110</v>
      </c>
      <c r="H1437">
        <v>10.8241</v>
      </c>
      <c r="J1437" s="4">
        <v>45111</v>
      </c>
      <c r="K1437">
        <v>10.64</v>
      </c>
      <c r="M1437" s="4">
        <v>45110</v>
      </c>
      <c r="N1437">
        <v>0.8962</v>
      </c>
    </row>
    <row r="1438" spans="1:14" x14ac:dyDescent="0.25">
      <c r="A1438" s="4">
        <v>45111</v>
      </c>
      <c r="B1438">
        <v>1.2719</v>
      </c>
      <c r="D1438" s="4">
        <v>45111</v>
      </c>
      <c r="E1438">
        <v>1.0894999999999999</v>
      </c>
      <c r="G1438" s="4">
        <v>45111</v>
      </c>
      <c r="H1438">
        <v>10.8155</v>
      </c>
      <c r="J1438" s="4">
        <v>45112</v>
      </c>
      <c r="K1438">
        <v>10.664899999999999</v>
      </c>
      <c r="M1438" s="4">
        <v>45111</v>
      </c>
      <c r="N1438">
        <v>0.89639999999999997</v>
      </c>
    </row>
    <row r="1439" spans="1:14" x14ac:dyDescent="0.25">
      <c r="A1439" s="4">
        <v>45112</v>
      </c>
      <c r="B1439">
        <v>1.2707999999999999</v>
      </c>
      <c r="D1439" s="4">
        <v>45112</v>
      </c>
      <c r="E1439">
        <v>1.0861000000000001</v>
      </c>
      <c r="G1439" s="4">
        <v>45112</v>
      </c>
      <c r="H1439">
        <v>10.900700000000001</v>
      </c>
      <c r="J1439" s="4">
        <v>45113</v>
      </c>
      <c r="K1439">
        <v>10.775700000000001</v>
      </c>
      <c r="M1439" s="4">
        <v>45112</v>
      </c>
      <c r="N1439">
        <v>0.89839999999999998</v>
      </c>
    </row>
    <row r="1440" spans="1:14" x14ac:dyDescent="0.25">
      <c r="A1440" s="4">
        <v>45113</v>
      </c>
      <c r="B1440">
        <v>1.2726999999999999</v>
      </c>
      <c r="D1440" s="4">
        <v>45113</v>
      </c>
      <c r="E1440">
        <v>1.0872999999999999</v>
      </c>
      <c r="G1440" s="4">
        <v>45113</v>
      </c>
      <c r="H1440">
        <v>10.957700000000001</v>
      </c>
      <c r="J1440" s="4">
        <v>45114</v>
      </c>
      <c r="K1440">
        <v>10.6219</v>
      </c>
      <c r="M1440" s="4">
        <v>45113</v>
      </c>
      <c r="N1440">
        <v>0.89639999999999997</v>
      </c>
    </row>
    <row r="1441" spans="1:14" x14ac:dyDescent="0.25">
      <c r="A1441" s="4">
        <v>45114</v>
      </c>
      <c r="B1441">
        <v>1.2839</v>
      </c>
      <c r="D1441" s="4">
        <v>45114</v>
      </c>
      <c r="E1441">
        <v>1.0967</v>
      </c>
      <c r="G1441" s="4">
        <v>45114</v>
      </c>
      <c r="H1441">
        <v>10.8231</v>
      </c>
      <c r="J1441" s="4">
        <v>45117</v>
      </c>
      <c r="K1441">
        <v>10.5063</v>
      </c>
      <c r="M1441" s="4">
        <v>45114</v>
      </c>
      <c r="N1441">
        <v>0.88870000000000005</v>
      </c>
    </row>
    <row r="1442" spans="1:14" x14ac:dyDescent="0.25">
      <c r="A1442" s="4">
        <v>45117</v>
      </c>
      <c r="B1442">
        <v>1.2846</v>
      </c>
      <c r="D1442" s="4">
        <v>45117</v>
      </c>
      <c r="E1442">
        <v>1.0989</v>
      </c>
      <c r="G1442" s="4">
        <v>45117</v>
      </c>
      <c r="H1442">
        <v>10.788399999999999</v>
      </c>
      <c r="J1442" s="4">
        <v>45118</v>
      </c>
      <c r="K1442">
        <v>10.368600000000001</v>
      </c>
      <c r="M1442" s="4">
        <v>45117</v>
      </c>
      <c r="N1442">
        <v>0.88649999999999995</v>
      </c>
    </row>
    <row r="1443" spans="1:14" x14ac:dyDescent="0.25">
      <c r="A1443" s="4">
        <v>45118</v>
      </c>
      <c r="B1443">
        <v>1.2922</v>
      </c>
      <c r="D1443" s="4">
        <v>45118</v>
      </c>
      <c r="E1443">
        <v>1.1003000000000001</v>
      </c>
      <c r="G1443" s="4">
        <v>45118</v>
      </c>
      <c r="H1443">
        <v>10.674799999999999</v>
      </c>
      <c r="J1443" s="4">
        <v>45119</v>
      </c>
      <c r="K1443">
        <v>10.1046</v>
      </c>
      <c r="M1443" s="4">
        <v>45118</v>
      </c>
      <c r="N1443">
        <v>0.88</v>
      </c>
    </row>
    <row r="1444" spans="1:14" x14ac:dyDescent="0.25">
      <c r="A1444" s="4">
        <v>45119</v>
      </c>
      <c r="B1444">
        <v>1.2996000000000001</v>
      </c>
      <c r="D1444" s="4">
        <v>45119</v>
      </c>
      <c r="E1444">
        <v>1.1132</v>
      </c>
      <c r="G1444" s="4">
        <v>45119</v>
      </c>
      <c r="H1444">
        <v>10.3774</v>
      </c>
      <c r="J1444" s="4">
        <v>45120</v>
      </c>
      <c r="K1444">
        <v>9.9888999999999992</v>
      </c>
      <c r="M1444" s="4">
        <v>45119</v>
      </c>
      <c r="N1444">
        <v>0.86770000000000003</v>
      </c>
    </row>
    <row r="1445" spans="1:14" x14ac:dyDescent="0.25">
      <c r="A1445" s="4">
        <v>45120</v>
      </c>
      <c r="B1445">
        <v>1.3113999999999999</v>
      </c>
      <c r="D1445" s="4">
        <v>45120</v>
      </c>
      <c r="E1445">
        <v>1.1206</v>
      </c>
      <c r="G1445" s="4">
        <v>45120</v>
      </c>
      <c r="H1445">
        <v>10.2232</v>
      </c>
      <c r="J1445" s="4">
        <v>45121</v>
      </c>
      <c r="K1445">
        <v>10.0497</v>
      </c>
      <c r="M1445" s="4">
        <v>45120</v>
      </c>
      <c r="N1445">
        <v>0.85870000000000002</v>
      </c>
    </row>
    <row r="1446" spans="1:14" x14ac:dyDescent="0.25">
      <c r="A1446" s="4">
        <v>45121</v>
      </c>
      <c r="B1446">
        <v>1.3092999999999999</v>
      </c>
      <c r="D1446" s="4">
        <v>45121</v>
      </c>
      <c r="E1446">
        <v>1.1228</v>
      </c>
      <c r="G1446" s="4">
        <v>45121</v>
      </c>
      <c r="H1446">
        <v>10.2356</v>
      </c>
      <c r="J1446" s="4">
        <v>45124</v>
      </c>
      <c r="K1446">
        <v>10.0365</v>
      </c>
      <c r="M1446" s="4">
        <v>45121</v>
      </c>
      <c r="N1446">
        <v>0.86199999999999999</v>
      </c>
    </row>
    <row r="1447" spans="1:14" x14ac:dyDescent="0.25">
      <c r="A1447" s="4">
        <v>45124</v>
      </c>
      <c r="B1447">
        <v>1.3075000000000001</v>
      </c>
      <c r="D1447" s="4">
        <v>45124</v>
      </c>
      <c r="E1447">
        <v>1.1233</v>
      </c>
      <c r="G1447" s="4">
        <v>45124</v>
      </c>
      <c r="H1447">
        <v>10.245900000000001</v>
      </c>
      <c r="J1447" s="4">
        <v>45125</v>
      </c>
      <c r="K1447">
        <v>10.0642</v>
      </c>
      <c r="M1447" s="4">
        <v>45124</v>
      </c>
      <c r="N1447">
        <v>0.86050000000000004</v>
      </c>
    </row>
    <row r="1448" spans="1:14" x14ac:dyDescent="0.25">
      <c r="A1448" s="4">
        <v>45125</v>
      </c>
      <c r="B1448">
        <v>1.3035000000000001</v>
      </c>
      <c r="D1448" s="4">
        <v>45125</v>
      </c>
      <c r="E1448">
        <v>1.1214999999999999</v>
      </c>
      <c r="G1448" s="4">
        <v>45125</v>
      </c>
      <c r="H1448">
        <v>10.2249</v>
      </c>
      <c r="J1448" s="4">
        <v>45126</v>
      </c>
      <c r="K1448">
        <v>10.051500000000001</v>
      </c>
      <c r="M1448" s="4">
        <v>45125</v>
      </c>
      <c r="N1448">
        <v>0.85950000000000004</v>
      </c>
    </row>
    <row r="1449" spans="1:14" x14ac:dyDescent="0.25">
      <c r="A1449" s="4">
        <v>45126</v>
      </c>
      <c r="B1449">
        <v>1.2908999999999999</v>
      </c>
      <c r="D1449" s="4">
        <v>45126</v>
      </c>
      <c r="E1449">
        <v>1.1192</v>
      </c>
      <c r="G1449" s="4">
        <v>45126</v>
      </c>
      <c r="H1449">
        <v>10.2668</v>
      </c>
      <c r="J1449" s="4">
        <v>45127</v>
      </c>
      <c r="K1449">
        <v>10.0916</v>
      </c>
      <c r="M1449" s="4">
        <v>45126</v>
      </c>
      <c r="N1449">
        <v>0.85960000000000003</v>
      </c>
    </row>
    <row r="1450" spans="1:14" x14ac:dyDescent="0.25">
      <c r="A1450" s="4">
        <v>45127</v>
      </c>
      <c r="B1450">
        <v>1.2853000000000001</v>
      </c>
      <c r="D1450" s="4">
        <v>45127</v>
      </c>
      <c r="E1450">
        <v>1.1124000000000001</v>
      </c>
      <c r="G1450" s="4">
        <v>45127</v>
      </c>
      <c r="H1450">
        <v>10.3596</v>
      </c>
      <c r="J1450" s="4">
        <v>45128</v>
      </c>
      <c r="K1450">
        <v>10.0816</v>
      </c>
      <c r="M1450" s="4">
        <v>45127</v>
      </c>
      <c r="N1450">
        <v>0.86760000000000004</v>
      </c>
    </row>
    <row r="1451" spans="1:14" x14ac:dyDescent="0.25">
      <c r="A1451" s="4">
        <v>45128</v>
      </c>
      <c r="B1451">
        <v>1.2854000000000001</v>
      </c>
      <c r="D1451" s="4">
        <v>45128</v>
      </c>
      <c r="E1451">
        <v>1.1124000000000001</v>
      </c>
      <c r="G1451" s="4">
        <v>45128</v>
      </c>
      <c r="H1451">
        <v>10.383100000000001</v>
      </c>
      <c r="J1451" s="4">
        <v>45131</v>
      </c>
      <c r="K1451">
        <v>10.0601</v>
      </c>
      <c r="M1451" s="4">
        <v>45128</v>
      </c>
      <c r="N1451">
        <v>0.86580000000000001</v>
      </c>
    </row>
    <row r="1452" spans="1:14" x14ac:dyDescent="0.25">
      <c r="A1452" s="4">
        <v>45131</v>
      </c>
      <c r="B1452">
        <v>1.2831999999999999</v>
      </c>
      <c r="D1452" s="4">
        <v>45131</v>
      </c>
      <c r="E1452">
        <v>1.1082000000000001</v>
      </c>
      <c r="G1452" s="4">
        <v>45131</v>
      </c>
      <c r="H1452">
        <v>10.4101</v>
      </c>
      <c r="J1452" s="4">
        <v>45132</v>
      </c>
      <c r="K1452">
        <v>10.075100000000001</v>
      </c>
      <c r="M1452" s="4">
        <v>45131</v>
      </c>
      <c r="N1452">
        <v>0.86750000000000005</v>
      </c>
    </row>
    <row r="1453" spans="1:14" x14ac:dyDescent="0.25">
      <c r="A1453" s="4">
        <v>45132</v>
      </c>
      <c r="B1453">
        <v>1.2878000000000001</v>
      </c>
      <c r="D1453" s="4">
        <v>45132</v>
      </c>
      <c r="E1453">
        <v>1.1042000000000001</v>
      </c>
      <c r="G1453" s="4">
        <v>45132</v>
      </c>
      <c r="H1453">
        <v>10.390599999999999</v>
      </c>
      <c r="J1453" s="4">
        <v>45133</v>
      </c>
      <c r="K1453">
        <v>10.117699999999999</v>
      </c>
      <c r="M1453" s="4">
        <v>45132</v>
      </c>
      <c r="N1453">
        <v>0.86470000000000002</v>
      </c>
    </row>
    <row r="1454" spans="1:14" x14ac:dyDescent="0.25">
      <c r="A1454" s="4">
        <v>45133</v>
      </c>
      <c r="B1454">
        <v>1.2915000000000001</v>
      </c>
      <c r="D1454" s="4">
        <v>45133</v>
      </c>
      <c r="E1454">
        <v>1.1072</v>
      </c>
      <c r="G1454" s="4">
        <v>45133</v>
      </c>
      <c r="H1454">
        <v>10.4222</v>
      </c>
      <c r="J1454" s="4">
        <v>45134</v>
      </c>
      <c r="K1454">
        <v>10.123699999999999</v>
      </c>
      <c r="M1454" s="4">
        <v>45133</v>
      </c>
      <c r="N1454">
        <v>0.86319999999999997</v>
      </c>
    </row>
    <row r="1455" spans="1:14" x14ac:dyDescent="0.25">
      <c r="A1455" s="4">
        <v>45134</v>
      </c>
      <c r="B1455">
        <v>1.2841</v>
      </c>
      <c r="D1455" s="4">
        <v>45134</v>
      </c>
      <c r="E1455">
        <v>1.099</v>
      </c>
      <c r="G1455" s="4">
        <v>45134</v>
      </c>
      <c r="H1455">
        <v>10.472899999999999</v>
      </c>
      <c r="J1455" s="4">
        <v>45135</v>
      </c>
      <c r="K1455">
        <v>10.2027</v>
      </c>
      <c r="M1455" s="4">
        <v>45134</v>
      </c>
      <c r="N1455">
        <v>0.86799999999999999</v>
      </c>
    </row>
    <row r="1456" spans="1:14" x14ac:dyDescent="0.25">
      <c r="A1456" s="4">
        <v>45135</v>
      </c>
      <c r="B1456">
        <v>1.2850999999999999</v>
      </c>
      <c r="D1456" s="4">
        <v>45135</v>
      </c>
      <c r="E1456">
        <v>1.1015999999999999</v>
      </c>
      <c r="G1456" s="4">
        <v>45135</v>
      </c>
      <c r="H1456">
        <v>10.55</v>
      </c>
      <c r="J1456" s="4">
        <v>45138</v>
      </c>
      <c r="K1456">
        <v>10.127599999999999</v>
      </c>
      <c r="M1456" s="4">
        <v>45135</v>
      </c>
      <c r="N1456">
        <v>0.86980000000000002</v>
      </c>
    </row>
    <row r="1457" spans="1:14" x14ac:dyDescent="0.25">
      <c r="A1457" s="4">
        <v>45138</v>
      </c>
      <c r="B1457">
        <v>1.2858000000000001</v>
      </c>
      <c r="D1457" s="4">
        <v>45138</v>
      </c>
      <c r="E1457">
        <v>1.1007</v>
      </c>
      <c r="G1457" s="4">
        <v>45138</v>
      </c>
      <c r="H1457">
        <v>10.5046</v>
      </c>
      <c r="J1457" s="4">
        <v>45139</v>
      </c>
      <c r="K1457">
        <v>10.2218</v>
      </c>
      <c r="M1457" s="4">
        <v>45138</v>
      </c>
      <c r="N1457">
        <v>0.86950000000000005</v>
      </c>
    </row>
    <row r="1458" spans="1:14" x14ac:dyDescent="0.25">
      <c r="A1458" s="4">
        <v>45139</v>
      </c>
      <c r="B1458">
        <v>1.2761</v>
      </c>
      <c r="D1458" s="4">
        <v>45139</v>
      </c>
      <c r="E1458">
        <v>1.0972</v>
      </c>
      <c r="G1458" s="4">
        <v>45139</v>
      </c>
      <c r="H1458">
        <v>10.6135</v>
      </c>
      <c r="J1458" s="4">
        <v>45140</v>
      </c>
      <c r="K1458">
        <v>10.2691</v>
      </c>
      <c r="M1458" s="4">
        <v>45139</v>
      </c>
      <c r="N1458">
        <v>0.87580000000000002</v>
      </c>
    </row>
    <row r="1459" spans="1:14" x14ac:dyDescent="0.25">
      <c r="A1459" s="4">
        <v>45140</v>
      </c>
      <c r="B1459">
        <v>1.2726</v>
      </c>
      <c r="D1459" s="4">
        <v>45140</v>
      </c>
      <c r="E1459">
        <v>1.0951</v>
      </c>
      <c r="G1459" s="4">
        <v>45140</v>
      </c>
      <c r="H1459">
        <v>10.704700000000001</v>
      </c>
      <c r="J1459" s="4">
        <v>45141</v>
      </c>
      <c r="K1459">
        <v>10.2212</v>
      </c>
      <c r="M1459" s="4">
        <v>45140</v>
      </c>
      <c r="N1459">
        <v>0.87629999999999997</v>
      </c>
    </row>
    <row r="1460" spans="1:14" x14ac:dyDescent="0.25">
      <c r="A1460" s="4">
        <v>45141</v>
      </c>
      <c r="B1460">
        <v>1.2719</v>
      </c>
      <c r="D1460" s="4">
        <v>45141</v>
      </c>
      <c r="E1460">
        <v>1.0954999999999999</v>
      </c>
      <c r="G1460" s="4">
        <v>45141</v>
      </c>
      <c r="H1460">
        <v>10.690300000000001</v>
      </c>
      <c r="J1460" s="4">
        <v>45142</v>
      </c>
      <c r="K1460">
        <v>10.142200000000001</v>
      </c>
      <c r="M1460" s="4">
        <v>45141</v>
      </c>
      <c r="N1460">
        <v>0.87380000000000002</v>
      </c>
    </row>
    <row r="1461" spans="1:14" x14ac:dyDescent="0.25">
      <c r="A1461" s="4">
        <v>45142</v>
      </c>
      <c r="B1461">
        <v>1.2748999999999999</v>
      </c>
      <c r="D1461" s="4">
        <v>45142</v>
      </c>
      <c r="E1461">
        <v>1.1006</v>
      </c>
      <c r="G1461" s="4">
        <v>45142</v>
      </c>
      <c r="H1461">
        <v>10.5763</v>
      </c>
      <c r="J1461" s="4">
        <v>45145</v>
      </c>
      <c r="K1461">
        <v>10.1554</v>
      </c>
      <c r="M1461" s="4">
        <v>45142</v>
      </c>
      <c r="N1461">
        <v>0.87250000000000005</v>
      </c>
    </row>
    <row r="1462" spans="1:14" x14ac:dyDescent="0.25">
      <c r="A1462" s="4">
        <v>45145</v>
      </c>
      <c r="B1462">
        <v>1.2775000000000001</v>
      </c>
      <c r="D1462" s="4">
        <v>45145</v>
      </c>
      <c r="E1462">
        <v>1.1001000000000001</v>
      </c>
      <c r="G1462" s="4">
        <v>45145</v>
      </c>
      <c r="H1462">
        <v>10.592499999999999</v>
      </c>
      <c r="J1462" s="4">
        <v>45146</v>
      </c>
      <c r="K1462">
        <v>10.282999999999999</v>
      </c>
      <c r="M1462" s="4">
        <v>45145</v>
      </c>
      <c r="N1462">
        <v>0.874</v>
      </c>
    </row>
    <row r="1463" spans="1:14" x14ac:dyDescent="0.25">
      <c r="A1463" s="4">
        <v>45146</v>
      </c>
      <c r="B1463">
        <v>1.2733000000000001</v>
      </c>
      <c r="D1463" s="4">
        <v>45146</v>
      </c>
      <c r="E1463">
        <v>1.0948</v>
      </c>
      <c r="G1463" s="4">
        <v>45146</v>
      </c>
      <c r="H1463">
        <v>10.717599999999999</v>
      </c>
      <c r="J1463" s="4">
        <v>45147</v>
      </c>
      <c r="K1463">
        <v>10.2193</v>
      </c>
      <c r="M1463" s="4">
        <v>45146</v>
      </c>
      <c r="N1463">
        <v>0.87580000000000002</v>
      </c>
    </row>
    <row r="1464" spans="1:14" x14ac:dyDescent="0.25">
      <c r="A1464" s="4">
        <v>45147</v>
      </c>
      <c r="B1464">
        <v>1.2723</v>
      </c>
      <c r="D1464" s="4">
        <v>45147</v>
      </c>
      <c r="E1464">
        <v>1.0978000000000001</v>
      </c>
      <c r="G1464" s="4">
        <v>45147</v>
      </c>
      <c r="H1464">
        <v>10.6899</v>
      </c>
      <c r="J1464" s="4">
        <v>45148</v>
      </c>
      <c r="K1464">
        <v>10.248799999999999</v>
      </c>
      <c r="M1464" s="4">
        <v>45147</v>
      </c>
      <c r="N1464">
        <v>0.87690000000000001</v>
      </c>
    </row>
    <row r="1465" spans="1:14" x14ac:dyDescent="0.25">
      <c r="A1465" s="4">
        <v>45148</v>
      </c>
      <c r="B1465">
        <v>1.2716000000000001</v>
      </c>
      <c r="D1465" s="4">
        <v>45148</v>
      </c>
      <c r="E1465">
        <v>1.1012999999999999</v>
      </c>
      <c r="G1465" s="4">
        <v>45148</v>
      </c>
      <c r="H1465">
        <v>10.6463</v>
      </c>
      <c r="J1465" s="4">
        <v>45149</v>
      </c>
      <c r="K1465">
        <v>10.424099999999999</v>
      </c>
      <c r="M1465" s="4">
        <v>45148</v>
      </c>
      <c r="N1465">
        <v>0.87390000000000001</v>
      </c>
    </row>
    <row r="1466" spans="1:14" x14ac:dyDescent="0.25">
      <c r="A1466" s="4">
        <v>45149</v>
      </c>
      <c r="B1466">
        <v>1.2696000000000001</v>
      </c>
      <c r="D1466" s="4">
        <v>45149</v>
      </c>
      <c r="E1466">
        <v>1.0949</v>
      </c>
      <c r="G1466" s="4">
        <v>45149</v>
      </c>
      <c r="H1466">
        <v>10.765499999999999</v>
      </c>
      <c r="J1466" s="4">
        <v>45152</v>
      </c>
      <c r="K1466">
        <v>10.450900000000001</v>
      </c>
      <c r="M1466" s="4">
        <v>45149</v>
      </c>
      <c r="N1466">
        <v>0.87670000000000003</v>
      </c>
    </row>
    <row r="1467" spans="1:14" x14ac:dyDescent="0.25">
      <c r="A1467" s="4">
        <v>45152</v>
      </c>
      <c r="B1467">
        <v>1.2697000000000001</v>
      </c>
      <c r="D1467" s="4">
        <v>45152</v>
      </c>
      <c r="E1467">
        <v>1.0928</v>
      </c>
      <c r="G1467" s="4">
        <v>45152</v>
      </c>
      <c r="H1467">
        <v>10.784800000000001</v>
      </c>
      <c r="J1467" s="4">
        <v>45153</v>
      </c>
      <c r="K1467">
        <v>10.513299999999999</v>
      </c>
      <c r="M1467" s="4">
        <v>45152</v>
      </c>
      <c r="N1467">
        <v>0.877</v>
      </c>
    </row>
    <row r="1468" spans="1:14" x14ac:dyDescent="0.25">
      <c r="A1468" s="4">
        <v>45153</v>
      </c>
      <c r="B1468">
        <v>1.2724</v>
      </c>
      <c r="D1468" s="4">
        <v>45153</v>
      </c>
      <c r="E1468">
        <v>1.0918000000000001</v>
      </c>
      <c r="G1468" s="4">
        <v>45153</v>
      </c>
      <c r="H1468">
        <v>10.849600000000001</v>
      </c>
      <c r="J1468" s="4">
        <v>45154</v>
      </c>
      <c r="K1468">
        <v>10.601699999999999</v>
      </c>
      <c r="M1468" s="4">
        <v>45153</v>
      </c>
      <c r="N1468">
        <v>0.87829999999999997</v>
      </c>
    </row>
    <row r="1469" spans="1:14" x14ac:dyDescent="0.25">
      <c r="A1469" s="4">
        <v>45154</v>
      </c>
      <c r="B1469">
        <v>1.2733000000000001</v>
      </c>
      <c r="D1469" s="4">
        <v>45154</v>
      </c>
      <c r="E1469">
        <v>1.0887</v>
      </c>
      <c r="G1469" s="4">
        <v>45154</v>
      </c>
      <c r="H1469">
        <v>10.9138</v>
      </c>
      <c r="J1469" s="4">
        <v>45155</v>
      </c>
      <c r="K1469">
        <v>10.5701</v>
      </c>
      <c r="M1469" s="4">
        <v>45154</v>
      </c>
      <c r="N1469">
        <v>0.87939999999999996</v>
      </c>
    </row>
    <row r="1470" spans="1:14" x14ac:dyDescent="0.25">
      <c r="A1470" s="4">
        <v>45155</v>
      </c>
      <c r="B1470">
        <v>1.276</v>
      </c>
      <c r="D1470" s="4">
        <v>45155</v>
      </c>
      <c r="E1470">
        <v>1.0878000000000001</v>
      </c>
      <c r="G1470" s="4">
        <v>45155</v>
      </c>
      <c r="H1470">
        <v>10.906599999999999</v>
      </c>
      <c r="J1470" s="4">
        <v>45156</v>
      </c>
      <c r="K1470">
        <v>10.644399999999999</v>
      </c>
      <c r="M1470" s="4">
        <v>45155</v>
      </c>
      <c r="N1470">
        <v>0.87909999999999999</v>
      </c>
    </row>
    <row r="1471" spans="1:14" x14ac:dyDescent="0.25">
      <c r="A1471" s="4">
        <v>45156</v>
      </c>
      <c r="B1471">
        <v>1.2734000000000001</v>
      </c>
      <c r="D1471" s="4">
        <v>45156</v>
      </c>
      <c r="E1471">
        <v>1.0872999999999999</v>
      </c>
      <c r="G1471" s="4">
        <v>45156</v>
      </c>
      <c r="H1471">
        <v>10.984</v>
      </c>
      <c r="J1471" s="4">
        <v>45159</v>
      </c>
      <c r="K1471">
        <v>10.616099999999999</v>
      </c>
      <c r="M1471" s="4">
        <v>45156</v>
      </c>
      <c r="N1471">
        <v>0.88200000000000001</v>
      </c>
    </row>
    <row r="1472" spans="1:14" x14ac:dyDescent="0.25">
      <c r="A1472" s="4">
        <v>45159</v>
      </c>
      <c r="B1472">
        <v>1.2757000000000001</v>
      </c>
      <c r="D1472" s="4">
        <v>45159</v>
      </c>
      <c r="E1472">
        <v>1.0902000000000001</v>
      </c>
      <c r="G1472" s="4">
        <v>45159</v>
      </c>
      <c r="H1472">
        <v>10.950900000000001</v>
      </c>
      <c r="J1472" s="4">
        <v>45160</v>
      </c>
      <c r="K1472">
        <v>10.626200000000001</v>
      </c>
      <c r="M1472" s="4">
        <v>45159</v>
      </c>
      <c r="N1472">
        <v>0.87860000000000005</v>
      </c>
    </row>
    <row r="1473" spans="1:14" x14ac:dyDescent="0.25">
      <c r="A1473" s="4">
        <v>45160</v>
      </c>
      <c r="B1473">
        <v>1.2735000000000001</v>
      </c>
      <c r="D1473" s="4">
        <v>45160</v>
      </c>
      <c r="E1473">
        <v>1.085</v>
      </c>
      <c r="G1473" s="4">
        <v>45160</v>
      </c>
      <c r="H1473">
        <v>10.942</v>
      </c>
      <c r="J1473" s="4">
        <v>45161</v>
      </c>
      <c r="K1473">
        <v>10.6029</v>
      </c>
      <c r="M1473" s="4">
        <v>45160</v>
      </c>
      <c r="N1473">
        <v>0.87970000000000004</v>
      </c>
    </row>
    <row r="1474" spans="1:14" x14ac:dyDescent="0.25">
      <c r="A1474" s="4">
        <v>45161</v>
      </c>
      <c r="B1474">
        <v>1.2721</v>
      </c>
      <c r="D1474" s="4">
        <v>45161</v>
      </c>
      <c r="E1474">
        <v>1.0863</v>
      </c>
      <c r="G1474" s="4">
        <v>45161</v>
      </c>
      <c r="H1474">
        <v>10.9207</v>
      </c>
      <c r="J1474" s="4">
        <v>45162</v>
      </c>
      <c r="K1474">
        <v>10.684200000000001</v>
      </c>
      <c r="M1474" s="4">
        <v>45161</v>
      </c>
      <c r="N1474">
        <v>0.87839999999999996</v>
      </c>
    </row>
    <row r="1475" spans="1:14" x14ac:dyDescent="0.25">
      <c r="A1475" s="4">
        <v>45162</v>
      </c>
      <c r="B1475">
        <v>1.2624</v>
      </c>
      <c r="D1475" s="4">
        <v>45162</v>
      </c>
      <c r="E1475">
        <v>1.0821000000000001</v>
      </c>
      <c r="G1475" s="4">
        <v>45162</v>
      </c>
      <c r="H1475">
        <v>10.974299999999999</v>
      </c>
      <c r="J1475" s="4">
        <v>45163</v>
      </c>
      <c r="K1475">
        <v>10.7018</v>
      </c>
      <c r="M1475" s="4">
        <v>45162</v>
      </c>
      <c r="N1475">
        <v>0.88319999999999999</v>
      </c>
    </row>
    <row r="1476" spans="1:14" x14ac:dyDescent="0.25">
      <c r="A1476" s="4">
        <v>45163</v>
      </c>
      <c r="B1476">
        <v>1.2578</v>
      </c>
      <c r="D1476" s="4">
        <v>45163</v>
      </c>
      <c r="E1476">
        <v>1.0795999999999999</v>
      </c>
      <c r="G1476" s="4">
        <v>45163</v>
      </c>
      <c r="H1476">
        <v>11.055400000000001</v>
      </c>
      <c r="J1476" s="4">
        <v>45166</v>
      </c>
      <c r="K1476">
        <v>10.720800000000001</v>
      </c>
      <c r="M1476" s="4">
        <v>45163</v>
      </c>
      <c r="N1476">
        <v>0.88470000000000004</v>
      </c>
    </row>
    <row r="1477" spans="1:14" x14ac:dyDescent="0.25">
      <c r="A1477" s="4">
        <v>45166</v>
      </c>
      <c r="B1477">
        <v>1.2595000000000001</v>
      </c>
      <c r="D1477" s="4">
        <v>45166</v>
      </c>
      <c r="E1477">
        <v>1.0808</v>
      </c>
      <c r="G1477" s="4">
        <v>45166</v>
      </c>
      <c r="H1477">
        <v>10.9962</v>
      </c>
      <c r="J1477" s="4">
        <v>45167</v>
      </c>
      <c r="K1477">
        <v>10.625999999999999</v>
      </c>
      <c r="M1477" s="4">
        <v>45166</v>
      </c>
      <c r="N1477">
        <v>0.88390000000000002</v>
      </c>
    </row>
    <row r="1478" spans="1:14" x14ac:dyDescent="0.25">
      <c r="A1478" s="4">
        <v>45167</v>
      </c>
      <c r="B1478">
        <v>1.262</v>
      </c>
      <c r="D1478" s="4">
        <v>45167</v>
      </c>
      <c r="E1478">
        <v>1.0863</v>
      </c>
      <c r="G1478" s="4">
        <v>45167</v>
      </c>
      <c r="H1478">
        <v>10.9071</v>
      </c>
      <c r="J1478" s="4">
        <v>45168</v>
      </c>
      <c r="K1478">
        <v>10.584899999999999</v>
      </c>
      <c r="M1478" s="4">
        <v>45167</v>
      </c>
      <c r="N1478">
        <v>0.879</v>
      </c>
    </row>
    <row r="1479" spans="1:14" x14ac:dyDescent="0.25">
      <c r="A1479" s="4">
        <v>45168</v>
      </c>
      <c r="B1479">
        <v>1.2716000000000001</v>
      </c>
      <c r="D1479" s="4">
        <v>45168</v>
      </c>
      <c r="E1479">
        <v>1.0926</v>
      </c>
      <c r="G1479" s="4">
        <v>45168</v>
      </c>
      <c r="H1479">
        <v>10.829700000000001</v>
      </c>
      <c r="J1479" s="4">
        <v>45169</v>
      </c>
      <c r="K1479">
        <v>10.6595</v>
      </c>
      <c r="M1479" s="4">
        <v>45168</v>
      </c>
      <c r="N1479">
        <v>0.87839999999999996</v>
      </c>
    </row>
    <row r="1480" spans="1:14" x14ac:dyDescent="0.25">
      <c r="A1480" s="4">
        <v>45169</v>
      </c>
      <c r="B1480">
        <v>1.2663</v>
      </c>
      <c r="D1480" s="4">
        <v>45169</v>
      </c>
      <c r="E1480">
        <v>1.0839000000000001</v>
      </c>
      <c r="G1480" s="4">
        <v>45169</v>
      </c>
      <c r="H1480">
        <v>10.947699999999999</v>
      </c>
      <c r="J1480" s="4">
        <v>45170</v>
      </c>
      <c r="K1480">
        <v>10.661099999999999</v>
      </c>
      <c r="M1480" s="4">
        <v>45169</v>
      </c>
      <c r="N1480">
        <v>0.88290000000000002</v>
      </c>
    </row>
    <row r="1481" spans="1:14" x14ac:dyDescent="0.25">
      <c r="A1481" s="4">
        <v>45170</v>
      </c>
      <c r="B1481">
        <v>1.2589999999999999</v>
      </c>
      <c r="D1481" s="4">
        <v>45170</v>
      </c>
      <c r="E1481">
        <v>1.0780000000000001</v>
      </c>
      <c r="G1481" s="4">
        <v>45170</v>
      </c>
      <c r="H1481">
        <v>11.039899999999999</v>
      </c>
      <c r="J1481" s="4">
        <v>45173</v>
      </c>
      <c r="K1481">
        <v>10.652200000000001</v>
      </c>
      <c r="M1481" s="4">
        <v>45170</v>
      </c>
      <c r="N1481">
        <v>0.8851</v>
      </c>
    </row>
    <row r="1482" spans="1:14" x14ac:dyDescent="0.25">
      <c r="A1482" s="4">
        <v>45173</v>
      </c>
      <c r="B1482">
        <v>1.2628999999999999</v>
      </c>
      <c r="D1482" s="4">
        <v>45173</v>
      </c>
      <c r="E1482">
        <v>1.0793999999999999</v>
      </c>
      <c r="G1482" s="4">
        <v>45173</v>
      </c>
      <c r="H1482">
        <v>11.014900000000001</v>
      </c>
      <c r="J1482" s="4">
        <v>45174</v>
      </c>
      <c r="K1482">
        <v>10.703200000000001</v>
      </c>
      <c r="M1482" s="4">
        <v>45173</v>
      </c>
      <c r="N1482">
        <v>0.88429999999999997</v>
      </c>
    </row>
    <row r="1483" spans="1:14" x14ac:dyDescent="0.25">
      <c r="A1483" s="4">
        <v>45174</v>
      </c>
      <c r="B1483">
        <v>1.2577</v>
      </c>
      <c r="D1483" s="4">
        <v>45174</v>
      </c>
      <c r="E1483">
        <v>1.073</v>
      </c>
      <c r="G1483" s="4">
        <v>45174</v>
      </c>
      <c r="H1483">
        <v>11.093400000000001</v>
      </c>
      <c r="J1483" s="4">
        <v>45175</v>
      </c>
      <c r="K1483">
        <v>10.729799999999999</v>
      </c>
      <c r="M1483" s="4">
        <v>45174</v>
      </c>
      <c r="N1483">
        <v>0.88880000000000003</v>
      </c>
    </row>
    <row r="1484" spans="1:14" x14ac:dyDescent="0.25">
      <c r="A1484" s="4">
        <v>45175</v>
      </c>
      <c r="B1484">
        <v>1.2502</v>
      </c>
      <c r="D1484" s="4">
        <v>45175</v>
      </c>
      <c r="E1484">
        <v>1.0721000000000001</v>
      </c>
      <c r="G1484" s="4">
        <v>45175</v>
      </c>
      <c r="H1484">
        <v>11.1256</v>
      </c>
      <c r="J1484" s="4">
        <v>45176</v>
      </c>
      <c r="K1484">
        <v>10.714700000000001</v>
      </c>
      <c r="M1484" s="4">
        <v>45175</v>
      </c>
      <c r="N1484">
        <v>0.89229999999999998</v>
      </c>
    </row>
    <row r="1485" spans="1:14" x14ac:dyDescent="0.25">
      <c r="A1485" s="4">
        <v>45176</v>
      </c>
      <c r="B1485">
        <v>1.2475000000000001</v>
      </c>
      <c r="D1485" s="4">
        <v>45176</v>
      </c>
      <c r="E1485">
        <v>1.0704</v>
      </c>
      <c r="G1485" s="4">
        <v>45176</v>
      </c>
      <c r="H1485">
        <v>11.1373</v>
      </c>
      <c r="J1485" s="4">
        <v>45177</v>
      </c>
      <c r="K1485">
        <v>10.682</v>
      </c>
      <c r="M1485" s="4">
        <v>45176</v>
      </c>
      <c r="N1485">
        <v>0.89290000000000003</v>
      </c>
    </row>
    <row r="1486" spans="1:14" x14ac:dyDescent="0.25">
      <c r="A1486" s="4">
        <v>45177</v>
      </c>
      <c r="B1486">
        <v>1.2467999999999999</v>
      </c>
      <c r="D1486" s="4">
        <v>45177</v>
      </c>
      <c r="E1486">
        <v>1.07</v>
      </c>
      <c r="G1486" s="4">
        <v>45177</v>
      </c>
      <c r="H1486">
        <v>11.125500000000001</v>
      </c>
      <c r="J1486" s="4">
        <v>45180</v>
      </c>
      <c r="K1486">
        <v>10.6456</v>
      </c>
      <c r="M1486" s="4">
        <v>45177</v>
      </c>
      <c r="N1486">
        <v>0.8931</v>
      </c>
    </row>
    <row r="1487" spans="1:14" x14ac:dyDescent="0.25">
      <c r="A1487" s="4">
        <v>45180</v>
      </c>
      <c r="B1487">
        <v>1.2522</v>
      </c>
      <c r="D1487" s="4">
        <v>45180</v>
      </c>
      <c r="E1487">
        <v>1.0750999999999999</v>
      </c>
      <c r="G1487" s="4">
        <v>45180</v>
      </c>
      <c r="H1487">
        <v>11.0625</v>
      </c>
      <c r="J1487" s="4">
        <v>45181</v>
      </c>
      <c r="K1487">
        <v>10.693099999999999</v>
      </c>
      <c r="M1487" s="4">
        <v>45180</v>
      </c>
      <c r="N1487">
        <v>0.89039999999999997</v>
      </c>
    </row>
    <row r="1488" spans="1:14" x14ac:dyDescent="0.25">
      <c r="A1488" s="4">
        <v>45181</v>
      </c>
      <c r="B1488">
        <v>1.2478</v>
      </c>
      <c r="D1488" s="4">
        <v>45181</v>
      </c>
      <c r="E1488">
        <v>1.0723</v>
      </c>
      <c r="G1488" s="4">
        <v>45181</v>
      </c>
      <c r="H1488">
        <v>11.1157</v>
      </c>
      <c r="J1488" s="4">
        <v>45182</v>
      </c>
      <c r="K1488">
        <v>10.6953</v>
      </c>
      <c r="M1488" s="4">
        <v>45181</v>
      </c>
      <c r="N1488">
        <v>0.89170000000000005</v>
      </c>
    </row>
    <row r="1489" spans="1:14" x14ac:dyDescent="0.25">
      <c r="A1489" s="4">
        <v>45182</v>
      </c>
      <c r="B1489">
        <v>1.2495000000000001</v>
      </c>
      <c r="D1489" s="4">
        <v>45182</v>
      </c>
      <c r="E1489">
        <v>1.0741000000000001</v>
      </c>
      <c r="G1489" s="4">
        <v>45182</v>
      </c>
      <c r="H1489">
        <v>11.1144</v>
      </c>
      <c r="J1489" s="4">
        <v>45183</v>
      </c>
      <c r="K1489">
        <v>10.735900000000001</v>
      </c>
      <c r="M1489" s="4">
        <v>45182</v>
      </c>
      <c r="N1489">
        <v>0.89229999999999998</v>
      </c>
    </row>
    <row r="1490" spans="1:14" x14ac:dyDescent="0.25">
      <c r="A1490" s="4">
        <v>45183</v>
      </c>
      <c r="B1490">
        <v>1.2414000000000001</v>
      </c>
      <c r="D1490" s="4">
        <v>45183</v>
      </c>
      <c r="E1490">
        <v>1.0649</v>
      </c>
      <c r="G1490" s="4">
        <v>45183</v>
      </c>
      <c r="H1490">
        <v>11.183</v>
      </c>
      <c r="J1490" s="4">
        <v>45184</v>
      </c>
      <c r="K1490">
        <v>10.779500000000001</v>
      </c>
      <c r="M1490" s="4">
        <v>45183</v>
      </c>
      <c r="N1490">
        <v>0.89600000000000002</v>
      </c>
    </row>
    <row r="1491" spans="1:14" x14ac:dyDescent="0.25">
      <c r="A1491" s="4">
        <v>45184</v>
      </c>
      <c r="B1491">
        <v>1.2383</v>
      </c>
      <c r="D1491" s="4">
        <v>45184</v>
      </c>
      <c r="E1491">
        <v>1.0657000000000001</v>
      </c>
      <c r="G1491" s="4">
        <v>45184</v>
      </c>
      <c r="H1491">
        <v>11.189399999999999</v>
      </c>
      <c r="J1491" s="4">
        <v>45187</v>
      </c>
      <c r="K1491">
        <v>10.800599999999999</v>
      </c>
      <c r="M1491" s="4">
        <v>45184</v>
      </c>
      <c r="N1491">
        <v>0.89690000000000003</v>
      </c>
    </row>
    <row r="1492" spans="1:14" x14ac:dyDescent="0.25">
      <c r="A1492" s="4">
        <v>45187</v>
      </c>
      <c r="B1492">
        <v>1.2395</v>
      </c>
      <c r="D1492" s="4">
        <v>45187</v>
      </c>
      <c r="E1492">
        <v>1.0691999999999999</v>
      </c>
      <c r="G1492" s="4">
        <v>45187</v>
      </c>
      <c r="H1492">
        <v>11.155099999999999</v>
      </c>
      <c r="J1492" s="4">
        <v>45188</v>
      </c>
      <c r="K1492">
        <v>10.7629</v>
      </c>
      <c r="M1492" s="4">
        <v>45187</v>
      </c>
      <c r="N1492">
        <v>0.89690000000000003</v>
      </c>
    </row>
    <row r="1493" spans="1:14" x14ac:dyDescent="0.25">
      <c r="A1493" s="4">
        <v>45188</v>
      </c>
      <c r="B1493">
        <v>1.2386999999999999</v>
      </c>
      <c r="D1493" s="4">
        <v>45188</v>
      </c>
      <c r="E1493">
        <v>1.0685</v>
      </c>
      <c r="G1493" s="4">
        <v>45188</v>
      </c>
      <c r="H1493">
        <v>11.1517</v>
      </c>
      <c r="J1493" s="4">
        <v>45189</v>
      </c>
      <c r="K1493">
        <v>10.6874</v>
      </c>
      <c r="M1493" s="4">
        <v>45188</v>
      </c>
      <c r="N1493">
        <v>0.89810000000000001</v>
      </c>
    </row>
    <row r="1494" spans="1:14" x14ac:dyDescent="0.25">
      <c r="A1494" s="4">
        <v>45189</v>
      </c>
      <c r="B1494">
        <v>1.2417</v>
      </c>
      <c r="D1494" s="4">
        <v>45189</v>
      </c>
      <c r="E1494">
        <v>1.0734999999999999</v>
      </c>
      <c r="G1494" s="4">
        <v>45189</v>
      </c>
      <c r="H1494">
        <v>11.033200000000001</v>
      </c>
      <c r="J1494" s="4">
        <v>45190</v>
      </c>
      <c r="K1494">
        <v>10.7781</v>
      </c>
      <c r="M1494" s="4">
        <v>45189</v>
      </c>
      <c r="N1494">
        <v>0.89359999999999995</v>
      </c>
    </row>
    <row r="1495" spans="1:14" x14ac:dyDescent="0.25">
      <c r="A1495" s="4">
        <v>45190</v>
      </c>
      <c r="B1495">
        <v>1.2297</v>
      </c>
      <c r="D1495" s="4">
        <v>45190</v>
      </c>
      <c r="E1495">
        <v>1.0656000000000001</v>
      </c>
      <c r="G1495" s="4">
        <v>45190</v>
      </c>
      <c r="H1495">
        <v>11.1736</v>
      </c>
      <c r="J1495" s="4">
        <v>45191</v>
      </c>
      <c r="K1495">
        <v>10.7584</v>
      </c>
      <c r="M1495" s="4">
        <v>45190</v>
      </c>
      <c r="N1495">
        <v>0.9042</v>
      </c>
    </row>
    <row r="1496" spans="1:14" x14ac:dyDescent="0.25">
      <c r="A1496" s="4">
        <v>45191</v>
      </c>
      <c r="B1496">
        <v>1.2241</v>
      </c>
      <c r="D1496" s="4">
        <v>45191</v>
      </c>
      <c r="E1496">
        <v>1.0652999999999999</v>
      </c>
      <c r="G1496" s="4">
        <v>45191</v>
      </c>
      <c r="H1496">
        <v>11.118399999999999</v>
      </c>
      <c r="J1496" s="4">
        <v>45194</v>
      </c>
      <c r="K1496">
        <v>10.7957</v>
      </c>
      <c r="M1496" s="4">
        <v>45191</v>
      </c>
      <c r="N1496">
        <v>0.90659999999999996</v>
      </c>
    </row>
    <row r="1497" spans="1:14" x14ac:dyDescent="0.25">
      <c r="A1497" s="4">
        <v>45194</v>
      </c>
      <c r="B1497">
        <v>1.2212000000000001</v>
      </c>
      <c r="D1497" s="4">
        <v>45194</v>
      </c>
      <c r="E1497">
        <v>1.0589</v>
      </c>
      <c r="G1497" s="4">
        <v>45194</v>
      </c>
      <c r="H1497">
        <v>11.057</v>
      </c>
      <c r="J1497" s="4">
        <v>45195</v>
      </c>
      <c r="K1497">
        <v>10.8193</v>
      </c>
      <c r="M1497" s="4">
        <v>45194</v>
      </c>
      <c r="N1497">
        <v>0.91200000000000003</v>
      </c>
    </row>
    <row r="1498" spans="1:14" x14ac:dyDescent="0.25">
      <c r="A1498" s="4">
        <v>45195</v>
      </c>
      <c r="B1498">
        <v>1.2171000000000001</v>
      </c>
      <c r="D1498" s="4">
        <v>45195</v>
      </c>
      <c r="E1498">
        <v>1.0569</v>
      </c>
      <c r="G1498" s="4">
        <v>45195</v>
      </c>
      <c r="H1498">
        <v>11.0261</v>
      </c>
      <c r="J1498" s="4">
        <v>45196</v>
      </c>
      <c r="K1498">
        <v>10.7567</v>
      </c>
      <c r="M1498" s="4">
        <v>45195</v>
      </c>
      <c r="N1498">
        <v>0.91459999999999997</v>
      </c>
    </row>
    <row r="1499" spans="1:14" x14ac:dyDescent="0.25">
      <c r="A1499" s="4">
        <v>45196</v>
      </c>
      <c r="B1499">
        <v>1.2124999999999999</v>
      </c>
      <c r="D1499" s="4">
        <v>45196</v>
      </c>
      <c r="E1499">
        <v>1.0503</v>
      </c>
      <c r="G1499" s="4">
        <v>45196</v>
      </c>
      <c r="H1499">
        <v>11.0501</v>
      </c>
      <c r="J1499" s="4">
        <v>45197</v>
      </c>
      <c r="K1499">
        <v>10.7212</v>
      </c>
      <c r="M1499" s="4">
        <v>45196</v>
      </c>
      <c r="N1499">
        <v>0.92049999999999998</v>
      </c>
    </row>
    <row r="1500" spans="1:14" x14ac:dyDescent="0.25">
      <c r="A1500" s="4">
        <v>45197</v>
      </c>
      <c r="B1500">
        <v>1.22</v>
      </c>
      <c r="D1500" s="4">
        <v>45197</v>
      </c>
      <c r="E1500">
        <v>1.0558000000000001</v>
      </c>
      <c r="G1500" s="4">
        <v>45197</v>
      </c>
      <c r="H1500">
        <v>10.9434</v>
      </c>
      <c r="J1500" s="4">
        <v>45198</v>
      </c>
      <c r="K1500">
        <v>10.696099999999999</v>
      </c>
      <c r="M1500" s="4">
        <v>45197</v>
      </c>
      <c r="N1500">
        <v>0.91639999999999999</v>
      </c>
    </row>
    <row r="1501" spans="1:14" x14ac:dyDescent="0.25">
      <c r="A1501" s="4">
        <v>45198</v>
      </c>
      <c r="B1501">
        <v>1.2199</v>
      </c>
      <c r="D1501" s="4">
        <v>45198</v>
      </c>
      <c r="E1501">
        <v>1.0572999999999999</v>
      </c>
      <c r="G1501" s="4">
        <v>45198</v>
      </c>
      <c r="H1501">
        <v>10.911799999999999</v>
      </c>
      <c r="J1501" s="4">
        <v>45201</v>
      </c>
      <c r="K1501">
        <v>10.8432</v>
      </c>
      <c r="M1501" s="4">
        <v>45198</v>
      </c>
      <c r="N1501">
        <v>0.9153</v>
      </c>
    </row>
    <row r="1502" spans="1:14" x14ac:dyDescent="0.25">
      <c r="A1502" s="4">
        <v>45201</v>
      </c>
      <c r="B1502">
        <v>1.2108000000000001</v>
      </c>
      <c r="D1502" s="4">
        <v>45201</v>
      </c>
      <c r="E1502">
        <v>1.0488999999999999</v>
      </c>
      <c r="G1502" s="4">
        <v>45201</v>
      </c>
      <c r="H1502">
        <v>11.0382</v>
      </c>
      <c r="J1502" s="4">
        <v>45202</v>
      </c>
      <c r="K1502">
        <v>10.9817</v>
      </c>
      <c r="M1502" s="4">
        <v>45201</v>
      </c>
      <c r="N1502">
        <v>0.91849999999999998</v>
      </c>
    </row>
    <row r="1503" spans="1:14" x14ac:dyDescent="0.25">
      <c r="A1503" s="4">
        <v>45202</v>
      </c>
      <c r="B1503">
        <v>1.2075</v>
      </c>
      <c r="D1503" s="4">
        <v>45202</v>
      </c>
      <c r="E1503">
        <v>1.0462</v>
      </c>
      <c r="G1503" s="4">
        <v>45202</v>
      </c>
      <c r="H1503">
        <v>11.1127</v>
      </c>
      <c r="J1503" s="4">
        <v>45203</v>
      </c>
      <c r="K1503">
        <v>10.987399999999999</v>
      </c>
      <c r="M1503" s="4">
        <v>45202</v>
      </c>
      <c r="N1503">
        <v>0.92149999999999999</v>
      </c>
    </row>
    <row r="1504" spans="1:14" x14ac:dyDescent="0.25">
      <c r="A1504" s="4">
        <v>45203</v>
      </c>
      <c r="B1504">
        <v>1.2152000000000001</v>
      </c>
      <c r="D1504" s="4">
        <v>45203</v>
      </c>
      <c r="E1504">
        <v>1.0511999999999999</v>
      </c>
      <c r="G1504" s="4">
        <v>45203</v>
      </c>
      <c r="H1504">
        <v>11.057399999999999</v>
      </c>
      <c r="J1504" s="4">
        <v>45204</v>
      </c>
      <c r="K1504">
        <v>10.982200000000001</v>
      </c>
      <c r="M1504" s="4">
        <v>45203</v>
      </c>
      <c r="N1504">
        <v>0.91600000000000004</v>
      </c>
    </row>
    <row r="1505" spans="1:14" x14ac:dyDescent="0.25">
      <c r="A1505" s="4">
        <v>45204</v>
      </c>
      <c r="B1505">
        <v>1.218</v>
      </c>
      <c r="D1505" s="4">
        <v>45204</v>
      </c>
      <c r="E1505">
        <v>1.0536000000000001</v>
      </c>
      <c r="G1505" s="4">
        <v>45204</v>
      </c>
      <c r="H1505">
        <v>11.020200000000001</v>
      </c>
      <c r="J1505" s="4">
        <v>45205</v>
      </c>
      <c r="K1505">
        <v>10.916700000000001</v>
      </c>
      <c r="M1505" s="4">
        <v>45204</v>
      </c>
      <c r="N1505">
        <v>0.91369999999999996</v>
      </c>
    </row>
    <row r="1506" spans="1:14" x14ac:dyDescent="0.25">
      <c r="A1506" s="4">
        <v>45205</v>
      </c>
      <c r="B1506">
        <v>1.2237</v>
      </c>
      <c r="D1506" s="4">
        <v>45205</v>
      </c>
      <c r="E1506">
        <v>1.0586</v>
      </c>
      <c r="G1506" s="4">
        <v>45205</v>
      </c>
      <c r="H1506">
        <v>10.9625</v>
      </c>
      <c r="J1506" s="4">
        <v>45208</v>
      </c>
      <c r="K1506">
        <v>10.8398</v>
      </c>
      <c r="M1506" s="4">
        <v>45205</v>
      </c>
      <c r="N1506">
        <v>0.90980000000000005</v>
      </c>
    </row>
    <row r="1507" spans="1:14" x14ac:dyDescent="0.25">
      <c r="A1507" s="4">
        <v>45208</v>
      </c>
      <c r="B1507">
        <v>1.2198</v>
      </c>
      <c r="D1507" s="4">
        <v>45208</v>
      </c>
      <c r="E1507">
        <v>1.0536000000000001</v>
      </c>
      <c r="G1507" s="4">
        <v>45208</v>
      </c>
      <c r="H1507">
        <v>11.001099999999999</v>
      </c>
      <c r="J1507" s="4">
        <v>45209</v>
      </c>
      <c r="K1507">
        <v>10.786099999999999</v>
      </c>
      <c r="M1507" s="4">
        <v>45208</v>
      </c>
      <c r="N1507">
        <v>0.90810000000000002</v>
      </c>
    </row>
    <row r="1508" spans="1:14" x14ac:dyDescent="0.25">
      <c r="A1508" s="4">
        <v>45209</v>
      </c>
      <c r="B1508">
        <v>1.2291000000000001</v>
      </c>
      <c r="D1508" s="4">
        <v>45209</v>
      </c>
      <c r="E1508">
        <v>1.0617000000000001</v>
      </c>
      <c r="G1508" s="4">
        <v>45209</v>
      </c>
      <c r="H1508">
        <v>10.8558</v>
      </c>
      <c r="J1508" s="4">
        <v>45210</v>
      </c>
      <c r="K1508">
        <v>10.857799999999999</v>
      </c>
      <c r="M1508" s="4">
        <v>45209</v>
      </c>
      <c r="N1508">
        <v>0.90400000000000003</v>
      </c>
    </row>
    <row r="1509" spans="1:14" x14ac:dyDescent="0.25">
      <c r="A1509" s="4">
        <v>45210</v>
      </c>
      <c r="B1509">
        <v>1.2297</v>
      </c>
      <c r="D1509" s="4">
        <v>45210</v>
      </c>
      <c r="E1509">
        <v>1.0607</v>
      </c>
      <c r="G1509" s="4">
        <v>45210</v>
      </c>
      <c r="H1509">
        <v>10.9078</v>
      </c>
      <c r="J1509" s="4">
        <v>45211</v>
      </c>
      <c r="K1509">
        <v>10.9664</v>
      </c>
      <c r="M1509" s="4">
        <v>45210</v>
      </c>
      <c r="N1509">
        <v>0.90269999999999995</v>
      </c>
    </row>
    <row r="1510" spans="1:14" x14ac:dyDescent="0.25">
      <c r="A1510" s="4">
        <v>45211</v>
      </c>
      <c r="B1510">
        <v>1.2201</v>
      </c>
      <c r="D1510" s="4">
        <v>45211</v>
      </c>
      <c r="E1510">
        <v>1.0548999999999999</v>
      </c>
      <c r="G1510" s="4">
        <v>45211</v>
      </c>
      <c r="H1510">
        <v>10.9762</v>
      </c>
      <c r="J1510" s="4">
        <v>45212</v>
      </c>
      <c r="K1510">
        <v>10.947100000000001</v>
      </c>
      <c r="M1510" s="4">
        <v>45211</v>
      </c>
      <c r="N1510">
        <v>0.90700000000000003</v>
      </c>
    </row>
    <row r="1511" spans="1:14" x14ac:dyDescent="0.25">
      <c r="A1511" s="4">
        <v>45212</v>
      </c>
      <c r="B1511">
        <v>1.2142999999999999</v>
      </c>
      <c r="D1511" s="4">
        <v>45212</v>
      </c>
      <c r="E1511">
        <v>1.0509999999999999</v>
      </c>
      <c r="G1511" s="4">
        <v>45212</v>
      </c>
      <c r="H1511">
        <v>11.031499999999999</v>
      </c>
      <c r="J1511" s="4">
        <v>45215</v>
      </c>
      <c r="K1511">
        <v>10.942399999999999</v>
      </c>
      <c r="M1511" s="4">
        <v>45212</v>
      </c>
      <c r="N1511">
        <v>0.90200000000000002</v>
      </c>
    </row>
    <row r="1512" spans="1:14" x14ac:dyDescent="0.25">
      <c r="A1512" s="4">
        <v>45215</v>
      </c>
      <c r="B1512">
        <v>1.22</v>
      </c>
      <c r="D1512" s="4">
        <v>45215</v>
      </c>
      <c r="E1512">
        <v>1.0547</v>
      </c>
      <c r="G1512" s="4">
        <v>45215</v>
      </c>
      <c r="H1512">
        <v>10.9315</v>
      </c>
      <c r="J1512" s="4">
        <v>45216</v>
      </c>
      <c r="K1512">
        <v>10.9589</v>
      </c>
      <c r="M1512" s="4">
        <v>45215</v>
      </c>
      <c r="N1512">
        <v>0.90059999999999996</v>
      </c>
    </row>
    <row r="1513" spans="1:14" x14ac:dyDescent="0.25">
      <c r="A1513" s="4">
        <v>45216</v>
      </c>
      <c r="B1513">
        <v>1.2192000000000001</v>
      </c>
      <c r="D1513" s="4">
        <v>45216</v>
      </c>
      <c r="E1513">
        <v>1.0580000000000001</v>
      </c>
      <c r="G1513" s="4">
        <v>45216</v>
      </c>
      <c r="H1513">
        <v>10.9133</v>
      </c>
      <c r="J1513" s="4">
        <v>45217</v>
      </c>
      <c r="K1513">
        <v>11.0542</v>
      </c>
      <c r="M1513" s="4">
        <v>45216</v>
      </c>
      <c r="N1513">
        <v>0.90069999999999995</v>
      </c>
    </row>
    <row r="1514" spans="1:14" x14ac:dyDescent="0.25">
      <c r="A1514" s="4">
        <v>45217</v>
      </c>
      <c r="B1514">
        <v>1.2153</v>
      </c>
      <c r="D1514" s="4">
        <v>45217</v>
      </c>
      <c r="E1514">
        <v>1.0537000000000001</v>
      </c>
      <c r="G1514" s="4">
        <v>45217</v>
      </c>
      <c r="H1514">
        <v>11.024699999999999</v>
      </c>
      <c r="J1514" s="4">
        <v>45218</v>
      </c>
      <c r="K1514">
        <v>10.9971</v>
      </c>
      <c r="M1514" s="4">
        <v>45217</v>
      </c>
      <c r="N1514">
        <v>0.89849999999999997</v>
      </c>
    </row>
    <row r="1515" spans="1:14" x14ac:dyDescent="0.25">
      <c r="A1515" s="4">
        <v>45218</v>
      </c>
      <c r="B1515">
        <v>1.2174</v>
      </c>
      <c r="D1515" s="4">
        <v>45218</v>
      </c>
      <c r="E1515">
        <v>1.0597000000000001</v>
      </c>
      <c r="G1515" s="4">
        <v>45218</v>
      </c>
      <c r="H1515">
        <v>10.9369</v>
      </c>
      <c r="J1515" s="4">
        <v>45219</v>
      </c>
      <c r="K1515">
        <v>11.0669</v>
      </c>
      <c r="M1515" s="4">
        <v>45218</v>
      </c>
      <c r="N1515">
        <v>0.89339999999999997</v>
      </c>
    </row>
    <row r="1516" spans="1:14" x14ac:dyDescent="0.25">
      <c r="A1516" s="4">
        <v>45219</v>
      </c>
      <c r="B1516">
        <v>1.2163999999999999</v>
      </c>
      <c r="D1516" s="4">
        <v>45219</v>
      </c>
      <c r="E1516">
        <v>1.0593999999999999</v>
      </c>
      <c r="G1516" s="4">
        <v>45219</v>
      </c>
      <c r="H1516">
        <v>10.977</v>
      </c>
      <c r="J1516" s="4">
        <v>45222</v>
      </c>
      <c r="K1516">
        <v>11.062799999999999</v>
      </c>
      <c r="M1516" s="4">
        <v>45219</v>
      </c>
      <c r="N1516">
        <v>0.8921</v>
      </c>
    </row>
    <row r="1517" spans="1:14" x14ac:dyDescent="0.25">
      <c r="A1517" s="4">
        <v>45222</v>
      </c>
      <c r="B1517">
        <v>1.2234</v>
      </c>
      <c r="D1517" s="4">
        <v>45222</v>
      </c>
      <c r="E1517">
        <v>1.0665</v>
      </c>
      <c r="G1517" s="4">
        <v>45222</v>
      </c>
      <c r="H1517">
        <v>10.9634</v>
      </c>
      <c r="J1517" s="4">
        <v>45223</v>
      </c>
      <c r="K1517">
        <v>11.183</v>
      </c>
      <c r="M1517" s="4">
        <v>45222</v>
      </c>
      <c r="N1517">
        <v>0.89139999999999997</v>
      </c>
    </row>
    <row r="1518" spans="1:14" x14ac:dyDescent="0.25">
      <c r="A1518" s="4">
        <v>45223</v>
      </c>
      <c r="B1518">
        <v>1.2159</v>
      </c>
      <c r="D1518" s="4">
        <v>45223</v>
      </c>
      <c r="E1518">
        <v>1.0587</v>
      </c>
      <c r="G1518" s="4">
        <v>45223</v>
      </c>
      <c r="H1518">
        <v>11.119</v>
      </c>
      <c r="J1518" s="4">
        <v>45224</v>
      </c>
      <c r="K1518">
        <v>11.1861</v>
      </c>
      <c r="M1518" s="4">
        <v>45223</v>
      </c>
      <c r="N1518">
        <v>0.89370000000000005</v>
      </c>
    </row>
    <row r="1519" spans="1:14" x14ac:dyDescent="0.25">
      <c r="A1519" s="4">
        <v>45224</v>
      </c>
      <c r="B1519">
        <v>1.2126999999999999</v>
      </c>
      <c r="D1519" s="4">
        <v>45224</v>
      </c>
      <c r="E1519">
        <v>1.0575000000000001</v>
      </c>
      <c r="G1519" s="4">
        <v>45224</v>
      </c>
      <c r="H1519">
        <v>11.131</v>
      </c>
      <c r="J1519" s="4">
        <v>45225</v>
      </c>
      <c r="K1519">
        <v>11.2422</v>
      </c>
      <c r="M1519" s="4">
        <v>45224</v>
      </c>
      <c r="N1519">
        <v>0.89629999999999999</v>
      </c>
    </row>
    <row r="1520" spans="1:14" x14ac:dyDescent="0.25">
      <c r="A1520" s="4">
        <v>45225</v>
      </c>
      <c r="B1520">
        <v>1.2104999999999999</v>
      </c>
      <c r="D1520" s="4">
        <v>45225</v>
      </c>
      <c r="E1520">
        <v>1.0528</v>
      </c>
      <c r="G1520" s="4">
        <v>45225</v>
      </c>
      <c r="H1520">
        <v>11.199299999999999</v>
      </c>
      <c r="J1520" s="4">
        <v>45226</v>
      </c>
      <c r="K1520">
        <v>11.1836</v>
      </c>
      <c r="M1520" s="4">
        <v>45225</v>
      </c>
      <c r="N1520">
        <v>0.9002</v>
      </c>
    </row>
    <row r="1521" spans="1:14" x14ac:dyDescent="0.25">
      <c r="A1521" s="4">
        <v>45226</v>
      </c>
      <c r="B1521">
        <v>1.2121999999999999</v>
      </c>
      <c r="D1521" s="4">
        <v>45226</v>
      </c>
      <c r="E1521">
        <v>1.0565</v>
      </c>
      <c r="G1521" s="4">
        <v>45226</v>
      </c>
      <c r="H1521">
        <v>11.145799999999999</v>
      </c>
      <c r="J1521" s="4">
        <v>45229</v>
      </c>
      <c r="K1521">
        <v>11.1555</v>
      </c>
      <c r="M1521" s="4">
        <v>45226</v>
      </c>
      <c r="N1521">
        <v>0.90229999999999999</v>
      </c>
    </row>
    <row r="1522" spans="1:14" x14ac:dyDescent="0.25">
      <c r="A1522" s="4">
        <v>45229</v>
      </c>
      <c r="B1522">
        <v>1.2155</v>
      </c>
      <c r="D1522" s="4">
        <v>45229</v>
      </c>
      <c r="E1522">
        <v>1.0610999999999999</v>
      </c>
      <c r="G1522" s="4">
        <v>45229</v>
      </c>
      <c r="H1522">
        <v>11.145300000000001</v>
      </c>
      <c r="J1522" s="4">
        <v>45230</v>
      </c>
      <c r="K1522">
        <v>11.174300000000001</v>
      </c>
      <c r="M1522" s="4">
        <v>45229</v>
      </c>
      <c r="N1522">
        <v>0.90229999999999999</v>
      </c>
    </row>
    <row r="1523" spans="1:14" x14ac:dyDescent="0.25">
      <c r="A1523" s="4">
        <v>45230</v>
      </c>
      <c r="B1523">
        <v>1.2148000000000001</v>
      </c>
      <c r="D1523" s="4">
        <v>45230</v>
      </c>
      <c r="E1523">
        <v>1.0575000000000001</v>
      </c>
      <c r="G1523" s="4">
        <v>45230</v>
      </c>
      <c r="H1523">
        <v>11.1685</v>
      </c>
      <c r="J1523" s="4">
        <v>45231</v>
      </c>
      <c r="K1523">
        <v>11.228999999999999</v>
      </c>
      <c r="M1523" s="4">
        <v>45230</v>
      </c>
      <c r="N1523">
        <v>0.90959999999999996</v>
      </c>
    </row>
    <row r="1524" spans="1:14" x14ac:dyDescent="0.25">
      <c r="A1524" s="4">
        <v>45231</v>
      </c>
      <c r="B1524">
        <v>1.2115</v>
      </c>
      <c r="D1524" s="4">
        <v>45231</v>
      </c>
      <c r="E1524">
        <v>1.0535000000000001</v>
      </c>
      <c r="G1524" s="4">
        <v>45231</v>
      </c>
      <c r="H1524">
        <v>11.230499999999999</v>
      </c>
      <c r="J1524" s="4">
        <v>45232</v>
      </c>
      <c r="K1524">
        <v>11.1546</v>
      </c>
      <c r="M1524" s="4">
        <v>45231</v>
      </c>
      <c r="N1524">
        <v>0.91020000000000001</v>
      </c>
    </row>
    <row r="1525" spans="1:14" x14ac:dyDescent="0.25">
      <c r="A1525" s="4">
        <v>45232</v>
      </c>
      <c r="B1525">
        <v>1.2201</v>
      </c>
      <c r="D1525" s="4">
        <v>45232</v>
      </c>
      <c r="E1525">
        <v>1.0628</v>
      </c>
      <c r="G1525" s="4">
        <v>45232</v>
      </c>
      <c r="H1525">
        <v>11.113</v>
      </c>
      <c r="J1525" s="4">
        <v>45233</v>
      </c>
      <c r="K1525">
        <v>11.044499999999999</v>
      </c>
      <c r="M1525" s="4">
        <v>45232</v>
      </c>
      <c r="N1525">
        <v>0.90510000000000002</v>
      </c>
    </row>
    <row r="1526" spans="1:14" x14ac:dyDescent="0.25">
      <c r="A1526" s="4">
        <v>45233</v>
      </c>
      <c r="B1526">
        <v>1.238</v>
      </c>
      <c r="D1526" s="4">
        <v>45233</v>
      </c>
      <c r="E1526">
        <v>1.0730999999999999</v>
      </c>
      <c r="G1526" s="4">
        <v>45233</v>
      </c>
      <c r="H1526">
        <v>10.8969</v>
      </c>
      <c r="J1526" s="4">
        <v>45236</v>
      </c>
      <c r="K1526">
        <v>11.0366</v>
      </c>
      <c r="M1526" s="4">
        <v>45233</v>
      </c>
      <c r="N1526">
        <v>0.89880000000000004</v>
      </c>
    </row>
    <row r="1527" spans="1:14" x14ac:dyDescent="0.25">
      <c r="A1527" s="4">
        <v>45236</v>
      </c>
      <c r="B1527">
        <v>1.2371000000000001</v>
      </c>
      <c r="D1527" s="4">
        <v>45236</v>
      </c>
      <c r="E1527">
        <v>1.0736000000000001</v>
      </c>
      <c r="G1527" s="4">
        <v>45236</v>
      </c>
      <c r="H1527">
        <v>10.8965</v>
      </c>
      <c r="J1527" s="4">
        <v>45237</v>
      </c>
      <c r="K1527">
        <v>11.221</v>
      </c>
      <c r="M1527" s="4">
        <v>45236</v>
      </c>
      <c r="N1527">
        <v>0.89780000000000004</v>
      </c>
    </row>
    <row r="1528" spans="1:14" x14ac:dyDescent="0.25">
      <c r="A1528" s="4">
        <v>45237</v>
      </c>
      <c r="B1528">
        <v>1.2272000000000001</v>
      </c>
      <c r="D1528" s="4">
        <v>45237</v>
      </c>
      <c r="E1528">
        <v>1.0677000000000001</v>
      </c>
      <c r="G1528" s="4">
        <v>45237</v>
      </c>
      <c r="H1528">
        <v>10.949</v>
      </c>
      <c r="J1528" s="4">
        <v>45238</v>
      </c>
      <c r="K1528">
        <v>11.188000000000001</v>
      </c>
      <c r="M1528" s="4">
        <v>45237</v>
      </c>
      <c r="N1528">
        <v>0.90139999999999998</v>
      </c>
    </row>
    <row r="1529" spans="1:14" x14ac:dyDescent="0.25">
      <c r="A1529" s="4">
        <v>45238</v>
      </c>
      <c r="B1529">
        <v>1.2292000000000001</v>
      </c>
      <c r="D1529" s="4">
        <v>45238</v>
      </c>
      <c r="E1529">
        <v>1.0708</v>
      </c>
      <c r="G1529" s="4">
        <v>45238</v>
      </c>
      <c r="H1529">
        <v>10.8903</v>
      </c>
      <c r="J1529" s="4">
        <v>45239</v>
      </c>
      <c r="K1529">
        <v>11.1486</v>
      </c>
      <c r="M1529" s="4">
        <v>45238</v>
      </c>
      <c r="N1529">
        <v>0.89929999999999999</v>
      </c>
    </row>
    <row r="1530" spans="1:14" x14ac:dyDescent="0.25">
      <c r="A1530" s="4">
        <v>45239</v>
      </c>
      <c r="B1530">
        <v>1.2266999999999999</v>
      </c>
      <c r="D1530" s="4">
        <v>45239</v>
      </c>
      <c r="E1530">
        <v>1.0705</v>
      </c>
      <c r="G1530" s="4">
        <v>45239</v>
      </c>
      <c r="H1530">
        <v>10.856</v>
      </c>
      <c r="J1530" s="4">
        <v>45240</v>
      </c>
      <c r="K1530">
        <v>11.113099999999999</v>
      </c>
      <c r="M1530" s="4">
        <v>45239</v>
      </c>
      <c r="N1530">
        <v>0.90049999999999997</v>
      </c>
    </row>
    <row r="1531" spans="1:14" x14ac:dyDescent="0.25">
      <c r="A1531" s="4">
        <v>45240</v>
      </c>
      <c r="B1531">
        <v>1.2226999999999999</v>
      </c>
      <c r="D1531" s="4">
        <v>45240</v>
      </c>
      <c r="E1531">
        <v>1.0686</v>
      </c>
      <c r="G1531" s="4">
        <v>45240</v>
      </c>
      <c r="H1531">
        <v>10.8965</v>
      </c>
      <c r="J1531" s="4">
        <v>45243</v>
      </c>
      <c r="K1531">
        <v>11.074999999999999</v>
      </c>
      <c r="M1531" s="4">
        <v>45240</v>
      </c>
      <c r="N1531">
        <v>0.90269999999999995</v>
      </c>
    </row>
    <row r="1532" spans="1:14" x14ac:dyDescent="0.25">
      <c r="A1532" s="4">
        <v>45243</v>
      </c>
      <c r="B1532">
        <v>1.2267999999999999</v>
      </c>
      <c r="D1532" s="4">
        <v>45243</v>
      </c>
      <c r="E1532">
        <v>1.0696000000000001</v>
      </c>
      <c r="G1532" s="4">
        <v>45243</v>
      </c>
      <c r="H1532">
        <v>10.8414</v>
      </c>
      <c r="J1532" s="4">
        <v>45244</v>
      </c>
      <c r="K1532">
        <v>10.8896</v>
      </c>
      <c r="M1532" s="4">
        <v>45243</v>
      </c>
      <c r="N1532">
        <v>0.90200000000000002</v>
      </c>
    </row>
    <row r="1533" spans="1:14" x14ac:dyDescent="0.25">
      <c r="A1533" s="4">
        <v>45244</v>
      </c>
      <c r="B1533">
        <v>1.2493000000000001</v>
      </c>
      <c r="D1533" s="4">
        <v>45244</v>
      </c>
      <c r="E1533">
        <v>1.0872999999999999</v>
      </c>
      <c r="G1533" s="4">
        <v>45244</v>
      </c>
      <c r="H1533">
        <v>10.596500000000001</v>
      </c>
      <c r="J1533" s="4">
        <v>45245</v>
      </c>
      <c r="K1533">
        <v>10.7818</v>
      </c>
      <c r="M1533" s="4">
        <v>45244</v>
      </c>
      <c r="N1533">
        <v>0.89029999999999998</v>
      </c>
    </row>
    <row r="1534" spans="1:14" x14ac:dyDescent="0.25">
      <c r="A1534" s="4">
        <v>45245</v>
      </c>
      <c r="B1534">
        <v>1.2423</v>
      </c>
      <c r="D1534" s="4">
        <v>45245</v>
      </c>
      <c r="E1534">
        <v>1.0853999999999999</v>
      </c>
      <c r="G1534" s="4">
        <v>45245</v>
      </c>
      <c r="H1534">
        <v>10.521699999999999</v>
      </c>
      <c r="J1534" s="4">
        <v>45246</v>
      </c>
      <c r="K1534">
        <v>10.922499999999999</v>
      </c>
      <c r="M1534" s="4">
        <v>45245</v>
      </c>
      <c r="N1534">
        <v>0.88749999999999996</v>
      </c>
    </row>
    <row r="1535" spans="1:14" x14ac:dyDescent="0.25">
      <c r="A1535" s="4">
        <v>45246</v>
      </c>
      <c r="B1535">
        <v>1.2424999999999999</v>
      </c>
      <c r="D1535" s="4">
        <v>45246</v>
      </c>
      <c r="E1535">
        <v>1.0860000000000001</v>
      </c>
      <c r="G1535" s="4">
        <v>45246</v>
      </c>
      <c r="H1535">
        <v>10.591200000000001</v>
      </c>
      <c r="J1535" s="4">
        <v>45247</v>
      </c>
      <c r="K1535">
        <v>10.807700000000001</v>
      </c>
      <c r="M1535" s="4">
        <v>45246</v>
      </c>
      <c r="N1535">
        <v>0.88790000000000002</v>
      </c>
    </row>
    <row r="1536" spans="1:14" x14ac:dyDescent="0.25">
      <c r="A1536" s="4">
        <v>45247</v>
      </c>
      <c r="B1536">
        <v>1.2462</v>
      </c>
      <c r="D1536" s="4">
        <v>45247</v>
      </c>
      <c r="E1536">
        <v>1.0914999999999999</v>
      </c>
      <c r="G1536" s="4">
        <v>45247</v>
      </c>
      <c r="H1536">
        <v>10.519299999999999</v>
      </c>
      <c r="J1536" s="4">
        <v>45250</v>
      </c>
      <c r="K1536">
        <v>10.7087</v>
      </c>
      <c r="M1536" s="4">
        <v>45247</v>
      </c>
      <c r="N1536">
        <v>0.88570000000000004</v>
      </c>
    </row>
    <row r="1537" spans="1:14" x14ac:dyDescent="0.25">
      <c r="A1537" s="4">
        <v>45250</v>
      </c>
      <c r="B1537">
        <v>1.2501</v>
      </c>
      <c r="D1537" s="4">
        <v>45250</v>
      </c>
      <c r="E1537">
        <v>1.0938000000000001</v>
      </c>
      <c r="G1537" s="4">
        <v>45250</v>
      </c>
      <c r="H1537">
        <v>10.4598</v>
      </c>
      <c r="J1537" s="4">
        <v>45251</v>
      </c>
      <c r="K1537">
        <v>10.657400000000001</v>
      </c>
      <c r="M1537" s="4">
        <v>45250</v>
      </c>
      <c r="N1537">
        <v>0.88490000000000002</v>
      </c>
    </row>
    <row r="1538" spans="1:14" x14ac:dyDescent="0.25">
      <c r="A1538" s="4">
        <v>45251</v>
      </c>
      <c r="B1538">
        <v>1.2546999999999999</v>
      </c>
      <c r="D1538" s="4">
        <v>45251</v>
      </c>
      <c r="E1538">
        <v>1.0921000000000001</v>
      </c>
      <c r="G1538" s="4">
        <v>45251</v>
      </c>
      <c r="H1538">
        <v>10.456300000000001</v>
      </c>
      <c r="J1538" s="4">
        <v>45252</v>
      </c>
      <c r="K1538">
        <v>10.7765</v>
      </c>
      <c r="M1538" s="4">
        <v>45251</v>
      </c>
      <c r="N1538">
        <v>0.88349999999999995</v>
      </c>
    </row>
    <row r="1539" spans="1:14" x14ac:dyDescent="0.25">
      <c r="A1539" s="4">
        <v>45252</v>
      </c>
      <c r="B1539">
        <v>1.2479</v>
      </c>
      <c r="D1539" s="4">
        <v>45252</v>
      </c>
      <c r="E1539">
        <v>1.0879000000000001</v>
      </c>
      <c r="G1539" s="4">
        <v>45252</v>
      </c>
      <c r="H1539">
        <v>10.5029</v>
      </c>
      <c r="J1539" s="4">
        <v>45253</v>
      </c>
      <c r="K1539">
        <v>10.7676</v>
      </c>
      <c r="M1539" s="4">
        <v>45252</v>
      </c>
      <c r="N1539">
        <v>0.88460000000000005</v>
      </c>
    </row>
    <row r="1540" spans="1:14" x14ac:dyDescent="0.25">
      <c r="A1540" s="4">
        <v>45253</v>
      </c>
      <c r="B1540">
        <v>1.2532000000000001</v>
      </c>
      <c r="D1540" s="4">
        <v>45253</v>
      </c>
      <c r="E1540">
        <v>1.0906</v>
      </c>
      <c r="G1540" s="4">
        <v>45253</v>
      </c>
      <c r="H1540">
        <v>10.4872</v>
      </c>
      <c r="J1540" s="4">
        <v>45254</v>
      </c>
      <c r="K1540">
        <v>10.7323</v>
      </c>
      <c r="M1540" s="4">
        <v>45253</v>
      </c>
      <c r="N1540">
        <v>0.88380000000000003</v>
      </c>
    </row>
    <row r="1541" spans="1:14" x14ac:dyDescent="0.25">
      <c r="A1541" s="4">
        <v>45254</v>
      </c>
      <c r="B1541">
        <v>1.2603</v>
      </c>
      <c r="D1541" s="4">
        <v>45254</v>
      </c>
      <c r="E1541">
        <v>1.0939000000000001</v>
      </c>
      <c r="G1541" s="4">
        <v>45254</v>
      </c>
      <c r="H1541">
        <v>10.4605</v>
      </c>
      <c r="J1541" s="4">
        <v>45257</v>
      </c>
      <c r="K1541">
        <v>10.678900000000001</v>
      </c>
      <c r="M1541" s="4">
        <v>45254</v>
      </c>
      <c r="N1541">
        <v>0.88300000000000001</v>
      </c>
    </row>
    <row r="1542" spans="1:14" x14ac:dyDescent="0.25">
      <c r="A1542" s="4">
        <v>45257</v>
      </c>
      <c r="B1542">
        <v>1.2604</v>
      </c>
      <c r="D1542" s="4">
        <v>45257</v>
      </c>
      <c r="E1542">
        <v>1.0933999999999999</v>
      </c>
      <c r="G1542" s="4">
        <v>45257</v>
      </c>
      <c r="H1542">
        <v>10.4457</v>
      </c>
      <c r="J1542" s="4">
        <v>45258</v>
      </c>
      <c r="K1542">
        <v>10.628399999999999</v>
      </c>
      <c r="M1542" s="4">
        <v>45257</v>
      </c>
      <c r="N1542">
        <v>0.88139999999999996</v>
      </c>
    </row>
    <row r="1543" spans="1:14" x14ac:dyDescent="0.25">
      <c r="A1543" s="4">
        <v>45258</v>
      </c>
      <c r="B1543">
        <v>1.2692000000000001</v>
      </c>
      <c r="D1543" s="4">
        <v>45258</v>
      </c>
      <c r="E1543">
        <v>1.0987</v>
      </c>
      <c r="G1543" s="4">
        <v>45258</v>
      </c>
      <c r="H1543">
        <v>10.3423</v>
      </c>
      <c r="J1543" s="4">
        <v>45259</v>
      </c>
      <c r="K1543">
        <v>10.6492</v>
      </c>
      <c r="M1543" s="4">
        <v>45258</v>
      </c>
      <c r="N1543">
        <v>0.87760000000000005</v>
      </c>
    </row>
    <row r="1544" spans="1:14" x14ac:dyDescent="0.25">
      <c r="A1544" s="4">
        <v>45259</v>
      </c>
      <c r="B1544">
        <v>1.2698</v>
      </c>
      <c r="D1544" s="4">
        <v>45259</v>
      </c>
      <c r="E1544">
        <v>1.0975999999999999</v>
      </c>
      <c r="G1544" s="4">
        <v>45259</v>
      </c>
      <c r="H1544">
        <v>10.355</v>
      </c>
      <c r="J1544" s="4">
        <v>45260</v>
      </c>
      <c r="K1544">
        <v>10.785299999999999</v>
      </c>
      <c r="M1544" s="4">
        <v>45259</v>
      </c>
      <c r="N1544">
        <v>0.87450000000000006</v>
      </c>
    </row>
    <row r="1545" spans="1:14" x14ac:dyDescent="0.25">
      <c r="A1545" s="4">
        <v>45260</v>
      </c>
      <c r="B1545">
        <v>1.262</v>
      </c>
      <c r="D1545" s="4">
        <v>45260</v>
      </c>
      <c r="E1545">
        <v>1.089</v>
      </c>
      <c r="G1545" s="4">
        <v>45260</v>
      </c>
      <c r="H1545">
        <v>10.4697</v>
      </c>
      <c r="J1545" s="4">
        <v>45261</v>
      </c>
      <c r="K1545">
        <v>10.671799999999999</v>
      </c>
      <c r="M1545" s="4">
        <v>45260</v>
      </c>
      <c r="N1545">
        <v>0.87490000000000001</v>
      </c>
    </row>
    <row r="1546" spans="1:14" x14ac:dyDescent="0.25">
      <c r="A1546" s="4">
        <v>45261</v>
      </c>
      <c r="B1546">
        <v>1.2709999999999999</v>
      </c>
      <c r="D1546" s="4">
        <v>45261</v>
      </c>
      <c r="E1546">
        <v>1.0884</v>
      </c>
      <c r="G1546" s="4">
        <v>45261</v>
      </c>
      <c r="H1546">
        <v>10.3742</v>
      </c>
      <c r="J1546" s="4">
        <v>45264</v>
      </c>
      <c r="K1546">
        <v>10.8407</v>
      </c>
      <c r="M1546" s="4">
        <v>45261</v>
      </c>
      <c r="N1546">
        <v>0.86919999999999997</v>
      </c>
    </row>
    <row r="1547" spans="1:14" x14ac:dyDescent="0.25">
      <c r="A1547" s="4">
        <v>45264</v>
      </c>
      <c r="B1547">
        <v>1.2622</v>
      </c>
      <c r="D1547" s="4">
        <v>45264</v>
      </c>
      <c r="E1547">
        <v>1.0826</v>
      </c>
      <c r="G1547" s="4">
        <v>45264</v>
      </c>
      <c r="H1547">
        <v>10.447800000000001</v>
      </c>
      <c r="J1547" s="4">
        <v>45265</v>
      </c>
      <c r="K1547">
        <v>10.9123</v>
      </c>
      <c r="M1547" s="4">
        <v>45264</v>
      </c>
      <c r="N1547">
        <v>0.87270000000000003</v>
      </c>
    </row>
    <row r="1548" spans="1:14" x14ac:dyDescent="0.25">
      <c r="A1548" s="4">
        <v>45265</v>
      </c>
      <c r="B1548">
        <v>1.2595000000000001</v>
      </c>
      <c r="D1548" s="4">
        <v>45265</v>
      </c>
      <c r="E1548">
        <v>1.0791999999999999</v>
      </c>
      <c r="G1548" s="4">
        <v>45265</v>
      </c>
      <c r="H1548">
        <v>10.4796</v>
      </c>
      <c r="J1548" s="4">
        <v>45266</v>
      </c>
      <c r="K1548">
        <v>10.9535</v>
      </c>
      <c r="M1548" s="4">
        <v>45265</v>
      </c>
      <c r="N1548">
        <v>0.87490000000000001</v>
      </c>
    </row>
    <row r="1549" spans="1:14" x14ac:dyDescent="0.25">
      <c r="A1549" s="4">
        <v>45266</v>
      </c>
      <c r="B1549">
        <v>1.2581</v>
      </c>
      <c r="D1549" s="4">
        <v>45266</v>
      </c>
      <c r="E1549">
        <v>1.0782</v>
      </c>
      <c r="G1549" s="4">
        <v>45266</v>
      </c>
      <c r="H1549">
        <v>10.455299999999999</v>
      </c>
      <c r="J1549" s="4">
        <v>45267</v>
      </c>
      <c r="K1549">
        <v>10.863099999999999</v>
      </c>
      <c r="M1549" s="4">
        <v>45266</v>
      </c>
      <c r="N1549">
        <v>0.87470000000000003</v>
      </c>
    </row>
    <row r="1550" spans="1:14" x14ac:dyDescent="0.25">
      <c r="A1550" s="4">
        <v>45267</v>
      </c>
      <c r="B1550">
        <v>1.2603</v>
      </c>
      <c r="D1550" s="4">
        <v>45267</v>
      </c>
      <c r="E1550">
        <v>1.0813999999999999</v>
      </c>
      <c r="G1550" s="4">
        <v>45267</v>
      </c>
      <c r="H1550">
        <v>10.3866</v>
      </c>
      <c r="J1550" s="4">
        <v>45268</v>
      </c>
      <c r="K1550">
        <v>10.9053</v>
      </c>
      <c r="M1550" s="4">
        <v>45267</v>
      </c>
      <c r="N1550">
        <v>0.87390000000000001</v>
      </c>
    </row>
    <row r="1551" spans="1:14" x14ac:dyDescent="0.25">
      <c r="A1551" s="4">
        <v>45268</v>
      </c>
      <c r="B1551">
        <v>1.2548999999999999</v>
      </c>
      <c r="D1551" s="4">
        <v>45268</v>
      </c>
      <c r="E1551">
        <v>1.0763</v>
      </c>
      <c r="G1551" s="4">
        <v>45268</v>
      </c>
      <c r="H1551">
        <v>10.465199999999999</v>
      </c>
      <c r="J1551" s="4">
        <v>45271</v>
      </c>
      <c r="K1551">
        <v>10.974299999999999</v>
      </c>
      <c r="M1551" s="4">
        <v>45268</v>
      </c>
      <c r="N1551">
        <v>0.87990000000000002</v>
      </c>
    </row>
    <row r="1552" spans="1:14" x14ac:dyDescent="0.25">
      <c r="A1552" s="4">
        <v>45271</v>
      </c>
      <c r="B1552">
        <v>1.2541</v>
      </c>
      <c r="D1552" s="4">
        <v>45271</v>
      </c>
      <c r="E1552">
        <v>1.0744</v>
      </c>
      <c r="G1552" s="4">
        <v>45271</v>
      </c>
      <c r="H1552">
        <v>10.5091</v>
      </c>
      <c r="J1552" s="4">
        <v>45272</v>
      </c>
      <c r="K1552">
        <v>10.982799999999999</v>
      </c>
      <c r="M1552" s="4">
        <v>45271</v>
      </c>
      <c r="N1552">
        <v>0.88</v>
      </c>
    </row>
    <row r="1553" spans="1:14" x14ac:dyDescent="0.25">
      <c r="A1553" s="4">
        <v>45272</v>
      </c>
      <c r="B1553">
        <v>1.2544999999999999</v>
      </c>
      <c r="D1553" s="4">
        <v>45272</v>
      </c>
      <c r="E1553">
        <v>1.0788</v>
      </c>
      <c r="G1553" s="4">
        <v>45272</v>
      </c>
      <c r="H1553">
        <v>10.464399999999999</v>
      </c>
      <c r="J1553" s="4">
        <v>45273</v>
      </c>
      <c r="K1553">
        <v>10.9331</v>
      </c>
      <c r="M1553" s="4">
        <v>45272</v>
      </c>
      <c r="N1553">
        <v>0.87619999999999998</v>
      </c>
    </row>
    <row r="1554" spans="1:14" x14ac:dyDescent="0.25">
      <c r="A1554" s="4">
        <v>45273</v>
      </c>
      <c r="B1554">
        <v>1.2507999999999999</v>
      </c>
      <c r="D1554" s="4">
        <v>45273</v>
      </c>
      <c r="E1554">
        <v>1.0784</v>
      </c>
      <c r="G1554" s="4">
        <v>45273</v>
      </c>
      <c r="H1554">
        <v>10.4556</v>
      </c>
      <c r="J1554" s="4">
        <v>45274</v>
      </c>
      <c r="K1554">
        <v>10.4742</v>
      </c>
      <c r="M1554" s="4">
        <v>45273</v>
      </c>
      <c r="N1554">
        <v>0.87709999999999999</v>
      </c>
    </row>
    <row r="1555" spans="1:14" x14ac:dyDescent="0.25">
      <c r="A1555" s="4">
        <v>45274</v>
      </c>
      <c r="B1555">
        <v>1.2784</v>
      </c>
      <c r="D1555" s="4">
        <v>45274</v>
      </c>
      <c r="E1555">
        <v>1.1005</v>
      </c>
      <c r="G1555" s="4">
        <v>45274</v>
      </c>
      <c r="H1555">
        <v>10.200699999999999</v>
      </c>
      <c r="J1555" s="4">
        <v>45275</v>
      </c>
      <c r="K1555">
        <v>10.4597</v>
      </c>
      <c r="M1555" s="4">
        <v>45274</v>
      </c>
      <c r="N1555">
        <v>0.86380000000000001</v>
      </c>
    </row>
    <row r="1556" spans="1:14" x14ac:dyDescent="0.25">
      <c r="A1556" s="4">
        <v>45275</v>
      </c>
      <c r="B1556">
        <v>1.2681</v>
      </c>
      <c r="D1556" s="4">
        <v>45275</v>
      </c>
      <c r="E1556">
        <v>1.0894999999999999</v>
      </c>
      <c r="G1556" s="4">
        <v>45275</v>
      </c>
      <c r="H1556">
        <v>10.270799999999999</v>
      </c>
      <c r="J1556" s="4">
        <v>45278</v>
      </c>
      <c r="K1556">
        <v>10.3948</v>
      </c>
      <c r="M1556" s="4">
        <v>45275</v>
      </c>
      <c r="N1556">
        <v>0.87050000000000005</v>
      </c>
    </row>
    <row r="1557" spans="1:14" x14ac:dyDescent="0.25">
      <c r="A1557" s="4">
        <v>45278</v>
      </c>
      <c r="B1557">
        <v>1.2653000000000001</v>
      </c>
      <c r="D1557" s="4">
        <v>45278</v>
      </c>
      <c r="E1557">
        <v>1.0928</v>
      </c>
      <c r="G1557" s="4">
        <v>45278</v>
      </c>
      <c r="H1557">
        <v>10.213699999999999</v>
      </c>
      <c r="J1557" s="4">
        <v>45279</v>
      </c>
      <c r="K1557">
        <v>10.2767</v>
      </c>
      <c r="M1557" s="4">
        <v>45278</v>
      </c>
      <c r="N1557">
        <v>0.86770000000000003</v>
      </c>
    </row>
    <row r="1558" spans="1:14" x14ac:dyDescent="0.25">
      <c r="A1558" s="4">
        <v>45279</v>
      </c>
      <c r="B1558">
        <v>1.2736000000000001</v>
      </c>
      <c r="D1558" s="4">
        <v>45279</v>
      </c>
      <c r="E1558">
        <v>1.0974999999999999</v>
      </c>
      <c r="G1558" s="4">
        <v>45279</v>
      </c>
      <c r="H1558">
        <v>10.171200000000001</v>
      </c>
      <c r="J1558" s="4">
        <v>45280</v>
      </c>
      <c r="K1558">
        <v>10.32</v>
      </c>
      <c r="M1558" s="4">
        <v>45279</v>
      </c>
      <c r="N1558">
        <v>0.86180000000000001</v>
      </c>
    </row>
    <row r="1559" spans="1:14" x14ac:dyDescent="0.25">
      <c r="A1559" s="4">
        <v>45280</v>
      </c>
      <c r="B1559">
        <v>1.2669999999999999</v>
      </c>
      <c r="D1559" s="4">
        <v>45280</v>
      </c>
      <c r="E1559">
        <v>1.0958000000000001</v>
      </c>
      <c r="G1559" s="4">
        <v>45280</v>
      </c>
      <c r="H1559">
        <v>10.143000000000001</v>
      </c>
      <c r="J1559" s="4">
        <v>45281</v>
      </c>
      <c r="K1559">
        <v>10.3126</v>
      </c>
      <c r="M1559" s="4">
        <v>45280</v>
      </c>
      <c r="N1559">
        <v>0.86170000000000002</v>
      </c>
    </row>
    <row r="1560" spans="1:14" x14ac:dyDescent="0.25">
      <c r="A1560" s="4">
        <v>45281</v>
      </c>
      <c r="B1560">
        <v>1.2664</v>
      </c>
      <c r="D1560" s="4">
        <v>45281</v>
      </c>
      <c r="E1560">
        <v>1.0986</v>
      </c>
      <c r="G1560" s="4">
        <v>45281</v>
      </c>
      <c r="H1560">
        <v>10.1097</v>
      </c>
      <c r="J1560" s="4">
        <v>45282</v>
      </c>
      <c r="K1560">
        <v>10.204800000000001</v>
      </c>
      <c r="M1560" s="4">
        <v>45281</v>
      </c>
      <c r="N1560">
        <v>0.85819999999999996</v>
      </c>
    </row>
    <row r="1561" spans="1:14" x14ac:dyDescent="0.25">
      <c r="A1561" s="4">
        <v>45282</v>
      </c>
      <c r="B1561">
        <v>1.2701</v>
      </c>
      <c r="D1561" s="4">
        <v>45282</v>
      </c>
      <c r="E1561">
        <v>1.1013999999999999</v>
      </c>
      <c r="G1561" s="4">
        <v>45282</v>
      </c>
      <c r="H1561">
        <v>10.0024</v>
      </c>
      <c r="J1561" s="4">
        <v>45285</v>
      </c>
      <c r="K1561">
        <v>10.232900000000001</v>
      </c>
      <c r="M1561" s="4">
        <v>45282</v>
      </c>
      <c r="N1561">
        <v>0.85560000000000003</v>
      </c>
    </row>
    <row r="1562" spans="1:14" x14ac:dyDescent="0.25">
      <c r="A1562" s="4">
        <v>45285</v>
      </c>
      <c r="B1562">
        <v>1.2695000000000001</v>
      </c>
      <c r="D1562" s="4">
        <v>45285</v>
      </c>
      <c r="E1562">
        <v>1.1009</v>
      </c>
      <c r="G1562" s="4">
        <v>45285</v>
      </c>
      <c r="H1562">
        <v>10.0488</v>
      </c>
      <c r="J1562" s="4">
        <v>45286</v>
      </c>
      <c r="K1562">
        <v>10.19</v>
      </c>
      <c r="M1562" s="4">
        <v>45285</v>
      </c>
      <c r="N1562">
        <v>0.85640000000000005</v>
      </c>
    </row>
    <row r="1563" spans="1:14" x14ac:dyDescent="0.25">
      <c r="A1563" s="4">
        <v>45286</v>
      </c>
      <c r="B1563">
        <v>1.2706999999999999</v>
      </c>
      <c r="D1563" s="4">
        <v>45286</v>
      </c>
      <c r="E1563">
        <v>1.1034999999999999</v>
      </c>
      <c r="G1563" s="4">
        <v>45286</v>
      </c>
      <c r="H1563">
        <v>10.033099999999999</v>
      </c>
      <c r="J1563" s="4">
        <v>45287</v>
      </c>
      <c r="K1563">
        <v>10.0898</v>
      </c>
      <c r="M1563" s="4">
        <v>45286</v>
      </c>
      <c r="N1563">
        <v>0.85519999999999996</v>
      </c>
    </row>
    <row r="1564" spans="1:14" x14ac:dyDescent="0.25">
      <c r="A1564" s="4">
        <v>45287</v>
      </c>
      <c r="B1564">
        <v>1.2789999999999999</v>
      </c>
      <c r="D1564" s="4">
        <v>45287</v>
      </c>
      <c r="E1564">
        <v>1.1105</v>
      </c>
      <c r="G1564" s="4">
        <v>45287</v>
      </c>
      <c r="H1564">
        <v>9.9352999999999998</v>
      </c>
      <c r="J1564" s="4">
        <v>45288</v>
      </c>
      <c r="K1564">
        <v>10.1822</v>
      </c>
      <c r="M1564" s="4">
        <v>45287</v>
      </c>
      <c r="N1564">
        <v>0.84360000000000002</v>
      </c>
    </row>
    <row r="1565" spans="1:14" x14ac:dyDescent="0.25">
      <c r="A1565" s="4">
        <v>45288</v>
      </c>
      <c r="B1565">
        <v>1.2739</v>
      </c>
      <c r="D1565" s="4">
        <v>45288</v>
      </c>
      <c r="E1565">
        <v>1.1073999999999999</v>
      </c>
      <c r="G1565" s="4">
        <v>45288</v>
      </c>
      <c r="H1565">
        <v>9.9799000000000007</v>
      </c>
      <c r="J1565" s="4">
        <v>45289</v>
      </c>
      <c r="K1565">
        <v>10.1724</v>
      </c>
      <c r="M1565" s="4">
        <v>45288</v>
      </c>
      <c r="N1565">
        <v>0.84079999999999999</v>
      </c>
    </row>
    <row r="1566" spans="1:14" x14ac:dyDescent="0.25">
      <c r="A1566" s="4">
        <v>45289</v>
      </c>
      <c r="B1566">
        <v>1.2730999999999999</v>
      </c>
      <c r="D1566" s="4">
        <v>45289</v>
      </c>
      <c r="E1566">
        <v>1.1039000000000001</v>
      </c>
      <c r="G1566" s="4">
        <v>45289</v>
      </c>
      <c r="H1566">
        <v>10.073399999999999</v>
      </c>
      <c r="J1566" s="4">
        <v>45293</v>
      </c>
      <c r="K1566">
        <v>10.3314</v>
      </c>
      <c r="M1566" s="4">
        <v>45289</v>
      </c>
      <c r="N1566">
        <v>0.84140000000000004</v>
      </c>
    </row>
    <row r="1567" spans="1:14" x14ac:dyDescent="0.25">
      <c r="A1567" s="4">
        <v>45293</v>
      </c>
      <c r="B1567">
        <v>1.2633000000000001</v>
      </c>
      <c r="D1567" s="4">
        <v>45293</v>
      </c>
      <c r="E1567">
        <v>1.0951</v>
      </c>
      <c r="G1567" s="4">
        <v>45293</v>
      </c>
      <c r="H1567">
        <v>10.206200000000001</v>
      </c>
      <c r="J1567" s="4">
        <v>45294</v>
      </c>
      <c r="K1567">
        <v>10.3673</v>
      </c>
      <c r="M1567" s="4">
        <v>45293</v>
      </c>
      <c r="N1567">
        <v>0.85019999999999996</v>
      </c>
    </row>
    <row r="1568" spans="1:14" x14ac:dyDescent="0.25">
      <c r="A1568" s="4">
        <v>45294</v>
      </c>
      <c r="B1568">
        <v>1.2645</v>
      </c>
      <c r="D1568" s="4">
        <v>45294</v>
      </c>
      <c r="E1568">
        <v>1.0907</v>
      </c>
      <c r="G1568" s="4">
        <v>45294</v>
      </c>
      <c r="H1568">
        <v>10.294</v>
      </c>
      <c r="J1568" s="4">
        <v>45295</v>
      </c>
      <c r="K1568">
        <v>10.3065</v>
      </c>
      <c r="M1568" s="4">
        <v>45294</v>
      </c>
      <c r="N1568">
        <v>0.85170000000000001</v>
      </c>
    </row>
    <row r="1569" spans="1:14" x14ac:dyDescent="0.25">
      <c r="A1569" s="4">
        <v>45295</v>
      </c>
      <c r="B1569">
        <v>1.2683</v>
      </c>
      <c r="D1569" s="4">
        <v>45295</v>
      </c>
      <c r="E1569">
        <v>1.095</v>
      </c>
      <c r="G1569" s="4">
        <v>45295</v>
      </c>
      <c r="H1569">
        <v>10.219799999999999</v>
      </c>
      <c r="J1569" s="4">
        <v>45296</v>
      </c>
      <c r="K1569">
        <v>10.301600000000001</v>
      </c>
      <c r="M1569" s="4">
        <v>45295</v>
      </c>
      <c r="N1569">
        <v>0.85140000000000005</v>
      </c>
    </row>
    <row r="1570" spans="1:14" x14ac:dyDescent="0.25">
      <c r="A1570" s="4">
        <v>45296</v>
      </c>
      <c r="B1570">
        <v>1.272</v>
      </c>
      <c r="D1570" s="4">
        <v>45296</v>
      </c>
      <c r="E1570">
        <v>1.0943000000000001</v>
      </c>
      <c r="G1570" s="4">
        <v>45296</v>
      </c>
      <c r="H1570">
        <v>10.2539</v>
      </c>
      <c r="J1570" s="4">
        <v>45299</v>
      </c>
      <c r="K1570">
        <v>10.3721</v>
      </c>
      <c r="M1570" s="4">
        <v>45296</v>
      </c>
      <c r="N1570">
        <v>0.85</v>
      </c>
    </row>
    <row r="1571" spans="1:14" x14ac:dyDescent="0.25">
      <c r="A1571" s="4">
        <v>45299</v>
      </c>
      <c r="B1571">
        <v>1.2755000000000001</v>
      </c>
      <c r="D1571" s="4">
        <v>45299</v>
      </c>
      <c r="E1571">
        <v>1.0965</v>
      </c>
      <c r="G1571" s="4">
        <v>45299</v>
      </c>
      <c r="H1571">
        <v>10.2355</v>
      </c>
      <c r="J1571" s="4">
        <v>45300</v>
      </c>
      <c r="K1571">
        <v>10.349299999999999</v>
      </c>
      <c r="M1571" s="4">
        <v>45299</v>
      </c>
      <c r="N1571">
        <v>0.84709999999999996</v>
      </c>
    </row>
    <row r="1572" spans="1:14" x14ac:dyDescent="0.25">
      <c r="A1572" s="4">
        <v>45300</v>
      </c>
      <c r="B1572">
        <v>1.2710999999999999</v>
      </c>
      <c r="D1572" s="4">
        <v>45300</v>
      </c>
      <c r="E1572">
        <v>1.0933999999999999</v>
      </c>
      <c r="G1572" s="4">
        <v>45300</v>
      </c>
      <c r="H1572">
        <v>10.2555</v>
      </c>
      <c r="J1572" s="4">
        <v>45301</v>
      </c>
      <c r="K1572">
        <v>10.3531</v>
      </c>
      <c r="M1572" s="4">
        <v>45300</v>
      </c>
      <c r="N1572">
        <v>0.85160000000000002</v>
      </c>
    </row>
    <row r="1573" spans="1:14" x14ac:dyDescent="0.25">
      <c r="A1573" s="4">
        <v>45301</v>
      </c>
      <c r="B1573">
        <v>1.2734000000000001</v>
      </c>
      <c r="D1573" s="4">
        <v>45301</v>
      </c>
      <c r="E1573">
        <v>1.0967</v>
      </c>
      <c r="G1573" s="4">
        <v>45301</v>
      </c>
      <c r="H1573">
        <v>10.23</v>
      </c>
      <c r="J1573" s="4">
        <v>45302</v>
      </c>
      <c r="K1573">
        <v>10.353300000000001</v>
      </c>
      <c r="M1573" s="4">
        <v>45301</v>
      </c>
      <c r="N1573">
        <v>0.85099999999999998</v>
      </c>
    </row>
    <row r="1574" spans="1:14" x14ac:dyDescent="0.25">
      <c r="A1574" s="4">
        <v>45302</v>
      </c>
      <c r="B1574">
        <v>1.2721</v>
      </c>
      <c r="D1574" s="4">
        <v>45302</v>
      </c>
      <c r="E1574">
        <v>1.0951</v>
      </c>
      <c r="G1574" s="4">
        <v>45302</v>
      </c>
      <c r="H1574">
        <v>10.2982</v>
      </c>
      <c r="J1574" s="4">
        <v>45303</v>
      </c>
      <c r="K1574">
        <v>10.2821</v>
      </c>
      <c r="M1574" s="4">
        <v>45302</v>
      </c>
      <c r="N1574">
        <v>0.85550000000000004</v>
      </c>
    </row>
    <row r="1575" spans="1:14" x14ac:dyDescent="0.25">
      <c r="A1575" s="4">
        <v>45303</v>
      </c>
      <c r="B1575">
        <v>1.2753000000000001</v>
      </c>
      <c r="D1575" s="4">
        <v>45303</v>
      </c>
      <c r="E1575">
        <v>1.0951</v>
      </c>
      <c r="G1575" s="4">
        <v>45303</v>
      </c>
      <c r="H1575">
        <v>10.2807</v>
      </c>
      <c r="J1575" s="4">
        <v>45306</v>
      </c>
      <c r="K1575">
        <v>10.3626</v>
      </c>
      <c r="M1575" s="4">
        <v>45303</v>
      </c>
      <c r="N1575">
        <v>0.85229999999999995</v>
      </c>
    </row>
    <row r="1576" spans="1:14" x14ac:dyDescent="0.25">
      <c r="A1576" s="4">
        <v>45306</v>
      </c>
      <c r="B1576">
        <v>1.2728999999999999</v>
      </c>
      <c r="D1576" s="4">
        <v>45306</v>
      </c>
      <c r="E1576">
        <v>1.0948</v>
      </c>
      <c r="G1576" s="4">
        <v>45306</v>
      </c>
      <c r="H1576">
        <v>10.3294</v>
      </c>
      <c r="J1576" s="4">
        <v>45307</v>
      </c>
      <c r="K1576">
        <v>10.4802</v>
      </c>
      <c r="M1576" s="4">
        <v>45306</v>
      </c>
      <c r="N1576">
        <v>0.85599999999999998</v>
      </c>
    </row>
    <row r="1577" spans="1:14" x14ac:dyDescent="0.25">
      <c r="A1577" s="4">
        <v>45307</v>
      </c>
      <c r="B1577">
        <v>1.2625</v>
      </c>
      <c r="D1577" s="4">
        <v>45307</v>
      </c>
      <c r="E1577">
        <v>1.0863</v>
      </c>
      <c r="G1577" s="4">
        <v>45307</v>
      </c>
      <c r="H1577">
        <v>10.4459</v>
      </c>
      <c r="J1577" s="4">
        <v>45308</v>
      </c>
      <c r="K1577">
        <v>10.5298</v>
      </c>
      <c r="M1577" s="4">
        <v>45307</v>
      </c>
      <c r="N1577">
        <v>0.8619</v>
      </c>
    </row>
    <row r="1578" spans="1:14" x14ac:dyDescent="0.25">
      <c r="A1578" s="4">
        <v>45308</v>
      </c>
      <c r="B1578">
        <v>1.2678</v>
      </c>
      <c r="D1578" s="4">
        <v>45308</v>
      </c>
      <c r="E1578">
        <v>1.0867</v>
      </c>
      <c r="G1578" s="4">
        <v>45308</v>
      </c>
      <c r="H1578">
        <v>10.467499999999999</v>
      </c>
      <c r="J1578" s="4">
        <v>45309</v>
      </c>
      <c r="K1578">
        <v>10.5418</v>
      </c>
      <c r="M1578" s="4">
        <v>45308</v>
      </c>
      <c r="N1578">
        <v>0.86550000000000005</v>
      </c>
    </row>
    <row r="1579" spans="1:14" x14ac:dyDescent="0.25">
      <c r="A1579" s="4">
        <v>45309</v>
      </c>
      <c r="B1579">
        <v>1.2681</v>
      </c>
      <c r="D1579" s="4">
        <v>45309</v>
      </c>
      <c r="E1579">
        <v>1.0860000000000001</v>
      </c>
      <c r="G1579" s="4">
        <v>45309</v>
      </c>
      <c r="H1579">
        <v>10.5009</v>
      </c>
      <c r="J1579" s="4">
        <v>45310</v>
      </c>
      <c r="K1579">
        <v>10.488899999999999</v>
      </c>
      <c r="M1579" s="4">
        <v>45309</v>
      </c>
      <c r="N1579">
        <v>0.86880000000000002</v>
      </c>
    </row>
    <row r="1580" spans="1:14" x14ac:dyDescent="0.25">
      <c r="A1580" s="4">
        <v>45310</v>
      </c>
      <c r="B1580">
        <v>1.2703</v>
      </c>
      <c r="D1580" s="4">
        <v>45310</v>
      </c>
      <c r="E1580">
        <v>1.0898000000000001</v>
      </c>
      <c r="G1580" s="4">
        <v>45310</v>
      </c>
      <c r="H1580">
        <v>10.4686</v>
      </c>
      <c r="J1580" s="4">
        <v>45313</v>
      </c>
      <c r="K1580">
        <v>10.489599999999999</v>
      </c>
      <c r="M1580" s="4">
        <v>45310</v>
      </c>
      <c r="N1580">
        <v>0.86839999999999995</v>
      </c>
    </row>
    <row r="1581" spans="1:14" x14ac:dyDescent="0.25">
      <c r="A1581" s="4">
        <v>45313</v>
      </c>
      <c r="B1581">
        <v>1.2721</v>
      </c>
      <c r="D1581" s="4">
        <v>45313</v>
      </c>
      <c r="E1581">
        <v>1.0895999999999999</v>
      </c>
      <c r="G1581" s="4">
        <v>45313</v>
      </c>
      <c r="H1581">
        <v>10.4367</v>
      </c>
      <c r="J1581" s="4">
        <v>45314</v>
      </c>
      <c r="K1581">
        <v>10.541399999999999</v>
      </c>
      <c r="M1581" s="4">
        <v>45313</v>
      </c>
      <c r="N1581">
        <v>0.86850000000000005</v>
      </c>
    </row>
    <row r="1582" spans="1:14" x14ac:dyDescent="0.25">
      <c r="A1582" s="4">
        <v>45314</v>
      </c>
      <c r="B1582">
        <v>1.2658</v>
      </c>
      <c r="D1582" s="4">
        <v>45314</v>
      </c>
      <c r="E1582">
        <v>1.0831999999999999</v>
      </c>
      <c r="G1582" s="4">
        <v>45314</v>
      </c>
      <c r="H1582">
        <v>10.5077</v>
      </c>
      <c r="J1582" s="4">
        <v>45315</v>
      </c>
      <c r="K1582">
        <v>10.434100000000001</v>
      </c>
      <c r="M1582" s="4">
        <v>45314</v>
      </c>
      <c r="N1582">
        <v>0.87139999999999995</v>
      </c>
    </row>
    <row r="1583" spans="1:14" x14ac:dyDescent="0.25">
      <c r="A1583" s="4">
        <v>45315</v>
      </c>
      <c r="B1583">
        <v>1.2747999999999999</v>
      </c>
      <c r="D1583" s="4">
        <v>45315</v>
      </c>
      <c r="E1583">
        <v>1.0905</v>
      </c>
      <c r="G1583" s="4">
        <v>45315</v>
      </c>
      <c r="H1583">
        <v>10.4108</v>
      </c>
      <c r="J1583" s="4">
        <v>45316</v>
      </c>
      <c r="K1583">
        <v>10.4634</v>
      </c>
      <c r="M1583" s="4">
        <v>45315</v>
      </c>
      <c r="N1583">
        <v>0.86219999999999997</v>
      </c>
    </row>
    <row r="1584" spans="1:14" x14ac:dyDescent="0.25">
      <c r="A1584" s="4">
        <v>45316</v>
      </c>
      <c r="B1584">
        <v>1.2689999999999999</v>
      </c>
      <c r="D1584" s="4">
        <v>45316</v>
      </c>
      <c r="E1584">
        <v>1.0838000000000001</v>
      </c>
      <c r="G1584" s="4">
        <v>45316</v>
      </c>
      <c r="H1584">
        <v>10.4527</v>
      </c>
      <c r="J1584" s="4">
        <v>45317</v>
      </c>
      <c r="K1584">
        <v>10.4268</v>
      </c>
      <c r="M1584" s="4">
        <v>45316</v>
      </c>
      <c r="N1584">
        <v>0.86750000000000005</v>
      </c>
    </row>
    <row r="1585" spans="1:14" x14ac:dyDescent="0.25">
      <c r="A1585" s="4">
        <v>45317</v>
      </c>
      <c r="B1585">
        <v>1.2703</v>
      </c>
      <c r="D1585" s="4">
        <v>45317</v>
      </c>
      <c r="E1585">
        <v>1.0852999999999999</v>
      </c>
      <c r="G1585" s="4">
        <v>45317</v>
      </c>
      <c r="H1585">
        <v>10.4474</v>
      </c>
      <c r="J1585" s="4">
        <v>45320</v>
      </c>
      <c r="K1585">
        <v>10.4672</v>
      </c>
      <c r="M1585" s="4">
        <v>45317</v>
      </c>
      <c r="N1585">
        <v>0.86419999999999997</v>
      </c>
    </row>
    <row r="1586" spans="1:14" x14ac:dyDescent="0.25">
      <c r="A1586" s="4">
        <v>45320</v>
      </c>
      <c r="B1586">
        <v>1.2683</v>
      </c>
      <c r="D1586" s="4">
        <v>45320</v>
      </c>
      <c r="E1586">
        <v>1.0811999999999999</v>
      </c>
      <c r="G1586" s="4">
        <v>45320</v>
      </c>
      <c r="H1586">
        <v>10.4762</v>
      </c>
      <c r="J1586" s="4">
        <v>45321</v>
      </c>
      <c r="K1586">
        <v>10.4453</v>
      </c>
      <c r="M1586" s="4">
        <v>45320</v>
      </c>
      <c r="N1586">
        <v>0.8639</v>
      </c>
    </row>
    <row r="1587" spans="1:14" x14ac:dyDescent="0.25">
      <c r="A1587" s="4">
        <v>45321</v>
      </c>
      <c r="B1587">
        <v>1.2681</v>
      </c>
      <c r="D1587" s="4">
        <v>45321</v>
      </c>
      <c r="E1587">
        <v>1.0839000000000001</v>
      </c>
      <c r="G1587" s="4">
        <v>45321</v>
      </c>
      <c r="H1587">
        <v>10.414999999999999</v>
      </c>
      <c r="J1587" s="4">
        <v>45322</v>
      </c>
      <c r="K1587">
        <v>10.4589</v>
      </c>
      <c r="M1587" s="4">
        <v>45321</v>
      </c>
      <c r="N1587">
        <v>0.86260000000000003</v>
      </c>
    </row>
    <row r="1588" spans="1:14" x14ac:dyDescent="0.25">
      <c r="A1588" s="4">
        <v>45322</v>
      </c>
      <c r="B1588">
        <v>1.2718</v>
      </c>
      <c r="D1588" s="4">
        <v>45322</v>
      </c>
      <c r="E1588">
        <v>1.085</v>
      </c>
      <c r="G1588" s="4">
        <v>45322</v>
      </c>
      <c r="H1588">
        <v>10.3551</v>
      </c>
      <c r="J1588" s="4">
        <v>45323</v>
      </c>
      <c r="K1588">
        <v>10.4413</v>
      </c>
      <c r="M1588" s="4">
        <v>45322</v>
      </c>
      <c r="N1588">
        <v>0.85970000000000002</v>
      </c>
    </row>
    <row r="1589" spans="1:14" x14ac:dyDescent="0.25">
      <c r="A1589" s="4">
        <v>45323</v>
      </c>
      <c r="B1589">
        <v>1.2737000000000001</v>
      </c>
      <c r="D1589" s="4">
        <v>45323</v>
      </c>
      <c r="E1589">
        <v>1.0872999999999999</v>
      </c>
      <c r="G1589" s="4">
        <v>45323</v>
      </c>
      <c r="H1589">
        <v>10.3895</v>
      </c>
      <c r="J1589" s="4">
        <v>45324</v>
      </c>
      <c r="K1589">
        <v>10.604200000000001</v>
      </c>
      <c r="M1589" s="4">
        <v>45323</v>
      </c>
      <c r="N1589">
        <v>0.85860000000000003</v>
      </c>
    </row>
    <row r="1590" spans="1:14" x14ac:dyDescent="0.25">
      <c r="A1590" s="4">
        <v>45324</v>
      </c>
      <c r="B1590">
        <v>1.2630999999999999</v>
      </c>
      <c r="D1590" s="4">
        <v>45324</v>
      </c>
      <c r="E1590">
        <v>1.0788</v>
      </c>
      <c r="G1590" s="4">
        <v>45324</v>
      </c>
      <c r="H1590">
        <v>10.5016</v>
      </c>
      <c r="J1590" s="4">
        <v>45327</v>
      </c>
      <c r="K1590">
        <v>10.6891</v>
      </c>
      <c r="M1590" s="4">
        <v>45324</v>
      </c>
      <c r="N1590">
        <v>0.86680000000000001</v>
      </c>
    </row>
    <row r="1591" spans="1:14" x14ac:dyDescent="0.25">
      <c r="A1591" s="4">
        <v>45327</v>
      </c>
      <c r="B1591">
        <v>1.2536</v>
      </c>
      <c r="D1591" s="4">
        <v>45327</v>
      </c>
      <c r="E1591">
        <v>1.0739000000000001</v>
      </c>
      <c r="G1591" s="4">
        <v>45327</v>
      </c>
      <c r="H1591">
        <v>10.603899999999999</v>
      </c>
      <c r="J1591" s="4">
        <v>45328</v>
      </c>
      <c r="K1591">
        <v>10.6028</v>
      </c>
      <c r="M1591" s="4">
        <v>45327</v>
      </c>
      <c r="N1591">
        <v>0.87009999999999998</v>
      </c>
    </row>
    <row r="1592" spans="1:14" x14ac:dyDescent="0.25">
      <c r="A1592" s="4">
        <v>45328</v>
      </c>
      <c r="B1592">
        <v>1.2595000000000001</v>
      </c>
      <c r="D1592" s="4">
        <v>45328</v>
      </c>
      <c r="E1592">
        <v>1.0750999999999999</v>
      </c>
      <c r="G1592" s="4">
        <v>45328</v>
      </c>
      <c r="H1592">
        <v>10.5222</v>
      </c>
      <c r="J1592" s="4">
        <v>45329</v>
      </c>
      <c r="K1592">
        <v>10.58</v>
      </c>
      <c r="M1592" s="4">
        <v>45328</v>
      </c>
      <c r="N1592">
        <v>0.87019999999999997</v>
      </c>
    </row>
    <row r="1593" spans="1:14" x14ac:dyDescent="0.25">
      <c r="A1593" s="4">
        <v>45329</v>
      </c>
      <c r="B1593">
        <v>1.2623</v>
      </c>
      <c r="D1593" s="4">
        <v>45329</v>
      </c>
      <c r="E1593">
        <v>1.0765</v>
      </c>
      <c r="G1593" s="4">
        <v>45329</v>
      </c>
      <c r="H1593">
        <v>10.482100000000001</v>
      </c>
      <c r="J1593" s="4">
        <v>45330</v>
      </c>
      <c r="K1593">
        <v>10.618399999999999</v>
      </c>
      <c r="M1593" s="4">
        <v>45329</v>
      </c>
      <c r="N1593">
        <v>0.87390000000000001</v>
      </c>
    </row>
    <row r="1594" spans="1:14" x14ac:dyDescent="0.25">
      <c r="A1594" s="4">
        <v>45330</v>
      </c>
      <c r="B1594">
        <v>1.2617</v>
      </c>
      <c r="D1594" s="4">
        <v>45330</v>
      </c>
      <c r="E1594">
        <v>1.0772999999999999</v>
      </c>
      <c r="G1594" s="4">
        <v>45330</v>
      </c>
      <c r="H1594">
        <v>10.479200000000001</v>
      </c>
      <c r="J1594" s="4">
        <v>45331</v>
      </c>
      <c r="K1594">
        <v>10.542299999999999</v>
      </c>
      <c r="M1594" s="4">
        <v>45330</v>
      </c>
      <c r="N1594">
        <v>0.87439999999999996</v>
      </c>
    </row>
    <row r="1595" spans="1:14" x14ac:dyDescent="0.25">
      <c r="A1595" s="4">
        <v>45331</v>
      </c>
      <c r="B1595">
        <v>1.2627999999999999</v>
      </c>
      <c r="D1595" s="4">
        <v>45331</v>
      </c>
      <c r="E1595">
        <v>1.0784</v>
      </c>
      <c r="G1595" s="4">
        <v>45331</v>
      </c>
      <c r="H1595">
        <v>10.456799999999999</v>
      </c>
      <c r="J1595" s="4">
        <v>45334</v>
      </c>
      <c r="K1595">
        <v>10.4941</v>
      </c>
      <c r="M1595" s="4">
        <v>45331</v>
      </c>
      <c r="N1595">
        <v>0.87470000000000003</v>
      </c>
    </row>
    <row r="1596" spans="1:14" x14ac:dyDescent="0.25">
      <c r="A1596" s="4">
        <v>45334</v>
      </c>
      <c r="B1596">
        <v>1.264</v>
      </c>
      <c r="D1596" s="4">
        <v>45334</v>
      </c>
      <c r="E1596">
        <v>1.0782</v>
      </c>
      <c r="G1596" s="4">
        <v>45334</v>
      </c>
      <c r="H1596">
        <v>10.4072</v>
      </c>
      <c r="J1596" s="4">
        <v>45335</v>
      </c>
      <c r="K1596">
        <v>10.6724</v>
      </c>
      <c r="M1596" s="4">
        <v>45334</v>
      </c>
      <c r="N1596">
        <v>0.87519999999999998</v>
      </c>
    </row>
    <row r="1597" spans="1:14" x14ac:dyDescent="0.25">
      <c r="A1597" s="4">
        <v>45335</v>
      </c>
      <c r="B1597">
        <v>1.26</v>
      </c>
      <c r="D1597" s="4">
        <v>45335</v>
      </c>
      <c r="E1597">
        <v>1.0714999999999999</v>
      </c>
      <c r="G1597" s="4">
        <v>45335</v>
      </c>
      <c r="H1597">
        <v>10.5824</v>
      </c>
      <c r="J1597" s="4">
        <v>45336</v>
      </c>
      <c r="K1597">
        <v>10.582800000000001</v>
      </c>
      <c r="M1597" s="4">
        <v>45335</v>
      </c>
      <c r="N1597">
        <v>0.88719999999999999</v>
      </c>
    </row>
    <row r="1598" spans="1:14" x14ac:dyDescent="0.25">
      <c r="A1598" s="4">
        <v>45336</v>
      </c>
      <c r="B1598">
        <v>1.2564</v>
      </c>
      <c r="D1598" s="4">
        <v>45336</v>
      </c>
      <c r="E1598">
        <v>1.0730999999999999</v>
      </c>
      <c r="G1598" s="4">
        <v>45336</v>
      </c>
      <c r="H1598">
        <v>10.521000000000001</v>
      </c>
      <c r="J1598" s="4">
        <v>45337</v>
      </c>
      <c r="K1598">
        <v>10.546900000000001</v>
      </c>
      <c r="M1598" s="4">
        <v>45336</v>
      </c>
      <c r="N1598">
        <v>0.88519999999999999</v>
      </c>
    </row>
    <row r="1599" spans="1:14" x14ac:dyDescent="0.25">
      <c r="A1599" s="4">
        <v>45337</v>
      </c>
      <c r="B1599">
        <v>1.2585999999999999</v>
      </c>
      <c r="D1599" s="4">
        <v>45337</v>
      </c>
      <c r="E1599">
        <v>1.0762</v>
      </c>
      <c r="G1599" s="4">
        <v>45337</v>
      </c>
      <c r="H1599">
        <v>10.4655</v>
      </c>
      <c r="J1599" s="4">
        <v>45338</v>
      </c>
      <c r="K1599">
        <v>10.5069</v>
      </c>
      <c r="M1599" s="4">
        <v>45337</v>
      </c>
      <c r="N1599">
        <v>0.88049999999999995</v>
      </c>
    </row>
    <row r="1600" spans="1:14" x14ac:dyDescent="0.25">
      <c r="A1600" s="4">
        <v>45338</v>
      </c>
      <c r="B1600">
        <v>1.2602</v>
      </c>
      <c r="D1600" s="4">
        <v>45338</v>
      </c>
      <c r="E1600">
        <v>1.0777000000000001</v>
      </c>
      <c r="G1600" s="4">
        <v>45338</v>
      </c>
      <c r="H1600">
        <v>10.438700000000001</v>
      </c>
      <c r="J1600" s="4">
        <v>45341</v>
      </c>
      <c r="K1600">
        <v>10.5006</v>
      </c>
      <c r="M1600" s="4">
        <v>45338</v>
      </c>
      <c r="N1600">
        <v>0.88060000000000005</v>
      </c>
    </row>
    <row r="1601" spans="1:14" x14ac:dyDescent="0.25">
      <c r="A1601" s="4">
        <v>45341</v>
      </c>
      <c r="B1601">
        <v>1.2591000000000001</v>
      </c>
      <c r="D1601" s="4">
        <v>45341</v>
      </c>
      <c r="E1601">
        <v>1.0775999999999999</v>
      </c>
      <c r="G1601" s="4">
        <v>45341</v>
      </c>
      <c r="H1601">
        <v>10.410299999999999</v>
      </c>
      <c r="J1601" s="4">
        <v>45342</v>
      </c>
      <c r="K1601">
        <v>10.4871</v>
      </c>
      <c r="M1601" s="4">
        <v>45341</v>
      </c>
      <c r="N1601">
        <v>0.88280000000000003</v>
      </c>
    </row>
    <row r="1602" spans="1:14" x14ac:dyDescent="0.25">
      <c r="A1602" s="4">
        <v>45342</v>
      </c>
      <c r="B1602">
        <v>1.2635000000000001</v>
      </c>
      <c r="D1602" s="4">
        <v>45342</v>
      </c>
      <c r="E1602">
        <v>1.0811999999999999</v>
      </c>
      <c r="G1602" s="4">
        <v>45342</v>
      </c>
      <c r="H1602">
        <v>10.361800000000001</v>
      </c>
      <c r="J1602" s="4">
        <v>45343</v>
      </c>
      <c r="K1602">
        <v>10.4983</v>
      </c>
      <c r="M1602" s="4">
        <v>45342</v>
      </c>
      <c r="N1602">
        <v>0.88119999999999998</v>
      </c>
    </row>
    <row r="1603" spans="1:14" x14ac:dyDescent="0.25">
      <c r="A1603" s="4">
        <v>45343</v>
      </c>
      <c r="B1603">
        <v>1.2616000000000001</v>
      </c>
      <c r="D1603" s="4">
        <v>45343</v>
      </c>
      <c r="E1603">
        <v>1.0808</v>
      </c>
      <c r="G1603" s="4">
        <v>45343</v>
      </c>
      <c r="H1603">
        <v>10.384600000000001</v>
      </c>
      <c r="J1603" s="4">
        <v>45344</v>
      </c>
      <c r="K1603">
        <v>10.5017</v>
      </c>
      <c r="M1603" s="4">
        <v>45343</v>
      </c>
      <c r="N1603">
        <v>0.88049999999999995</v>
      </c>
    </row>
    <row r="1604" spans="1:14" x14ac:dyDescent="0.25">
      <c r="A1604" s="4">
        <v>45344</v>
      </c>
      <c r="B1604">
        <v>1.2657</v>
      </c>
      <c r="D1604" s="4">
        <v>45344</v>
      </c>
      <c r="E1604">
        <v>1.0820000000000001</v>
      </c>
      <c r="G1604" s="4">
        <v>45344</v>
      </c>
      <c r="H1604">
        <v>10.3367</v>
      </c>
      <c r="J1604" s="4">
        <v>45345</v>
      </c>
      <c r="K1604">
        <v>10.534700000000001</v>
      </c>
      <c r="M1604" s="4">
        <v>45344</v>
      </c>
      <c r="N1604">
        <v>0.88160000000000005</v>
      </c>
    </row>
    <row r="1605" spans="1:14" x14ac:dyDescent="0.25">
      <c r="A1605" s="4">
        <v>45345</v>
      </c>
      <c r="B1605">
        <v>1.2672000000000001</v>
      </c>
      <c r="D1605" s="4">
        <v>45345</v>
      </c>
      <c r="E1605">
        <v>1.0821000000000001</v>
      </c>
      <c r="G1605" s="4">
        <v>45345</v>
      </c>
      <c r="H1605">
        <v>10.3292</v>
      </c>
      <c r="J1605" s="4">
        <v>45348</v>
      </c>
      <c r="K1605">
        <v>10.5222</v>
      </c>
      <c r="M1605" s="4">
        <v>45345</v>
      </c>
      <c r="N1605">
        <v>0.88090000000000002</v>
      </c>
    </row>
    <row r="1606" spans="1:14" x14ac:dyDescent="0.25">
      <c r="A1606" s="4">
        <v>45348</v>
      </c>
      <c r="B1606">
        <v>1.2676000000000001</v>
      </c>
      <c r="D1606" s="4">
        <v>45348</v>
      </c>
      <c r="E1606">
        <v>1.0845</v>
      </c>
      <c r="G1606" s="4">
        <v>45348</v>
      </c>
      <c r="H1606">
        <v>10.2925</v>
      </c>
      <c r="J1606" s="4">
        <v>45349</v>
      </c>
      <c r="K1606">
        <v>10.537000000000001</v>
      </c>
      <c r="M1606" s="4">
        <v>45348</v>
      </c>
      <c r="N1606">
        <v>0.88080000000000003</v>
      </c>
    </row>
    <row r="1607" spans="1:14" x14ac:dyDescent="0.25">
      <c r="A1607" s="4">
        <v>45349</v>
      </c>
      <c r="B1607">
        <v>1.2685999999999999</v>
      </c>
      <c r="D1607" s="4">
        <v>45349</v>
      </c>
      <c r="E1607">
        <v>1.0851</v>
      </c>
      <c r="G1607" s="4">
        <v>45349</v>
      </c>
      <c r="H1607">
        <v>10.303800000000001</v>
      </c>
      <c r="J1607" s="4">
        <v>45350</v>
      </c>
      <c r="K1607">
        <v>10.587300000000001</v>
      </c>
      <c r="M1607" s="4">
        <v>45349</v>
      </c>
      <c r="N1607">
        <v>0.87980000000000003</v>
      </c>
    </row>
    <row r="1608" spans="1:14" x14ac:dyDescent="0.25">
      <c r="A1608" s="4">
        <v>45350</v>
      </c>
      <c r="B1608">
        <v>1.266</v>
      </c>
      <c r="D1608" s="4">
        <v>45350</v>
      </c>
      <c r="E1608">
        <v>1.0838000000000001</v>
      </c>
      <c r="G1608" s="4">
        <v>45350</v>
      </c>
      <c r="H1608">
        <v>10.3353</v>
      </c>
      <c r="J1608" s="4">
        <v>45351</v>
      </c>
      <c r="K1608">
        <v>10.620699999999999</v>
      </c>
      <c r="M1608" s="4">
        <v>45350</v>
      </c>
      <c r="N1608">
        <v>0.87909999999999999</v>
      </c>
    </row>
    <row r="1609" spans="1:14" x14ac:dyDescent="0.25">
      <c r="A1609" s="4">
        <v>45351</v>
      </c>
      <c r="B1609">
        <v>1.2617</v>
      </c>
      <c r="D1609" s="4">
        <v>45351</v>
      </c>
      <c r="E1609">
        <v>1.08</v>
      </c>
      <c r="G1609" s="4">
        <v>45351</v>
      </c>
      <c r="H1609">
        <v>10.379200000000001</v>
      </c>
      <c r="J1609" s="4">
        <v>45352</v>
      </c>
      <c r="K1609">
        <v>10.5238</v>
      </c>
      <c r="M1609" s="4">
        <v>45351</v>
      </c>
      <c r="N1609">
        <v>0.88390000000000002</v>
      </c>
    </row>
    <row r="1610" spans="1:14" x14ac:dyDescent="0.25">
      <c r="A1610" s="4">
        <v>45352</v>
      </c>
      <c r="B1610">
        <v>1.2655000000000001</v>
      </c>
      <c r="D1610" s="4">
        <v>45352</v>
      </c>
      <c r="E1610">
        <v>1.0837000000000001</v>
      </c>
      <c r="G1610" s="4">
        <v>45352</v>
      </c>
      <c r="H1610">
        <v>10.3201</v>
      </c>
      <c r="J1610" s="4">
        <v>45355</v>
      </c>
      <c r="K1610">
        <v>10.556699999999999</v>
      </c>
      <c r="M1610" s="4">
        <v>45352</v>
      </c>
      <c r="N1610">
        <v>0.88339999999999996</v>
      </c>
    </row>
    <row r="1611" spans="1:14" x14ac:dyDescent="0.25">
      <c r="A1611" s="4">
        <v>45355</v>
      </c>
      <c r="B1611">
        <v>1.2696000000000001</v>
      </c>
      <c r="D1611" s="4">
        <v>45355</v>
      </c>
      <c r="E1611">
        <v>1.0858000000000001</v>
      </c>
      <c r="G1611" s="4">
        <v>45355</v>
      </c>
      <c r="H1611">
        <v>10.354799999999999</v>
      </c>
      <c r="J1611" s="4">
        <v>45356</v>
      </c>
      <c r="K1611">
        <v>10.560700000000001</v>
      </c>
      <c r="M1611" s="4">
        <v>45355</v>
      </c>
      <c r="N1611">
        <v>0.88429999999999997</v>
      </c>
    </row>
    <row r="1612" spans="1:14" x14ac:dyDescent="0.25">
      <c r="A1612" s="4">
        <v>45356</v>
      </c>
      <c r="B1612">
        <v>1.2710999999999999</v>
      </c>
      <c r="D1612" s="4">
        <v>45356</v>
      </c>
      <c r="E1612">
        <v>1.0860000000000001</v>
      </c>
      <c r="G1612" s="4">
        <v>45356</v>
      </c>
      <c r="H1612">
        <v>10.377800000000001</v>
      </c>
      <c r="J1612" s="4">
        <v>45357</v>
      </c>
      <c r="K1612">
        <v>10.489800000000001</v>
      </c>
      <c r="M1612" s="4">
        <v>45356</v>
      </c>
      <c r="N1612">
        <v>0.88370000000000004</v>
      </c>
    </row>
    <row r="1613" spans="1:14" x14ac:dyDescent="0.25">
      <c r="A1613" s="4">
        <v>45357</v>
      </c>
      <c r="B1613">
        <v>1.2744</v>
      </c>
      <c r="D1613" s="4">
        <v>45357</v>
      </c>
      <c r="E1613">
        <v>1.0902000000000001</v>
      </c>
      <c r="G1613" s="4">
        <v>45357</v>
      </c>
      <c r="H1613">
        <v>10.295</v>
      </c>
      <c r="J1613" s="4">
        <v>45358</v>
      </c>
      <c r="K1613">
        <v>10.4156</v>
      </c>
      <c r="M1613" s="4">
        <v>45357</v>
      </c>
      <c r="N1613">
        <v>0.88190000000000002</v>
      </c>
    </row>
    <row r="1614" spans="1:14" x14ac:dyDescent="0.25">
      <c r="A1614" s="4">
        <v>45358</v>
      </c>
      <c r="B1614">
        <v>1.2791999999999999</v>
      </c>
      <c r="D1614" s="4">
        <v>45358</v>
      </c>
      <c r="E1614">
        <v>1.0936999999999999</v>
      </c>
      <c r="G1614" s="4">
        <v>45358</v>
      </c>
      <c r="H1614">
        <v>10.235200000000001</v>
      </c>
      <c r="J1614" s="4">
        <v>45359</v>
      </c>
      <c r="K1614">
        <v>10.4251</v>
      </c>
      <c r="M1614" s="4">
        <v>45358</v>
      </c>
      <c r="N1614">
        <v>0.87870000000000004</v>
      </c>
    </row>
    <row r="1615" spans="1:14" x14ac:dyDescent="0.25">
      <c r="A1615" s="4">
        <v>45359</v>
      </c>
      <c r="B1615">
        <v>1.2858000000000001</v>
      </c>
      <c r="D1615" s="4">
        <v>45359</v>
      </c>
      <c r="E1615">
        <v>1.0939000000000001</v>
      </c>
      <c r="G1615" s="4">
        <v>45359</v>
      </c>
      <c r="H1615">
        <v>10.208399999999999</v>
      </c>
      <c r="J1615" s="4">
        <v>45362</v>
      </c>
      <c r="K1615">
        <v>10.4688</v>
      </c>
      <c r="M1615" s="4">
        <v>45359</v>
      </c>
      <c r="N1615">
        <v>0.87709999999999999</v>
      </c>
    </row>
    <row r="1616" spans="1:14" x14ac:dyDescent="0.25">
      <c r="A1616" s="4">
        <v>45362</v>
      </c>
      <c r="B1616">
        <v>1.2808999999999999</v>
      </c>
      <c r="D1616" s="4">
        <v>45362</v>
      </c>
      <c r="E1616">
        <v>1.0925</v>
      </c>
      <c r="G1616" s="4">
        <v>45362</v>
      </c>
      <c r="H1616">
        <v>10.2494</v>
      </c>
      <c r="J1616" s="4">
        <v>45363</v>
      </c>
      <c r="K1616">
        <v>10.5352</v>
      </c>
      <c r="M1616" s="4">
        <v>45362</v>
      </c>
      <c r="N1616">
        <v>0.87829999999999997</v>
      </c>
    </row>
    <row r="1617" spans="1:14" x14ac:dyDescent="0.25">
      <c r="A1617" s="4">
        <v>45363</v>
      </c>
      <c r="B1617">
        <v>1.2784</v>
      </c>
      <c r="D1617" s="4">
        <v>45363</v>
      </c>
      <c r="E1617">
        <v>1.0919000000000001</v>
      </c>
      <c r="G1617" s="4">
        <v>45363</v>
      </c>
      <c r="H1617">
        <v>10.241400000000001</v>
      </c>
      <c r="J1617" s="4">
        <v>45364</v>
      </c>
      <c r="K1617">
        <v>10.464399999999999</v>
      </c>
      <c r="M1617" s="4">
        <v>45363</v>
      </c>
      <c r="N1617">
        <v>0.87860000000000005</v>
      </c>
    </row>
    <row r="1618" spans="1:14" x14ac:dyDescent="0.25">
      <c r="A1618" s="4">
        <v>45364</v>
      </c>
      <c r="B1618">
        <v>1.2806999999999999</v>
      </c>
      <c r="D1618" s="4">
        <v>45364</v>
      </c>
      <c r="E1618">
        <v>1.0956999999999999</v>
      </c>
      <c r="G1618" s="4">
        <v>45364</v>
      </c>
      <c r="H1618">
        <v>10.212899999999999</v>
      </c>
      <c r="J1618" s="4">
        <v>45365</v>
      </c>
      <c r="K1618">
        <v>10.5618</v>
      </c>
      <c r="M1618" s="4">
        <v>45364</v>
      </c>
      <c r="N1618">
        <v>0.87729999999999997</v>
      </c>
    </row>
    <row r="1619" spans="1:14" x14ac:dyDescent="0.25">
      <c r="A1619" s="4">
        <v>45365</v>
      </c>
      <c r="B1619">
        <v>1.2750999999999999</v>
      </c>
      <c r="D1619" s="4">
        <v>45365</v>
      </c>
      <c r="E1619">
        <v>1.0886</v>
      </c>
      <c r="G1619" s="4">
        <v>45365</v>
      </c>
      <c r="H1619">
        <v>10.3391</v>
      </c>
      <c r="J1619" s="4">
        <v>45366</v>
      </c>
      <c r="K1619">
        <v>10.6189</v>
      </c>
      <c r="M1619" s="4">
        <v>45365</v>
      </c>
      <c r="N1619">
        <v>0.88349999999999995</v>
      </c>
    </row>
    <row r="1620" spans="1:14" x14ac:dyDescent="0.25">
      <c r="A1620" s="4">
        <v>45366</v>
      </c>
      <c r="B1620">
        <v>1.2736000000000001</v>
      </c>
      <c r="D1620" s="4">
        <v>45366</v>
      </c>
      <c r="E1620">
        <v>1.0889</v>
      </c>
      <c r="G1620" s="4">
        <v>45366</v>
      </c>
      <c r="H1620">
        <v>10.3613</v>
      </c>
      <c r="J1620" s="4">
        <v>45369</v>
      </c>
      <c r="K1620">
        <v>10.660500000000001</v>
      </c>
      <c r="M1620" s="4">
        <v>45366</v>
      </c>
      <c r="N1620">
        <v>0.88380000000000003</v>
      </c>
    </row>
    <row r="1621" spans="1:14" x14ac:dyDescent="0.25">
      <c r="A1621" s="4">
        <v>45369</v>
      </c>
      <c r="B1621">
        <v>1.2725</v>
      </c>
      <c r="D1621" s="4">
        <v>45369</v>
      </c>
      <c r="E1621">
        <v>1.0869</v>
      </c>
      <c r="G1621" s="4">
        <v>45369</v>
      </c>
      <c r="H1621">
        <v>10.449199999999999</v>
      </c>
      <c r="J1621" s="4">
        <v>45370</v>
      </c>
      <c r="K1621">
        <v>10.646100000000001</v>
      </c>
      <c r="M1621" s="4">
        <v>45369</v>
      </c>
      <c r="N1621">
        <v>0.88790000000000002</v>
      </c>
    </row>
    <row r="1622" spans="1:14" x14ac:dyDescent="0.25">
      <c r="A1622" s="4">
        <v>45370</v>
      </c>
      <c r="B1622">
        <v>1.2729999999999999</v>
      </c>
      <c r="D1622" s="4">
        <v>45370</v>
      </c>
      <c r="E1622">
        <v>1.0864</v>
      </c>
      <c r="G1622" s="4">
        <v>45370</v>
      </c>
      <c r="H1622">
        <v>10.4306</v>
      </c>
      <c r="J1622" s="4">
        <v>45371</v>
      </c>
      <c r="K1622">
        <v>10.6511</v>
      </c>
      <c r="M1622" s="4">
        <v>45370</v>
      </c>
      <c r="N1622">
        <v>0.8881</v>
      </c>
    </row>
    <row r="1623" spans="1:14" x14ac:dyDescent="0.25">
      <c r="A1623" s="4">
        <v>45371</v>
      </c>
      <c r="B1623">
        <v>1.272</v>
      </c>
      <c r="D1623" s="4">
        <v>45371</v>
      </c>
      <c r="E1623">
        <v>1.0864</v>
      </c>
      <c r="G1623" s="4">
        <v>45371</v>
      </c>
      <c r="H1623">
        <v>10.4625</v>
      </c>
      <c r="J1623" s="4">
        <v>45372</v>
      </c>
      <c r="K1623">
        <v>10.6715</v>
      </c>
      <c r="M1623" s="4">
        <v>45371</v>
      </c>
      <c r="N1623">
        <v>0.89100000000000001</v>
      </c>
    </row>
    <row r="1624" spans="1:14" x14ac:dyDescent="0.25">
      <c r="A1624" s="4">
        <v>45372</v>
      </c>
      <c r="B1624">
        <v>1.2656000000000001</v>
      </c>
      <c r="D1624" s="4">
        <v>45372</v>
      </c>
      <c r="E1624">
        <v>1.0858000000000001</v>
      </c>
      <c r="G1624" s="4">
        <v>45372</v>
      </c>
      <c r="H1624">
        <v>10.4682</v>
      </c>
      <c r="J1624" s="4">
        <v>45373</v>
      </c>
      <c r="K1624">
        <v>10.7559</v>
      </c>
      <c r="M1624" s="4">
        <v>45372</v>
      </c>
      <c r="N1624">
        <v>0.89839999999999998</v>
      </c>
    </row>
    <row r="1625" spans="1:14" x14ac:dyDescent="0.25">
      <c r="A1625" s="4">
        <v>45373</v>
      </c>
      <c r="B1625">
        <v>1.2601</v>
      </c>
      <c r="D1625" s="4">
        <v>45373</v>
      </c>
      <c r="E1625">
        <v>1.0808</v>
      </c>
      <c r="G1625" s="4">
        <v>45373</v>
      </c>
      <c r="H1625">
        <v>10.564399999999999</v>
      </c>
      <c r="J1625" s="4">
        <v>45376</v>
      </c>
      <c r="K1625">
        <v>10.7082</v>
      </c>
      <c r="M1625" s="4">
        <v>45373</v>
      </c>
      <c r="N1625">
        <v>0.89749999999999996</v>
      </c>
    </row>
    <row r="1626" spans="1:14" x14ac:dyDescent="0.25">
      <c r="A1626" s="4">
        <v>45376</v>
      </c>
      <c r="B1626">
        <v>1.264</v>
      </c>
      <c r="D1626" s="4">
        <v>45376</v>
      </c>
      <c r="E1626">
        <v>1.0835999999999999</v>
      </c>
      <c r="G1626" s="4">
        <v>45376</v>
      </c>
      <c r="H1626">
        <v>10.5717</v>
      </c>
      <c r="J1626" s="4">
        <v>45377</v>
      </c>
      <c r="K1626">
        <v>10.7544</v>
      </c>
      <c r="M1626" s="4">
        <v>45376</v>
      </c>
      <c r="N1626">
        <v>0.89880000000000004</v>
      </c>
    </row>
    <row r="1627" spans="1:14" x14ac:dyDescent="0.25">
      <c r="A1627" s="4">
        <v>45377</v>
      </c>
      <c r="B1627">
        <v>1.2626999999999999</v>
      </c>
      <c r="D1627" s="4">
        <v>45377</v>
      </c>
      <c r="E1627">
        <v>1.0831</v>
      </c>
      <c r="G1627" s="4">
        <v>45377</v>
      </c>
      <c r="H1627">
        <v>10.587400000000001</v>
      </c>
      <c r="J1627" s="4">
        <v>45378</v>
      </c>
      <c r="K1627">
        <v>10.7973</v>
      </c>
      <c r="M1627" s="4">
        <v>45377</v>
      </c>
      <c r="N1627">
        <v>0.90400000000000003</v>
      </c>
    </row>
    <row r="1628" spans="1:14" x14ac:dyDescent="0.25">
      <c r="A1628" s="4">
        <v>45378</v>
      </c>
      <c r="B1628">
        <v>1.2627999999999999</v>
      </c>
      <c r="D1628" s="4">
        <v>45378</v>
      </c>
      <c r="E1628">
        <v>1.0819000000000001</v>
      </c>
      <c r="G1628" s="4">
        <v>45378</v>
      </c>
      <c r="H1628">
        <v>10.626799999999999</v>
      </c>
      <c r="J1628" s="4">
        <v>45379</v>
      </c>
      <c r="K1628">
        <v>10.8484</v>
      </c>
      <c r="M1628" s="4">
        <v>45378</v>
      </c>
      <c r="N1628">
        <v>0.90569999999999995</v>
      </c>
    </row>
    <row r="1629" spans="1:14" x14ac:dyDescent="0.25">
      <c r="A1629" s="4">
        <v>45379</v>
      </c>
      <c r="B1629">
        <v>1.2625</v>
      </c>
      <c r="D1629" s="4">
        <v>45379</v>
      </c>
      <c r="E1629">
        <v>1.0795999999999999</v>
      </c>
      <c r="G1629" s="4">
        <v>45379</v>
      </c>
      <c r="H1629">
        <v>10.6957</v>
      </c>
      <c r="J1629" s="4">
        <v>45380</v>
      </c>
      <c r="K1629">
        <v>10.826000000000001</v>
      </c>
      <c r="M1629" s="4">
        <v>45379</v>
      </c>
      <c r="N1629">
        <v>0.90129999999999999</v>
      </c>
    </row>
    <row r="1630" spans="1:14" x14ac:dyDescent="0.25">
      <c r="A1630" s="4">
        <v>45380</v>
      </c>
      <c r="B1630">
        <v>1.2623</v>
      </c>
      <c r="D1630" s="4">
        <v>45380</v>
      </c>
      <c r="E1630">
        <v>1.079</v>
      </c>
      <c r="G1630" s="4">
        <v>45380</v>
      </c>
      <c r="H1630">
        <v>10.6584</v>
      </c>
      <c r="J1630" s="4">
        <v>45383</v>
      </c>
      <c r="K1630">
        <v>10.957700000000001</v>
      </c>
      <c r="M1630" s="4">
        <v>45380</v>
      </c>
      <c r="N1630">
        <v>0.90139999999999998</v>
      </c>
    </row>
    <row r="1631" spans="1:14" x14ac:dyDescent="0.25">
      <c r="A1631" s="4">
        <v>45383</v>
      </c>
      <c r="B1631">
        <v>1.2544999999999999</v>
      </c>
      <c r="D1631" s="4">
        <v>45383</v>
      </c>
      <c r="E1631">
        <v>1.0737000000000001</v>
      </c>
      <c r="G1631" s="4">
        <v>45383</v>
      </c>
      <c r="H1631">
        <v>10.803800000000001</v>
      </c>
      <c r="J1631" s="4">
        <v>45384</v>
      </c>
      <c r="K1631">
        <v>10.8491</v>
      </c>
      <c r="M1631" s="4">
        <v>45383</v>
      </c>
      <c r="N1631">
        <v>0.90490000000000004</v>
      </c>
    </row>
    <row r="1632" spans="1:14" x14ac:dyDescent="0.25">
      <c r="A1632" s="4">
        <v>45384</v>
      </c>
      <c r="B1632">
        <v>1.2572000000000001</v>
      </c>
      <c r="D1632" s="4">
        <v>45384</v>
      </c>
      <c r="E1632">
        <v>1.0768</v>
      </c>
      <c r="G1632" s="4">
        <v>45384</v>
      </c>
      <c r="H1632">
        <v>10.726000000000001</v>
      </c>
      <c r="J1632" s="4">
        <v>45385</v>
      </c>
      <c r="K1632">
        <v>10.722</v>
      </c>
      <c r="M1632" s="4">
        <v>45384</v>
      </c>
      <c r="N1632">
        <v>0.90710000000000002</v>
      </c>
    </row>
    <row r="1633" spans="1:14" x14ac:dyDescent="0.25">
      <c r="A1633" s="4">
        <v>45385</v>
      </c>
      <c r="B1633">
        <v>1.2645999999999999</v>
      </c>
      <c r="D1633" s="4">
        <v>45385</v>
      </c>
      <c r="E1633">
        <v>1.0831</v>
      </c>
      <c r="G1633" s="4">
        <v>45385</v>
      </c>
      <c r="H1633">
        <v>10.635</v>
      </c>
      <c r="J1633" s="4">
        <v>45386</v>
      </c>
      <c r="K1633">
        <v>10.6968</v>
      </c>
      <c r="M1633" s="4">
        <v>45385</v>
      </c>
      <c r="N1633">
        <v>0.90390000000000004</v>
      </c>
    </row>
    <row r="1634" spans="1:14" x14ac:dyDescent="0.25">
      <c r="A1634" s="4">
        <v>45386</v>
      </c>
      <c r="B1634">
        <v>1.2665999999999999</v>
      </c>
      <c r="D1634" s="4">
        <v>45386</v>
      </c>
      <c r="E1634">
        <v>1.0859000000000001</v>
      </c>
      <c r="G1634" s="4">
        <v>45386</v>
      </c>
      <c r="H1634">
        <v>10.5839</v>
      </c>
      <c r="J1634" s="4">
        <v>45387</v>
      </c>
      <c r="K1634">
        <v>10.729100000000001</v>
      </c>
      <c r="M1634" s="4">
        <v>45386</v>
      </c>
      <c r="N1634">
        <v>0.90449999999999997</v>
      </c>
    </row>
    <row r="1635" spans="1:14" x14ac:dyDescent="0.25">
      <c r="A1635" s="4">
        <v>45387</v>
      </c>
      <c r="B1635">
        <v>1.2638</v>
      </c>
      <c r="D1635" s="4">
        <v>45387</v>
      </c>
      <c r="E1635">
        <v>1.0837000000000001</v>
      </c>
      <c r="G1635" s="4">
        <v>45387</v>
      </c>
      <c r="H1635">
        <v>10.6419</v>
      </c>
      <c r="J1635" s="4">
        <v>45390</v>
      </c>
      <c r="K1635">
        <v>10.7043</v>
      </c>
      <c r="M1635" s="4">
        <v>45387</v>
      </c>
      <c r="N1635">
        <v>0.90180000000000005</v>
      </c>
    </row>
    <row r="1636" spans="1:14" x14ac:dyDescent="0.25">
      <c r="A1636" s="4">
        <v>45390</v>
      </c>
      <c r="B1636">
        <v>1.2647999999999999</v>
      </c>
      <c r="D1636" s="4">
        <v>45390</v>
      </c>
      <c r="E1636">
        <v>1.085</v>
      </c>
      <c r="G1636" s="4">
        <v>45390</v>
      </c>
      <c r="H1636">
        <v>10.5739</v>
      </c>
      <c r="J1636" s="4">
        <v>45391</v>
      </c>
      <c r="K1636">
        <v>10.685700000000001</v>
      </c>
      <c r="M1636" s="4">
        <v>45390</v>
      </c>
      <c r="N1636">
        <v>0.90559999999999996</v>
      </c>
    </row>
    <row r="1637" spans="1:14" x14ac:dyDescent="0.25">
      <c r="A1637" s="4">
        <v>45391</v>
      </c>
      <c r="B1637">
        <v>1.2669999999999999</v>
      </c>
      <c r="D1637" s="4">
        <v>45391</v>
      </c>
      <c r="E1637">
        <v>1.0854999999999999</v>
      </c>
      <c r="G1637" s="4">
        <v>45391</v>
      </c>
      <c r="H1637">
        <v>10.5647</v>
      </c>
      <c r="J1637" s="4">
        <v>45392</v>
      </c>
      <c r="K1637">
        <v>10.845599999999999</v>
      </c>
      <c r="M1637" s="4">
        <v>45391</v>
      </c>
      <c r="N1637">
        <v>0.90339999999999998</v>
      </c>
    </row>
    <row r="1638" spans="1:14" x14ac:dyDescent="0.25">
      <c r="A1638" s="4">
        <v>45392</v>
      </c>
      <c r="B1638">
        <v>1.2534000000000001</v>
      </c>
      <c r="D1638" s="4">
        <v>45392</v>
      </c>
      <c r="E1638">
        <v>1.0736000000000001</v>
      </c>
      <c r="G1638" s="4">
        <v>45392</v>
      </c>
      <c r="H1638">
        <v>10.7248</v>
      </c>
      <c r="J1638" s="4">
        <v>45393</v>
      </c>
      <c r="K1638">
        <v>10.857900000000001</v>
      </c>
      <c r="M1638" s="4">
        <v>45392</v>
      </c>
      <c r="N1638">
        <v>0.91420000000000001</v>
      </c>
    </row>
    <row r="1639" spans="1:14" x14ac:dyDescent="0.25">
      <c r="A1639" s="4">
        <v>45393</v>
      </c>
      <c r="B1639">
        <v>1.2537</v>
      </c>
      <c r="D1639" s="4">
        <v>45393</v>
      </c>
      <c r="E1639">
        <v>1.0718000000000001</v>
      </c>
      <c r="G1639" s="4">
        <v>45393</v>
      </c>
      <c r="H1639">
        <v>10.7559</v>
      </c>
      <c r="J1639" s="4">
        <v>45394</v>
      </c>
      <c r="K1639">
        <v>10.898300000000001</v>
      </c>
      <c r="M1639" s="4">
        <v>45393</v>
      </c>
      <c r="N1639">
        <v>0.91049999999999998</v>
      </c>
    </row>
    <row r="1640" spans="1:14" x14ac:dyDescent="0.25">
      <c r="A1640" s="4">
        <v>45394</v>
      </c>
      <c r="B1640">
        <v>1.2452000000000001</v>
      </c>
      <c r="D1640" s="4">
        <v>45394</v>
      </c>
      <c r="E1640">
        <v>1.0643</v>
      </c>
      <c r="G1640" s="4">
        <v>45394</v>
      </c>
      <c r="H1640">
        <v>10.886799999999999</v>
      </c>
      <c r="J1640" s="4">
        <v>45397</v>
      </c>
      <c r="K1640">
        <v>10.947800000000001</v>
      </c>
      <c r="M1640" s="4">
        <v>45394</v>
      </c>
      <c r="N1640">
        <v>0.91369999999999996</v>
      </c>
    </row>
    <row r="1641" spans="1:14" x14ac:dyDescent="0.25">
      <c r="A1641" s="4">
        <v>45397</v>
      </c>
      <c r="B1641">
        <v>1.2458</v>
      </c>
      <c r="D1641" s="4">
        <v>45397</v>
      </c>
      <c r="E1641">
        <v>1.0636000000000001</v>
      </c>
      <c r="G1641" s="4">
        <v>45397</v>
      </c>
      <c r="H1641">
        <v>10.8893</v>
      </c>
      <c r="J1641" s="4">
        <v>45398</v>
      </c>
      <c r="K1641">
        <v>10.990399999999999</v>
      </c>
      <c r="M1641" s="4">
        <v>45397</v>
      </c>
      <c r="N1641">
        <v>0.91339999999999999</v>
      </c>
    </row>
    <row r="1642" spans="1:14" x14ac:dyDescent="0.25">
      <c r="A1642" s="4">
        <v>45398</v>
      </c>
      <c r="B1642">
        <v>1.2435</v>
      </c>
      <c r="D1642" s="4">
        <v>45398</v>
      </c>
      <c r="E1642">
        <v>1.0625</v>
      </c>
      <c r="G1642" s="4">
        <v>45398</v>
      </c>
      <c r="H1642">
        <v>10.9582</v>
      </c>
      <c r="J1642" s="4">
        <v>45399</v>
      </c>
      <c r="K1642">
        <v>11.033200000000001</v>
      </c>
      <c r="M1642" s="4">
        <v>45398</v>
      </c>
      <c r="N1642">
        <v>0.91249999999999998</v>
      </c>
    </row>
    <row r="1643" spans="1:14" x14ac:dyDescent="0.25">
      <c r="A1643" s="4">
        <v>45399</v>
      </c>
      <c r="B1643">
        <v>1.2428999999999999</v>
      </c>
      <c r="D1643" s="4">
        <v>45399</v>
      </c>
      <c r="E1643">
        <v>1.0649999999999999</v>
      </c>
      <c r="G1643" s="4">
        <v>45399</v>
      </c>
      <c r="H1643">
        <v>10.988899999999999</v>
      </c>
      <c r="J1643" s="4">
        <v>45400</v>
      </c>
      <c r="K1643">
        <v>11.042199999999999</v>
      </c>
      <c r="M1643" s="4">
        <v>45399</v>
      </c>
      <c r="N1643">
        <v>0.91100000000000003</v>
      </c>
    </row>
    <row r="1644" spans="1:14" x14ac:dyDescent="0.25">
      <c r="A1644" s="4">
        <v>45400</v>
      </c>
      <c r="B1644">
        <v>1.2448999999999999</v>
      </c>
      <c r="D1644" s="4">
        <v>45400</v>
      </c>
      <c r="E1644">
        <v>1.0652999999999999</v>
      </c>
      <c r="G1644" s="4">
        <v>45400</v>
      </c>
      <c r="H1644">
        <v>10.9497</v>
      </c>
      <c r="J1644" s="4">
        <v>45401</v>
      </c>
      <c r="K1644">
        <v>11.0198</v>
      </c>
      <c r="M1644" s="4">
        <v>45400</v>
      </c>
      <c r="N1644">
        <v>0.91180000000000005</v>
      </c>
    </row>
    <row r="1645" spans="1:14" x14ac:dyDescent="0.25">
      <c r="A1645" s="4">
        <v>45401</v>
      </c>
      <c r="B1645">
        <v>1.2370000000000001</v>
      </c>
      <c r="D1645" s="4">
        <v>45401</v>
      </c>
      <c r="E1645">
        <v>1.0656000000000001</v>
      </c>
      <c r="G1645" s="4">
        <v>45401</v>
      </c>
      <c r="H1645">
        <v>10.9223</v>
      </c>
      <c r="J1645" s="4">
        <v>45404</v>
      </c>
      <c r="K1645">
        <v>11.0198</v>
      </c>
      <c r="M1645" s="4">
        <v>45401</v>
      </c>
      <c r="N1645">
        <v>0.91020000000000001</v>
      </c>
    </row>
    <row r="1646" spans="1:14" x14ac:dyDescent="0.25">
      <c r="A1646" s="4">
        <v>45404</v>
      </c>
      <c r="B1646">
        <v>1.2346999999999999</v>
      </c>
      <c r="D1646" s="4">
        <v>45404</v>
      </c>
      <c r="E1646">
        <v>1.0649</v>
      </c>
      <c r="G1646" s="4">
        <v>45404</v>
      </c>
      <c r="H1646">
        <v>10.907500000000001</v>
      </c>
      <c r="J1646" s="4">
        <v>45405</v>
      </c>
      <c r="K1646">
        <v>10.923</v>
      </c>
      <c r="M1646" s="4">
        <v>45404</v>
      </c>
      <c r="N1646">
        <v>0.91169999999999995</v>
      </c>
    </row>
    <row r="1647" spans="1:14" x14ac:dyDescent="0.25">
      <c r="A1647" s="4">
        <v>45405</v>
      </c>
      <c r="B1647">
        <v>1.2444999999999999</v>
      </c>
      <c r="D1647" s="4">
        <v>45405</v>
      </c>
      <c r="E1647">
        <v>1.07</v>
      </c>
      <c r="G1647" s="4">
        <v>45405</v>
      </c>
      <c r="H1647">
        <v>10.820499999999999</v>
      </c>
      <c r="J1647" s="4">
        <v>45406</v>
      </c>
      <c r="K1647">
        <v>10.994400000000001</v>
      </c>
      <c r="M1647" s="4">
        <v>45405</v>
      </c>
      <c r="N1647">
        <v>0.91169999999999995</v>
      </c>
    </row>
    <row r="1648" spans="1:14" x14ac:dyDescent="0.25">
      <c r="A1648" s="4">
        <v>45406</v>
      </c>
      <c r="B1648">
        <v>1.2445999999999999</v>
      </c>
      <c r="D1648" s="4">
        <v>45406</v>
      </c>
      <c r="E1648">
        <v>1.0690999999999999</v>
      </c>
      <c r="G1648" s="4">
        <v>45406</v>
      </c>
      <c r="H1648">
        <v>10.8992</v>
      </c>
      <c r="J1648" s="4">
        <v>45407</v>
      </c>
      <c r="K1648">
        <v>10.976900000000001</v>
      </c>
      <c r="M1648" s="4">
        <v>45406</v>
      </c>
      <c r="N1648">
        <v>0.91390000000000005</v>
      </c>
    </row>
    <row r="1649" spans="1:14" x14ac:dyDescent="0.25">
      <c r="A1649" s="4">
        <v>45407</v>
      </c>
      <c r="B1649">
        <v>1.2515000000000001</v>
      </c>
      <c r="D1649" s="4">
        <v>45407</v>
      </c>
      <c r="E1649">
        <v>1.0730999999999999</v>
      </c>
      <c r="G1649" s="4">
        <v>45407</v>
      </c>
      <c r="H1649">
        <v>10.900499999999999</v>
      </c>
      <c r="J1649" s="4">
        <v>45408</v>
      </c>
      <c r="K1649">
        <v>11.034599999999999</v>
      </c>
      <c r="M1649" s="4">
        <v>45407</v>
      </c>
      <c r="N1649">
        <v>0.91290000000000004</v>
      </c>
    </row>
    <row r="1650" spans="1:14" x14ac:dyDescent="0.25">
      <c r="A1650" s="4">
        <v>45408</v>
      </c>
      <c r="B1650">
        <v>1.2493000000000001</v>
      </c>
      <c r="D1650" s="4">
        <v>45408</v>
      </c>
      <c r="E1650">
        <v>1.0692999999999999</v>
      </c>
      <c r="G1650" s="4">
        <v>45408</v>
      </c>
      <c r="H1650">
        <v>10.931800000000001</v>
      </c>
      <c r="J1650" s="4">
        <v>45411</v>
      </c>
      <c r="K1650">
        <v>10.9802</v>
      </c>
      <c r="M1650" s="4">
        <v>45408</v>
      </c>
      <c r="N1650">
        <v>0.91420000000000001</v>
      </c>
    </row>
    <row r="1651" spans="1:14" x14ac:dyDescent="0.25">
      <c r="A1651" s="4">
        <v>45411</v>
      </c>
      <c r="B1651">
        <v>1.2563</v>
      </c>
      <c r="D1651" s="4">
        <v>45411</v>
      </c>
      <c r="E1651">
        <v>1.0726</v>
      </c>
      <c r="G1651" s="4">
        <v>45411</v>
      </c>
      <c r="H1651">
        <v>10.921200000000001</v>
      </c>
      <c r="J1651" s="4">
        <v>45412</v>
      </c>
      <c r="K1651">
        <v>11.085900000000001</v>
      </c>
      <c r="M1651" s="4">
        <v>45411</v>
      </c>
      <c r="N1651">
        <v>0.90990000000000004</v>
      </c>
    </row>
    <row r="1652" spans="1:14" x14ac:dyDescent="0.25">
      <c r="A1652" s="4">
        <v>45412</v>
      </c>
      <c r="B1652">
        <v>1.2506999999999999</v>
      </c>
      <c r="D1652" s="4">
        <v>45412</v>
      </c>
      <c r="E1652">
        <v>1.0679000000000001</v>
      </c>
      <c r="G1652" s="4">
        <v>45412</v>
      </c>
      <c r="H1652">
        <v>11.0032</v>
      </c>
      <c r="J1652" s="4">
        <v>45413</v>
      </c>
      <c r="K1652">
        <v>11.0929</v>
      </c>
      <c r="M1652" s="4">
        <v>45412</v>
      </c>
      <c r="N1652">
        <v>0.91769999999999996</v>
      </c>
    </row>
    <row r="1653" spans="1:14" x14ac:dyDescent="0.25">
      <c r="A1653" s="4">
        <v>45413</v>
      </c>
      <c r="B1653">
        <v>1.2481</v>
      </c>
      <c r="D1653" s="4">
        <v>45413</v>
      </c>
      <c r="E1653">
        <v>1.0671999999999999</v>
      </c>
      <c r="G1653" s="4">
        <v>45413</v>
      </c>
      <c r="H1653">
        <v>10.9885</v>
      </c>
      <c r="J1653" s="4">
        <v>45414</v>
      </c>
      <c r="K1653">
        <v>11.0136</v>
      </c>
      <c r="M1653" s="4">
        <v>45413</v>
      </c>
      <c r="N1653">
        <v>0.92010000000000003</v>
      </c>
    </row>
    <row r="1654" spans="1:14" x14ac:dyDescent="0.25">
      <c r="A1654" s="4">
        <v>45414</v>
      </c>
      <c r="B1654">
        <v>1.2516</v>
      </c>
      <c r="D1654" s="4">
        <v>45414</v>
      </c>
      <c r="E1654">
        <v>1.0717000000000001</v>
      </c>
      <c r="G1654" s="4">
        <v>45414</v>
      </c>
      <c r="H1654">
        <v>10.885999999999999</v>
      </c>
      <c r="J1654" s="4">
        <v>45415</v>
      </c>
      <c r="K1654">
        <v>10.8775</v>
      </c>
      <c r="M1654" s="4">
        <v>45414</v>
      </c>
      <c r="N1654">
        <v>0.91149999999999998</v>
      </c>
    </row>
    <row r="1655" spans="1:14" x14ac:dyDescent="0.25">
      <c r="A1655" s="4">
        <v>45415</v>
      </c>
      <c r="B1655">
        <v>1.2546999999999999</v>
      </c>
      <c r="D1655" s="4">
        <v>45415</v>
      </c>
      <c r="E1655">
        <v>1.0761000000000001</v>
      </c>
      <c r="G1655" s="4">
        <v>45415</v>
      </c>
      <c r="H1655">
        <v>10.821899999999999</v>
      </c>
      <c r="J1655" s="4">
        <v>45418</v>
      </c>
      <c r="K1655">
        <v>10.829599999999999</v>
      </c>
      <c r="M1655" s="4">
        <v>45415</v>
      </c>
      <c r="N1655">
        <v>0.90539999999999998</v>
      </c>
    </row>
    <row r="1656" spans="1:14" x14ac:dyDescent="0.25">
      <c r="A1656" s="4">
        <v>45418</v>
      </c>
      <c r="B1656">
        <v>1.2564</v>
      </c>
      <c r="D1656" s="4">
        <v>45418</v>
      </c>
      <c r="E1656">
        <v>1.0773999999999999</v>
      </c>
      <c r="G1656" s="4">
        <v>45418</v>
      </c>
      <c r="H1656">
        <v>10.8072</v>
      </c>
      <c r="J1656" s="4">
        <v>45419</v>
      </c>
      <c r="K1656">
        <v>10.895200000000001</v>
      </c>
      <c r="M1656" s="4">
        <v>45418</v>
      </c>
      <c r="N1656">
        <v>0.90610000000000002</v>
      </c>
    </row>
    <row r="1657" spans="1:14" x14ac:dyDescent="0.25">
      <c r="A1657" s="4">
        <v>45419</v>
      </c>
      <c r="B1657">
        <v>1.2526999999999999</v>
      </c>
      <c r="D1657" s="4">
        <v>45419</v>
      </c>
      <c r="E1657">
        <v>1.077</v>
      </c>
      <c r="G1657" s="4">
        <v>45419</v>
      </c>
      <c r="H1657">
        <v>10.84</v>
      </c>
      <c r="J1657" s="4">
        <v>45420</v>
      </c>
      <c r="K1657">
        <v>10.908099999999999</v>
      </c>
      <c r="M1657" s="4">
        <v>45419</v>
      </c>
      <c r="N1657">
        <v>0.90769999999999995</v>
      </c>
    </row>
    <row r="1658" spans="1:14" x14ac:dyDescent="0.25">
      <c r="A1658" s="4">
        <v>45420</v>
      </c>
      <c r="B1658">
        <v>1.2498</v>
      </c>
      <c r="D1658" s="4">
        <v>45420</v>
      </c>
      <c r="E1658">
        <v>1.0746</v>
      </c>
      <c r="G1658" s="4">
        <v>45420</v>
      </c>
      <c r="H1658">
        <v>10.9087</v>
      </c>
      <c r="J1658" s="4">
        <v>45421</v>
      </c>
      <c r="K1658">
        <v>10.868399999999999</v>
      </c>
      <c r="M1658" s="4">
        <v>45420</v>
      </c>
      <c r="N1658">
        <v>0.90810000000000002</v>
      </c>
    </row>
    <row r="1659" spans="1:14" x14ac:dyDescent="0.25">
      <c r="A1659" s="4">
        <v>45421</v>
      </c>
      <c r="B1659">
        <v>1.2514000000000001</v>
      </c>
      <c r="D1659" s="4">
        <v>45421</v>
      </c>
      <c r="E1659">
        <v>1.0775999999999999</v>
      </c>
      <c r="G1659" s="4">
        <v>45421</v>
      </c>
      <c r="H1659">
        <v>10.864699999999999</v>
      </c>
      <c r="J1659" s="4">
        <v>45422</v>
      </c>
      <c r="K1659">
        <v>10.8432</v>
      </c>
      <c r="M1659" s="4">
        <v>45421</v>
      </c>
      <c r="N1659">
        <v>0.90669999999999995</v>
      </c>
    </row>
    <row r="1660" spans="1:14" x14ac:dyDescent="0.25">
      <c r="A1660" s="4">
        <v>45422</v>
      </c>
      <c r="B1660">
        <v>1.2524999999999999</v>
      </c>
      <c r="D1660" s="4">
        <v>45422</v>
      </c>
      <c r="E1660">
        <v>1.0770999999999999</v>
      </c>
      <c r="G1660" s="4">
        <v>45422</v>
      </c>
      <c r="H1660">
        <v>10.8422</v>
      </c>
      <c r="J1660" s="4">
        <v>45425</v>
      </c>
      <c r="K1660">
        <v>10.8164</v>
      </c>
      <c r="M1660" s="4">
        <v>45422</v>
      </c>
      <c r="N1660">
        <v>0.90649999999999997</v>
      </c>
    </row>
    <row r="1661" spans="1:14" x14ac:dyDescent="0.25">
      <c r="A1661" s="4">
        <v>45425</v>
      </c>
      <c r="B1661">
        <v>1.2561</v>
      </c>
      <c r="D1661" s="4">
        <v>45425</v>
      </c>
      <c r="E1661">
        <v>1.0792999999999999</v>
      </c>
      <c r="G1661" s="4">
        <v>45425</v>
      </c>
      <c r="H1661">
        <v>10.8398</v>
      </c>
      <c r="J1661" s="4">
        <v>45426</v>
      </c>
      <c r="K1661">
        <v>10.8202</v>
      </c>
      <c r="M1661" s="4">
        <v>45425</v>
      </c>
      <c r="N1661">
        <v>0.9073</v>
      </c>
    </row>
    <row r="1662" spans="1:14" x14ac:dyDescent="0.25">
      <c r="A1662" s="4">
        <v>45426</v>
      </c>
      <c r="B1662">
        <v>1.2585</v>
      </c>
      <c r="D1662" s="4">
        <v>45426</v>
      </c>
      <c r="E1662">
        <v>1.0817000000000001</v>
      </c>
      <c r="G1662" s="4">
        <v>45426</v>
      </c>
      <c r="H1662">
        <v>10.8302</v>
      </c>
      <c r="J1662" s="4">
        <v>45427</v>
      </c>
      <c r="K1662">
        <v>10.684100000000001</v>
      </c>
      <c r="M1662" s="4">
        <v>45426</v>
      </c>
      <c r="N1662">
        <v>0.90659999999999996</v>
      </c>
    </row>
    <row r="1663" spans="1:14" x14ac:dyDescent="0.25">
      <c r="A1663" s="4">
        <v>45427</v>
      </c>
      <c r="B1663">
        <v>1.2674000000000001</v>
      </c>
      <c r="D1663" s="4">
        <v>45427</v>
      </c>
      <c r="E1663">
        <v>1.0871999999999999</v>
      </c>
      <c r="G1663" s="4">
        <v>45427</v>
      </c>
      <c r="H1663">
        <v>10.673999999999999</v>
      </c>
      <c r="J1663" s="4">
        <v>45428</v>
      </c>
      <c r="K1663">
        <v>10.695600000000001</v>
      </c>
      <c r="M1663" s="4">
        <v>45427</v>
      </c>
      <c r="N1663">
        <v>0.90300000000000002</v>
      </c>
    </row>
    <row r="1664" spans="1:14" x14ac:dyDescent="0.25">
      <c r="A1664" s="4">
        <v>45428</v>
      </c>
      <c r="B1664">
        <v>1.2673000000000001</v>
      </c>
      <c r="D1664" s="4">
        <v>45428</v>
      </c>
      <c r="E1664">
        <v>1.0872999999999999</v>
      </c>
      <c r="G1664" s="4">
        <v>45428</v>
      </c>
      <c r="H1664">
        <v>10.700100000000001</v>
      </c>
      <c r="J1664" s="4">
        <v>45429</v>
      </c>
      <c r="K1664">
        <v>10.6807</v>
      </c>
      <c r="M1664" s="4">
        <v>45428</v>
      </c>
      <c r="N1664">
        <v>0.90469999999999995</v>
      </c>
    </row>
    <row r="1665" spans="1:14" x14ac:dyDescent="0.25">
      <c r="A1665" s="4">
        <v>45429</v>
      </c>
      <c r="B1665">
        <v>1.2701</v>
      </c>
      <c r="D1665" s="4">
        <v>45429</v>
      </c>
      <c r="E1665">
        <v>1.0869</v>
      </c>
      <c r="G1665" s="4">
        <v>45429</v>
      </c>
      <c r="H1665">
        <v>10.7256</v>
      </c>
      <c r="J1665" s="4">
        <v>45432</v>
      </c>
      <c r="K1665">
        <v>10.6911</v>
      </c>
      <c r="M1665" s="4">
        <v>45429</v>
      </c>
      <c r="N1665">
        <v>0.90910000000000002</v>
      </c>
    </row>
    <row r="1666" spans="1:14" x14ac:dyDescent="0.25">
      <c r="A1666" s="4">
        <v>45432</v>
      </c>
      <c r="B1666">
        <v>1.2718</v>
      </c>
      <c r="D1666" s="4">
        <v>45432</v>
      </c>
      <c r="E1666">
        <v>1.0866</v>
      </c>
      <c r="G1666" s="4">
        <v>45432</v>
      </c>
      <c r="H1666">
        <v>10.6897</v>
      </c>
      <c r="J1666" s="4">
        <v>45433</v>
      </c>
      <c r="K1666">
        <v>10.6717</v>
      </c>
      <c r="M1666" s="4">
        <v>45432</v>
      </c>
      <c r="N1666">
        <v>0.9093</v>
      </c>
    </row>
    <row r="1667" spans="1:14" x14ac:dyDescent="0.25">
      <c r="A1667" s="4">
        <v>45433</v>
      </c>
      <c r="B1667">
        <v>1.2707999999999999</v>
      </c>
      <c r="D1667" s="4">
        <v>45433</v>
      </c>
      <c r="E1667">
        <v>1.0853999999999999</v>
      </c>
      <c r="G1667" s="4">
        <v>45433</v>
      </c>
      <c r="H1667">
        <v>10.6937</v>
      </c>
      <c r="J1667" s="4">
        <v>45434</v>
      </c>
      <c r="K1667">
        <v>10.6761</v>
      </c>
      <c r="M1667" s="4">
        <v>45433</v>
      </c>
      <c r="N1667">
        <v>0.91059999999999997</v>
      </c>
    </row>
    <row r="1668" spans="1:14" x14ac:dyDescent="0.25">
      <c r="A1668" s="4">
        <v>45434</v>
      </c>
      <c r="B1668">
        <v>1.2744</v>
      </c>
      <c r="D1668" s="4">
        <v>45434</v>
      </c>
      <c r="E1668">
        <v>1.0842000000000001</v>
      </c>
      <c r="G1668" s="4">
        <v>45434</v>
      </c>
      <c r="H1668">
        <v>10.720700000000001</v>
      </c>
      <c r="J1668" s="4">
        <v>45435</v>
      </c>
      <c r="K1668">
        <v>10.665100000000001</v>
      </c>
      <c r="M1668" s="4">
        <v>45434</v>
      </c>
      <c r="N1668">
        <v>0.91379999999999995</v>
      </c>
    </row>
    <row r="1669" spans="1:14" x14ac:dyDescent="0.25">
      <c r="A1669" s="4">
        <v>45435</v>
      </c>
      <c r="B1669">
        <v>1.2712000000000001</v>
      </c>
      <c r="D1669" s="4">
        <v>45435</v>
      </c>
      <c r="E1669">
        <v>1.0818000000000001</v>
      </c>
      <c r="G1669" s="4">
        <v>45435</v>
      </c>
      <c r="H1669">
        <v>10.743399999999999</v>
      </c>
      <c r="J1669" s="4">
        <v>45436</v>
      </c>
      <c r="K1669">
        <v>10.581300000000001</v>
      </c>
      <c r="M1669" s="4">
        <v>45435</v>
      </c>
      <c r="N1669">
        <v>0.91490000000000005</v>
      </c>
    </row>
    <row r="1670" spans="1:14" x14ac:dyDescent="0.25">
      <c r="A1670" s="4">
        <v>45436</v>
      </c>
      <c r="B1670">
        <v>1.2737000000000001</v>
      </c>
      <c r="D1670" s="4">
        <v>45436</v>
      </c>
      <c r="E1670">
        <v>1.0847</v>
      </c>
      <c r="G1670" s="4">
        <v>45436</v>
      </c>
      <c r="H1670">
        <v>10.6744</v>
      </c>
      <c r="J1670" s="4">
        <v>45439</v>
      </c>
      <c r="K1670">
        <v>10.5053</v>
      </c>
      <c r="M1670" s="4">
        <v>45436</v>
      </c>
      <c r="N1670">
        <v>0.91469999999999996</v>
      </c>
    </row>
    <row r="1671" spans="1:14" x14ac:dyDescent="0.25">
      <c r="A1671" s="4">
        <v>45439</v>
      </c>
      <c r="B1671">
        <v>1.2769999999999999</v>
      </c>
      <c r="D1671" s="4">
        <v>45439</v>
      </c>
      <c r="E1671">
        <v>1.0860000000000001</v>
      </c>
      <c r="G1671" s="4">
        <v>45439</v>
      </c>
      <c r="H1671">
        <v>10.613799999999999</v>
      </c>
      <c r="J1671" s="4">
        <v>45440</v>
      </c>
      <c r="K1671">
        <v>10.486000000000001</v>
      </c>
      <c r="M1671" s="4">
        <v>45439</v>
      </c>
      <c r="N1671">
        <v>0.91359999999999997</v>
      </c>
    </row>
    <row r="1672" spans="1:14" x14ac:dyDescent="0.25">
      <c r="A1672" s="4">
        <v>45440</v>
      </c>
      <c r="B1672">
        <v>1.2777000000000001</v>
      </c>
      <c r="D1672" s="4">
        <v>45440</v>
      </c>
      <c r="E1672">
        <v>1.0874999999999999</v>
      </c>
      <c r="G1672" s="4">
        <v>45440</v>
      </c>
      <c r="H1672">
        <v>10.5488</v>
      </c>
      <c r="J1672" s="4">
        <v>45441</v>
      </c>
      <c r="K1672">
        <v>10.5801</v>
      </c>
      <c r="M1672" s="4">
        <v>45440</v>
      </c>
      <c r="N1672">
        <v>0.91100000000000003</v>
      </c>
    </row>
    <row r="1673" spans="1:14" x14ac:dyDescent="0.25">
      <c r="A1673" s="4">
        <v>45441</v>
      </c>
      <c r="B1673">
        <v>1.2717000000000001</v>
      </c>
      <c r="D1673" s="4">
        <v>45441</v>
      </c>
      <c r="E1673">
        <v>1.0815999999999999</v>
      </c>
      <c r="G1673" s="4">
        <v>45441</v>
      </c>
      <c r="H1673">
        <v>10.659000000000001</v>
      </c>
      <c r="J1673" s="4">
        <v>45442</v>
      </c>
      <c r="K1673">
        <v>10.5314</v>
      </c>
      <c r="M1673" s="4">
        <v>45441</v>
      </c>
      <c r="N1673">
        <v>0.91359999999999997</v>
      </c>
    </row>
    <row r="1674" spans="1:14" x14ac:dyDescent="0.25">
      <c r="A1674" s="4">
        <v>45442</v>
      </c>
      <c r="B1674">
        <v>1.2741</v>
      </c>
      <c r="D1674" s="4">
        <v>45442</v>
      </c>
      <c r="E1674">
        <v>1.0840000000000001</v>
      </c>
      <c r="G1674" s="4">
        <v>45442</v>
      </c>
      <c r="H1674">
        <v>10.5891</v>
      </c>
      <c r="J1674" s="4">
        <v>45443</v>
      </c>
      <c r="K1674">
        <v>10.4956</v>
      </c>
      <c r="M1674" s="4">
        <v>45442</v>
      </c>
      <c r="N1674">
        <v>0.90390000000000004</v>
      </c>
    </row>
    <row r="1675" spans="1:14" x14ac:dyDescent="0.25">
      <c r="A1675" s="4">
        <v>45443</v>
      </c>
      <c r="B1675">
        <v>1.2742</v>
      </c>
      <c r="D1675" s="4">
        <v>45443</v>
      </c>
      <c r="E1675">
        <v>1.0848</v>
      </c>
      <c r="G1675" s="4">
        <v>45443</v>
      </c>
      <c r="H1675">
        <v>10.5305</v>
      </c>
      <c r="J1675" s="4">
        <v>45446</v>
      </c>
      <c r="K1675">
        <v>10.4786</v>
      </c>
      <c r="M1675" s="4">
        <v>45443</v>
      </c>
      <c r="N1675">
        <v>0.90229999999999999</v>
      </c>
    </row>
    <row r="1676" spans="1:14" x14ac:dyDescent="0.25">
      <c r="A1676" s="4">
        <v>45446</v>
      </c>
      <c r="B1676">
        <v>1.2779</v>
      </c>
      <c r="D1676" s="4">
        <v>45446</v>
      </c>
      <c r="E1676">
        <v>1.0885</v>
      </c>
      <c r="G1676" s="4">
        <v>45446</v>
      </c>
      <c r="H1676">
        <v>10.422599999999999</v>
      </c>
      <c r="J1676" s="4">
        <v>45447</v>
      </c>
      <c r="K1676">
        <v>10.573700000000001</v>
      </c>
      <c r="M1676" s="4">
        <v>45446</v>
      </c>
      <c r="N1676">
        <v>0.89549999999999996</v>
      </c>
    </row>
    <row r="1677" spans="1:14" x14ac:dyDescent="0.25">
      <c r="A1677" s="4">
        <v>45447</v>
      </c>
      <c r="B1677">
        <v>1.2786999999999999</v>
      </c>
      <c r="D1677" s="4">
        <v>45447</v>
      </c>
      <c r="E1677">
        <v>1.0880000000000001</v>
      </c>
      <c r="G1677" s="4">
        <v>45447</v>
      </c>
      <c r="H1677">
        <v>10.4473</v>
      </c>
      <c r="J1677" s="4">
        <v>45448</v>
      </c>
      <c r="K1677">
        <v>10.5909</v>
      </c>
      <c r="M1677" s="4">
        <v>45447</v>
      </c>
      <c r="N1677">
        <v>0.88929999999999998</v>
      </c>
    </row>
    <row r="1678" spans="1:14" x14ac:dyDescent="0.25">
      <c r="A1678" s="4">
        <v>45448</v>
      </c>
      <c r="B1678">
        <v>1.2778</v>
      </c>
      <c r="D1678" s="4">
        <v>45448</v>
      </c>
      <c r="E1678">
        <v>1.0864</v>
      </c>
      <c r="G1678" s="4">
        <v>45448</v>
      </c>
      <c r="H1678">
        <v>10.4168</v>
      </c>
      <c r="J1678" s="4">
        <v>45449</v>
      </c>
      <c r="K1678">
        <v>10.562900000000001</v>
      </c>
      <c r="M1678" s="4">
        <v>45448</v>
      </c>
      <c r="N1678">
        <v>0.89380000000000004</v>
      </c>
    </row>
    <row r="1679" spans="1:14" x14ac:dyDescent="0.25">
      <c r="A1679" s="4">
        <v>45449</v>
      </c>
      <c r="B1679">
        <v>1.2779</v>
      </c>
      <c r="D1679" s="4">
        <v>45449</v>
      </c>
      <c r="E1679">
        <v>1.0882000000000001</v>
      </c>
      <c r="G1679" s="4">
        <v>45449</v>
      </c>
      <c r="H1679">
        <v>10.410500000000001</v>
      </c>
      <c r="J1679" s="4">
        <v>45450</v>
      </c>
      <c r="K1679">
        <v>10.7127</v>
      </c>
      <c r="M1679" s="4">
        <v>45449</v>
      </c>
      <c r="N1679">
        <v>0.89159999999999995</v>
      </c>
    </row>
    <row r="1680" spans="1:14" x14ac:dyDescent="0.25">
      <c r="A1680" s="4">
        <v>45450</v>
      </c>
      <c r="B1680">
        <v>1.2719</v>
      </c>
      <c r="D1680" s="4">
        <v>45450</v>
      </c>
      <c r="E1680">
        <v>1.0801000000000001</v>
      </c>
      <c r="G1680" s="4">
        <v>45450</v>
      </c>
      <c r="H1680">
        <v>10.5496</v>
      </c>
      <c r="J1680" s="4">
        <v>45453</v>
      </c>
      <c r="K1680">
        <v>10.6629</v>
      </c>
      <c r="M1680" s="4">
        <v>45450</v>
      </c>
      <c r="N1680">
        <v>0.89659999999999995</v>
      </c>
    </row>
    <row r="1681" spans="1:14" x14ac:dyDescent="0.25">
      <c r="A1681" s="4">
        <v>45453</v>
      </c>
      <c r="B1681">
        <v>1.2728999999999999</v>
      </c>
      <c r="D1681" s="4">
        <v>45453</v>
      </c>
      <c r="E1681">
        <v>1.0753999999999999</v>
      </c>
      <c r="G1681" s="4">
        <v>45453</v>
      </c>
      <c r="H1681">
        <v>10.497400000000001</v>
      </c>
      <c r="J1681" s="4">
        <v>45454</v>
      </c>
      <c r="K1681">
        <v>10.7182</v>
      </c>
      <c r="M1681" s="4">
        <v>45453</v>
      </c>
      <c r="N1681">
        <v>0.89680000000000004</v>
      </c>
    </row>
    <row r="1682" spans="1:14" x14ac:dyDescent="0.25">
      <c r="A1682" s="4">
        <v>45454</v>
      </c>
      <c r="B1682">
        <v>1.2728999999999999</v>
      </c>
      <c r="D1682" s="4">
        <v>45454</v>
      </c>
      <c r="E1682">
        <v>1.0737000000000001</v>
      </c>
      <c r="G1682" s="4">
        <v>45454</v>
      </c>
      <c r="H1682">
        <v>10.5052</v>
      </c>
      <c r="J1682" s="4">
        <v>45455</v>
      </c>
      <c r="K1682">
        <v>10.5146</v>
      </c>
      <c r="M1682" s="4">
        <v>45454</v>
      </c>
      <c r="N1682">
        <v>0.89849999999999997</v>
      </c>
    </row>
    <row r="1683" spans="1:14" x14ac:dyDescent="0.25">
      <c r="A1683" s="4">
        <v>45455</v>
      </c>
      <c r="B1683">
        <v>1.2846</v>
      </c>
      <c r="D1683" s="4">
        <v>45455</v>
      </c>
      <c r="E1683">
        <v>1.0844</v>
      </c>
      <c r="G1683" s="4">
        <v>45455</v>
      </c>
      <c r="H1683">
        <v>10.315200000000001</v>
      </c>
      <c r="J1683" s="4">
        <v>45456</v>
      </c>
      <c r="K1683">
        <v>10.667899999999999</v>
      </c>
      <c r="M1683" s="4">
        <v>45455</v>
      </c>
      <c r="N1683">
        <v>0.89129999999999998</v>
      </c>
    </row>
    <row r="1684" spans="1:14" x14ac:dyDescent="0.25">
      <c r="A1684" s="4">
        <v>45456</v>
      </c>
      <c r="B1684">
        <v>1.2746</v>
      </c>
      <c r="D1684" s="4">
        <v>45456</v>
      </c>
      <c r="E1684">
        <v>1.0734999999999999</v>
      </c>
      <c r="G1684" s="4">
        <v>45456</v>
      </c>
      <c r="H1684">
        <v>10.494999999999999</v>
      </c>
      <c r="J1684" s="4">
        <v>45457</v>
      </c>
      <c r="K1684">
        <v>10.6745</v>
      </c>
      <c r="M1684" s="4">
        <v>45456</v>
      </c>
      <c r="N1684">
        <v>0.89470000000000005</v>
      </c>
    </row>
    <row r="1685" spans="1:14" x14ac:dyDescent="0.25">
      <c r="A1685" s="4">
        <v>45457</v>
      </c>
      <c r="B1685">
        <v>1.2686999999999999</v>
      </c>
      <c r="D1685" s="4">
        <v>45457</v>
      </c>
      <c r="E1685">
        <v>1.0703</v>
      </c>
      <c r="G1685" s="4">
        <v>45457</v>
      </c>
      <c r="H1685">
        <v>10.5176</v>
      </c>
      <c r="J1685" s="4">
        <v>45460</v>
      </c>
      <c r="K1685">
        <v>10.683</v>
      </c>
      <c r="M1685" s="4">
        <v>45457</v>
      </c>
      <c r="N1685">
        <v>0.89070000000000005</v>
      </c>
    </row>
    <row r="1686" spans="1:14" x14ac:dyDescent="0.25">
      <c r="A1686" s="4">
        <v>45460</v>
      </c>
      <c r="B1686">
        <v>1.2696000000000001</v>
      </c>
      <c r="D1686" s="4">
        <v>45460</v>
      </c>
      <c r="E1686">
        <v>1.0725</v>
      </c>
      <c r="G1686" s="4">
        <v>45460</v>
      </c>
      <c r="H1686">
        <v>10.5</v>
      </c>
      <c r="J1686" s="4">
        <v>45461</v>
      </c>
      <c r="K1686">
        <v>10.593999999999999</v>
      </c>
      <c r="M1686" s="4">
        <v>45460</v>
      </c>
      <c r="N1686">
        <v>0.89090000000000003</v>
      </c>
    </row>
    <row r="1687" spans="1:14" x14ac:dyDescent="0.25">
      <c r="A1687" s="4">
        <v>45461</v>
      </c>
      <c r="B1687">
        <v>1.2702</v>
      </c>
      <c r="D1687" s="4">
        <v>45461</v>
      </c>
      <c r="E1687">
        <v>1.0739000000000001</v>
      </c>
      <c r="G1687" s="4">
        <v>45461</v>
      </c>
      <c r="H1687">
        <v>10.446099999999999</v>
      </c>
      <c r="J1687" s="4">
        <v>45462</v>
      </c>
      <c r="K1687">
        <v>10.560600000000001</v>
      </c>
      <c r="M1687" s="4">
        <v>45461</v>
      </c>
      <c r="N1687">
        <v>0.8841</v>
      </c>
    </row>
    <row r="1688" spans="1:14" x14ac:dyDescent="0.25">
      <c r="A1688" s="4">
        <v>45462</v>
      </c>
      <c r="B1688">
        <v>1.2721</v>
      </c>
      <c r="D1688" s="4">
        <v>45462</v>
      </c>
      <c r="E1688">
        <v>1.0747</v>
      </c>
      <c r="G1688" s="4">
        <v>45462</v>
      </c>
      <c r="H1688">
        <v>10.438599999999999</v>
      </c>
      <c r="J1688" s="4">
        <v>45463</v>
      </c>
      <c r="K1688">
        <v>10.549799999999999</v>
      </c>
      <c r="M1688" s="4">
        <v>45462</v>
      </c>
      <c r="N1688">
        <v>0.88419999999999999</v>
      </c>
    </row>
    <row r="1689" spans="1:14" x14ac:dyDescent="0.25">
      <c r="A1689" s="4">
        <v>45463</v>
      </c>
      <c r="B1689">
        <v>1.2663</v>
      </c>
      <c r="D1689" s="4">
        <v>45463</v>
      </c>
      <c r="E1689">
        <v>1.0707</v>
      </c>
      <c r="G1689" s="4">
        <v>45463</v>
      </c>
      <c r="H1689">
        <v>10.491300000000001</v>
      </c>
      <c r="J1689" s="4">
        <v>45464</v>
      </c>
      <c r="K1689">
        <v>10.5692</v>
      </c>
      <c r="M1689" s="4">
        <v>45463</v>
      </c>
      <c r="N1689">
        <v>0.89129999999999998</v>
      </c>
    </row>
    <row r="1690" spans="1:14" x14ac:dyDescent="0.25">
      <c r="A1690" s="4">
        <v>45464</v>
      </c>
      <c r="B1690">
        <v>1.2645</v>
      </c>
      <c r="D1690" s="4">
        <v>45464</v>
      </c>
      <c r="E1690">
        <v>1.0692999999999999</v>
      </c>
      <c r="G1690" s="4">
        <v>45464</v>
      </c>
      <c r="H1690">
        <v>10.508800000000001</v>
      </c>
      <c r="J1690" s="4">
        <v>45467</v>
      </c>
      <c r="K1690">
        <v>10.5421</v>
      </c>
      <c r="M1690" s="4">
        <v>45464</v>
      </c>
      <c r="N1690">
        <v>0.89390000000000003</v>
      </c>
    </row>
    <row r="1691" spans="1:14" x14ac:dyDescent="0.25">
      <c r="A1691" s="4">
        <v>45467</v>
      </c>
      <c r="B1691">
        <v>1.268</v>
      </c>
      <c r="D1691" s="4">
        <v>45467</v>
      </c>
      <c r="E1691">
        <v>1.0728</v>
      </c>
      <c r="G1691" s="4">
        <v>45467</v>
      </c>
      <c r="H1691">
        <v>10.477600000000001</v>
      </c>
      <c r="J1691" s="4">
        <v>45468</v>
      </c>
      <c r="K1691">
        <v>10.6159</v>
      </c>
      <c r="M1691" s="4">
        <v>45467</v>
      </c>
      <c r="N1691">
        <v>0.89400000000000002</v>
      </c>
    </row>
    <row r="1692" spans="1:14" x14ac:dyDescent="0.25">
      <c r="A1692" s="4">
        <v>45468</v>
      </c>
      <c r="B1692">
        <v>1.2679</v>
      </c>
      <c r="D1692" s="4">
        <v>45468</v>
      </c>
      <c r="E1692">
        <v>1.0705</v>
      </c>
      <c r="G1692" s="4">
        <v>45468</v>
      </c>
      <c r="H1692">
        <v>10.5108</v>
      </c>
      <c r="J1692" s="4">
        <v>45469</v>
      </c>
      <c r="K1692">
        <v>10.6823</v>
      </c>
      <c r="M1692" s="4">
        <v>45468</v>
      </c>
      <c r="N1692">
        <v>0.89500000000000002</v>
      </c>
    </row>
    <row r="1693" spans="1:14" x14ac:dyDescent="0.25">
      <c r="A1693" s="4">
        <v>45469</v>
      </c>
      <c r="B1693">
        <v>1.2625999999999999</v>
      </c>
      <c r="D1693" s="4">
        <v>45469</v>
      </c>
      <c r="E1693">
        <v>1.0682</v>
      </c>
      <c r="G1693" s="4">
        <v>45469</v>
      </c>
      <c r="H1693">
        <v>10.571899999999999</v>
      </c>
      <c r="J1693" s="4">
        <v>45470</v>
      </c>
      <c r="K1693">
        <v>10.665699999999999</v>
      </c>
      <c r="M1693" s="4">
        <v>45469</v>
      </c>
      <c r="N1693">
        <v>0.89759999999999995</v>
      </c>
    </row>
    <row r="1694" spans="1:14" x14ac:dyDescent="0.25">
      <c r="A1694" s="4">
        <v>45470</v>
      </c>
      <c r="B1694">
        <v>1.2650999999999999</v>
      </c>
      <c r="D1694" s="4">
        <v>45470</v>
      </c>
      <c r="E1694">
        <v>1.0707</v>
      </c>
      <c r="G1694" s="4">
        <v>45470</v>
      </c>
      <c r="H1694">
        <v>10.619199999999999</v>
      </c>
      <c r="J1694" s="4">
        <v>45471</v>
      </c>
      <c r="K1694">
        <v>10.678900000000001</v>
      </c>
      <c r="M1694" s="4">
        <v>45470</v>
      </c>
      <c r="N1694">
        <v>0.89810000000000001</v>
      </c>
    </row>
    <row r="1695" spans="1:14" x14ac:dyDescent="0.25">
      <c r="A1695" s="4">
        <v>45471</v>
      </c>
      <c r="B1695">
        <v>1.2645</v>
      </c>
      <c r="D1695" s="4">
        <v>45471</v>
      </c>
      <c r="E1695">
        <v>1.0712999999999999</v>
      </c>
      <c r="G1695" s="4">
        <v>45471</v>
      </c>
      <c r="H1695">
        <v>10.5974</v>
      </c>
      <c r="J1695" s="4">
        <v>45474</v>
      </c>
      <c r="K1695">
        <v>10.6639</v>
      </c>
      <c r="M1695" s="4">
        <v>45471</v>
      </c>
      <c r="N1695">
        <v>0.89880000000000004</v>
      </c>
    </row>
    <row r="1696" spans="1:14" x14ac:dyDescent="0.25">
      <c r="A1696" s="4">
        <v>45474</v>
      </c>
      <c r="B1696">
        <v>1.2647999999999999</v>
      </c>
      <c r="D1696" s="4">
        <v>45474</v>
      </c>
      <c r="E1696">
        <v>1.0730999999999999</v>
      </c>
      <c r="G1696" s="4">
        <v>45474</v>
      </c>
      <c r="H1696">
        <v>10.6242</v>
      </c>
      <c r="J1696" s="4">
        <v>45475</v>
      </c>
      <c r="K1696">
        <v>10.690200000000001</v>
      </c>
      <c r="M1696" s="4">
        <v>45474</v>
      </c>
      <c r="N1696">
        <v>0.90349999999999997</v>
      </c>
    </row>
    <row r="1697" spans="1:14" x14ac:dyDescent="0.25">
      <c r="A1697" s="4">
        <v>45475</v>
      </c>
      <c r="B1697">
        <v>1.2667999999999999</v>
      </c>
      <c r="D1697" s="4">
        <v>45475</v>
      </c>
      <c r="E1697">
        <v>1.0731999999999999</v>
      </c>
      <c r="G1697" s="4">
        <v>45475</v>
      </c>
      <c r="H1697">
        <v>10.606999999999999</v>
      </c>
      <c r="J1697" s="4">
        <v>45476</v>
      </c>
      <c r="K1697">
        <v>10.544700000000001</v>
      </c>
      <c r="M1697" s="4">
        <v>45475</v>
      </c>
      <c r="N1697">
        <v>0.90449999999999997</v>
      </c>
    </row>
    <row r="1698" spans="1:14" x14ac:dyDescent="0.25">
      <c r="A1698" s="4">
        <v>45476</v>
      </c>
      <c r="B1698">
        <v>1.2754000000000001</v>
      </c>
      <c r="D1698" s="4">
        <v>45476</v>
      </c>
      <c r="E1698">
        <v>1.0795999999999999</v>
      </c>
      <c r="G1698" s="4">
        <v>45476</v>
      </c>
      <c r="H1698">
        <v>10.4842</v>
      </c>
      <c r="J1698" s="4">
        <v>45477</v>
      </c>
      <c r="K1698">
        <v>10.568899999999999</v>
      </c>
      <c r="M1698" s="4">
        <v>45476</v>
      </c>
      <c r="N1698">
        <v>0.90069999999999995</v>
      </c>
    </row>
    <row r="1699" spans="1:14" x14ac:dyDescent="0.25">
      <c r="A1699" s="4">
        <v>45477</v>
      </c>
      <c r="B1699">
        <v>1.2761</v>
      </c>
      <c r="D1699" s="4">
        <v>45477</v>
      </c>
      <c r="E1699">
        <v>1.0811999999999999</v>
      </c>
      <c r="G1699" s="4">
        <v>45477</v>
      </c>
      <c r="H1699">
        <v>10.497999999999999</v>
      </c>
      <c r="J1699" s="4">
        <v>45478</v>
      </c>
      <c r="K1699">
        <v>10.5585</v>
      </c>
      <c r="M1699" s="4">
        <v>45477</v>
      </c>
      <c r="N1699">
        <v>0.89990000000000003</v>
      </c>
    </row>
    <row r="1700" spans="1:14" x14ac:dyDescent="0.25">
      <c r="A1700" s="4">
        <v>45478</v>
      </c>
      <c r="B1700">
        <v>1.2815000000000001</v>
      </c>
      <c r="D1700" s="4">
        <v>45478</v>
      </c>
      <c r="E1700">
        <v>1.0840000000000001</v>
      </c>
      <c r="G1700" s="4">
        <v>45478</v>
      </c>
      <c r="H1700">
        <v>10.482100000000001</v>
      </c>
      <c r="J1700" s="4">
        <v>45481</v>
      </c>
      <c r="K1700">
        <v>10.591699999999999</v>
      </c>
      <c r="M1700" s="4">
        <v>45478</v>
      </c>
      <c r="N1700">
        <v>0.89570000000000005</v>
      </c>
    </row>
    <row r="1701" spans="1:14" x14ac:dyDescent="0.25">
      <c r="A1701" s="4">
        <v>45481</v>
      </c>
      <c r="B1701">
        <v>1.2821</v>
      </c>
      <c r="D1701" s="4">
        <v>45481</v>
      </c>
      <c r="E1701">
        <v>1.0831999999999999</v>
      </c>
      <c r="G1701" s="4">
        <v>45481</v>
      </c>
      <c r="H1701">
        <v>10.5593</v>
      </c>
      <c r="J1701" s="4">
        <v>45482</v>
      </c>
      <c r="K1701">
        <v>10.6088</v>
      </c>
      <c r="M1701" s="4">
        <v>45481</v>
      </c>
      <c r="N1701">
        <v>0.8972</v>
      </c>
    </row>
    <row r="1702" spans="1:14" x14ac:dyDescent="0.25">
      <c r="A1702" s="4">
        <v>45482</v>
      </c>
      <c r="B1702">
        <v>1.2783</v>
      </c>
      <c r="D1702" s="4">
        <v>45482</v>
      </c>
      <c r="E1702">
        <v>1.081</v>
      </c>
      <c r="G1702" s="4">
        <v>45482</v>
      </c>
      <c r="H1702">
        <v>10.553100000000001</v>
      </c>
      <c r="J1702" s="4">
        <v>45483</v>
      </c>
      <c r="K1702">
        <v>10.7136</v>
      </c>
      <c r="M1702" s="4">
        <v>45482</v>
      </c>
      <c r="N1702">
        <v>0.89780000000000004</v>
      </c>
    </row>
    <row r="1703" spans="1:14" x14ac:dyDescent="0.25">
      <c r="A1703" s="4">
        <v>45483</v>
      </c>
      <c r="B1703">
        <v>1.2846</v>
      </c>
      <c r="D1703" s="4">
        <v>45483</v>
      </c>
      <c r="E1703">
        <v>1.0827</v>
      </c>
      <c r="G1703" s="4">
        <v>45483</v>
      </c>
      <c r="H1703">
        <v>10.543699999999999</v>
      </c>
      <c r="J1703" s="4">
        <v>45484</v>
      </c>
      <c r="K1703">
        <v>10.7197</v>
      </c>
      <c r="M1703" s="4">
        <v>45483</v>
      </c>
      <c r="N1703">
        <v>0.8992</v>
      </c>
    </row>
    <row r="1704" spans="1:14" x14ac:dyDescent="0.25">
      <c r="A1704" s="4">
        <v>45484</v>
      </c>
      <c r="B1704">
        <v>1.2910999999999999</v>
      </c>
      <c r="D1704" s="4">
        <v>45484</v>
      </c>
      <c r="E1704">
        <v>1.0867</v>
      </c>
      <c r="G1704" s="4">
        <v>45484</v>
      </c>
      <c r="H1704">
        <v>10.488899999999999</v>
      </c>
      <c r="J1704" s="4">
        <v>45485</v>
      </c>
      <c r="K1704">
        <v>10.6951</v>
      </c>
      <c r="M1704" s="4">
        <v>45484</v>
      </c>
      <c r="N1704">
        <v>0.89429999999999998</v>
      </c>
    </row>
    <row r="1705" spans="1:14" x14ac:dyDescent="0.25">
      <c r="A1705" s="4">
        <v>45485</v>
      </c>
      <c r="B1705">
        <v>1.2988</v>
      </c>
      <c r="D1705" s="4">
        <v>45485</v>
      </c>
      <c r="E1705">
        <v>1.0907</v>
      </c>
      <c r="G1705" s="4">
        <v>45485</v>
      </c>
      <c r="H1705">
        <v>10.5116</v>
      </c>
      <c r="J1705" s="4">
        <v>45488</v>
      </c>
      <c r="K1705">
        <v>10.791</v>
      </c>
      <c r="M1705" s="4">
        <v>45485</v>
      </c>
      <c r="N1705">
        <v>0.89439999999999997</v>
      </c>
    </row>
    <row r="1706" spans="1:14" x14ac:dyDescent="0.25">
      <c r="A1706" s="4">
        <v>45488</v>
      </c>
      <c r="B1706">
        <v>1.2977000000000001</v>
      </c>
      <c r="D1706" s="4">
        <v>45488</v>
      </c>
      <c r="E1706">
        <v>1.0906</v>
      </c>
      <c r="G1706" s="4">
        <v>45488</v>
      </c>
      <c r="H1706">
        <v>10.5792</v>
      </c>
      <c r="J1706" s="4">
        <v>45489</v>
      </c>
      <c r="K1706">
        <v>10.8245</v>
      </c>
      <c r="M1706" s="4">
        <v>45488</v>
      </c>
      <c r="N1706">
        <v>0.89470000000000005</v>
      </c>
    </row>
    <row r="1707" spans="1:14" x14ac:dyDescent="0.25">
      <c r="A1707" s="4">
        <v>45489</v>
      </c>
      <c r="B1707">
        <v>1.2955000000000001</v>
      </c>
      <c r="D1707" s="4">
        <v>45489</v>
      </c>
      <c r="E1707">
        <v>1.0889</v>
      </c>
      <c r="G1707" s="4">
        <v>45489</v>
      </c>
      <c r="H1707">
        <v>10.617000000000001</v>
      </c>
      <c r="J1707" s="4">
        <v>45490</v>
      </c>
      <c r="K1707">
        <v>10.7402</v>
      </c>
      <c r="M1707" s="4">
        <v>45489</v>
      </c>
      <c r="N1707">
        <v>0.89510000000000001</v>
      </c>
    </row>
    <row r="1708" spans="1:14" x14ac:dyDescent="0.25">
      <c r="A1708" s="4">
        <v>45490</v>
      </c>
      <c r="B1708">
        <v>1.3004</v>
      </c>
      <c r="D1708" s="4">
        <v>45490</v>
      </c>
      <c r="E1708">
        <v>1.093</v>
      </c>
      <c r="G1708" s="4">
        <v>45490</v>
      </c>
      <c r="H1708">
        <v>10.551500000000001</v>
      </c>
      <c r="J1708" s="4">
        <v>45491</v>
      </c>
      <c r="K1708">
        <v>10.7783</v>
      </c>
      <c r="M1708" s="4">
        <v>45490</v>
      </c>
      <c r="N1708">
        <v>0.88439999999999996</v>
      </c>
    </row>
    <row r="1709" spans="1:14" x14ac:dyDescent="0.25">
      <c r="A1709" s="4">
        <v>45491</v>
      </c>
      <c r="B1709">
        <v>1.2971999999999999</v>
      </c>
      <c r="D1709" s="4">
        <v>45491</v>
      </c>
      <c r="E1709">
        <v>1.0915999999999999</v>
      </c>
      <c r="G1709" s="4">
        <v>45491</v>
      </c>
      <c r="H1709">
        <v>10.5686</v>
      </c>
      <c r="J1709" s="4">
        <v>45492</v>
      </c>
      <c r="K1709">
        <v>10.887499999999999</v>
      </c>
      <c r="M1709" s="4">
        <v>45491</v>
      </c>
      <c r="N1709">
        <v>0.88600000000000001</v>
      </c>
    </row>
    <row r="1710" spans="1:14" x14ac:dyDescent="0.25">
      <c r="A1710" s="4">
        <v>45492</v>
      </c>
      <c r="B1710">
        <v>1.2922</v>
      </c>
      <c r="D1710" s="4">
        <v>45492</v>
      </c>
      <c r="E1710">
        <v>1.0889</v>
      </c>
      <c r="G1710" s="4">
        <v>45492</v>
      </c>
      <c r="H1710">
        <v>10.67</v>
      </c>
      <c r="M1710" s="4">
        <v>45492</v>
      </c>
      <c r="N1710">
        <v>0.88859999999999995</v>
      </c>
    </row>
  </sheetData>
  <pageMargins left="0.7" right="0.7" top="0.75" bottom="0.75" header="0.3" footer="0.3"/>
  <headerFooter>
    <oddFooter>&amp;C_x000D_&amp;1#&amp;"Calibri"&amp;8&amp;K000000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multi_currency_swap_strat_pnl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Barnett</cp:lastModifiedBy>
  <dcterms:created xsi:type="dcterms:W3CDTF">2024-07-19T13:28:34Z</dcterms:created>
  <dcterms:modified xsi:type="dcterms:W3CDTF">2024-07-20T09:40:38Z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2024-07-19T13:28:34Z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5c34923a-3860-43fe-87fb-bbf33f7a2cfa</vt:lpwstr>
  </property>
  <property fmtid="{D5CDD505-2E9C-101B-9397-08002B2CF9AE}" pid="8" name="MSIP_Label_5a27cab5-59e6-424d-abbb-227cd06504a3_ContentBits">
    <vt:lpwstr>2</vt:lpwstr>
  </property>
</Properties>
</file>