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imis.tamara\Desktop\"/>
    </mc:Choice>
  </mc:AlternateContent>
  <bookViews>
    <workbookView xWindow="0" yWindow="0" windowWidth="19200" windowHeight="705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1" i="1" l="1"/>
  <c r="G259" i="1"/>
  <c r="G258" i="1"/>
  <c r="F255" i="1"/>
  <c r="G255" i="1" s="1"/>
  <c r="F254" i="1"/>
  <c r="G254" i="1" s="1"/>
  <c r="G253" i="1"/>
  <c r="F253" i="1"/>
  <c r="F252" i="1"/>
  <c r="G252" i="1" s="1"/>
  <c r="G251" i="1"/>
  <c r="F251" i="1"/>
  <c r="F250" i="1"/>
  <c r="G250" i="1" s="1"/>
  <c r="F249" i="1"/>
  <c r="G249" i="1" s="1"/>
  <c r="F248" i="1"/>
  <c r="G248" i="1" s="1"/>
  <c r="F247" i="1"/>
  <c r="G247" i="1" s="1"/>
  <c r="F246" i="1"/>
  <c r="G246" i="1" s="1"/>
  <c r="F245" i="1"/>
  <c r="G245" i="1" s="1"/>
  <c r="G244" i="1"/>
  <c r="F244" i="1"/>
  <c r="F243" i="1"/>
  <c r="G243" i="1" s="1"/>
  <c r="F242" i="1"/>
  <c r="G242" i="1" s="1"/>
  <c r="F241" i="1"/>
  <c r="G241" i="1" s="1"/>
  <c r="F240" i="1"/>
  <c r="G240" i="1" s="1"/>
  <c r="F239" i="1"/>
  <c r="G239" i="1" s="1"/>
  <c r="F238" i="1"/>
  <c r="G238" i="1" s="1"/>
  <c r="G237" i="1"/>
  <c r="F237" i="1"/>
  <c r="F236" i="1"/>
  <c r="G236" i="1" s="1"/>
  <c r="G235" i="1"/>
  <c r="F235" i="1"/>
  <c r="F234" i="1"/>
  <c r="G234" i="1" s="1"/>
  <c r="F233" i="1"/>
  <c r="G233" i="1" s="1"/>
  <c r="F232" i="1"/>
  <c r="G232" i="1" s="1"/>
  <c r="F231" i="1"/>
  <c r="G231" i="1" s="1"/>
  <c r="F230" i="1"/>
  <c r="G230" i="1" s="1"/>
  <c r="F229" i="1"/>
  <c r="G229" i="1" s="1"/>
  <c r="G228" i="1"/>
  <c r="F228" i="1"/>
  <c r="F227" i="1"/>
  <c r="G227" i="1" s="1"/>
  <c r="F226" i="1"/>
  <c r="G226" i="1" s="1"/>
  <c r="F225" i="1"/>
  <c r="G225" i="1" s="1"/>
  <c r="F224" i="1"/>
  <c r="G224" i="1" s="1"/>
  <c r="F223" i="1"/>
  <c r="G223" i="1" s="1"/>
  <c r="F222" i="1"/>
  <c r="G222" i="1" s="1"/>
  <c r="F221" i="1"/>
  <c r="G221" i="1" s="1"/>
  <c r="F220" i="1"/>
  <c r="G220" i="1" s="1"/>
  <c r="G218" i="1"/>
  <c r="F218" i="1"/>
  <c r="F216" i="1"/>
  <c r="G216" i="1" s="1"/>
  <c r="F215" i="1"/>
  <c r="G215" i="1" s="1"/>
  <c r="G214" i="1"/>
  <c r="F214" i="1"/>
  <c r="F213" i="1"/>
  <c r="G213" i="1" s="1"/>
  <c r="F212" i="1"/>
  <c r="G212" i="1" s="1"/>
  <c r="G211" i="1"/>
  <c r="F211" i="1"/>
  <c r="G210" i="1"/>
  <c r="F210" i="1"/>
  <c r="F209" i="1"/>
  <c r="G209" i="1" s="1"/>
  <c r="F208" i="1"/>
  <c r="G208" i="1" s="1"/>
  <c r="G206" i="1"/>
  <c r="F206" i="1"/>
  <c r="G205" i="1"/>
  <c r="F205" i="1"/>
  <c r="G204" i="1"/>
  <c r="F204" i="1"/>
  <c r="F203" i="1"/>
  <c r="G203" i="1" s="1"/>
  <c r="G201" i="1"/>
  <c r="F201" i="1"/>
  <c r="F200" i="1"/>
  <c r="G200" i="1" s="1"/>
  <c r="F199" i="1"/>
  <c r="G199" i="1" s="1"/>
  <c r="F198" i="1"/>
  <c r="G198" i="1" s="1"/>
  <c r="F196" i="1"/>
  <c r="G196" i="1" s="1"/>
  <c r="G195" i="1"/>
  <c r="F195" i="1"/>
  <c r="F193" i="1"/>
  <c r="G193" i="1" s="1"/>
  <c r="F192" i="1"/>
  <c r="G192" i="1" s="1"/>
  <c r="F191" i="1"/>
  <c r="G191" i="1" s="1"/>
  <c r="G190" i="1"/>
  <c r="F190" i="1"/>
  <c r="F189" i="1"/>
  <c r="G189" i="1" s="1"/>
  <c r="F188" i="1"/>
  <c r="G188" i="1" s="1"/>
  <c r="F187" i="1"/>
  <c r="G187" i="1" s="1"/>
  <c r="F186" i="1"/>
  <c r="G186" i="1" s="1"/>
  <c r="G185" i="1"/>
  <c r="F185" i="1"/>
  <c r="F184" i="1"/>
  <c r="G184" i="1" s="1"/>
  <c r="G183" i="1"/>
  <c r="F183" i="1"/>
  <c r="F182" i="1"/>
  <c r="G182" i="1" s="1"/>
  <c r="G181" i="1"/>
  <c r="F181" i="1"/>
  <c r="F180" i="1"/>
  <c r="G180" i="1" s="1"/>
  <c r="G179" i="1"/>
  <c r="F179" i="1"/>
  <c r="F178" i="1"/>
  <c r="G178" i="1" s="1"/>
  <c r="F177" i="1"/>
  <c r="G177" i="1" s="1"/>
  <c r="F176" i="1"/>
  <c r="G176" i="1" s="1"/>
  <c r="G175" i="1"/>
  <c r="F175" i="1"/>
  <c r="G174" i="1"/>
  <c r="F174" i="1"/>
  <c r="F173" i="1"/>
  <c r="G173" i="1" s="1"/>
  <c r="F172" i="1"/>
  <c r="G172" i="1" s="1"/>
  <c r="F171" i="1"/>
  <c r="G171" i="1" s="1"/>
  <c r="G170" i="1"/>
  <c r="F170" i="1"/>
  <c r="G169" i="1"/>
  <c r="F169" i="1"/>
  <c r="F168" i="1"/>
  <c r="G168" i="1" s="1"/>
  <c r="G167" i="1"/>
  <c r="F167" i="1"/>
  <c r="F166" i="1"/>
  <c r="G166" i="1" s="1"/>
  <c r="G165" i="1"/>
  <c r="F165" i="1"/>
  <c r="F164" i="1"/>
  <c r="G164" i="1" s="1"/>
  <c r="F163" i="1"/>
  <c r="G163" i="1" s="1"/>
  <c r="G162" i="1"/>
  <c r="F162" i="1"/>
  <c r="F161" i="1"/>
  <c r="G161" i="1" s="1"/>
  <c r="F159" i="1"/>
  <c r="G159" i="1" s="1"/>
  <c r="F158" i="1"/>
  <c r="G158" i="1" s="1"/>
  <c r="G157" i="1"/>
  <c r="F157" i="1"/>
  <c r="F156" i="1"/>
  <c r="G156" i="1" s="1"/>
  <c r="F154" i="1"/>
  <c r="G154" i="1" s="1"/>
  <c r="F153" i="1"/>
  <c r="G153" i="1" s="1"/>
  <c r="F152" i="1"/>
  <c r="G152" i="1" s="1"/>
  <c r="G151" i="1"/>
  <c r="F151" i="1"/>
  <c r="F150" i="1"/>
  <c r="G150" i="1" s="1"/>
  <c r="G149" i="1"/>
  <c r="F149" i="1"/>
  <c r="G148" i="1"/>
  <c r="F148" i="1"/>
  <c r="G147" i="1"/>
  <c r="F147" i="1"/>
  <c r="F146" i="1"/>
  <c r="G146" i="1" s="1"/>
  <c r="F145" i="1"/>
  <c r="G145" i="1" s="1"/>
  <c r="F144" i="1"/>
  <c r="G144" i="1" s="1"/>
  <c r="F143" i="1"/>
  <c r="G143" i="1" s="1"/>
  <c r="F142" i="1"/>
  <c r="G142" i="1" s="1"/>
  <c r="F141" i="1"/>
  <c r="G141" i="1" s="1"/>
  <c r="G140" i="1"/>
  <c r="F140" i="1"/>
  <c r="F139" i="1"/>
  <c r="G139" i="1" s="1"/>
  <c r="F138" i="1"/>
  <c r="G138" i="1" s="1"/>
  <c r="G137" i="1"/>
  <c r="F137" i="1"/>
  <c r="F136" i="1"/>
  <c r="G136" i="1" s="1"/>
  <c r="F135" i="1"/>
  <c r="G135" i="1" s="1"/>
  <c r="F133" i="1"/>
  <c r="G133" i="1" s="1"/>
  <c r="G132" i="1"/>
  <c r="F132" i="1"/>
  <c r="F131" i="1"/>
  <c r="G131" i="1" s="1"/>
  <c r="G130" i="1"/>
  <c r="F130" i="1"/>
  <c r="F128" i="1"/>
  <c r="G128" i="1" s="1"/>
  <c r="F127" i="1"/>
  <c r="G127" i="1" s="1"/>
  <c r="F126" i="1"/>
  <c r="G126" i="1" s="1"/>
  <c r="F125" i="1"/>
  <c r="G125" i="1" s="1"/>
  <c r="F124" i="1"/>
  <c r="G124" i="1" s="1"/>
  <c r="F123" i="1"/>
  <c r="G123" i="1" s="1"/>
  <c r="G122" i="1"/>
  <c r="F122" i="1"/>
  <c r="G121" i="1"/>
  <c r="F121" i="1"/>
  <c r="F120" i="1"/>
  <c r="G120" i="1" s="1"/>
  <c r="G119" i="1"/>
  <c r="F119" i="1"/>
  <c r="G118" i="1"/>
  <c r="F118" i="1"/>
  <c r="G117" i="1"/>
  <c r="F117" i="1"/>
  <c r="F116" i="1"/>
  <c r="G116" i="1" s="1"/>
  <c r="G115" i="1"/>
  <c r="F115" i="1"/>
  <c r="F114" i="1"/>
  <c r="G114" i="1" s="1"/>
  <c r="G113" i="1"/>
  <c r="F113" i="1"/>
  <c r="F112" i="1"/>
  <c r="G112" i="1" s="1"/>
  <c r="F110" i="1"/>
  <c r="G110" i="1" s="1"/>
  <c r="G109" i="1"/>
  <c r="F109" i="1"/>
  <c r="G108" i="1"/>
  <c r="F108" i="1"/>
  <c r="F107" i="1"/>
  <c r="G107" i="1" s="1"/>
  <c r="F106" i="1"/>
  <c r="G106" i="1" s="1"/>
  <c r="F105" i="1"/>
  <c r="G105" i="1" s="1"/>
  <c r="F104" i="1"/>
  <c r="G104" i="1" s="1"/>
  <c r="F103" i="1"/>
  <c r="G103" i="1" s="1"/>
  <c r="G101" i="1"/>
  <c r="F101" i="1"/>
  <c r="F100" i="1"/>
  <c r="G100" i="1" s="1"/>
  <c r="G99" i="1"/>
  <c r="F99" i="1"/>
  <c r="F98" i="1"/>
  <c r="G98" i="1" s="1"/>
  <c r="G97" i="1"/>
  <c r="F97" i="1"/>
  <c r="F96" i="1"/>
  <c r="G96" i="1" s="1"/>
  <c r="G94" i="1"/>
  <c r="F94" i="1"/>
  <c r="F93" i="1"/>
  <c r="G93" i="1" s="1"/>
  <c r="F92" i="1"/>
  <c r="G92" i="1" s="1"/>
  <c r="F90" i="1"/>
  <c r="G90" i="1" s="1"/>
  <c r="F89" i="1"/>
  <c r="G89" i="1" s="1"/>
  <c r="F88" i="1"/>
  <c r="G88" i="1" s="1"/>
  <c r="F87" i="1"/>
  <c r="G87" i="1" s="1"/>
  <c r="G86" i="1"/>
  <c r="F86" i="1"/>
  <c r="G85" i="1"/>
  <c r="F85" i="1"/>
  <c r="F84" i="1"/>
  <c r="G84" i="1" s="1"/>
  <c r="G82" i="1"/>
  <c r="F82" i="1"/>
  <c r="F81" i="1"/>
  <c r="G81" i="1" s="1"/>
  <c r="G80" i="1"/>
  <c r="F80" i="1"/>
  <c r="F79" i="1"/>
  <c r="G79" i="1" s="1"/>
  <c r="G78" i="1"/>
  <c r="F78" i="1"/>
  <c r="G77" i="1"/>
  <c r="F77" i="1"/>
  <c r="G76" i="1"/>
  <c r="F76" i="1"/>
  <c r="F75" i="1"/>
  <c r="G75" i="1" s="1"/>
  <c r="F74" i="1"/>
  <c r="G74" i="1" s="1"/>
  <c r="G73" i="1"/>
  <c r="F73" i="1"/>
  <c r="G72" i="1"/>
  <c r="F72" i="1"/>
  <c r="F71" i="1"/>
  <c r="G71" i="1" s="1"/>
  <c r="F70" i="1"/>
  <c r="G70" i="1" s="1"/>
  <c r="G69" i="1"/>
  <c r="F69" i="1"/>
  <c r="F68" i="1"/>
  <c r="G68" i="1" s="1"/>
  <c r="F67" i="1"/>
  <c r="G67" i="1" s="1"/>
  <c r="F66" i="1"/>
  <c r="G66" i="1" s="1"/>
  <c r="F65" i="1"/>
  <c r="G65" i="1" s="1"/>
  <c r="F64" i="1"/>
  <c r="G64" i="1" s="1"/>
  <c r="F63" i="1"/>
  <c r="G63" i="1" s="1"/>
  <c r="G62" i="1"/>
  <c r="F62" i="1"/>
  <c r="F61" i="1"/>
  <c r="G61" i="1" s="1"/>
  <c r="G60" i="1"/>
  <c r="F60" i="1"/>
  <c r="F59" i="1"/>
  <c r="G59" i="1" s="1"/>
  <c r="F58" i="1"/>
  <c r="G58" i="1" s="1"/>
  <c r="F57" i="1"/>
  <c r="G57" i="1" s="1"/>
  <c r="F56" i="1"/>
  <c r="G56" i="1" s="1"/>
  <c r="F55" i="1"/>
  <c r="G55" i="1" s="1"/>
  <c r="F54" i="1"/>
  <c r="G54" i="1" s="1"/>
  <c r="G53" i="1"/>
  <c r="F53" i="1"/>
  <c r="G52" i="1"/>
  <c r="F52" i="1"/>
  <c r="F51" i="1"/>
  <c r="G51" i="1" s="1"/>
  <c r="F50" i="1"/>
  <c r="G50" i="1" s="1"/>
  <c r="F48" i="1"/>
  <c r="G48" i="1" s="1"/>
  <c r="G47" i="1"/>
  <c r="F47" i="1"/>
  <c r="F46" i="1"/>
  <c r="G46" i="1" s="1"/>
  <c r="G45" i="1"/>
  <c r="F45" i="1"/>
  <c r="F43" i="1"/>
  <c r="G43" i="1" s="1"/>
  <c r="G42" i="1"/>
  <c r="F42" i="1"/>
  <c r="F41" i="1"/>
  <c r="G41" i="1" s="1"/>
  <c r="F40" i="1"/>
  <c r="G40" i="1" s="1"/>
  <c r="F39" i="1"/>
  <c r="G39" i="1" s="1"/>
  <c r="F38" i="1"/>
  <c r="G38" i="1" s="1"/>
  <c r="F37" i="1"/>
  <c r="G37" i="1" s="1"/>
  <c r="G36" i="1"/>
  <c r="F36" i="1"/>
  <c r="F35" i="1"/>
  <c r="G35" i="1" s="1"/>
  <c r="F34" i="1"/>
  <c r="G34" i="1" s="1"/>
  <c r="F33" i="1"/>
  <c r="G33" i="1" s="1"/>
  <c r="F32" i="1"/>
  <c r="G32" i="1" s="1"/>
  <c r="F31" i="1"/>
  <c r="G31" i="1" s="1"/>
  <c r="F30" i="1"/>
  <c r="G30" i="1" s="1"/>
  <c r="F29" i="1"/>
  <c r="G29" i="1" s="1"/>
  <c r="G28" i="1"/>
  <c r="F28" i="1"/>
  <c r="G27" i="1"/>
  <c r="F27" i="1"/>
  <c r="F26" i="1"/>
  <c r="G26" i="1" s="1"/>
  <c r="F25" i="1"/>
  <c r="G25" i="1" s="1"/>
  <c r="F24" i="1"/>
  <c r="G24" i="1" s="1"/>
  <c r="F23" i="1"/>
  <c r="G23" i="1" s="1"/>
  <c r="F22" i="1"/>
  <c r="G22" i="1" s="1"/>
  <c r="F21" i="1"/>
  <c r="G21" i="1" s="1"/>
  <c r="F20" i="1"/>
  <c r="G20" i="1" s="1"/>
  <c r="G19" i="1"/>
  <c r="F19" i="1"/>
  <c r="G18" i="1"/>
  <c r="F18" i="1"/>
  <c r="F17" i="1"/>
  <c r="G17" i="1" s="1"/>
  <c r="F16" i="1"/>
  <c r="G16" i="1" s="1"/>
  <c r="F15" i="1"/>
  <c r="G15" i="1" s="1"/>
  <c r="F14" i="1"/>
  <c r="G14" i="1" s="1"/>
  <c r="F13" i="1"/>
  <c r="G13" i="1" s="1"/>
  <c r="G256" i="1" l="1"/>
  <c r="F256" i="1"/>
  <c r="G257" i="1"/>
  <c r="G260" i="1" l="1"/>
  <c r="G263" i="1" s="1"/>
</calcChain>
</file>

<file path=xl/sharedStrings.xml><?xml version="1.0" encoding="utf-8"?>
<sst xmlns="http://schemas.openxmlformats.org/spreadsheetml/2006/main" count="604" uniqueCount="288">
  <si>
    <t>RECOLLECT SOLUCIONES OFFSHORE S.A.S.</t>
  </si>
  <si>
    <t>NIT: 900.864.515-3</t>
  </si>
  <si>
    <r>
      <rPr>
        <b/>
        <u/>
        <sz val="12"/>
        <color theme="1"/>
        <rFont val="Arial"/>
        <family val="2"/>
      </rPr>
      <t>CARTAGENA OFFICE:</t>
    </r>
    <r>
      <rPr>
        <b/>
        <sz val="12"/>
        <color theme="1"/>
        <rFont val="Arial"/>
        <family val="2"/>
      </rPr>
      <t xml:space="preserve"> CRA 27 #28-42 EDF. SEAPORT PISO 3. CARTAGENA, BOLIVAR. COLOMBIA</t>
    </r>
  </si>
  <si>
    <t>PHONE: +573102131976 FECHA DE ACTUALIZACION: 04NOV</t>
  </si>
  <si>
    <t>Resolución DIAN No.18762005125517 Fecha 05 de Octubre  de 2017 Habilitación Facturas  No.332 a la 1000 (Servicios Excluidos)</t>
  </si>
  <si>
    <t>Resolución DIAN No.18762013616258 Fecha 22 de Marzo de 2019 Habilitación Facturas No.1 a la 100 (Servicios Gravados)</t>
  </si>
  <si>
    <t>NOTA DE ENTREGA</t>
  </si>
  <si>
    <t xml:space="preserve">EMBARCACION: </t>
  </si>
  <si>
    <t xml:space="preserve">BARRANCABERMEJA </t>
  </si>
  <si>
    <t>LUGAR</t>
  </si>
  <si>
    <t>SPD</t>
  </si>
  <si>
    <t>FECHA PEDIDO:</t>
  </si>
  <si>
    <t xml:space="preserve">CONTACTO: </t>
  </si>
  <si>
    <t>320 5918292</t>
  </si>
  <si>
    <t>FECHA DESPACHO:</t>
  </si>
  <si>
    <t xml:space="preserve">PRECINTO: </t>
  </si>
  <si>
    <t>RBBM02</t>
  </si>
  <si>
    <t>VEGETALES Y LEGUMBRES</t>
  </si>
  <si>
    <t>B/L</t>
  </si>
  <si>
    <t>QTY</t>
  </si>
  <si>
    <t>IVA(%)</t>
  </si>
  <si>
    <t>Unit (COP)</t>
  </si>
  <si>
    <t>Subtotal (COP)</t>
  </si>
  <si>
    <t>Total (COP)</t>
  </si>
  <si>
    <t xml:space="preserve"> </t>
  </si>
  <si>
    <t>Ahuyama</t>
  </si>
  <si>
    <t>KG</t>
  </si>
  <si>
    <t>Ajo Blanco</t>
  </si>
  <si>
    <t>Apio</t>
  </si>
  <si>
    <t>Arveja Verde</t>
  </si>
  <si>
    <t>Berenjena</t>
  </si>
  <si>
    <t>Brocoli</t>
  </si>
  <si>
    <t xml:space="preserve">Cebolla Blanca </t>
  </si>
  <si>
    <t>Cebolla Larga</t>
  </si>
  <si>
    <t>Cebolla Roja</t>
  </si>
  <si>
    <t>Champinones Frescos</t>
  </si>
  <si>
    <t>Coliflor</t>
  </si>
  <si>
    <t>Espinaca</t>
  </si>
  <si>
    <t>Habichuela Corta</t>
  </si>
  <si>
    <t>Hierba buena Fresca</t>
  </si>
  <si>
    <t>Hoja de Bijao (PAQUETE 50 PC)</t>
  </si>
  <si>
    <t>PAQ</t>
  </si>
  <si>
    <t>Lechuga  Batavia</t>
  </si>
  <si>
    <t>Lechuga Crespa Morada</t>
  </si>
  <si>
    <t>Mazorca</t>
  </si>
  <si>
    <t>Ñame Espina</t>
  </si>
  <si>
    <t>Pepino Cohombro</t>
  </si>
  <si>
    <t>Pimenton Rojo</t>
  </si>
  <si>
    <t>Pimenton Verde</t>
  </si>
  <si>
    <t xml:space="preserve">Rabano  </t>
  </si>
  <si>
    <t>LB</t>
  </si>
  <si>
    <t>Remolacha</t>
  </si>
  <si>
    <t>Repollo Blanco</t>
  </si>
  <si>
    <t xml:space="preserve">Tomate </t>
  </si>
  <si>
    <t>Vegetales Mixtos 580</t>
  </si>
  <si>
    <t>Zanahoria</t>
  </si>
  <si>
    <t>Perejil</t>
  </si>
  <si>
    <t>Cilantro</t>
  </si>
  <si>
    <t>Zuchini Amarillo</t>
  </si>
  <si>
    <t>GRANOS</t>
  </si>
  <si>
    <t>Lentejas PAQ (500 GM) Marca: Makro, Olimpica, Megatienda</t>
  </si>
  <si>
    <t xml:space="preserve">Lentejas   </t>
  </si>
  <si>
    <t>Frijol Rojo  Marca: Makro, Olimpica, Megatienda</t>
  </si>
  <si>
    <t>Frijol Carmaganto</t>
  </si>
  <si>
    <t>FRUTAS</t>
  </si>
  <si>
    <t xml:space="preserve">Pera </t>
  </si>
  <si>
    <t>UND</t>
  </si>
  <si>
    <t>Aguacate Hass</t>
  </si>
  <si>
    <t>Aguacate Papelillo</t>
  </si>
  <si>
    <t>Banano</t>
  </si>
  <si>
    <t>Platano Guineo</t>
  </si>
  <si>
    <t>Coco</t>
  </si>
  <si>
    <t>Corozo</t>
  </si>
  <si>
    <t>Curuba</t>
  </si>
  <si>
    <t>Durazno</t>
  </si>
  <si>
    <t xml:space="preserve">Fresa </t>
  </si>
  <si>
    <t>Guayaba</t>
  </si>
  <si>
    <t>Guanabana</t>
  </si>
  <si>
    <t>Limon  TAHITÍ</t>
  </si>
  <si>
    <t>Lulo</t>
  </si>
  <si>
    <t>Mandarina</t>
  </si>
  <si>
    <t>Mango de azucar</t>
  </si>
  <si>
    <t>Mango Tomy</t>
  </si>
  <si>
    <t>Manzana Roja</t>
  </si>
  <si>
    <t>Manzana Verde</t>
  </si>
  <si>
    <t>Maracuya</t>
  </si>
  <si>
    <t>Melon Cantaloupe</t>
  </si>
  <si>
    <t xml:space="preserve">Naranja </t>
  </si>
  <si>
    <t>Papaya</t>
  </si>
  <si>
    <t>Patilla</t>
  </si>
  <si>
    <t>Piña</t>
  </si>
  <si>
    <t>Tamarindo</t>
  </si>
  <si>
    <t>Tomate de Arbol</t>
  </si>
  <si>
    <t xml:space="preserve">Mora </t>
  </si>
  <si>
    <t>Uvas Pasas 100Gr</t>
  </si>
  <si>
    <t xml:space="preserve">Uvas Pasas   </t>
  </si>
  <si>
    <t>Plátano Maduro</t>
  </si>
  <si>
    <t>Plátano Verde</t>
  </si>
  <si>
    <t>Plátano Guineo</t>
  </si>
  <si>
    <t>PESCADO</t>
  </si>
  <si>
    <t>Bagre Posta (ZONA SUR)  Porción: 250 GM</t>
  </si>
  <si>
    <t>Sierra Posta (ZONA NORTE) Porción: 250 GM</t>
  </si>
  <si>
    <t>Atun en Lata (170 GM) Marcas: Makro, Olimpica, Megatienda</t>
  </si>
  <si>
    <t>LATA</t>
  </si>
  <si>
    <t>Cabeza de pescado Jurel</t>
  </si>
  <si>
    <t>Cabeza de pescado Bagre</t>
  </si>
  <si>
    <t>Bocachico  Porción: 250 GM</t>
  </si>
  <si>
    <t>Mojarra Porción: 250 GM</t>
  </si>
  <si>
    <t>AVES</t>
  </si>
  <si>
    <t>Pollo Pechuga</t>
  </si>
  <si>
    <t>Pollo Entero Peso Máximo 2000 GR</t>
  </si>
  <si>
    <t>Pollo Ala SIN RABADILLA</t>
  </si>
  <si>
    <t>CERDO</t>
  </si>
  <si>
    <t xml:space="preserve">Cerdo Costilla  MAGRA </t>
  </si>
  <si>
    <t>Cerdo Lomo</t>
  </si>
  <si>
    <t>Cerdo Chuleta  Porción: 200 GM</t>
  </si>
  <si>
    <t>Jamón Rebanado PACK (500 GM) MARCA COLANTA, ZENU, RICA, OTRAS MARCAS RECONOCIDAS</t>
  </si>
  <si>
    <t>Pierna Pernil PACK (250 GM)</t>
  </si>
  <si>
    <t>Salchicha Ranchera</t>
  </si>
  <si>
    <t>RES</t>
  </si>
  <si>
    <t>Res Molida Porción: 2KG / Congelada / Rotulada</t>
  </si>
  <si>
    <t>Res Espaldilla Porción: 2KG / Congelada / Rotulada</t>
  </si>
  <si>
    <t>Res Callo Porción: 2KG / Congelada / Rotulada</t>
  </si>
  <si>
    <t>Res Costilla Porción: 2KG / Congelada / Rotulada</t>
  </si>
  <si>
    <t>Res Posta Porción: 2KG / Congelada / Rotulada</t>
  </si>
  <si>
    <t>Res Tetafula Porción: 2KG / Congelada / Rotulada</t>
  </si>
  <si>
    <t>Res Sobrebarriga Porción: 2KG / Congelada / Rotulada</t>
  </si>
  <si>
    <t>Res Higado Porción: 2KG / Congelada / Rotulada</t>
  </si>
  <si>
    <t>LACTEOS</t>
  </si>
  <si>
    <t>Huevos PAQ (30 PC)  Tipo: AA</t>
  </si>
  <si>
    <t>Leche Deslactosada BTL (1000 ML)</t>
  </si>
  <si>
    <t>BOT</t>
  </si>
  <si>
    <t>Leche Deslactosada Colanta BTL (1000 ML)</t>
  </si>
  <si>
    <t>Kumis BTL (1000 ML)</t>
  </si>
  <si>
    <t>Crema de Leche PACK (200 CC)</t>
  </si>
  <si>
    <t>Crema de Leche Colanta BTL (1000 ML)</t>
  </si>
  <si>
    <t>LT</t>
  </si>
  <si>
    <t xml:space="preserve">Margarina Marca reconocida PACK (500 GM) </t>
  </si>
  <si>
    <t xml:space="preserve">Queso Blando </t>
  </si>
  <si>
    <t xml:space="preserve">Queso Costeño  </t>
  </si>
  <si>
    <t>Queso Duro</t>
  </si>
  <si>
    <t xml:space="preserve">Queso Crema  </t>
  </si>
  <si>
    <t>Queso Mozarela PACK (500 GM)</t>
  </si>
  <si>
    <t>Queso Mozarela Tajado PACK (500 GM)</t>
  </si>
  <si>
    <t>Queso Rebanado PACK (500 GM)</t>
  </si>
  <si>
    <t>Queso Parmesano Bloque</t>
  </si>
  <si>
    <t>Suero Costeño PACK (400 GM)</t>
  </si>
  <si>
    <t>Yogurt CUP (200 CC)</t>
  </si>
  <si>
    <t>TUBERCULOS</t>
  </si>
  <si>
    <t>Papa</t>
  </si>
  <si>
    <t>Papa Criolla</t>
  </si>
  <si>
    <t>Yuca</t>
  </si>
  <si>
    <t>Papa Ripio</t>
  </si>
  <si>
    <t>CEREALES, HARINAS, PASTAS (CARBOHIDRATOS)</t>
  </si>
  <si>
    <t>Galletas Saltin Taco</t>
  </si>
  <si>
    <t>Galleta Saltin Noel PAQ (3 PC)</t>
  </si>
  <si>
    <t>Pan Crotones 110Gr</t>
  </si>
  <si>
    <t xml:space="preserve">Pasta Spagheti  </t>
  </si>
  <si>
    <t>Pasta Fideos</t>
  </si>
  <si>
    <t>Harina Maiz</t>
  </si>
  <si>
    <t>Harina Trigo</t>
  </si>
  <si>
    <t>Harina de Choclo</t>
  </si>
  <si>
    <t>Harina de Maiz Amarillo</t>
  </si>
  <si>
    <t>Harina Pan de Bono</t>
  </si>
  <si>
    <t>Maiz Pilado</t>
  </si>
  <si>
    <t>Maiz Desgranado</t>
  </si>
  <si>
    <t>Maiz Peto</t>
  </si>
  <si>
    <t>Maizena 720Gr</t>
  </si>
  <si>
    <t>Masa Lista de Maiz - Expiración Corta</t>
  </si>
  <si>
    <t>Masa Lista de Carimañola -Pan de Yuca Colmais</t>
  </si>
  <si>
    <t>Avena Hojuelas  PACK (200 GM)</t>
  </si>
  <si>
    <t>Avena PACK (1000 GM)</t>
  </si>
  <si>
    <t xml:space="preserve">Arroz </t>
  </si>
  <si>
    <t>Cebada</t>
  </si>
  <si>
    <t>ACEITES</t>
  </si>
  <si>
    <t>Aceite Girasol (3000ML)</t>
  </si>
  <si>
    <t>Aceite Vegetal (3000ML)</t>
  </si>
  <si>
    <t>Aceite Girasol (1000ML)</t>
  </si>
  <si>
    <t>Aceite de Oliva (1000ML)</t>
  </si>
  <si>
    <t>CONDIMENTOS Y ADEREZOS</t>
  </si>
  <si>
    <t xml:space="preserve">Salsa de Tomate </t>
  </si>
  <si>
    <t>Salsa Negra BTL (500 ML)</t>
  </si>
  <si>
    <t>Salsa de Soya BTL (500 ML)</t>
  </si>
  <si>
    <t>Salsa AjI Picante BTL (150 GM)</t>
  </si>
  <si>
    <t>BTL</t>
  </si>
  <si>
    <t>Salsa de Tomate BTL (4250 GM) Marca Fruco Cocineros</t>
  </si>
  <si>
    <t>Mayonesa BTL (3650 GM) Marca Aderezo</t>
  </si>
  <si>
    <t>Mostaza BTL (4100 GM) Marca San Jorge</t>
  </si>
  <si>
    <t>Sal PAQ (500 GM)</t>
  </si>
  <si>
    <t>Sal Hidratación 20Gr</t>
  </si>
  <si>
    <t>Canela PACK (100 GM)</t>
  </si>
  <si>
    <t>Caldo de Costilla PAQ (500 GM)</t>
  </si>
  <si>
    <t>Caldo de Gallina PAQ (500 GM)</t>
  </si>
  <si>
    <t>Color Rojo BTL (500 GM)</t>
  </si>
  <si>
    <t xml:space="preserve">BTL </t>
  </si>
  <si>
    <t>Vinagre BTL (1000 ML)</t>
  </si>
  <si>
    <t>Vinagre BTL (3000 ML) Marca Bary</t>
  </si>
  <si>
    <t>Vinagre de Frutas BTL (1000 ML)</t>
  </si>
  <si>
    <t>Cerezas en almibar BTL (500 GM)</t>
  </si>
  <si>
    <t>Esencia de Vainilla BTL (1000 ML)</t>
  </si>
  <si>
    <t>Palo Pincho PAQ (100 PC)</t>
  </si>
  <si>
    <t>Polvo para hornear PAQ (100 GM)</t>
  </si>
  <si>
    <t>Levadura PAQ (100 GM)</t>
  </si>
  <si>
    <t>Ablanda Carnes PAQ (100 GM)</t>
  </si>
  <si>
    <t>Albahaca PAQ (100 GM) Marca Propia</t>
  </si>
  <si>
    <t>Bicarbonato PAQ (100 GM) Marca Propia</t>
  </si>
  <si>
    <t>Canela en Astillas PAR (100 GM) Marca Propia</t>
  </si>
  <si>
    <t>Curcuma PAQ (100 GM) Marca Propia</t>
  </si>
  <si>
    <t>Curri PAQ (100 GM) Marca Propia</t>
  </si>
  <si>
    <t>Jengibre PAQ (100 GM) Marca Propia</t>
  </si>
  <si>
    <t>Laurel PAQ (100 GM) Marca Propia</t>
  </si>
  <si>
    <t>Oregano PAQ (100 GM) Marca Propia</t>
  </si>
  <si>
    <t>Pimienta PAQ (100 GM) Marca Propia</t>
  </si>
  <si>
    <t>Romero PAQ (100 GM) Marca Propia</t>
  </si>
  <si>
    <t>Tomillo PAQ (100 GM) Marca Propia</t>
  </si>
  <si>
    <t>ALIMENTOS SIN CALORIAS O NUTRIENTES</t>
  </si>
  <si>
    <t>Café Sello Rojo (500 GM)</t>
  </si>
  <si>
    <t>Vinagreta BTL (250 ML)</t>
  </si>
  <si>
    <t>DULCES Y AZUCARES</t>
  </si>
  <si>
    <t>Azucar PACK (500 GM)</t>
  </si>
  <si>
    <t>PACK</t>
  </si>
  <si>
    <t>Chocolate Corona</t>
  </si>
  <si>
    <t>Gelatina PACK (40 GM)</t>
  </si>
  <si>
    <t>Panela PACK (150 GM)</t>
  </si>
  <si>
    <t>BEBIDAS</t>
  </si>
  <si>
    <t>Te en polvo Mr Tea PACK (250 GM)</t>
  </si>
  <si>
    <t>Milo PACK (300 GM)</t>
  </si>
  <si>
    <t>Extracto de Coco Gran Langostino</t>
  </si>
  <si>
    <t>Zumo de Naranja</t>
  </si>
  <si>
    <t>PANES Y PASTAS</t>
  </si>
  <si>
    <t>Pan Tajado PACK (730 GM)</t>
  </si>
  <si>
    <t>Pan Perro PAQ (10 PC)</t>
  </si>
  <si>
    <t>Pan Hamburguesa PAQ (10 PC)</t>
  </si>
  <si>
    <t>Migas de Pan</t>
  </si>
  <si>
    <t>Pasta Tallarine</t>
  </si>
  <si>
    <t>Pasta Conchas</t>
  </si>
  <si>
    <t>Pasta Fetuccini N. 6</t>
  </si>
  <si>
    <t>Tortilla Bimbo Talla M PACK (20 PC)</t>
  </si>
  <si>
    <t>Tortilla Bimbo Talla L PACK (10 PC)</t>
  </si>
  <si>
    <t>AGUA</t>
  </si>
  <si>
    <t>Agua Botellon 20Lts</t>
  </si>
  <si>
    <t>ASEO</t>
  </si>
  <si>
    <t>Escoba Plastica</t>
  </si>
  <si>
    <t>Recogedor</t>
  </si>
  <si>
    <t>Trapero Completo</t>
  </si>
  <si>
    <t>Palillos</t>
  </si>
  <si>
    <t>Papel Aluminio 40 Metros</t>
  </si>
  <si>
    <t>Papel Aluminio 300 Metros</t>
  </si>
  <si>
    <t>Papel Higienico Scott Doble Hoja</t>
  </si>
  <si>
    <t>Rollo Vinipel</t>
  </si>
  <si>
    <t>Rollo Vinipel 1.400 Metros</t>
  </si>
  <si>
    <t xml:space="preserve">Servilletas Scott </t>
  </si>
  <si>
    <t>Servilletas de Mesa PAQ (100 PC)</t>
  </si>
  <si>
    <t>Paquete Bolsa de Basura Baño 10s</t>
  </si>
  <si>
    <t>Bolsa Basura Jumbo Negra 120Cm x 80Cm</t>
  </si>
  <si>
    <t>PKT x 10</t>
  </si>
  <si>
    <t>Bolsa Basura Jumbo Rojo 120Cm x 80Cm</t>
  </si>
  <si>
    <t>Bolsa Basura Jumbo Verde 120Cm x 80Cm</t>
  </si>
  <si>
    <t>Bolsa Basura Jumbo Blanca 120Cm x 80Cm</t>
  </si>
  <si>
    <t>Bolsa Basura Grande Nehra 90Cm x 60Cm</t>
  </si>
  <si>
    <t>Bolsa Basura Grande Rojo 90Cm x 60Cm</t>
  </si>
  <si>
    <t>Bolsa Basura Grande Verde 90Cm x 60Cm</t>
  </si>
  <si>
    <t>Bolsa Basura Grande Blanca 90Cm x 60Cm</t>
  </si>
  <si>
    <t xml:space="preserve">Guantes Plasticos Lavaloza </t>
  </si>
  <si>
    <t>PAR</t>
  </si>
  <si>
    <t xml:space="preserve">Guantes Plasticos Trapear </t>
  </si>
  <si>
    <t>Lavapiso 1000Cc</t>
  </si>
  <si>
    <t>Limpavidrio 500Cc</t>
  </si>
  <si>
    <t>Quitagrasa 500Cc</t>
  </si>
  <si>
    <t>Baygon o Raid 360Cc</t>
  </si>
  <si>
    <t>Esponja Lavaloza</t>
  </si>
  <si>
    <t>Rollo Scott Cocina Grande</t>
  </si>
  <si>
    <t>Esponja Espiral Metalica Scotch Brite</t>
  </si>
  <si>
    <t>Detergente 1A</t>
  </si>
  <si>
    <t>Gel Antibacterial Zanigel 1000Ml</t>
  </si>
  <si>
    <t>Alcohol etilico al 70% BOT=375CC</t>
  </si>
  <si>
    <t>Toalla Z Blanca Paquete (Pack = 150PC)</t>
  </si>
  <si>
    <t xml:space="preserve">Wypall PAQ (80 PC)  PAÑOS BLANCOS </t>
  </si>
  <si>
    <t>Bolsa Plastica Transparente Biodegradable caneca</t>
  </si>
  <si>
    <t>PAQ (10 PC)</t>
  </si>
  <si>
    <t>Bolsas Plasticas de 1kg x 20 und</t>
  </si>
  <si>
    <t>GLB</t>
  </si>
  <si>
    <t xml:space="preserve">Notas: </t>
  </si>
  <si>
    <t xml:space="preserve">Articulos Gravados al </t>
  </si>
  <si>
    <t>IVA</t>
  </si>
  <si>
    <t>Transporte</t>
  </si>
  <si>
    <t>Transporte Fluvia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</si>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</sst>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2" formatCode="_-&quot;$&quot;\ * #,##0_-;\-&quot;$&quot;\ * #,##0_-;_-&quot;$&quot;\ * &quot;-&quot;_-;_-@_-"/>
    <numFmt numFmtId="41" formatCode="_-* #,##0_-;\-* #,##0_-;_-* &quot;-&quot;_-;_-@_-"/>
    <numFmt numFmtId="165" formatCode="_-* #,##0.0_-;\-* #,##0.0_-;_-* &quot;-&quot;_-;_-@_-"/>
    <numFmt numFmtId="166" formatCode="_(&quot;$&quot;* #,##0_);_(&quot;$&quot;* \(#,##0\);_(&quot;$&quot;* &quot;-&quot;_);_(@_)"/>
    <numFmt numFmtId="167" formatCode="_-&quot;$&quot;* #,##0.00_-;\-&quot;$&quot;* #,##0.00_-;_-&quot;$&quot;* &quot;-&quot;_-;_-@_-"/>
    <numFmt numFmtId="168" formatCode="yyyy\-mm\-dd;@"/>
    <numFmt numFmtId="169" formatCode="_-&quot;$&quot;* #,##0.00_-;\-&quot;$&quot;* #,##0.00_-;_-&quot;$&quot;* &quot;-&quot;??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Helvetica Neue"/>
      <family val="2"/>
    </font>
    <font>
      <sz val="13"/>
      <color theme="1"/>
      <name val="Helvetica Neue"/>
      <family val="2"/>
    </font>
    <font>
      <b/>
      <u/>
      <sz val="12"/>
      <color theme="1"/>
      <name val="Arial"/>
      <family val="2"/>
    </font>
    <font>
      <b/>
      <sz val="13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30"/>
      <color theme="1"/>
      <name val="Helvetica Neue"/>
      <family val="2"/>
    </font>
    <font>
      <b/>
      <sz val="10"/>
      <color theme="1"/>
      <name val="Calibri"/>
      <family val="2"/>
      <scheme val="minor"/>
    </font>
    <font>
      <u/>
      <sz val="12"/>
      <color theme="1"/>
      <name val="Helvetica Neue"/>
      <family val="2"/>
    </font>
    <font>
      <b/>
      <sz val="12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1"/>
      <color theme="1"/>
      <name val="Helvetica Neue"/>
      <family val="2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7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center"/>
    </xf>
    <xf numFmtId="165" fontId="3" fillId="2" borderId="0" xfId="1" applyNumberFormat="1" applyFont="1" applyFill="1" applyAlignment="1">
      <alignment horizontal="center" vertical="center"/>
    </xf>
    <xf numFmtId="167" fontId="3" fillId="2" borderId="0" xfId="2" applyNumberFormat="1" applyFont="1" applyFill="1" applyAlignment="1">
      <alignment horizontal="center"/>
    </xf>
    <xf numFmtId="167" fontId="0" fillId="2" borderId="0" xfId="2" applyNumberFormat="1" applyFont="1" applyFill="1" applyAlignment="1">
      <alignment horizontal="center"/>
    </xf>
    <xf numFmtId="0" fontId="0" fillId="2" borderId="0" xfId="0" applyFill="1"/>
    <xf numFmtId="0" fontId="6" fillId="2" borderId="0" xfId="0" applyFont="1" applyFill="1" applyAlignment="1">
      <alignment horizontal="center"/>
    </xf>
    <xf numFmtId="165" fontId="2" fillId="2" borderId="0" xfId="1" applyNumberFormat="1" applyFont="1" applyFill="1" applyAlignment="1">
      <alignment horizontal="center" vertical="center"/>
    </xf>
    <xf numFmtId="167" fontId="2" fillId="2" borderId="0" xfId="2" applyNumberFormat="1" applyFont="1" applyFill="1" applyAlignment="1">
      <alignment horizontal="center"/>
    </xf>
    <xf numFmtId="167" fontId="0" fillId="2" borderId="0" xfId="2" applyNumberFormat="1" applyFont="1" applyFill="1" applyAlignment="1">
      <alignment horizontal="center" vertical="center"/>
    </xf>
    <xf numFmtId="0" fontId="8" fillId="2" borderId="0" xfId="4" applyFont="1" applyFill="1"/>
    <xf numFmtId="0" fontId="0" fillId="2" borderId="0" xfId="0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8" fillId="2" borderId="0" xfId="0" applyFont="1" applyFill="1"/>
    <xf numFmtId="41" fontId="10" fillId="3" borderId="1" xfId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vertical="center"/>
    </xf>
    <xf numFmtId="41" fontId="12" fillId="3" borderId="1" xfId="1" applyFont="1" applyFill="1" applyBorder="1" applyAlignment="1" applyProtection="1">
      <alignment horizontal="center"/>
      <protection locked="0"/>
    </xf>
    <xf numFmtId="168" fontId="12" fillId="3" borderId="1" xfId="1" applyNumberFormat="1" applyFont="1" applyFill="1" applyBorder="1" applyAlignment="1" applyProtection="1">
      <alignment horizontal="center"/>
      <protection locked="0"/>
    </xf>
    <xf numFmtId="0" fontId="13" fillId="2" borderId="0" xfId="0" applyFont="1" applyFill="1"/>
    <xf numFmtId="0" fontId="14" fillId="3" borderId="2" xfId="0" applyFont="1" applyFill="1" applyBorder="1" applyAlignment="1">
      <alignment horizontal="left" vertical="center" wrapText="1"/>
    </xf>
    <xf numFmtId="0" fontId="14" fillId="3" borderId="3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horizontal="right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horizontal="left" vertical="center" wrapText="1"/>
    </xf>
    <xf numFmtId="0" fontId="0" fillId="2" borderId="5" xfId="0" applyFill="1" applyBorder="1"/>
    <xf numFmtId="0" fontId="15" fillId="2" borderId="0" xfId="0" applyFont="1" applyFill="1"/>
    <xf numFmtId="9" fontId="0" fillId="2" borderId="0" xfId="3" applyFont="1" applyFill="1"/>
    <xf numFmtId="167" fontId="0" fillId="2" borderId="0" xfId="2" applyNumberFormat="1" applyFont="1" applyFill="1"/>
    <xf numFmtId="42" fontId="0" fillId="2" borderId="0" xfId="2" applyFont="1" applyFill="1"/>
    <xf numFmtId="42" fontId="0" fillId="2" borderId="6" xfId="2" applyFont="1" applyFill="1" applyBorder="1"/>
    <xf numFmtId="169" fontId="0" fillId="2" borderId="0" xfId="0" applyNumberFormat="1" applyFill="1"/>
    <xf numFmtId="0" fontId="3" fillId="2" borderId="5" xfId="0" applyFont="1" applyFill="1" applyBorder="1"/>
    <xf numFmtId="9" fontId="3" fillId="2" borderId="0" xfId="3" applyFont="1" applyFill="1"/>
    <xf numFmtId="167" fontId="3" fillId="2" borderId="0" xfId="2" applyNumberFormat="1" applyFont="1" applyFill="1"/>
    <xf numFmtId="0" fontId="14" fillId="3" borderId="2" xfId="0" applyFont="1" applyFill="1" applyBorder="1"/>
    <xf numFmtId="0" fontId="15" fillId="4" borderId="0" xfId="0" applyFont="1" applyFill="1"/>
    <xf numFmtId="0" fontId="0" fillId="2" borderId="7" xfId="0" applyFill="1" applyBorder="1"/>
    <xf numFmtId="0" fontId="0" fillId="2" borderId="8" xfId="0" applyFill="1" applyBorder="1"/>
    <xf numFmtId="9" fontId="0" fillId="2" borderId="8" xfId="3" applyFont="1" applyFill="1" applyBorder="1"/>
    <xf numFmtId="167" fontId="0" fillId="2" borderId="8" xfId="2" applyNumberFormat="1" applyFont="1" applyFill="1" applyBorder="1"/>
    <xf numFmtId="42" fontId="0" fillId="2" borderId="8" xfId="2" applyFont="1" applyFill="1" applyBorder="1"/>
    <xf numFmtId="42" fontId="0" fillId="2" borderId="9" xfId="2" applyFont="1" applyFill="1" applyBorder="1"/>
    <xf numFmtId="9" fontId="0" fillId="2" borderId="0" xfId="3" applyFont="1" applyFill="1" applyBorder="1"/>
    <xf numFmtId="167" fontId="0" fillId="2" borderId="0" xfId="2" applyNumberFormat="1" applyFont="1" applyFill="1" applyBorder="1"/>
    <xf numFmtId="42" fontId="0" fillId="2" borderId="0" xfId="2" applyFont="1" applyFill="1" applyBorder="1"/>
    <xf numFmtId="0" fontId="16" fillId="2" borderId="5" xfId="0" applyFont="1" applyFill="1" applyBorder="1"/>
    <xf numFmtId="0" fontId="16" fillId="2" borderId="0" xfId="0" applyFont="1" applyFill="1"/>
    <xf numFmtId="0" fontId="16" fillId="2" borderId="10" xfId="0" applyFont="1" applyFill="1" applyBorder="1"/>
    <xf numFmtId="0" fontId="16" fillId="2" borderId="11" xfId="0" applyFont="1" applyFill="1" applyBorder="1"/>
    <xf numFmtId="9" fontId="0" fillId="2" borderId="11" xfId="3" applyFont="1" applyFill="1" applyBorder="1"/>
    <xf numFmtId="167" fontId="0" fillId="2" borderId="11" xfId="2" applyNumberFormat="1" applyFont="1" applyFill="1" applyBorder="1"/>
    <xf numFmtId="42" fontId="0" fillId="2" borderId="11" xfId="2" applyFont="1" applyFill="1" applyBorder="1"/>
    <xf numFmtId="42" fontId="0" fillId="2" borderId="12" xfId="2" applyFont="1" applyFill="1" applyBorder="1"/>
    <xf numFmtId="0" fontId="17" fillId="2" borderId="0" xfId="0" applyFont="1" applyFill="1"/>
    <xf numFmtId="0" fontId="0" fillId="2" borderId="0" xfId="0" applyFont="1" applyFill="1"/>
    <xf numFmtId="166" fontId="0" fillId="2" borderId="0" xfId="0" applyNumberFormat="1" applyFont="1" applyFill="1"/>
    <xf numFmtId="166" fontId="0" fillId="2" borderId="0" xfId="0" applyNumberFormat="1" applyFill="1"/>
    <xf numFmtId="0" fontId="18" fillId="2" borderId="9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9" fontId="0" fillId="2" borderId="8" xfId="0" applyNumberFormat="1" applyFont="1" applyFill="1" applyBorder="1"/>
    <xf numFmtId="0" fontId="0" fillId="2" borderId="5" xfId="0" applyFont="1" applyFill="1" applyBorder="1"/>
    <xf numFmtId="9" fontId="0" fillId="2" borderId="0" xfId="0" applyNumberFormat="1" applyFont="1" applyFill="1"/>
    <xf numFmtId="166" fontId="0" fillId="2" borderId="6" xfId="0" applyNumberFormat="1" applyFont="1" applyFill="1" applyBorder="1"/>
    <xf numFmtId="0" fontId="0" fillId="2" borderId="10" xfId="0" applyFill="1" applyBorder="1"/>
    <xf numFmtId="0" fontId="0" fillId="2" borderId="11" xfId="0" applyFill="1" applyBorder="1"/>
    <xf numFmtId="0" fontId="17" fillId="2" borderId="11" xfId="0" applyFont="1" applyFill="1" applyBorder="1"/>
    <xf numFmtId="0" fontId="12" fillId="2" borderId="10" xfId="0" applyFont="1" applyFill="1" applyBorder="1"/>
    <xf numFmtId="0" fontId="12" fillId="2" borderId="11" xfId="0" applyFont="1" applyFill="1" applyBorder="1"/>
    <xf numFmtId="166" fontId="19" fillId="2" borderId="12" xfId="0" applyNumberFormat="1" applyFont="1" applyFill="1" applyBorder="1"/>
  </cellXfs>
  <cellStyles count="5">
    <cellStyle name="Hipervínculo" xfId="4" builtinId="8"/>
    <cellStyle name="Millares [0]" xfId="1" builtinId="6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300148</xdr:colOff>
      <xdr:row>0</xdr:row>
      <xdr:rowOff>0</xdr:rowOff>
    </xdr:from>
    <xdr:to>
      <xdr:col>7</xdr:col>
      <xdr:colOff>190500</xdr:colOff>
      <xdr:row>3</xdr:row>
      <xdr:rowOff>165099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95F4D57-17E1-9042-B606-1183761C1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5748" y="0"/>
          <a:ext cx="1985852" cy="76834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urdaneta/Google%20Drive/RECOLLECT%20SOLUCIONES%20OFF%20SHORE%20S.A.S/2.%20PROVISIONES/2.1%20OPERACIONES/2022/1.ENE22/21.IMPALA/Liquidacio&#769;n(ENE2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OS DE TRANSPORT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3"/>
  <sheetViews>
    <sheetView tabSelected="1" topLeftCell="A207" workbookViewId="0">
      <selection activeCell="C218" sqref="C218"/>
    </sheetView>
  </sheetViews>
  <sheetFormatPr baseColWidth="10" defaultColWidth="11.81640625" defaultRowHeight="17"/>
  <cols>
    <col min="1" max="1" width="58.90625" style="7" customWidth="1"/>
    <col min="2" max="2" width="12.7265625" style="7" customWidth="1"/>
    <col min="3" max="3" width="9.81640625" style="27" customWidth="1"/>
    <col min="4" max="7" width="16.36328125" style="7" customWidth="1"/>
    <col min="8" max="8" width="11.81640625" style="7"/>
    <col min="9" max="9" width="21.26953125" style="7" customWidth="1"/>
    <col min="10" max="16384" width="11.81640625" style="7"/>
  </cols>
  <sheetData>
    <row r="1" spans="1:22" ht="16.5">
      <c r="A1" s="1" t="s">
        <v>0</v>
      </c>
      <c r="B1" s="2"/>
      <c r="C1" s="3"/>
      <c r="D1" s="4"/>
      <c r="E1" s="5"/>
      <c r="F1" s="5"/>
      <c r="G1" s="5"/>
      <c r="H1" s="6"/>
    </row>
    <row r="2" spans="1:22" ht="16.5">
      <c r="A2" s="1" t="s">
        <v>1</v>
      </c>
      <c r="B2" s="2"/>
      <c r="C2" s="3"/>
      <c r="D2" s="4"/>
      <c r="E2" s="5"/>
      <c r="F2" s="5"/>
      <c r="G2" s="5"/>
      <c r="H2" s="6"/>
    </row>
    <row r="3" spans="1:22" ht="16.5">
      <c r="A3" s="1" t="s">
        <v>2</v>
      </c>
      <c r="B3" s="2"/>
      <c r="C3" s="3"/>
      <c r="D3" s="4"/>
      <c r="E3" s="5"/>
      <c r="F3" s="5"/>
      <c r="G3" s="5"/>
      <c r="H3" s="6"/>
    </row>
    <row r="4" spans="1:22" ht="16.5">
      <c r="A4" s="1" t="s">
        <v>3</v>
      </c>
      <c r="B4" s="2"/>
      <c r="C4" s="3"/>
      <c r="D4" s="4"/>
      <c r="E4" s="5"/>
      <c r="F4" s="5"/>
      <c r="G4" s="5"/>
      <c r="H4" s="6"/>
    </row>
    <row r="5" spans="1:22" ht="16.5">
      <c r="A5" s="1" t="s">
        <v>4</v>
      </c>
      <c r="B5" s="1"/>
      <c r="C5" s="8"/>
      <c r="D5" s="9"/>
      <c r="E5" s="10"/>
      <c r="F5" s="10"/>
      <c r="G5" s="10"/>
      <c r="H5" s="11"/>
    </row>
    <row r="6" spans="1:22" ht="16.5">
      <c r="A6" s="1" t="s">
        <v>5</v>
      </c>
      <c r="B6" s="1"/>
      <c r="C6" s="8"/>
      <c r="D6" s="9"/>
      <c r="E6" s="10"/>
      <c r="F6" s="10"/>
      <c r="G6" s="10"/>
      <c r="H6" s="11"/>
    </row>
    <row r="7" spans="1:22" s="13" customFormat="1" ht="16.5">
      <c r="A7" s="12"/>
      <c r="B7" s="12"/>
      <c r="C7" s="3"/>
      <c r="D7" s="4"/>
      <c r="E7" s="5"/>
      <c r="F7" s="5"/>
      <c r="G7" s="5"/>
      <c r="H7" s="6"/>
    </row>
    <row r="8" spans="1:22" ht="21" customHeight="1">
      <c r="A8" s="14" t="s">
        <v>6</v>
      </c>
      <c r="B8" s="14"/>
      <c r="C8" s="14"/>
      <c r="D8" s="15" t="s">
        <v>7</v>
      </c>
      <c r="E8" s="16" t="s">
        <v>8</v>
      </c>
      <c r="F8" s="17" t="s">
        <v>9</v>
      </c>
      <c r="G8" s="18" t="s">
        <v>10</v>
      </c>
    </row>
    <row r="9" spans="1:22" ht="20" customHeight="1">
      <c r="A9" s="14"/>
      <c r="B9" s="14"/>
      <c r="C9" s="14"/>
      <c r="D9" s="15" t="s">
        <v>11</v>
      </c>
      <c r="E9" s="19">
        <v>44651</v>
      </c>
      <c r="F9" s="17" t="s">
        <v>12</v>
      </c>
      <c r="G9" s="18" t="s">
        <v>13</v>
      </c>
    </row>
    <row r="10" spans="1:22" ht="20" customHeight="1">
      <c r="A10" s="14"/>
      <c r="B10" s="14"/>
      <c r="C10" s="14"/>
      <c r="D10" s="20" t="s">
        <v>14</v>
      </c>
      <c r="E10" s="19">
        <v>44652</v>
      </c>
      <c r="F10" s="17" t="s">
        <v>15</v>
      </c>
      <c r="G10" s="18" t="s">
        <v>16</v>
      </c>
    </row>
    <row r="12" spans="1:22" ht="15" customHeight="1">
      <c r="A12" s="21" t="s">
        <v>17</v>
      </c>
      <c r="B12" s="22" t="s">
        <v>18</v>
      </c>
      <c r="C12" s="22" t="s">
        <v>19</v>
      </c>
      <c r="D12" s="23" t="s">
        <v>20</v>
      </c>
      <c r="E12" s="24" t="s">
        <v>21</v>
      </c>
      <c r="F12" s="24" t="s">
        <v>22</v>
      </c>
      <c r="G12" s="25" t="s">
        <v>23</v>
      </c>
      <c r="V12" s="7" t="s">
        <v>24</v>
      </c>
    </row>
    <row r="13" spans="1:22" ht="15" customHeight="1">
      <c r="A13" s="26" t="s">
        <v>25</v>
      </c>
      <c r="B13" s="7" t="s">
        <v>26</v>
      </c>
      <c r="C13" s="27">
        <v>1</v>
      </c>
      <c r="D13" s="28">
        <v>0</v>
      </c>
      <c r="E13" s="29">
        <v>2242.5</v>
      </c>
      <c r="F13" s="30">
        <f>E13*C13</f>
        <v>2242.5</v>
      </c>
      <c r="G13" s="31">
        <f>F13+(F13*D13)</f>
        <v>2242.5</v>
      </c>
      <c r="I13" s="32"/>
    </row>
    <row r="14" spans="1:22" ht="15" customHeight="1">
      <c r="A14" s="26" t="s">
        <v>27</v>
      </c>
      <c r="B14" s="7" t="s">
        <v>26</v>
      </c>
      <c r="C14" s="27">
        <v>1</v>
      </c>
      <c r="D14" s="28">
        <v>0</v>
      </c>
      <c r="E14" s="29">
        <v>11520</v>
      </c>
      <c r="F14" s="30">
        <f t="shared" ref="F14:F97" si="0">E14*C14</f>
        <v>11520</v>
      </c>
      <c r="G14" s="31">
        <f t="shared" ref="G14:G43" si="1">F14+(F14*D14)</f>
        <v>11520</v>
      </c>
      <c r="I14" s="32"/>
    </row>
    <row r="15" spans="1:22" ht="15" customHeight="1">
      <c r="A15" s="26" t="s">
        <v>28</v>
      </c>
      <c r="B15" s="7" t="s">
        <v>26</v>
      </c>
      <c r="C15" s="27">
        <v>1</v>
      </c>
      <c r="D15" s="28">
        <v>0</v>
      </c>
      <c r="E15" s="29">
        <v>2530</v>
      </c>
      <c r="F15" s="30">
        <f t="shared" si="0"/>
        <v>2530</v>
      </c>
      <c r="G15" s="31">
        <f t="shared" si="1"/>
        <v>2530</v>
      </c>
      <c r="I15" s="32"/>
    </row>
    <row r="16" spans="1:22" ht="15" customHeight="1">
      <c r="A16" s="26" t="s">
        <v>29</v>
      </c>
      <c r="B16" s="7" t="s">
        <v>26</v>
      </c>
      <c r="C16" s="27">
        <v>1</v>
      </c>
      <c r="D16" s="28">
        <v>0</v>
      </c>
      <c r="E16" s="29">
        <v>11270</v>
      </c>
      <c r="F16" s="30">
        <f t="shared" si="0"/>
        <v>11270</v>
      </c>
      <c r="G16" s="31">
        <f t="shared" si="1"/>
        <v>11270</v>
      </c>
      <c r="I16" s="32"/>
    </row>
    <row r="17" spans="1:9" ht="15" customHeight="1">
      <c r="A17" s="26" t="s">
        <v>30</v>
      </c>
      <c r="B17" s="7" t="s">
        <v>26</v>
      </c>
      <c r="C17" s="27">
        <v>1</v>
      </c>
      <c r="D17" s="28">
        <v>0</v>
      </c>
      <c r="E17" s="29">
        <v>3219.9999999999995</v>
      </c>
      <c r="F17" s="30">
        <f t="shared" si="0"/>
        <v>3219.9999999999995</v>
      </c>
      <c r="G17" s="31">
        <f t="shared" si="1"/>
        <v>3219.9999999999995</v>
      </c>
      <c r="I17" s="32"/>
    </row>
    <row r="18" spans="1:9" ht="15" customHeight="1">
      <c r="A18" s="26" t="s">
        <v>31</v>
      </c>
      <c r="B18" s="7" t="s">
        <v>26</v>
      </c>
      <c r="C18" s="27">
        <v>1</v>
      </c>
      <c r="D18" s="28">
        <v>0</v>
      </c>
      <c r="E18" s="29">
        <v>10810</v>
      </c>
      <c r="F18" s="30">
        <f t="shared" si="0"/>
        <v>10810</v>
      </c>
      <c r="G18" s="31">
        <f t="shared" si="1"/>
        <v>10810</v>
      </c>
      <c r="I18" s="32"/>
    </row>
    <row r="19" spans="1:9" ht="15" customHeight="1">
      <c r="A19" s="26" t="s">
        <v>32</v>
      </c>
      <c r="B19" s="7" t="s">
        <v>26</v>
      </c>
      <c r="C19" s="27">
        <v>1</v>
      </c>
      <c r="D19" s="28">
        <v>0</v>
      </c>
      <c r="E19" s="29">
        <v>3950</v>
      </c>
      <c r="F19" s="30">
        <f t="shared" si="0"/>
        <v>3950</v>
      </c>
      <c r="G19" s="31">
        <f t="shared" si="1"/>
        <v>3950</v>
      </c>
      <c r="I19" s="32"/>
    </row>
    <row r="20" spans="1:9" ht="15" customHeight="1">
      <c r="A20" s="26" t="s">
        <v>33</v>
      </c>
      <c r="B20" s="7" t="s">
        <v>26</v>
      </c>
      <c r="C20" s="27">
        <v>1</v>
      </c>
      <c r="D20" s="28">
        <v>0</v>
      </c>
      <c r="E20" s="29">
        <v>4140</v>
      </c>
      <c r="F20" s="30">
        <f t="shared" si="0"/>
        <v>4140</v>
      </c>
      <c r="G20" s="31">
        <f t="shared" si="1"/>
        <v>4140</v>
      </c>
      <c r="I20" s="32"/>
    </row>
    <row r="21" spans="1:9" ht="15" customHeight="1">
      <c r="A21" s="26" t="s">
        <v>34</v>
      </c>
      <c r="B21" s="7" t="s">
        <v>26</v>
      </c>
      <c r="C21" s="27">
        <v>1</v>
      </c>
      <c r="D21" s="28">
        <v>0</v>
      </c>
      <c r="E21" s="29">
        <v>4945</v>
      </c>
      <c r="F21" s="30">
        <f t="shared" si="0"/>
        <v>4945</v>
      </c>
      <c r="G21" s="31">
        <f t="shared" si="1"/>
        <v>4945</v>
      </c>
      <c r="I21" s="32"/>
    </row>
    <row r="22" spans="1:9" ht="15" customHeight="1">
      <c r="A22" s="26" t="s">
        <v>35</v>
      </c>
      <c r="B22" s="7" t="s">
        <v>26</v>
      </c>
      <c r="C22" s="27">
        <v>1</v>
      </c>
      <c r="D22" s="28">
        <v>0</v>
      </c>
      <c r="E22" s="29">
        <v>23720</v>
      </c>
      <c r="F22" s="30">
        <f t="shared" si="0"/>
        <v>23720</v>
      </c>
      <c r="G22" s="31">
        <f t="shared" si="1"/>
        <v>23720</v>
      </c>
      <c r="I22" s="32"/>
    </row>
    <row r="23" spans="1:9" ht="15" customHeight="1">
      <c r="A23" s="26" t="s">
        <v>36</v>
      </c>
      <c r="B23" s="7" t="s">
        <v>26</v>
      </c>
      <c r="C23" s="27">
        <v>1</v>
      </c>
      <c r="D23" s="28">
        <v>0</v>
      </c>
      <c r="E23" s="29">
        <v>7670</v>
      </c>
      <c r="F23" s="30">
        <f t="shared" si="0"/>
        <v>7670</v>
      </c>
      <c r="G23" s="31">
        <f t="shared" si="1"/>
        <v>7670</v>
      </c>
      <c r="I23" s="32"/>
    </row>
    <row r="24" spans="1:9" ht="15" customHeight="1">
      <c r="A24" s="26" t="s">
        <v>37</v>
      </c>
      <c r="B24" s="7" t="s">
        <v>26</v>
      </c>
      <c r="C24" s="27">
        <v>1</v>
      </c>
      <c r="D24" s="28">
        <v>0</v>
      </c>
      <c r="E24" s="29">
        <v>6050</v>
      </c>
      <c r="F24" s="30">
        <f t="shared" si="0"/>
        <v>6050</v>
      </c>
      <c r="G24" s="31">
        <f t="shared" si="1"/>
        <v>6050</v>
      </c>
      <c r="I24" s="32"/>
    </row>
    <row r="25" spans="1:9" ht="15" customHeight="1">
      <c r="A25" s="26" t="s">
        <v>38</v>
      </c>
      <c r="B25" s="7" t="s">
        <v>26</v>
      </c>
      <c r="C25" s="27">
        <v>1</v>
      </c>
      <c r="D25" s="28">
        <v>0</v>
      </c>
      <c r="E25" s="29">
        <v>4971</v>
      </c>
      <c r="F25" s="30">
        <f t="shared" si="0"/>
        <v>4971</v>
      </c>
      <c r="G25" s="31">
        <f t="shared" si="1"/>
        <v>4971</v>
      </c>
      <c r="I25" s="32"/>
    </row>
    <row r="26" spans="1:9" ht="15" customHeight="1">
      <c r="A26" s="26" t="s">
        <v>39</v>
      </c>
      <c r="B26" s="7" t="s">
        <v>26</v>
      </c>
      <c r="C26" s="27">
        <v>1</v>
      </c>
      <c r="D26" s="28">
        <v>0</v>
      </c>
      <c r="E26" s="29">
        <v>21580</v>
      </c>
      <c r="F26" s="30">
        <f t="shared" si="0"/>
        <v>21580</v>
      </c>
      <c r="G26" s="31">
        <f t="shared" si="1"/>
        <v>21580</v>
      </c>
      <c r="I26" s="32"/>
    </row>
    <row r="27" spans="1:9" ht="15" customHeight="1">
      <c r="A27" s="26" t="s">
        <v>40</v>
      </c>
      <c r="B27" s="7" t="s">
        <v>41</v>
      </c>
      <c r="C27" s="27">
        <v>1</v>
      </c>
      <c r="D27" s="28">
        <v>0</v>
      </c>
      <c r="E27" s="29">
        <v>15105.999999999998</v>
      </c>
      <c r="F27" s="30">
        <f t="shared" si="0"/>
        <v>15105.999999999998</v>
      </c>
      <c r="G27" s="31">
        <f t="shared" si="1"/>
        <v>15105.999999999998</v>
      </c>
      <c r="I27" s="32"/>
    </row>
    <row r="28" spans="1:9" ht="15" customHeight="1">
      <c r="A28" s="26" t="s">
        <v>42</v>
      </c>
      <c r="B28" s="7" t="s">
        <v>26</v>
      </c>
      <c r="C28" s="27">
        <v>1</v>
      </c>
      <c r="D28" s="28">
        <v>0</v>
      </c>
      <c r="E28" s="29">
        <v>2700</v>
      </c>
      <c r="F28" s="30">
        <f t="shared" si="0"/>
        <v>2700</v>
      </c>
      <c r="G28" s="31">
        <f t="shared" si="1"/>
        <v>2700</v>
      </c>
      <c r="I28" s="32"/>
    </row>
    <row r="29" spans="1:9" ht="15" customHeight="1">
      <c r="A29" s="26" t="s">
        <v>43</v>
      </c>
      <c r="B29" s="7" t="s">
        <v>26</v>
      </c>
      <c r="C29" s="27">
        <v>1</v>
      </c>
      <c r="D29" s="28">
        <v>0</v>
      </c>
      <c r="E29" s="29">
        <v>8250</v>
      </c>
      <c r="F29" s="30">
        <f t="shared" si="0"/>
        <v>8250</v>
      </c>
      <c r="G29" s="31">
        <f t="shared" si="1"/>
        <v>8250</v>
      </c>
      <c r="I29" s="32"/>
    </row>
    <row r="30" spans="1:9" ht="15" customHeight="1">
      <c r="A30" s="26" t="s">
        <v>44</v>
      </c>
      <c r="B30" s="7" t="s">
        <v>26</v>
      </c>
      <c r="C30" s="27">
        <v>1</v>
      </c>
      <c r="D30" s="28">
        <v>0</v>
      </c>
      <c r="E30" s="29">
        <v>6156.0637855667992</v>
      </c>
      <c r="F30" s="30">
        <f t="shared" si="0"/>
        <v>6156.0637855667992</v>
      </c>
      <c r="G30" s="31">
        <f t="shared" si="1"/>
        <v>6156.0637855667992</v>
      </c>
      <c r="I30" s="32"/>
    </row>
    <row r="31" spans="1:9" ht="15" customHeight="1">
      <c r="A31" s="26" t="s">
        <v>45</v>
      </c>
      <c r="B31" s="7" t="s">
        <v>26</v>
      </c>
      <c r="C31" s="27">
        <v>1</v>
      </c>
      <c r="D31" s="28">
        <v>0</v>
      </c>
      <c r="E31" s="29">
        <v>2703</v>
      </c>
      <c r="F31" s="30">
        <f t="shared" si="0"/>
        <v>2703</v>
      </c>
      <c r="G31" s="31">
        <f t="shared" si="1"/>
        <v>2703</v>
      </c>
      <c r="I31" s="32"/>
    </row>
    <row r="32" spans="1:9" ht="15" customHeight="1">
      <c r="A32" s="26" t="s">
        <v>46</v>
      </c>
      <c r="B32" s="7" t="s">
        <v>26</v>
      </c>
      <c r="C32" s="27">
        <v>1</v>
      </c>
      <c r="D32" s="28">
        <v>0</v>
      </c>
      <c r="E32" s="29">
        <v>3643.6348067867998</v>
      </c>
      <c r="F32" s="30">
        <f t="shared" si="0"/>
        <v>3643.6348067867998</v>
      </c>
      <c r="G32" s="31">
        <f t="shared" si="1"/>
        <v>3643.6348067867998</v>
      </c>
      <c r="I32" s="32"/>
    </row>
    <row r="33" spans="1:9" ht="15" customHeight="1">
      <c r="A33" s="26" t="s">
        <v>47</v>
      </c>
      <c r="B33" s="7" t="s">
        <v>26</v>
      </c>
      <c r="C33" s="27">
        <v>1</v>
      </c>
      <c r="D33" s="28">
        <v>0</v>
      </c>
      <c r="E33" s="29">
        <v>4454</v>
      </c>
      <c r="F33" s="30">
        <f t="shared" si="0"/>
        <v>4454</v>
      </c>
      <c r="G33" s="31">
        <f t="shared" si="1"/>
        <v>4454</v>
      </c>
      <c r="I33" s="32"/>
    </row>
    <row r="34" spans="1:9" ht="15" customHeight="1">
      <c r="A34" s="26" t="s">
        <v>48</v>
      </c>
      <c r="B34" s="7" t="s">
        <v>26</v>
      </c>
      <c r="C34" s="27">
        <v>1</v>
      </c>
      <c r="D34" s="28">
        <v>0</v>
      </c>
      <c r="E34" s="29">
        <v>3910</v>
      </c>
      <c r="F34" s="30">
        <f t="shared" si="0"/>
        <v>3910</v>
      </c>
      <c r="G34" s="31">
        <f t="shared" si="1"/>
        <v>3910</v>
      </c>
      <c r="I34" s="32"/>
    </row>
    <row r="35" spans="1:9" ht="15" customHeight="1">
      <c r="A35" s="26" t="s">
        <v>49</v>
      </c>
      <c r="B35" s="7" t="s">
        <v>50</v>
      </c>
      <c r="C35" s="27">
        <v>1</v>
      </c>
      <c r="D35" s="28">
        <v>0</v>
      </c>
      <c r="E35" s="29">
        <v>3680</v>
      </c>
      <c r="F35" s="30">
        <f t="shared" si="0"/>
        <v>3680</v>
      </c>
      <c r="G35" s="31">
        <f t="shared" si="1"/>
        <v>3680</v>
      </c>
      <c r="I35" s="32"/>
    </row>
    <row r="36" spans="1:9" ht="15" customHeight="1">
      <c r="A36" s="26" t="s">
        <v>51</v>
      </c>
      <c r="B36" s="7" t="s">
        <v>26</v>
      </c>
      <c r="C36" s="27">
        <v>1</v>
      </c>
      <c r="D36" s="28">
        <v>0</v>
      </c>
      <c r="E36" s="29">
        <v>2185</v>
      </c>
      <c r="F36" s="30">
        <f t="shared" si="0"/>
        <v>2185</v>
      </c>
      <c r="G36" s="31">
        <f t="shared" si="1"/>
        <v>2185</v>
      </c>
      <c r="I36" s="32"/>
    </row>
    <row r="37" spans="1:9" ht="15" customHeight="1">
      <c r="A37" s="26" t="s">
        <v>52</v>
      </c>
      <c r="B37" s="7" t="s">
        <v>26</v>
      </c>
      <c r="C37" s="27">
        <v>1</v>
      </c>
      <c r="D37" s="28">
        <v>0</v>
      </c>
      <c r="E37" s="29">
        <v>3000</v>
      </c>
      <c r="F37" s="30">
        <f t="shared" si="0"/>
        <v>3000</v>
      </c>
      <c r="G37" s="31">
        <f t="shared" si="1"/>
        <v>3000</v>
      </c>
      <c r="I37" s="32"/>
    </row>
    <row r="38" spans="1:9" ht="15" customHeight="1">
      <c r="A38" s="26" t="s">
        <v>53</v>
      </c>
      <c r="B38" s="7" t="s">
        <v>26</v>
      </c>
      <c r="C38" s="27">
        <v>1</v>
      </c>
      <c r="D38" s="28">
        <v>0</v>
      </c>
      <c r="E38" s="29">
        <v>4895</v>
      </c>
      <c r="F38" s="30">
        <f t="shared" si="0"/>
        <v>4895</v>
      </c>
      <c r="G38" s="31">
        <f t="shared" si="1"/>
        <v>4895</v>
      </c>
      <c r="I38" s="32"/>
    </row>
    <row r="39" spans="1:9" ht="15" customHeight="1">
      <c r="A39" s="26" t="s">
        <v>54</v>
      </c>
      <c r="B39" s="7" t="s">
        <v>41</v>
      </c>
      <c r="C39" s="27">
        <v>1</v>
      </c>
      <c r="D39" s="28">
        <v>0</v>
      </c>
      <c r="E39" s="29">
        <v>5138</v>
      </c>
      <c r="F39" s="30">
        <f t="shared" si="0"/>
        <v>5138</v>
      </c>
      <c r="G39" s="31">
        <f t="shared" si="1"/>
        <v>5138</v>
      </c>
      <c r="I39" s="32"/>
    </row>
    <row r="40" spans="1:9" ht="15" customHeight="1">
      <c r="A40" s="33" t="s">
        <v>55</v>
      </c>
      <c r="B40" s="2" t="s">
        <v>26</v>
      </c>
      <c r="C40" s="27">
        <v>1</v>
      </c>
      <c r="D40" s="34">
        <v>0</v>
      </c>
      <c r="E40" s="35">
        <v>2530</v>
      </c>
      <c r="F40" s="30">
        <f t="shared" si="0"/>
        <v>2530</v>
      </c>
      <c r="G40" s="31">
        <f t="shared" si="1"/>
        <v>2530</v>
      </c>
      <c r="I40" s="32"/>
    </row>
    <row r="41" spans="1:9" ht="15" customHeight="1">
      <c r="A41" s="26" t="s">
        <v>56</v>
      </c>
      <c r="B41" s="7" t="s">
        <v>26</v>
      </c>
      <c r="C41" s="27">
        <v>1</v>
      </c>
      <c r="D41" s="28">
        <v>0</v>
      </c>
      <c r="E41" s="29">
        <v>12562.144893899998</v>
      </c>
      <c r="F41" s="30">
        <f t="shared" si="0"/>
        <v>12562.144893899998</v>
      </c>
      <c r="G41" s="31">
        <f t="shared" si="1"/>
        <v>12562.144893899998</v>
      </c>
      <c r="I41" s="32"/>
    </row>
    <row r="42" spans="1:9" ht="15" customHeight="1">
      <c r="A42" s="26" t="s">
        <v>57</v>
      </c>
      <c r="B42" s="7" t="s">
        <v>26</v>
      </c>
      <c r="C42" s="27">
        <v>1</v>
      </c>
      <c r="D42" s="28">
        <v>0</v>
      </c>
      <c r="E42" s="29">
        <v>10049.715915120001</v>
      </c>
      <c r="F42" s="30">
        <f t="shared" si="0"/>
        <v>10049.715915120001</v>
      </c>
      <c r="G42" s="31">
        <f t="shared" si="1"/>
        <v>10049.715915120001</v>
      </c>
      <c r="I42" s="32"/>
    </row>
    <row r="43" spans="1:9" ht="15" customHeight="1">
      <c r="A43" s="26" t="s">
        <v>58</v>
      </c>
      <c r="B43" s="7" t="s">
        <v>26</v>
      </c>
      <c r="C43" s="27">
        <v>1</v>
      </c>
      <c r="D43" s="28">
        <v>0</v>
      </c>
      <c r="E43" s="29">
        <v>4550</v>
      </c>
      <c r="F43" s="30">
        <f t="shared" si="0"/>
        <v>4550</v>
      </c>
      <c r="G43" s="31">
        <f t="shared" si="1"/>
        <v>4550</v>
      </c>
      <c r="I43" s="32"/>
    </row>
    <row r="44" spans="1:9" ht="15" customHeight="1">
      <c r="A44" s="36" t="s">
        <v>59</v>
      </c>
      <c r="B44" s="22" t="s">
        <v>18</v>
      </c>
      <c r="C44" s="22" t="s">
        <v>19</v>
      </c>
      <c r="D44" s="23" t="s">
        <v>20</v>
      </c>
      <c r="E44" s="24" t="s">
        <v>21</v>
      </c>
      <c r="F44" s="24" t="s">
        <v>22</v>
      </c>
      <c r="G44" s="25" t="s">
        <v>23</v>
      </c>
      <c r="I44" s="32"/>
    </row>
    <row r="45" spans="1:9" ht="15" customHeight="1">
      <c r="A45" s="26" t="s">
        <v>60</v>
      </c>
      <c r="B45" s="7" t="s">
        <v>41</v>
      </c>
      <c r="C45" s="27">
        <v>1</v>
      </c>
      <c r="D45" s="28">
        <v>0</v>
      </c>
      <c r="E45" s="29">
        <v>4000</v>
      </c>
      <c r="F45" s="30">
        <f t="shared" si="0"/>
        <v>4000</v>
      </c>
      <c r="G45" s="31">
        <f t="shared" ref="G45:G48" si="2">F45+(F45*D45)</f>
        <v>4000</v>
      </c>
      <c r="I45" s="32"/>
    </row>
    <row r="46" spans="1:9" ht="15" customHeight="1">
      <c r="A46" s="26" t="s">
        <v>61</v>
      </c>
      <c r="B46" s="7" t="s">
        <v>26</v>
      </c>
      <c r="C46" s="27">
        <v>1</v>
      </c>
      <c r="D46" s="28">
        <v>0</v>
      </c>
      <c r="E46" s="29">
        <v>8982</v>
      </c>
      <c r="F46" s="30">
        <f t="shared" si="0"/>
        <v>8982</v>
      </c>
      <c r="G46" s="31">
        <f t="shared" si="2"/>
        <v>8982</v>
      </c>
      <c r="I46" s="32"/>
    </row>
    <row r="47" spans="1:9" ht="15" customHeight="1">
      <c r="A47" s="26" t="s">
        <v>62</v>
      </c>
      <c r="B47" s="7" t="s">
        <v>26</v>
      </c>
      <c r="C47" s="27">
        <v>1</v>
      </c>
      <c r="D47" s="28">
        <v>0</v>
      </c>
      <c r="E47" s="29">
        <v>9950</v>
      </c>
      <c r="F47" s="30">
        <f t="shared" si="0"/>
        <v>9950</v>
      </c>
      <c r="G47" s="31">
        <f t="shared" si="2"/>
        <v>9950</v>
      </c>
      <c r="I47" s="32"/>
    </row>
    <row r="48" spans="1:9" ht="15" customHeight="1">
      <c r="A48" s="26" t="s">
        <v>63</v>
      </c>
      <c r="B48" s="7" t="s">
        <v>26</v>
      </c>
      <c r="C48" s="27">
        <v>1</v>
      </c>
      <c r="D48" s="28">
        <v>0</v>
      </c>
      <c r="E48" s="29">
        <v>11304.74</v>
      </c>
      <c r="F48" s="30">
        <f t="shared" si="0"/>
        <v>11304.74</v>
      </c>
      <c r="G48" s="31">
        <f t="shared" si="2"/>
        <v>11304.74</v>
      </c>
      <c r="I48" s="32"/>
    </row>
    <row r="49" spans="1:9" ht="15" customHeight="1">
      <c r="A49" s="36" t="s">
        <v>64</v>
      </c>
      <c r="B49" s="22" t="s">
        <v>18</v>
      </c>
      <c r="C49" s="22" t="s">
        <v>19</v>
      </c>
      <c r="D49" s="23" t="s">
        <v>20</v>
      </c>
      <c r="E49" s="24" t="s">
        <v>21</v>
      </c>
      <c r="F49" s="24" t="s">
        <v>22</v>
      </c>
      <c r="G49" s="25" t="s">
        <v>23</v>
      </c>
      <c r="I49" s="32"/>
    </row>
    <row r="50" spans="1:9" ht="15" customHeight="1">
      <c r="A50" s="33" t="s">
        <v>65</v>
      </c>
      <c r="B50" s="2" t="s">
        <v>66</v>
      </c>
      <c r="C50" s="27">
        <v>1</v>
      </c>
      <c r="D50" s="34">
        <v>0</v>
      </c>
      <c r="E50" s="35">
        <v>2852</v>
      </c>
      <c r="F50" s="30">
        <f t="shared" si="0"/>
        <v>2852</v>
      </c>
      <c r="G50" s="31">
        <f t="shared" ref="G50:G82" si="3">F50+(F50*D50)</f>
        <v>2852</v>
      </c>
      <c r="I50" s="32"/>
    </row>
    <row r="51" spans="1:9" ht="15" customHeight="1">
      <c r="A51" s="26" t="s">
        <v>67</v>
      </c>
      <c r="B51" s="7" t="s">
        <v>26</v>
      </c>
      <c r="C51" s="27">
        <v>1</v>
      </c>
      <c r="D51" s="28">
        <v>0</v>
      </c>
      <c r="E51" s="29">
        <v>9500</v>
      </c>
      <c r="F51" s="30">
        <f t="shared" si="0"/>
        <v>9500</v>
      </c>
      <c r="G51" s="31">
        <f t="shared" si="3"/>
        <v>9500</v>
      </c>
      <c r="I51" s="32"/>
    </row>
    <row r="52" spans="1:9" ht="15" customHeight="1">
      <c r="A52" s="26" t="s">
        <v>68</v>
      </c>
      <c r="B52" s="7" t="s">
        <v>26</v>
      </c>
      <c r="C52" s="27">
        <v>1</v>
      </c>
      <c r="D52" s="28">
        <v>0</v>
      </c>
      <c r="E52" s="29">
        <v>11264</v>
      </c>
      <c r="F52" s="30">
        <f t="shared" si="0"/>
        <v>11264</v>
      </c>
      <c r="G52" s="31">
        <f t="shared" si="3"/>
        <v>11264</v>
      </c>
      <c r="I52" s="32"/>
    </row>
    <row r="53" spans="1:9" ht="15" customHeight="1">
      <c r="A53" s="26" t="s">
        <v>69</v>
      </c>
      <c r="B53" s="7" t="s">
        <v>66</v>
      </c>
      <c r="C53" s="27">
        <v>1</v>
      </c>
      <c r="D53" s="28">
        <v>0</v>
      </c>
      <c r="E53" s="29">
        <v>439.98146506439997</v>
      </c>
      <c r="F53" s="30">
        <f t="shared" si="0"/>
        <v>439.98146506439997</v>
      </c>
      <c r="G53" s="31">
        <f t="shared" si="3"/>
        <v>439.98146506439997</v>
      </c>
      <c r="I53" s="32"/>
    </row>
    <row r="54" spans="1:9" ht="15" customHeight="1">
      <c r="A54" s="26" t="s">
        <v>70</v>
      </c>
      <c r="B54" s="7" t="s">
        <v>26</v>
      </c>
      <c r="C54" s="27">
        <v>1</v>
      </c>
      <c r="D54" s="28">
        <v>0</v>
      </c>
      <c r="E54" s="29">
        <v>3680</v>
      </c>
      <c r="F54" s="30">
        <f t="shared" si="0"/>
        <v>3680</v>
      </c>
      <c r="G54" s="31">
        <f t="shared" si="3"/>
        <v>3680</v>
      </c>
      <c r="I54" s="32"/>
    </row>
    <row r="55" spans="1:9" ht="15" customHeight="1">
      <c r="A55" s="26" t="s">
        <v>71</v>
      </c>
      <c r="B55" s="7" t="s">
        <v>26</v>
      </c>
      <c r="C55" s="27">
        <v>1</v>
      </c>
      <c r="D55" s="28">
        <v>0</v>
      </c>
      <c r="E55" s="29">
        <v>5139</v>
      </c>
      <c r="F55" s="30">
        <f t="shared" si="0"/>
        <v>5139</v>
      </c>
      <c r="G55" s="31">
        <f t="shared" si="3"/>
        <v>5139</v>
      </c>
      <c r="I55" s="32"/>
    </row>
    <row r="56" spans="1:9" ht="15" customHeight="1">
      <c r="A56" s="26" t="s">
        <v>72</v>
      </c>
      <c r="B56" s="7" t="s">
        <v>26</v>
      </c>
      <c r="C56" s="27">
        <v>1</v>
      </c>
      <c r="D56" s="28">
        <v>0</v>
      </c>
      <c r="E56" s="29">
        <v>4715</v>
      </c>
      <c r="F56" s="30">
        <f t="shared" si="0"/>
        <v>4715</v>
      </c>
      <c r="G56" s="31">
        <f t="shared" si="3"/>
        <v>4715</v>
      </c>
      <c r="I56" s="32"/>
    </row>
    <row r="57" spans="1:9" ht="15" customHeight="1">
      <c r="A57" s="26" t="s">
        <v>73</v>
      </c>
      <c r="B57" s="7" t="s">
        <v>26</v>
      </c>
      <c r="C57" s="27">
        <v>1</v>
      </c>
      <c r="D57" s="28">
        <v>0</v>
      </c>
      <c r="E57" s="29">
        <v>6860</v>
      </c>
      <c r="F57" s="30">
        <f t="shared" si="0"/>
        <v>6860</v>
      </c>
      <c r="G57" s="31">
        <f t="shared" si="3"/>
        <v>6860</v>
      </c>
      <c r="I57" s="32"/>
    </row>
    <row r="58" spans="1:9" ht="15" customHeight="1">
      <c r="A58" s="26" t="s">
        <v>74</v>
      </c>
      <c r="B58" s="7" t="s">
        <v>26</v>
      </c>
      <c r="C58" s="27">
        <v>1</v>
      </c>
      <c r="D58" s="28">
        <v>0</v>
      </c>
      <c r="E58" s="29">
        <v>11329.5</v>
      </c>
      <c r="F58" s="30">
        <f t="shared" si="0"/>
        <v>11329.5</v>
      </c>
      <c r="G58" s="31">
        <f t="shared" si="3"/>
        <v>11329.5</v>
      </c>
      <c r="I58" s="32"/>
    </row>
    <row r="59" spans="1:9" ht="15" customHeight="1">
      <c r="A59" s="26" t="s">
        <v>75</v>
      </c>
      <c r="B59" s="7" t="s">
        <v>26</v>
      </c>
      <c r="C59" s="27">
        <v>1</v>
      </c>
      <c r="D59" s="28">
        <v>0</v>
      </c>
      <c r="E59" s="29">
        <v>16790</v>
      </c>
      <c r="F59" s="30">
        <f t="shared" si="0"/>
        <v>16790</v>
      </c>
      <c r="G59" s="31">
        <f t="shared" si="3"/>
        <v>16790</v>
      </c>
      <c r="I59" s="32"/>
    </row>
    <row r="60" spans="1:9" ht="15" customHeight="1">
      <c r="A60" s="26" t="s">
        <v>76</v>
      </c>
      <c r="B60" s="7" t="s">
        <v>26</v>
      </c>
      <c r="C60" s="27">
        <v>1</v>
      </c>
      <c r="D60" s="28">
        <v>0</v>
      </c>
      <c r="E60" s="29">
        <v>3705</v>
      </c>
      <c r="F60" s="30">
        <f t="shared" si="0"/>
        <v>3705</v>
      </c>
      <c r="G60" s="31">
        <f t="shared" si="3"/>
        <v>3705</v>
      </c>
      <c r="I60" s="32"/>
    </row>
    <row r="61" spans="1:9" ht="15" customHeight="1">
      <c r="A61" s="26" t="s">
        <v>77</v>
      </c>
      <c r="B61" s="7" t="s">
        <v>26</v>
      </c>
      <c r="C61" s="27">
        <v>1</v>
      </c>
      <c r="D61" s="28">
        <v>0</v>
      </c>
      <c r="E61" s="29">
        <v>10465</v>
      </c>
      <c r="F61" s="30">
        <f t="shared" si="0"/>
        <v>10465</v>
      </c>
      <c r="G61" s="31">
        <f t="shared" si="3"/>
        <v>10465</v>
      </c>
      <c r="I61" s="32"/>
    </row>
    <row r="62" spans="1:9" ht="15" customHeight="1">
      <c r="A62" s="26" t="s">
        <v>78</v>
      </c>
      <c r="B62" s="7" t="s">
        <v>26</v>
      </c>
      <c r="C62" s="27">
        <v>1</v>
      </c>
      <c r="D62" s="28">
        <v>0</v>
      </c>
      <c r="E62" s="29">
        <v>5175</v>
      </c>
      <c r="F62" s="30">
        <f t="shared" si="0"/>
        <v>5175</v>
      </c>
      <c r="G62" s="31">
        <f t="shared" si="3"/>
        <v>5175</v>
      </c>
      <c r="I62" s="32"/>
    </row>
    <row r="63" spans="1:9" ht="15" customHeight="1">
      <c r="A63" s="26" t="s">
        <v>79</v>
      </c>
      <c r="B63" s="7" t="s">
        <v>26</v>
      </c>
      <c r="C63" s="27">
        <v>1</v>
      </c>
      <c r="D63" s="28">
        <v>0</v>
      </c>
      <c r="E63" s="29">
        <v>7820</v>
      </c>
      <c r="F63" s="30">
        <f t="shared" si="0"/>
        <v>7820</v>
      </c>
      <c r="G63" s="31">
        <f t="shared" si="3"/>
        <v>7820</v>
      </c>
      <c r="I63" s="32"/>
    </row>
    <row r="64" spans="1:9" ht="15" customHeight="1">
      <c r="A64" s="26" t="s">
        <v>80</v>
      </c>
      <c r="B64" s="7" t="s">
        <v>26</v>
      </c>
      <c r="C64" s="27">
        <v>1</v>
      </c>
      <c r="D64" s="28">
        <v>0</v>
      </c>
      <c r="E64" s="29">
        <v>4000</v>
      </c>
      <c r="F64" s="30">
        <f t="shared" si="0"/>
        <v>4000</v>
      </c>
      <c r="G64" s="31">
        <f t="shared" si="3"/>
        <v>4000</v>
      </c>
      <c r="I64" s="32"/>
    </row>
    <row r="65" spans="1:9" ht="15" customHeight="1">
      <c r="A65" s="26" t="s">
        <v>81</v>
      </c>
      <c r="B65" s="7" t="s">
        <v>26</v>
      </c>
      <c r="C65" s="27">
        <v>1</v>
      </c>
      <c r="D65" s="28">
        <v>0</v>
      </c>
      <c r="E65" s="29">
        <v>7940</v>
      </c>
      <c r="F65" s="30">
        <f t="shared" si="0"/>
        <v>7940</v>
      </c>
      <c r="G65" s="31">
        <f t="shared" si="3"/>
        <v>7940</v>
      </c>
      <c r="I65" s="32"/>
    </row>
    <row r="66" spans="1:9" ht="15" customHeight="1">
      <c r="A66" s="26" t="s">
        <v>82</v>
      </c>
      <c r="B66" s="7" t="s">
        <v>26</v>
      </c>
      <c r="C66" s="27">
        <v>1</v>
      </c>
      <c r="D66" s="28">
        <v>0</v>
      </c>
      <c r="E66" s="29">
        <v>5520</v>
      </c>
      <c r="F66" s="30">
        <f t="shared" si="0"/>
        <v>5520</v>
      </c>
      <c r="G66" s="31">
        <f t="shared" si="3"/>
        <v>5520</v>
      </c>
      <c r="I66" s="32"/>
    </row>
    <row r="67" spans="1:9" ht="15" customHeight="1">
      <c r="A67" s="26" t="s">
        <v>83</v>
      </c>
      <c r="B67" s="7" t="s">
        <v>66</v>
      </c>
      <c r="C67" s="27">
        <v>1</v>
      </c>
      <c r="D67" s="28">
        <v>0</v>
      </c>
      <c r="E67" s="29">
        <v>2500</v>
      </c>
      <c r="F67" s="30">
        <f t="shared" si="0"/>
        <v>2500</v>
      </c>
      <c r="G67" s="31">
        <f t="shared" si="3"/>
        <v>2500</v>
      </c>
      <c r="I67" s="32"/>
    </row>
    <row r="68" spans="1:9" ht="15" customHeight="1">
      <c r="A68" s="33" t="s">
        <v>84</v>
      </c>
      <c r="B68" s="2" t="s">
        <v>66</v>
      </c>
      <c r="C68" s="27">
        <v>1</v>
      </c>
      <c r="D68" s="28">
        <v>0</v>
      </c>
      <c r="E68" s="35">
        <v>2500</v>
      </c>
      <c r="F68" s="30">
        <f t="shared" si="0"/>
        <v>2500</v>
      </c>
      <c r="G68" s="31">
        <f t="shared" si="3"/>
        <v>2500</v>
      </c>
      <c r="I68" s="32"/>
    </row>
    <row r="69" spans="1:9" ht="15" customHeight="1">
      <c r="A69" s="26" t="s">
        <v>85</v>
      </c>
      <c r="B69" s="7" t="s">
        <v>26</v>
      </c>
      <c r="C69" s="27">
        <v>1</v>
      </c>
      <c r="D69" s="28">
        <v>0</v>
      </c>
      <c r="E69" s="29">
        <v>6325</v>
      </c>
      <c r="F69" s="30">
        <f t="shared" si="0"/>
        <v>6325</v>
      </c>
      <c r="G69" s="31">
        <f t="shared" si="3"/>
        <v>6325</v>
      </c>
      <c r="I69" s="32"/>
    </row>
    <row r="70" spans="1:9" ht="15" customHeight="1">
      <c r="A70" s="26" t="s">
        <v>86</v>
      </c>
      <c r="B70" s="7" t="s">
        <v>26</v>
      </c>
      <c r="C70" s="27">
        <v>1</v>
      </c>
      <c r="D70" s="28">
        <v>0</v>
      </c>
      <c r="E70" s="29">
        <v>2763.6718766579997</v>
      </c>
      <c r="F70" s="30">
        <f t="shared" si="0"/>
        <v>2763.6718766579997</v>
      </c>
      <c r="G70" s="31">
        <f t="shared" si="3"/>
        <v>2763.6718766579997</v>
      </c>
      <c r="I70" s="32"/>
    </row>
    <row r="71" spans="1:9" ht="15" customHeight="1">
      <c r="A71" s="26" t="s">
        <v>87</v>
      </c>
      <c r="B71" s="7" t="s">
        <v>26</v>
      </c>
      <c r="C71" s="27">
        <v>1</v>
      </c>
      <c r="D71" s="28">
        <v>0</v>
      </c>
      <c r="E71" s="29">
        <v>2580</v>
      </c>
      <c r="F71" s="30">
        <f t="shared" si="0"/>
        <v>2580</v>
      </c>
      <c r="G71" s="31">
        <f t="shared" si="3"/>
        <v>2580</v>
      </c>
      <c r="I71" s="32"/>
    </row>
    <row r="72" spans="1:9" ht="15" customHeight="1">
      <c r="A72" s="26" t="s">
        <v>88</v>
      </c>
      <c r="B72" s="7" t="s">
        <v>26</v>
      </c>
      <c r="C72" s="27">
        <v>1</v>
      </c>
      <c r="D72" s="28">
        <v>0</v>
      </c>
      <c r="E72" s="29">
        <v>2700</v>
      </c>
      <c r="F72" s="30">
        <f t="shared" si="0"/>
        <v>2700</v>
      </c>
      <c r="G72" s="31">
        <f t="shared" si="3"/>
        <v>2700</v>
      </c>
      <c r="I72" s="32"/>
    </row>
    <row r="73" spans="1:9" ht="15" customHeight="1">
      <c r="A73" s="26" t="s">
        <v>89</v>
      </c>
      <c r="B73" s="7" t="s">
        <v>26</v>
      </c>
      <c r="C73" s="27">
        <v>1</v>
      </c>
      <c r="D73" s="28">
        <v>0</v>
      </c>
      <c r="E73" s="29">
        <v>2035</v>
      </c>
      <c r="F73" s="30">
        <f t="shared" si="0"/>
        <v>2035</v>
      </c>
      <c r="G73" s="31">
        <f t="shared" si="3"/>
        <v>2035</v>
      </c>
      <c r="I73" s="32"/>
    </row>
    <row r="74" spans="1:9" ht="15" customHeight="1">
      <c r="A74" s="26" t="s">
        <v>90</v>
      </c>
      <c r="B74" s="7" t="s">
        <v>26</v>
      </c>
      <c r="C74" s="27">
        <v>1</v>
      </c>
      <c r="D74" s="28">
        <v>0</v>
      </c>
      <c r="E74" s="29">
        <v>2702</v>
      </c>
      <c r="F74" s="30">
        <f t="shared" si="0"/>
        <v>2702</v>
      </c>
      <c r="G74" s="31">
        <f t="shared" si="3"/>
        <v>2702</v>
      </c>
      <c r="I74" s="32"/>
    </row>
    <row r="75" spans="1:9" ht="15" customHeight="1">
      <c r="A75" s="26" t="s">
        <v>91</v>
      </c>
      <c r="B75" s="7" t="s">
        <v>26</v>
      </c>
      <c r="C75" s="27">
        <v>1</v>
      </c>
      <c r="D75" s="28">
        <v>0</v>
      </c>
      <c r="E75" s="29">
        <v>13720</v>
      </c>
      <c r="F75" s="30">
        <f t="shared" si="0"/>
        <v>13720</v>
      </c>
      <c r="G75" s="31">
        <f t="shared" si="3"/>
        <v>13720</v>
      </c>
      <c r="I75" s="32"/>
    </row>
    <row r="76" spans="1:9" ht="15" customHeight="1">
      <c r="A76" s="26" t="s">
        <v>92</v>
      </c>
      <c r="B76" s="7" t="s">
        <v>26</v>
      </c>
      <c r="C76" s="27">
        <v>1</v>
      </c>
      <c r="D76" s="28">
        <v>0</v>
      </c>
      <c r="E76" s="29">
        <v>3790</v>
      </c>
      <c r="F76" s="30">
        <f t="shared" si="0"/>
        <v>3790</v>
      </c>
      <c r="G76" s="31">
        <f t="shared" si="3"/>
        <v>3790</v>
      </c>
      <c r="I76" s="32"/>
    </row>
    <row r="77" spans="1:9" ht="15" customHeight="1">
      <c r="A77" s="26" t="s">
        <v>93</v>
      </c>
      <c r="B77" s="7" t="s">
        <v>26</v>
      </c>
      <c r="C77" s="27">
        <v>1</v>
      </c>
      <c r="D77" s="28">
        <v>0</v>
      </c>
      <c r="E77" s="29">
        <v>6100</v>
      </c>
      <c r="F77" s="30">
        <f t="shared" si="0"/>
        <v>6100</v>
      </c>
      <c r="G77" s="31">
        <f t="shared" si="3"/>
        <v>6100</v>
      </c>
      <c r="I77" s="32"/>
    </row>
    <row r="78" spans="1:9" ht="15" customHeight="1">
      <c r="A78" s="26" t="s">
        <v>94</v>
      </c>
      <c r="B78" s="7" t="s">
        <v>41</v>
      </c>
      <c r="C78" s="27">
        <v>1</v>
      </c>
      <c r="D78" s="28">
        <v>0</v>
      </c>
      <c r="E78" s="29">
        <v>3643.6348067867998</v>
      </c>
      <c r="F78" s="30">
        <f t="shared" si="0"/>
        <v>3643.6348067867998</v>
      </c>
      <c r="G78" s="31">
        <f t="shared" si="3"/>
        <v>3643.6348067867998</v>
      </c>
      <c r="I78" s="32"/>
    </row>
    <row r="79" spans="1:9" ht="15" customHeight="1">
      <c r="A79" s="26" t="s">
        <v>95</v>
      </c>
      <c r="B79" s="7" t="s">
        <v>26</v>
      </c>
      <c r="C79" s="27">
        <v>1</v>
      </c>
      <c r="D79" s="28">
        <v>0</v>
      </c>
      <c r="E79" s="29">
        <v>16041</v>
      </c>
      <c r="F79" s="30">
        <f t="shared" si="0"/>
        <v>16041</v>
      </c>
      <c r="G79" s="31">
        <f t="shared" si="3"/>
        <v>16041</v>
      </c>
      <c r="I79" s="32"/>
    </row>
    <row r="80" spans="1:9" ht="15" customHeight="1">
      <c r="A80" s="26" t="s">
        <v>96</v>
      </c>
      <c r="B80" s="7" t="s">
        <v>66</v>
      </c>
      <c r="C80" s="27">
        <v>1</v>
      </c>
      <c r="D80" s="28">
        <v>0</v>
      </c>
      <c r="E80" s="29">
        <v>1150</v>
      </c>
      <c r="F80" s="30">
        <f t="shared" si="0"/>
        <v>1150</v>
      </c>
      <c r="G80" s="31">
        <f t="shared" si="3"/>
        <v>1150</v>
      </c>
      <c r="I80" s="32"/>
    </row>
    <row r="81" spans="1:9" ht="15" customHeight="1">
      <c r="A81" s="26" t="s">
        <v>97</v>
      </c>
      <c r="B81" s="7" t="s">
        <v>66</v>
      </c>
      <c r="C81" s="27">
        <v>1</v>
      </c>
      <c r="D81" s="28">
        <v>0</v>
      </c>
      <c r="E81" s="29">
        <v>1150</v>
      </c>
      <c r="F81" s="30">
        <f t="shared" si="0"/>
        <v>1150</v>
      </c>
      <c r="G81" s="31">
        <f t="shared" si="3"/>
        <v>1150</v>
      </c>
      <c r="I81" s="32"/>
    </row>
    <row r="82" spans="1:9" ht="15" customHeight="1">
      <c r="A82" s="26" t="s">
        <v>98</v>
      </c>
      <c r="B82" s="7" t="s">
        <v>26</v>
      </c>
      <c r="C82" s="27">
        <v>1</v>
      </c>
      <c r="D82" s="28">
        <v>0</v>
      </c>
      <c r="E82" s="29">
        <v>3474.3799999999997</v>
      </c>
      <c r="F82" s="30">
        <f t="shared" si="0"/>
        <v>3474.3799999999997</v>
      </c>
      <c r="G82" s="31">
        <f t="shared" si="3"/>
        <v>3474.3799999999997</v>
      </c>
      <c r="I82" s="32"/>
    </row>
    <row r="83" spans="1:9" ht="15" customHeight="1">
      <c r="A83" s="36" t="s">
        <v>99</v>
      </c>
      <c r="B83" s="22" t="s">
        <v>18</v>
      </c>
      <c r="C83" s="22" t="s">
        <v>19</v>
      </c>
      <c r="D83" s="23" t="s">
        <v>20</v>
      </c>
      <c r="E83" s="24" t="s">
        <v>21</v>
      </c>
      <c r="F83" s="24" t="s">
        <v>22</v>
      </c>
      <c r="G83" s="25" t="s">
        <v>23</v>
      </c>
      <c r="I83" s="32"/>
    </row>
    <row r="84" spans="1:9" ht="15" customHeight="1">
      <c r="A84" s="26" t="s">
        <v>100</v>
      </c>
      <c r="B84" s="7" t="s">
        <v>26</v>
      </c>
      <c r="C84" s="27">
        <v>1</v>
      </c>
      <c r="D84" s="28">
        <v>0</v>
      </c>
      <c r="E84" s="29">
        <v>29900</v>
      </c>
      <c r="F84" s="30">
        <f t="shared" si="0"/>
        <v>29900</v>
      </c>
      <c r="G84" s="31">
        <f t="shared" ref="G84:G90" si="4">F84+(F84*D84)</f>
        <v>29900</v>
      </c>
      <c r="I84" s="32"/>
    </row>
    <row r="85" spans="1:9" ht="15" customHeight="1">
      <c r="A85" s="26" t="s">
        <v>101</v>
      </c>
      <c r="B85" s="7" t="s">
        <v>26</v>
      </c>
      <c r="C85" s="27">
        <v>1</v>
      </c>
      <c r="D85" s="28">
        <v>0</v>
      </c>
      <c r="E85" s="29">
        <v>28750</v>
      </c>
      <c r="F85" s="30">
        <f t="shared" si="0"/>
        <v>28750</v>
      </c>
      <c r="G85" s="31">
        <f t="shared" si="4"/>
        <v>28750</v>
      </c>
      <c r="I85" s="32"/>
    </row>
    <row r="86" spans="1:9" ht="15" customHeight="1">
      <c r="A86" s="26" t="s">
        <v>102</v>
      </c>
      <c r="B86" s="7" t="s">
        <v>103</v>
      </c>
      <c r="C86" s="27">
        <v>1</v>
      </c>
      <c r="D86" s="28">
        <v>0</v>
      </c>
      <c r="E86" s="29">
        <v>4530</v>
      </c>
      <c r="F86" s="30">
        <f t="shared" si="0"/>
        <v>4530</v>
      </c>
      <c r="G86" s="31">
        <f t="shared" si="4"/>
        <v>4530</v>
      </c>
      <c r="I86" s="32"/>
    </row>
    <row r="87" spans="1:9" ht="15" customHeight="1">
      <c r="A87" s="26" t="s">
        <v>104</v>
      </c>
      <c r="B87" s="7" t="s">
        <v>26</v>
      </c>
      <c r="C87" s="27">
        <v>1</v>
      </c>
      <c r="D87" s="28">
        <v>0</v>
      </c>
      <c r="E87" s="29">
        <v>10970.75</v>
      </c>
      <c r="F87" s="30">
        <f t="shared" si="0"/>
        <v>10970.75</v>
      </c>
      <c r="G87" s="31">
        <f t="shared" si="4"/>
        <v>10970.75</v>
      </c>
      <c r="I87" s="32"/>
    </row>
    <row r="88" spans="1:9" ht="15" customHeight="1">
      <c r="A88" s="26" t="s">
        <v>105</v>
      </c>
      <c r="B88" s="7" t="s">
        <v>26</v>
      </c>
      <c r="C88" s="27">
        <v>1</v>
      </c>
      <c r="D88" s="28">
        <v>0</v>
      </c>
      <c r="E88" s="29">
        <v>19962.18</v>
      </c>
      <c r="F88" s="30">
        <f t="shared" si="0"/>
        <v>19962.18</v>
      </c>
      <c r="G88" s="31">
        <f t="shared" si="4"/>
        <v>19962.18</v>
      </c>
      <c r="I88" s="32"/>
    </row>
    <row r="89" spans="1:9" ht="15" customHeight="1">
      <c r="A89" s="26" t="s">
        <v>106</v>
      </c>
      <c r="B89" s="7" t="s">
        <v>26</v>
      </c>
      <c r="C89" s="27">
        <v>1</v>
      </c>
      <c r="D89" s="28">
        <v>0</v>
      </c>
      <c r="E89" s="29">
        <v>31369.14</v>
      </c>
      <c r="F89" s="30">
        <f t="shared" si="0"/>
        <v>31369.14</v>
      </c>
      <c r="G89" s="31">
        <f t="shared" si="4"/>
        <v>31369.14</v>
      </c>
      <c r="I89" s="32"/>
    </row>
    <row r="90" spans="1:9" ht="15" customHeight="1">
      <c r="A90" s="26" t="s">
        <v>107</v>
      </c>
      <c r="B90" s="7" t="s">
        <v>26</v>
      </c>
      <c r="C90" s="27">
        <v>1</v>
      </c>
      <c r="D90" s="28">
        <v>0</v>
      </c>
      <c r="E90" s="29">
        <v>16100</v>
      </c>
      <c r="F90" s="30">
        <f t="shared" si="0"/>
        <v>16100</v>
      </c>
      <c r="G90" s="31">
        <f t="shared" si="4"/>
        <v>16100</v>
      </c>
      <c r="I90" s="32"/>
    </row>
    <row r="91" spans="1:9" ht="15" customHeight="1">
      <c r="A91" s="36" t="s">
        <v>108</v>
      </c>
      <c r="B91" s="22" t="s">
        <v>18</v>
      </c>
      <c r="C91" s="22" t="s">
        <v>19</v>
      </c>
      <c r="D91" s="23" t="s">
        <v>20</v>
      </c>
      <c r="E91" s="24" t="s">
        <v>21</v>
      </c>
      <c r="F91" s="24" t="s">
        <v>22</v>
      </c>
      <c r="G91" s="25" t="s">
        <v>23</v>
      </c>
      <c r="I91" s="32"/>
    </row>
    <row r="92" spans="1:9" ht="15" customHeight="1">
      <c r="A92" s="26" t="s">
        <v>109</v>
      </c>
      <c r="B92" s="7" t="s">
        <v>26</v>
      </c>
      <c r="C92" s="27">
        <v>1</v>
      </c>
      <c r="D92" s="28">
        <v>0</v>
      </c>
      <c r="E92" s="29">
        <v>13800</v>
      </c>
      <c r="F92" s="30">
        <f t="shared" si="0"/>
        <v>13800</v>
      </c>
      <c r="G92" s="31">
        <f t="shared" ref="G92:G94" si="5">F92+(F92*D92)</f>
        <v>13800</v>
      </c>
      <c r="I92" s="32"/>
    </row>
    <row r="93" spans="1:9" ht="15" customHeight="1">
      <c r="A93" s="26" t="s">
        <v>110</v>
      </c>
      <c r="B93" s="7" t="s">
        <v>26</v>
      </c>
      <c r="C93" s="27">
        <v>1</v>
      </c>
      <c r="D93" s="28">
        <v>0</v>
      </c>
      <c r="E93" s="29">
        <v>8750</v>
      </c>
      <c r="F93" s="30">
        <f t="shared" si="0"/>
        <v>8750</v>
      </c>
      <c r="G93" s="31">
        <f t="shared" si="5"/>
        <v>8750</v>
      </c>
      <c r="I93" s="32"/>
    </row>
    <row r="94" spans="1:9" ht="15" customHeight="1">
      <c r="A94" s="26" t="s">
        <v>111</v>
      </c>
      <c r="B94" s="7" t="s">
        <v>26</v>
      </c>
      <c r="C94" s="27">
        <v>1</v>
      </c>
      <c r="D94" s="28">
        <v>0</v>
      </c>
      <c r="E94" s="29">
        <v>10350</v>
      </c>
      <c r="F94" s="30">
        <f t="shared" si="0"/>
        <v>10350</v>
      </c>
      <c r="G94" s="31">
        <f t="shared" si="5"/>
        <v>10350</v>
      </c>
      <c r="I94" s="32"/>
    </row>
    <row r="95" spans="1:9" ht="15" customHeight="1">
      <c r="A95" s="36" t="s">
        <v>112</v>
      </c>
      <c r="B95" s="22" t="s">
        <v>18</v>
      </c>
      <c r="C95" s="22" t="s">
        <v>19</v>
      </c>
      <c r="D95" s="23" t="s">
        <v>20</v>
      </c>
      <c r="E95" s="24" t="s">
        <v>21</v>
      </c>
      <c r="F95" s="24" t="s">
        <v>22</v>
      </c>
      <c r="G95" s="25" t="s">
        <v>23</v>
      </c>
      <c r="I95" s="32"/>
    </row>
    <row r="96" spans="1:9" ht="15" customHeight="1">
      <c r="A96" s="33" t="s">
        <v>113</v>
      </c>
      <c r="B96" s="2" t="s">
        <v>26</v>
      </c>
      <c r="C96" s="27">
        <v>1</v>
      </c>
      <c r="D96" s="34">
        <v>0</v>
      </c>
      <c r="E96" s="35">
        <v>27600</v>
      </c>
      <c r="F96" s="30">
        <f t="shared" si="0"/>
        <v>27600</v>
      </c>
      <c r="G96" s="31">
        <f t="shared" ref="G96:G101" si="6">F96+(F96*D96)</f>
        <v>27600</v>
      </c>
      <c r="I96" s="32"/>
    </row>
    <row r="97" spans="1:9" ht="15" customHeight="1">
      <c r="A97" s="26" t="s">
        <v>114</v>
      </c>
      <c r="B97" s="7" t="s">
        <v>26</v>
      </c>
      <c r="C97" s="27">
        <v>1</v>
      </c>
      <c r="D97" s="28">
        <v>0</v>
      </c>
      <c r="E97" s="29">
        <v>28750</v>
      </c>
      <c r="F97" s="30">
        <f t="shared" si="0"/>
        <v>28750</v>
      </c>
      <c r="G97" s="31">
        <f t="shared" si="6"/>
        <v>28750</v>
      </c>
      <c r="I97" s="32"/>
    </row>
    <row r="98" spans="1:9" ht="15" customHeight="1">
      <c r="A98" s="26" t="s">
        <v>115</v>
      </c>
      <c r="B98" s="7" t="s">
        <v>26</v>
      </c>
      <c r="C98" s="37">
        <v>1</v>
      </c>
      <c r="D98" s="28">
        <v>0</v>
      </c>
      <c r="E98" s="29">
        <v>25070</v>
      </c>
      <c r="F98" s="30">
        <f t="shared" ref="F98:F101" si="7">E98*C98</f>
        <v>25070</v>
      </c>
      <c r="G98" s="31">
        <f t="shared" si="6"/>
        <v>25070</v>
      </c>
      <c r="I98" s="32"/>
    </row>
    <row r="99" spans="1:9" ht="15" customHeight="1">
      <c r="A99" s="26" t="s">
        <v>116</v>
      </c>
      <c r="B99" s="7" t="s">
        <v>41</v>
      </c>
      <c r="C99" s="27">
        <v>1</v>
      </c>
      <c r="D99" s="28">
        <v>0.05</v>
      </c>
      <c r="E99" s="29">
        <v>13469</v>
      </c>
      <c r="F99" s="30">
        <f t="shared" si="7"/>
        <v>13469</v>
      </c>
      <c r="G99" s="31">
        <f t="shared" si="6"/>
        <v>14142.45</v>
      </c>
      <c r="I99" s="32"/>
    </row>
    <row r="100" spans="1:9" ht="15" customHeight="1">
      <c r="A100" s="26" t="s">
        <v>117</v>
      </c>
      <c r="B100" s="7" t="s">
        <v>41</v>
      </c>
      <c r="C100" s="27">
        <v>1</v>
      </c>
      <c r="D100" s="28">
        <v>0</v>
      </c>
      <c r="E100" s="29">
        <v>7150</v>
      </c>
      <c r="F100" s="30">
        <f t="shared" si="7"/>
        <v>7150</v>
      </c>
      <c r="G100" s="31">
        <f t="shared" si="6"/>
        <v>7150</v>
      </c>
      <c r="I100" s="32"/>
    </row>
    <row r="101" spans="1:9" ht="15" customHeight="1">
      <c r="A101" s="26" t="s">
        <v>118</v>
      </c>
      <c r="B101" s="7" t="s">
        <v>66</v>
      </c>
      <c r="C101" s="27">
        <v>1</v>
      </c>
      <c r="D101" s="28">
        <v>0.19</v>
      </c>
      <c r="E101" s="29">
        <v>3415</v>
      </c>
      <c r="F101" s="30">
        <f t="shared" si="7"/>
        <v>3415</v>
      </c>
      <c r="G101" s="31">
        <f t="shared" si="6"/>
        <v>4063.85</v>
      </c>
      <c r="I101" s="32"/>
    </row>
    <row r="102" spans="1:9" ht="15" customHeight="1">
      <c r="A102" s="36" t="s">
        <v>119</v>
      </c>
      <c r="B102" s="22" t="s">
        <v>18</v>
      </c>
      <c r="C102" s="22" t="s">
        <v>19</v>
      </c>
      <c r="D102" s="23" t="s">
        <v>20</v>
      </c>
      <c r="E102" s="24" t="s">
        <v>21</v>
      </c>
      <c r="F102" s="24" t="s">
        <v>22</v>
      </c>
      <c r="G102" s="25" t="s">
        <v>23</v>
      </c>
      <c r="I102" s="32"/>
    </row>
    <row r="103" spans="1:9" ht="15" customHeight="1">
      <c r="A103" s="26" t="s">
        <v>120</v>
      </c>
      <c r="B103" s="7" t="s">
        <v>26</v>
      </c>
      <c r="C103" s="27">
        <v>1</v>
      </c>
      <c r="D103" s="28">
        <v>0</v>
      </c>
      <c r="E103" s="29">
        <v>26059</v>
      </c>
      <c r="F103" s="30">
        <f t="shared" ref="F103:F218" si="8">E103*C103</f>
        <v>26059</v>
      </c>
      <c r="G103" s="31">
        <f t="shared" ref="G103:G128" si="9">F103+(F103*D103)</f>
        <v>26059</v>
      </c>
      <c r="I103" s="32"/>
    </row>
    <row r="104" spans="1:9" ht="15" customHeight="1">
      <c r="A104" s="26" t="s">
        <v>121</v>
      </c>
      <c r="B104" s="7" t="s">
        <v>26</v>
      </c>
      <c r="C104" s="27">
        <v>1</v>
      </c>
      <c r="D104" s="28">
        <v>0</v>
      </c>
      <c r="E104" s="29">
        <v>25703.65</v>
      </c>
      <c r="F104" s="30">
        <f t="shared" si="8"/>
        <v>25703.65</v>
      </c>
      <c r="G104" s="31">
        <f t="shared" si="9"/>
        <v>25703.65</v>
      </c>
      <c r="I104" s="32"/>
    </row>
    <row r="105" spans="1:9" ht="15" customHeight="1">
      <c r="A105" s="26" t="s">
        <v>122</v>
      </c>
      <c r="B105" s="7" t="s">
        <v>26</v>
      </c>
      <c r="C105" s="27">
        <v>1</v>
      </c>
      <c r="D105" s="28">
        <v>0</v>
      </c>
      <c r="E105" s="29">
        <v>20085</v>
      </c>
      <c r="F105" s="30">
        <f t="shared" si="8"/>
        <v>20085</v>
      </c>
      <c r="G105" s="31">
        <f t="shared" si="9"/>
        <v>20085</v>
      </c>
      <c r="I105" s="32"/>
    </row>
    <row r="106" spans="1:9" ht="15" customHeight="1">
      <c r="A106" s="26" t="s">
        <v>123</v>
      </c>
      <c r="B106" s="7" t="s">
        <v>26</v>
      </c>
      <c r="C106" s="27">
        <v>1</v>
      </c>
      <c r="D106" s="28">
        <v>0</v>
      </c>
      <c r="E106" s="29">
        <v>17767.5</v>
      </c>
      <c r="F106" s="30">
        <f t="shared" si="8"/>
        <v>17767.5</v>
      </c>
      <c r="G106" s="31">
        <f t="shared" si="9"/>
        <v>17767.5</v>
      </c>
      <c r="I106" s="32"/>
    </row>
    <row r="107" spans="1:9" ht="15" customHeight="1">
      <c r="A107" s="26" t="s">
        <v>124</v>
      </c>
      <c r="B107" s="7" t="s">
        <v>26</v>
      </c>
      <c r="C107" s="27">
        <v>1</v>
      </c>
      <c r="D107" s="28">
        <v>0</v>
      </c>
      <c r="E107" s="29">
        <v>23290.216633290602</v>
      </c>
      <c r="F107" s="30">
        <f t="shared" si="8"/>
        <v>23290.216633290602</v>
      </c>
      <c r="G107" s="31">
        <f t="shared" si="9"/>
        <v>23290.216633290602</v>
      </c>
      <c r="I107" s="32"/>
    </row>
    <row r="108" spans="1:9" ht="15" customHeight="1">
      <c r="A108" s="26" t="s">
        <v>125</v>
      </c>
      <c r="B108" s="7" t="s">
        <v>26</v>
      </c>
      <c r="C108" s="27">
        <v>1</v>
      </c>
      <c r="D108" s="28">
        <v>0</v>
      </c>
      <c r="E108" s="29">
        <v>29375.600000000002</v>
      </c>
      <c r="F108" s="30">
        <f t="shared" si="8"/>
        <v>29375.600000000002</v>
      </c>
      <c r="G108" s="31">
        <f t="shared" si="9"/>
        <v>29375.600000000002</v>
      </c>
      <c r="I108" s="32"/>
    </row>
    <row r="109" spans="1:9" ht="15" customHeight="1">
      <c r="A109" s="26" t="s">
        <v>126</v>
      </c>
      <c r="B109" s="7" t="s">
        <v>26</v>
      </c>
      <c r="C109" s="27">
        <v>1</v>
      </c>
      <c r="D109" s="28">
        <v>0</v>
      </c>
      <c r="E109" s="29">
        <v>24874.499999999996</v>
      </c>
      <c r="F109" s="30">
        <f t="shared" si="8"/>
        <v>24874.499999999996</v>
      </c>
      <c r="G109" s="31">
        <f t="shared" si="9"/>
        <v>24874.499999999996</v>
      </c>
      <c r="I109" s="32"/>
    </row>
    <row r="110" spans="1:9" ht="15" customHeight="1">
      <c r="A110" s="26" t="s">
        <v>127</v>
      </c>
      <c r="B110" s="7" t="s">
        <v>26</v>
      </c>
      <c r="C110" s="27">
        <v>1</v>
      </c>
      <c r="D110" s="28">
        <v>0</v>
      </c>
      <c r="E110" s="29">
        <v>14584.800000000001</v>
      </c>
      <c r="F110" s="30">
        <f t="shared" si="8"/>
        <v>14584.800000000001</v>
      </c>
      <c r="G110" s="31">
        <f t="shared" si="9"/>
        <v>14584.800000000001</v>
      </c>
      <c r="I110" s="32"/>
    </row>
    <row r="111" spans="1:9" ht="15" customHeight="1">
      <c r="A111" s="36" t="s">
        <v>128</v>
      </c>
      <c r="B111" s="22" t="s">
        <v>18</v>
      </c>
      <c r="C111" s="22" t="s">
        <v>19</v>
      </c>
      <c r="D111" s="23" t="s">
        <v>20</v>
      </c>
      <c r="E111" s="24" t="s">
        <v>21</v>
      </c>
      <c r="F111" s="24" t="s">
        <v>22</v>
      </c>
      <c r="G111" s="25" t="s">
        <v>23</v>
      </c>
      <c r="I111" s="32"/>
    </row>
    <row r="112" spans="1:9" ht="15" customHeight="1">
      <c r="A112" s="26" t="s">
        <v>129</v>
      </c>
      <c r="B112" s="7" t="s">
        <v>41</v>
      </c>
      <c r="C112" s="27">
        <v>1</v>
      </c>
      <c r="D112" s="28">
        <v>0</v>
      </c>
      <c r="E112" s="29">
        <v>14400</v>
      </c>
      <c r="F112" s="30">
        <f t="shared" si="8"/>
        <v>14400</v>
      </c>
      <c r="G112" s="31">
        <f t="shared" si="9"/>
        <v>14400</v>
      </c>
      <c r="I112" s="32"/>
    </row>
    <row r="113" spans="1:9" ht="15" customHeight="1">
      <c r="A113" s="26" t="s">
        <v>130</v>
      </c>
      <c r="B113" s="7" t="s">
        <v>131</v>
      </c>
      <c r="C113" s="27">
        <v>1</v>
      </c>
      <c r="D113" s="28">
        <v>0</v>
      </c>
      <c r="E113" s="29">
        <v>3979</v>
      </c>
      <c r="F113" s="30">
        <f t="shared" si="8"/>
        <v>3979</v>
      </c>
      <c r="G113" s="31">
        <f t="shared" si="9"/>
        <v>3979</v>
      </c>
      <c r="I113" s="32"/>
    </row>
    <row r="114" spans="1:9" ht="15" customHeight="1">
      <c r="A114" s="26" t="s">
        <v>132</v>
      </c>
      <c r="B114" s="7" t="s">
        <v>131</v>
      </c>
      <c r="C114" s="27">
        <v>1</v>
      </c>
      <c r="D114" s="28">
        <v>0</v>
      </c>
      <c r="E114" s="29">
        <v>3979</v>
      </c>
      <c r="F114" s="30">
        <f t="shared" si="8"/>
        <v>3979</v>
      </c>
      <c r="G114" s="31">
        <f t="shared" si="9"/>
        <v>3979</v>
      </c>
      <c r="I114" s="32"/>
    </row>
    <row r="115" spans="1:9" ht="15" customHeight="1">
      <c r="A115" s="26" t="s">
        <v>133</v>
      </c>
      <c r="B115" s="7" t="s">
        <v>131</v>
      </c>
      <c r="C115" s="27">
        <v>1</v>
      </c>
      <c r="D115" s="28">
        <v>0</v>
      </c>
      <c r="E115" s="29">
        <v>9374</v>
      </c>
      <c r="F115" s="30">
        <f t="shared" si="8"/>
        <v>9374</v>
      </c>
      <c r="G115" s="31">
        <f t="shared" si="9"/>
        <v>9374</v>
      </c>
      <c r="I115" s="32"/>
    </row>
    <row r="116" spans="1:9" ht="15" customHeight="1">
      <c r="A116" s="26" t="s">
        <v>134</v>
      </c>
      <c r="B116" s="7" t="s">
        <v>66</v>
      </c>
      <c r="C116" s="27">
        <v>1</v>
      </c>
      <c r="D116" s="28">
        <v>0</v>
      </c>
      <c r="E116" s="29">
        <v>3784.3059384000003</v>
      </c>
      <c r="F116" s="30">
        <f t="shared" si="8"/>
        <v>3784.3059384000003</v>
      </c>
      <c r="G116" s="31">
        <f t="shared" si="9"/>
        <v>3784.3059384000003</v>
      </c>
      <c r="I116" s="32"/>
    </row>
    <row r="117" spans="1:9" ht="15" customHeight="1">
      <c r="A117" s="26" t="s">
        <v>135</v>
      </c>
      <c r="B117" s="7" t="s">
        <v>136</v>
      </c>
      <c r="C117" s="27">
        <v>1</v>
      </c>
      <c r="D117" s="28">
        <v>0</v>
      </c>
      <c r="E117" s="29">
        <v>17411</v>
      </c>
      <c r="F117" s="30">
        <f t="shared" si="8"/>
        <v>17411</v>
      </c>
      <c r="G117" s="31">
        <f t="shared" si="9"/>
        <v>17411</v>
      </c>
      <c r="I117" s="32"/>
    </row>
    <row r="118" spans="1:9" ht="15" customHeight="1">
      <c r="A118" s="26" t="s">
        <v>137</v>
      </c>
      <c r="B118" s="7" t="s">
        <v>41</v>
      </c>
      <c r="C118" s="27">
        <v>1</v>
      </c>
      <c r="D118" s="28">
        <v>0.19</v>
      </c>
      <c r="E118" s="29">
        <v>15826.3</v>
      </c>
      <c r="F118" s="30">
        <f t="shared" si="8"/>
        <v>15826.3</v>
      </c>
      <c r="G118" s="31">
        <f t="shared" si="9"/>
        <v>18833.296999999999</v>
      </c>
      <c r="I118" s="32"/>
    </row>
    <row r="119" spans="1:9" ht="15" customHeight="1">
      <c r="A119" s="26" t="s">
        <v>138</v>
      </c>
      <c r="B119" s="7" t="s">
        <v>26</v>
      </c>
      <c r="C119" s="27">
        <v>1</v>
      </c>
      <c r="D119" s="28">
        <v>0</v>
      </c>
      <c r="E119" s="29">
        <v>21050</v>
      </c>
      <c r="F119" s="30">
        <f t="shared" si="8"/>
        <v>21050</v>
      </c>
      <c r="G119" s="31">
        <f t="shared" si="9"/>
        <v>21050</v>
      </c>
      <c r="I119" s="32"/>
    </row>
    <row r="120" spans="1:9" ht="15" customHeight="1">
      <c r="A120" s="26" t="s">
        <v>139</v>
      </c>
      <c r="B120" s="7" t="s">
        <v>26</v>
      </c>
      <c r="C120" s="27">
        <v>1</v>
      </c>
      <c r="D120" s="28">
        <v>0</v>
      </c>
      <c r="E120" s="29">
        <v>21867</v>
      </c>
      <c r="F120" s="30">
        <f t="shared" si="8"/>
        <v>21867</v>
      </c>
      <c r="G120" s="31">
        <f t="shared" si="9"/>
        <v>21867</v>
      </c>
      <c r="I120" s="32"/>
    </row>
    <row r="121" spans="1:9" ht="15" customHeight="1">
      <c r="A121" s="26" t="s">
        <v>140</v>
      </c>
      <c r="B121" s="7" t="s">
        <v>26</v>
      </c>
      <c r="C121" s="27">
        <v>1</v>
      </c>
      <c r="D121" s="28">
        <v>0</v>
      </c>
      <c r="E121" s="29">
        <v>23359</v>
      </c>
      <c r="F121" s="30">
        <f t="shared" si="8"/>
        <v>23359</v>
      </c>
      <c r="G121" s="31">
        <f t="shared" si="9"/>
        <v>23359</v>
      </c>
      <c r="I121" s="32"/>
    </row>
    <row r="122" spans="1:9" ht="15" customHeight="1">
      <c r="A122" s="26" t="s">
        <v>141</v>
      </c>
      <c r="B122" s="7" t="s">
        <v>26</v>
      </c>
      <c r="C122" s="27">
        <v>1</v>
      </c>
      <c r="D122" s="28">
        <v>0</v>
      </c>
      <c r="E122" s="29">
        <v>14093</v>
      </c>
      <c r="F122" s="30">
        <f t="shared" si="8"/>
        <v>14093</v>
      </c>
      <c r="G122" s="31">
        <f t="shared" si="9"/>
        <v>14093</v>
      </c>
      <c r="I122" s="32"/>
    </row>
    <row r="123" spans="1:9" ht="15" customHeight="1">
      <c r="A123" s="26" t="s">
        <v>142</v>
      </c>
      <c r="B123" s="7" t="s">
        <v>41</v>
      </c>
      <c r="C123" s="27">
        <v>1</v>
      </c>
      <c r="D123" s="28">
        <v>0</v>
      </c>
      <c r="E123" s="29">
        <v>15074.573872679997</v>
      </c>
      <c r="F123" s="30">
        <f t="shared" si="8"/>
        <v>15074.573872679997</v>
      </c>
      <c r="G123" s="31">
        <f t="shared" si="9"/>
        <v>15074.573872679997</v>
      </c>
      <c r="I123" s="32"/>
    </row>
    <row r="124" spans="1:9" ht="15" customHeight="1">
      <c r="A124" s="26" t="s">
        <v>143</v>
      </c>
      <c r="B124" s="7" t="s">
        <v>41</v>
      </c>
      <c r="C124" s="27">
        <v>1</v>
      </c>
      <c r="D124" s="28">
        <v>0</v>
      </c>
      <c r="E124" s="29">
        <v>16087.200799999999</v>
      </c>
      <c r="F124" s="30">
        <f t="shared" si="8"/>
        <v>16087.200799999999</v>
      </c>
      <c r="G124" s="31">
        <f t="shared" si="9"/>
        <v>16087.200799999999</v>
      </c>
      <c r="I124" s="32"/>
    </row>
    <row r="125" spans="1:9" ht="15" customHeight="1">
      <c r="A125" s="26" t="s">
        <v>144</v>
      </c>
      <c r="B125" s="7" t="s">
        <v>41</v>
      </c>
      <c r="C125" s="27">
        <v>1</v>
      </c>
      <c r="D125" s="28">
        <v>0</v>
      </c>
      <c r="E125" s="29">
        <v>20050.1061234894</v>
      </c>
      <c r="F125" s="30">
        <f>E125*C125</f>
        <v>20050.1061234894</v>
      </c>
      <c r="G125" s="31">
        <f>F125+(F125*D125)</f>
        <v>20050.1061234894</v>
      </c>
      <c r="I125" s="32"/>
    </row>
    <row r="126" spans="1:9" ht="15" customHeight="1">
      <c r="A126" s="26" t="s">
        <v>145</v>
      </c>
      <c r="B126" s="7" t="s">
        <v>26</v>
      </c>
      <c r="C126" s="27">
        <v>1</v>
      </c>
      <c r="D126" s="28">
        <v>0</v>
      </c>
      <c r="E126" s="29">
        <v>52855.893999999993</v>
      </c>
      <c r="F126" s="30">
        <f t="shared" ref="F126" si="10">E126*C126</f>
        <v>52855.893999999993</v>
      </c>
      <c r="G126" s="31">
        <f t="shared" ref="G126" si="11">F126+(F126*D126)</f>
        <v>52855.893999999993</v>
      </c>
      <c r="I126" s="32"/>
    </row>
    <row r="127" spans="1:9" ht="15" customHeight="1">
      <c r="A127" s="26" t="s">
        <v>146</v>
      </c>
      <c r="B127" s="7" t="s">
        <v>41</v>
      </c>
      <c r="C127" s="27">
        <v>1</v>
      </c>
      <c r="D127" s="28">
        <v>0</v>
      </c>
      <c r="E127" s="29">
        <v>8714</v>
      </c>
      <c r="F127" s="30">
        <f t="shared" si="8"/>
        <v>8714</v>
      </c>
      <c r="G127" s="31">
        <f t="shared" si="9"/>
        <v>8714</v>
      </c>
      <c r="I127" s="32"/>
    </row>
    <row r="128" spans="1:9" ht="15" customHeight="1">
      <c r="A128" s="26" t="s">
        <v>147</v>
      </c>
      <c r="B128" s="7" t="s">
        <v>66</v>
      </c>
      <c r="C128" s="27">
        <v>1</v>
      </c>
      <c r="D128" s="28">
        <v>0</v>
      </c>
      <c r="E128" s="29">
        <v>1598.57</v>
      </c>
      <c r="F128" s="30">
        <f t="shared" si="8"/>
        <v>1598.57</v>
      </c>
      <c r="G128" s="31">
        <f t="shared" si="9"/>
        <v>1598.57</v>
      </c>
      <c r="I128" s="32"/>
    </row>
    <row r="129" spans="1:9" ht="15" customHeight="1">
      <c r="A129" s="36" t="s">
        <v>148</v>
      </c>
      <c r="B129" s="22" t="s">
        <v>18</v>
      </c>
      <c r="C129" s="22" t="s">
        <v>19</v>
      </c>
      <c r="D129" s="23" t="s">
        <v>20</v>
      </c>
      <c r="E129" s="24" t="s">
        <v>21</v>
      </c>
      <c r="F129" s="24" t="s">
        <v>22</v>
      </c>
      <c r="G129" s="25" t="s">
        <v>23</v>
      </c>
      <c r="I129" s="32"/>
    </row>
    <row r="130" spans="1:9" ht="15" customHeight="1">
      <c r="A130" s="26" t="s">
        <v>149</v>
      </c>
      <c r="B130" s="7" t="s">
        <v>26</v>
      </c>
      <c r="C130" s="27">
        <v>1</v>
      </c>
      <c r="D130" s="28">
        <v>0</v>
      </c>
      <c r="E130" s="29">
        <v>4038</v>
      </c>
      <c r="F130" s="30">
        <f t="shared" si="8"/>
        <v>4038</v>
      </c>
      <c r="G130" s="31">
        <f t="shared" ref="G130:G133" si="12">F130+(F130*D130)</f>
        <v>4038</v>
      </c>
      <c r="I130" s="32"/>
    </row>
    <row r="131" spans="1:9" ht="15" customHeight="1">
      <c r="A131" s="26" t="s">
        <v>150</v>
      </c>
      <c r="B131" s="7" t="s">
        <v>26</v>
      </c>
      <c r="C131" s="27">
        <v>1</v>
      </c>
      <c r="D131" s="28">
        <v>0</v>
      </c>
      <c r="E131" s="29">
        <v>6990</v>
      </c>
      <c r="F131" s="30">
        <f t="shared" si="8"/>
        <v>6990</v>
      </c>
      <c r="G131" s="31">
        <f t="shared" si="12"/>
        <v>6990</v>
      </c>
      <c r="I131" s="32"/>
    </row>
    <row r="132" spans="1:9" ht="15" customHeight="1">
      <c r="A132" s="26" t="s">
        <v>151</v>
      </c>
      <c r="B132" s="7" t="s">
        <v>26</v>
      </c>
      <c r="C132" s="27">
        <v>1</v>
      </c>
      <c r="D132" s="28">
        <v>0</v>
      </c>
      <c r="E132" s="29">
        <v>2530</v>
      </c>
      <c r="F132" s="30">
        <f t="shared" si="8"/>
        <v>2530</v>
      </c>
      <c r="G132" s="31">
        <f t="shared" si="12"/>
        <v>2530</v>
      </c>
      <c r="I132" s="32"/>
    </row>
    <row r="133" spans="1:9" ht="15" customHeight="1">
      <c r="A133" s="26" t="s">
        <v>152</v>
      </c>
      <c r="B133" s="7" t="s">
        <v>26</v>
      </c>
      <c r="C133" s="27">
        <v>1</v>
      </c>
      <c r="D133" s="28">
        <v>0</v>
      </c>
      <c r="E133" s="29">
        <v>8512.9699999999993</v>
      </c>
      <c r="F133" s="30">
        <f t="shared" si="8"/>
        <v>8512.9699999999993</v>
      </c>
      <c r="G133" s="31">
        <f t="shared" si="12"/>
        <v>8512.9699999999993</v>
      </c>
      <c r="I133" s="32"/>
    </row>
    <row r="134" spans="1:9" ht="15" customHeight="1">
      <c r="A134" s="36" t="s">
        <v>153</v>
      </c>
      <c r="B134" s="22" t="s">
        <v>18</v>
      </c>
      <c r="C134" s="22" t="s">
        <v>19</v>
      </c>
      <c r="D134" s="23" t="s">
        <v>20</v>
      </c>
      <c r="E134" s="24" t="s">
        <v>21</v>
      </c>
      <c r="F134" s="24" t="s">
        <v>22</v>
      </c>
      <c r="G134" s="25" t="s">
        <v>23</v>
      </c>
      <c r="I134" s="32"/>
    </row>
    <row r="135" spans="1:9" ht="15" customHeight="1">
      <c r="A135" s="26" t="s">
        <v>154</v>
      </c>
      <c r="B135" s="7" t="s">
        <v>41</v>
      </c>
      <c r="C135" s="27">
        <v>1</v>
      </c>
      <c r="D135" s="28">
        <v>0.19</v>
      </c>
      <c r="E135" s="29">
        <v>4821.95</v>
      </c>
      <c r="F135" s="30">
        <f t="shared" si="8"/>
        <v>4821.95</v>
      </c>
      <c r="G135" s="31">
        <f t="shared" ref="G135:G154" si="13">F135+(F135*D135)</f>
        <v>5738.1205</v>
      </c>
      <c r="I135" s="32"/>
    </row>
    <row r="136" spans="1:9" ht="15" customHeight="1">
      <c r="A136" s="26" t="s">
        <v>155</v>
      </c>
      <c r="B136" s="7" t="s">
        <v>41</v>
      </c>
      <c r="C136" s="27">
        <v>1</v>
      </c>
      <c r="D136" s="28">
        <v>0.19</v>
      </c>
      <c r="E136" s="29">
        <v>4821.95</v>
      </c>
      <c r="F136" s="30">
        <f t="shared" si="8"/>
        <v>4821.95</v>
      </c>
      <c r="G136" s="31">
        <f t="shared" si="13"/>
        <v>5738.1205</v>
      </c>
      <c r="I136" s="32"/>
    </row>
    <row r="137" spans="1:9" ht="15" customHeight="1">
      <c r="A137" s="26" t="s">
        <v>156</v>
      </c>
      <c r="B137" s="7" t="s">
        <v>66</v>
      </c>
      <c r="C137" s="27">
        <v>1</v>
      </c>
      <c r="D137" s="28">
        <v>0</v>
      </c>
      <c r="E137" s="29">
        <v>3643.6348067867998</v>
      </c>
      <c r="F137" s="30">
        <f t="shared" si="8"/>
        <v>3643.6348067867998</v>
      </c>
      <c r="G137" s="31">
        <f t="shared" si="13"/>
        <v>3643.6348067867998</v>
      </c>
      <c r="I137" s="32"/>
    </row>
    <row r="138" spans="1:9" ht="15" customHeight="1">
      <c r="A138" s="26" t="s">
        <v>157</v>
      </c>
      <c r="B138" s="7" t="s">
        <v>26</v>
      </c>
      <c r="C138" s="27">
        <v>1</v>
      </c>
      <c r="D138" s="28">
        <v>0.05</v>
      </c>
      <c r="E138" s="29">
        <v>4140</v>
      </c>
      <c r="F138" s="30">
        <f t="shared" si="8"/>
        <v>4140</v>
      </c>
      <c r="G138" s="31">
        <f t="shared" si="13"/>
        <v>4347</v>
      </c>
      <c r="I138" s="32"/>
    </row>
    <row r="139" spans="1:9" ht="15" customHeight="1">
      <c r="A139" s="26" t="s">
        <v>158</v>
      </c>
      <c r="B139" s="7" t="s">
        <v>26</v>
      </c>
      <c r="C139" s="27">
        <v>1</v>
      </c>
      <c r="D139" s="28">
        <v>0.05</v>
      </c>
      <c r="E139" s="29">
        <v>5238</v>
      </c>
      <c r="F139" s="30">
        <f t="shared" si="8"/>
        <v>5238</v>
      </c>
      <c r="G139" s="31">
        <f t="shared" si="13"/>
        <v>5499.9</v>
      </c>
      <c r="I139" s="32"/>
    </row>
    <row r="140" spans="1:9" ht="15" customHeight="1">
      <c r="A140" s="33" t="s">
        <v>159</v>
      </c>
      <c r="B140" s="2" t="s">
        <v>26</v>
      </c>
      <c r="C140" s="27">
        <v>1</v>
      </c>
      <c r="D140" s="34">
        <v>0.05</v>
      </c>
      <c r="E140" s="35">
        <v>4671.8923254192005</v>
      </c>
      <c r="F140" s="30">
        <f t="shared" si="8"/>
        <v>4671.8923254192005</v>
      </c>
      <c r="G140" s="31">
        <f t="shared" si="13"/>
        <v>4905.4869416901602</v>
      </c>
      <c r="I140" s="32"/>
    </row>
    <row r="141" spans="1:9" ht="15" customHeight="1">
      <c r="A141" s="26" t="s">
        <v>160</v>
      </c>
      <c r="B141" s="7" t="s">
        <v>26</v>
      </c>
      <c r="C141" s="27">
        <v>1</v>
      </c>
      <c r="D141" s="28">
        <v>0.05</v>
      </c>
      <c r="E141" s="29">
        <v>3593.3862272112001</v>
      </c>
      <c r="F141" s="30">
        <f t="shared" si="8"/>
        <v>3593.3862272112001</v>
      </c>
      <c r="G141" s="31">
        <f t="shared" si="13"/>
        <v>3773.0555385717603</v>
      </c>
      <c r="I141" s="32"/>
    </row>
    <row r="142" spans="1:9" ht="15" customHeight="1">
      <c r="A142" s="26" t="s">
        <v>161</v>
      </c>
      <c r="B142" s="7" t="s">
        <v>26</v>
      </c>
      <c r="C142" s="27">
        <v>1</v>
      </c>
      <c r="D142" s="28">
        <v>0.05</v>
      </c>
      <c r="E142" s="29">
        <v>8748.5046000000002</v>
      </c>
      <c r="F142" s="30">
        <f t="shared" si="8"/>
        <v>8748.5046000000002</v>
      </c>
      <c r="G142" s="31">
        <f t="shared" si="13"/>
        <v>9185.9298300000009</v>
      </c>
      <c r="I142" s="32"/>
    </row>
    <row r="143" spans="1:9" ht="15" customHeight="1">
      <c r="A143" s="26" t="s">
        <v>162</v>
      </c>
      <c r="B143" s="7" t="s">
        <v>26</v>
      </c>
      <c r="C143" s="27">
        <v>1</v>
      </c>
      <c r="D143" s="28">
        <v>0.05</v>
      </c>
      <c r="E143" s="29">
        <v>5609</v>
      </c>
      <c r="F143" s="30">
        <f t="shared" si="8"/>
        <v>5609</v>
      </c>
      <c r="G143" s="31">
        <f t="shared" si="13"/>
        <v>5889.45</v>
      </c>
      <c r="I143" s="32"/>
    </row>
    <row r="144" spans="1:9" ht="15" customHeight="1">
      <c r="A144" s="26" t="s">
        <v>163</v>
      </c>
      <c r="B144" s="7" t="s">
        <v>26</v>
      </c>
      <c r="C144" s="27">
        <v>1</v>
      </c>
      <c r="D144" s="28">
        <v>0.05</v>
      </c>
      <c r="E144" s="29">
        <v>6473.5019999999995</v>
      </c>
      <c r="F144" s="30">
        <f t="shared" si="8"/>
        <v>6473.5019999999995</v>
      </c>
      <c r="G144" s="31">
        <f t="shared" si="13"/>
        <v>6797.1770999999999</v>
      </c>
      <c r="I144" s="32"/>
    </row>
    <row r="145" spans="1:9" ht="15" customHeight="1">
      <c r="A145" s="26" t="s">
        <v>164</v>
      </c>
      <c r="B145" s="7" t="s">
        <v>26</v>
      </c>
      <c r="C145" s="27">
        <v>1</v>
      </c>
      <c r="D145" s="28">
        <v>0</v>
      </c>
      <c r="E145" s="29">
        <v>2896.3651682160003</v>
      </c>
      <c r="F145" s="30">
        <f t="shared" si="8"/>
        <v>2896.3651682160003</v>
      </c>
      <c r="G145" s="31">
        <f t="shared" si="13"/>
        <v>2896.3651682160003</v>
      </c>
      <c r="I145" s="32"/>
    </row>
    <row r="146" spans="1:9" ht="15" customHeight="1">
      <c r="A146" s="26" t="s">
        <v>165</v>
      </c>
      <c r="B146" s="7" t="s">
        <v>26</v>
      </c>
      <c r="C146" s="27">
        <v>1</v>
      </c>
      <c r="D146" s="28">
        <v>0</v>
      </c>
      <c r="E146" s="29">
        <v>17836.05</v>
      </c>
      <c r="F146" s="30">
        <f t="shared" si="8"/>
        <v>17836.05</v>
      </c>
      <c r="G146" s="31">
        <f t="shared" si="13"/>
        <v>17836.05</v>
      </c>
      <c r="I146" s="32"/>
    </row>
    <row r="147" spans="1:9" ht="15" customHeight="1">
      <c r="A147" s="26" t="s">
        <v>166</v>
      </c>
      <c r="B147" s="7" t="s">
        <v>26</v>
      </c>
      <c r="C147" s="27">
        <v>1</v>
      </c>
      <c r="D147" s="28">
        <v>0</v>
      </c>
      <c r="E147" s="29">
        <v>3921.7499999999995</v>
      </c>
      <c r="F147" s="30">
        <f t="shared" si="8"/>
        <v>3921.7499999999995</v>
      </c>
      <c r="G147" s="31">
        <f t="shared" si="13"/>
        <v>3921.7499999999995</v>
      </c>
      <c r="I147" s="32"/>
    </row>
    <row r="148" spans="1:9" ht="15" customHeight="1">
      <c r="A148" s="33" t="s">
        <v>167</v>
      </c>
      <c r="B148" s="2" t="s">
        <v>41</v>
      </c>
      <c r="C148" s="27">
        <v>1</v>
      </c>
      <c r="D148" s="34">
        <v>0.05</v>
      </c>
      <c r="E148" s="35">
        <v>17010</v>
      </c>
      <c r="F148" s="30">
        <f t="shared" si="8"/>
        <v>17010</v>
      </c>
      <c r="G148" s="31">
        <f t="shared" si="13"/>
        <v>17860.5</v>
      </c>
      <c r="I148" s="32"/>
    </row>
    <row r="149" spans="1:9" ht="15" customHeight="1">
      <c r="A149" s="33" t="s">
        <v>168</v>
      </c>
      <c r="B149" s="2" t="s">
        <v>26</v>
      </c>
      <c r="C149" s="27">
        <v>1</v>
      </c>
      <c r="D149" s="34">
        <v>0</v>
      </c>
      <c r="E149" s="35">
        <v>4682.8599999999997</v>
      </c>
      <c r="F149" s="30">
        <f t="shared" si="8"/>
        <v>4682.8599999999997</v>
      </c>
      <c r="G149" s="31">
        <f t="shared" si="13"/>
        <v>4682.8599999999997</v>
      </c>
      <c r="I149" s="32"/>
    </row>
    <row r="150" spans="1:9" ht="15" customHeight="1">
      <c r="A150" s="33" t="s">
        <v>169</v>
      </c>
      <c r="B150" s="2" t="s">
        <v>26</v>
      </c>
      <c r="C150" s="27">
        <v>1</v>
      </c>
      <c r="D150" s="34">
        <v>0.05</v>
      </c>
      <c r="E150" s="35">
        <v>10980.9</v>
      </c>
      <c r="F150" s="30">
        <f t="shared" si="8"/>
        <v>10980.9</v>
      </c>
      <c r="G150" s="31">
        <f t="shared" si="13"/>
        <v>11529.945</v>
      </c>
      <c r="I150" s="32"/>
    </row>
    <row r="151" spans="1:9" ht="15" customHeight="1">
      <c r="A151" s="26" t="s">
        <v>170</v>
      </c>
      <c r="B151" s="7" t="s">
        <v>41</v>
      </c>
      <c r="C151" s="27">
        <v>1</v>
      </c>
      <c r="D151" s="28">
        <v>0.05</v>
      </c>
      <c r="E151" s="29">
        <v>3647.3115321216001</v>
      </c>
      <c r="F151" s="30">
        <f t="shared" si="8"/>
        <v>3647.3115321216001</v>
      </c>
      <c r="G151" s="31">
        <f t="shared" si="13"/>
        <v>3829.6771087276802</v>
      </c>
      <c r="I151" s="32"/>
    </row>
    <row r="152" spans="1:9" ht="15" customHeight="1">
      <c r="A152" s="26" t="s">
        <v>171</v>
      </c>
      <c r="B152" s="7" t="s">
        <v>41</v>
      </c>
      <c r="C152" s="27">
        <v>1</v>
      </c>
      <c r="D152" s="28">
        <v>0.05</v>
      </c>
      <c r="E152" s="29">
        <v>12000</v>
      </c>
      <c r="F152" s="30">
        <f t="shared" si="8"/>
        <v>12000</v>
      </c>
      <c r="G152" s="31">
        <f t="shared" si="13"/>
        <v>12600</v>
      </c>
      <c r="I152" s="32"/>
    </row>
    <row r="153" spans="1:9" ht="15" customHeight="1">
      <c r="A153" s="26" t="s">
        <v>172</v>
      </c>
      <c r="B153" s="7" t="s">
        <v>26</v>
      </c>
      <c r="C153" s="27">
        <v>1</v>
      </c>
      <c r="D153" s="28">
        <v>0</v>
      </c>
      <c r="E153" s="29">
        <v>3414.09</v>
      </c>
      <c r="F153" s="30">
        <f t="shared" si="8"/>
        <v>3414.09</v>
      </c>
      <c r="G153" s="31">
        <f t="shared" si="13"/>
        <v>3414.09</v>
      </c>
      <c r="I153" s="32"/>
    </row>
    <row r="154" spans="1:9" ht="15" customHeight="1">
      <c r="A154" s="26" t="s">
        <v>173</v>
      </c>
      <c r="B154" s="7" t="s">
        <v>26</v>
      </c>
      <c r="C154" s="27">
        <v>1</v>
      </c>
      <c r="D154" s="28">
        <v>0.05</v>
      </c>
      <c r="E154" s="29">
        <v>4293</v>
      </c>
      <c r="F154" s="30">
        <f t="shared" si="8"/>
        <v>4293</v>
      </c>
      <c r="G154" s="31">
        <f t="shared" si="13"/>
        <v>4507.6499999999996</v>
      </c>
      <c r="I154" s="32"/>
    </row>
    <row r="155" spans="1:9" ht="15" customHeight="1">
      <c r="A155" s="36" t="s">
        <v>174</v>
      </c>
      <c r="B155" s="22" t="s">
        <v>18</v>
      </c>
      <c r="C155" s="22" t="s">
        <v>19</v>
      </c>
      <c r="D155" s="23" t="s">
        <v>20</v>
      </c>
      <c r="E155" s="24" t="s">
        <v>21</v>
      </c>
      <c r="F155" s="24" t="s">
        <v>22</v>
      </c>
      <c r="G155" s="25" t="s">
        <v>23</v>
      </c>
      <c r="I155" s="32"/>
    </row>
    <row r="156" spans="1:9" ht="15" customHeight="1">
      <c r="A156" s="26" t="s">
        <v>175</v>
      </c>
      <c r="B156" s="7" t="s">
        <v>131</v>
      </c>
      <c r="C156" s="27">
        <v>1</v>
      </c>
      <c r="D156" s="28">
        <v>0.05</v>
      </c>
      <c r="E156" s="29">
        <v>32277</v>
      </c>
      <c r="F156" s="30">
        <f t="shared" si="8"/>
        <v>32277</v>
      </c>
      <c r="G156" s="31">
        <f>F156+(F156*D156)</f>
        <v>33890.85</v>
      </c>
      <c r="I156" s="32"/>
    </row>
    <row r="157" spans="1:9" ht="15" customHeight="1">
      <c r="A157" s="26" t="s">
        <v>176</v>
      </c>
      <c r="B157" s="7" t="s">
        <v>131</v>
      </c>
      <c r="C157" s="27">
        <v>1</v>
      </c>
      <c r="D157" s="28">
        <v>0.05</v>
      </c>
      <c r="E157" s="29">
        <v>20146</v>
      </c>
      <c r="F157" s="30">
        <f t="shared" si="8"/>
        <v>20146</v>
      </c>
      <c r="G157" s="31">
        <f>F157+(F157*D157)</f>
        <v>21153.3</v>
      </c>
      <c r="I157" s="32"/>
    </row>
    <row r="158" spans="1:9" ht="15" customHeight="1">
      <c r="A158" s="26" t="s">
        <v>177</v>
      </c>
      <c r="B158" s="7" t="s">
        <v>131</v>
      </c>
      <c r="C158" s="27">
        <v>1</v>
      </c>
      <c r="D158" s="28">
        <v>0.05</v>
      </c>
      <c r="E158" s="29">
        <v>17859</v>
      </c>
      <c r="F158" s="30">
        <f t="shared" si="8"/>
        <v>17859</v>
      </c>
      <c r="G158" s="31">
        <f>F158+(F158*D158)</f>
        <v>18751.95</v>
      </c>
      <c r="I158" s="32"/>
    </row>
    <row r="159" spans="1:9" ht="15" customHeight="1">
      <c r="A159" s="26" t="s">
        <v>178</v>
      </c>
      <c r="B159" s="7" t="s">
        <v>131</v>
      </c>
      <c r="C159" s="27">
        <v>1</v>
      </c>
      <c r="D159" s="28">
        <v>0.05</v>
      </c>
      <c r="E159" s="29">
        <v>35416.597999999998</v>
      </c>
      <c r="F159" s="30">
        <f t="shared" si="8"/>
        <v>35416.597999999998</v>
      </c>
      <c r="G159" s="31">
        <f>F159+(F159*D159)</f>
        <v>37187.427899999995</v>
      </c>
      <c r="I159" s="32"/>
    </row>
    <row r="160" spans="1:9" ht="15" customHeight="1">
      <c r="A160" s="36" t="s">
        <v>179</v>
      </c>
      <c r="B160" s="22" t="s">
        <v>18</v>
      </c>
      <c r="C160" s="22" t="s">
        <v>19</v>
      </c>
      <c r="D160" s="23" t="s">
        <v>20</v>
      </c>
      <c r="E160" s="24" t="s">
        <v>21</v>
      </c>
      <c r="F160" s="24" t="s">
        <v>22</v>
      </c>
      <c r="G160" s="25" t="s">
        <v>23</v>
      </c>
      <c r="I160" s="32"/>
    </row>
    <row r="161" spans="1:9" ht="15" customHeight="1">
      <c r="A161" s="26" t="s">
        <v>180</v>
      </c>
      <c r="B161" s="7" t="s">
        <v>26</v>
      </c>
      <c r="C161" s="27">
        <v>1</v>
      </c>
      <c r="D161" s="28">
        <v>0.19</v>
      </c>
      <c r="E161" s="29">
        <v>8675.7276654100806</v>
      </c>
      <c r="F161" s="30">
        <f t="shared" ref="F161:F193" si="14">E161*C161</f>
        <v>8675.7276654100806</v>
      </c>
      <c r="G161" s="31">
        <f t="shared" ref="G161:G193" si="15">F161+(F161*D161)</f>
        <v>10324.115921837996</v>
      </c>
      <c r="I161" s="32"/>
    </row>
    <row r="162" spans="1:9" ht="15" customHeight="1">
      <c r="A162" s="26" t="s">
        <v>181</v>
      </c>
      <c r="B162" s="7" t="s">
        <v>131</v>
      </c>
      <c r="C162" s="27">
        <v>1</v>
      </c>
      <c r="D162" s="28">
        <v>0.19</v>
      </c>
      <c r="E162" s="29">
        <v>4723.3031973983998</v>
      </c>
      <c r="F162" s="30">
        <f t="shared" si="14"/>
        <v>4723.3031973983998</v>
      </c>
      <c r="G162" s="31">
        <f t="shared" si="15"/>
        <v>5620.7308049040957</v>
      </c>
      <c r="I162" s="32"/>
    </row>
    <row r="163" spans="1:9" ht="15" customHeight="1">
      <c r="A163" s="26" t="s">
        <v>182</v>
      </c>
      <c r="B163" s="7" t="s">
        <v>131</v>
      </c>
      <c r="C163" s="27">
        <v>1</v>
      </c>
      <c r="D163" s="28">
        <v>0.19</v>
      </c>
      <c r="E163" s="29">
        <v>4723.3031973983998</v>
      </c>
      <c r="F163" s="30">
        <f t="shared" si="14"/>
        <v>4723.3031973983998</v>
      </c>
      <c r="G163" s="31">
        <f t="shared" si="15"/>
        <v>5620.7308049040957</v>
      </c>
      <c r="I163" s="32"/>
    </row>
    <row r="164" spans="1:9" ht="15" customHeight="1">
      <c r="A164" s="26" t="s">
        <v>183</v>
      </c>
      <c r="B164" s="7" t="s">
        <v>184</v>
      </c>
      <c r="C164" s="27">
        <v>1</v>
      </c>
      <c r="D164" s="28">
        <v>0.19</v>
      </c>
      <c r="E164" s="29">
        <v>7343.7586000000001</v>
      </c>
      <c r="F164" s="30">
        <f t="shared" si="14"/>
        <v>7343.7586000000001</v>
      </c>
      <c r="G164" s="31">
        <f t="shared" si="15"/>
        <v>8739.0727339999994</v>
      </c>
      <c r="I164" s="32"/>
    </row>
    <row r="165" spans="1:9" ht="15" customHeight="1">
      <c r="A165" s="26" t="s">
        <v>185</v>
      </c>
      <c r="B165" s="7" t="s">
        <v>184</v>
      </c>
      <c r="C165" s="27">
        <v>1</v>
      </c>
      <c r="D165" s="28">
        <v>0.19</v>
      </c>
      <c r="E165" s="29">
        <v>39730.019200000002</v>
      </c>
      <c r="F165" s="30">
        <f t="shared" si="14"/>
        <v>39730.019200000002</v>
      </c>
      <c r="G165" s="31">
        <f t="shared" si="15"/>
        <v>47278.722848000005</v>
      </c>
      <c r="I165" s="32"/>
    </row>
    <row r="166" spans="1:9" ht="15" customHeight="1">
      <c r="A166" s="26" t="s">
        <v>186</v>
      </c>
      <c r="B166" s="7" t="s">
        <v>184</v>
      </c>
      <c r="C166" s="27">
        <v>1</v>
      </c>
      <c r="D166" s="28">
        <v>0.19</v>
      </c>
      <c r="E166" s="29">
        <v>39621</v>
      </c>
      <c r="F166" s="30">
        <f t="shared" si="14"/>
        <v>39621</v>
      </c>
      <c r="G166" s="31">
        <f t="shared" si="15"/>
        <v>47148.99</v>
      </c>
      <c r="I166" s="32"/>
    </row>
    <row r="167" spans="1:9" ht="15" customHeight="1">
      <c r="A167" s="26" t="s">
        <v>187</v>
      </c>
      <c r="B167" s="7" t="s">
        <v>184</v>
      </c>
      <c r="C167" s="27">
        <v>1</v>
      </c>
      <c r="D167" s="28">
        <v>0.19</v>
      </c>
      <c r="E167" s="29">
        <v>32773</v>
      </c>
      <c r="F167" s="30">
        <f t="shared" si="14"/>
        <v>32773</v>
      </c>
      <c r="G167" s="31">
        <f t="shared" si="15"/>
        <v>38999.870000000003</v>
      </c>
      <c r="I167" s="32"/>
    </row>
    <row r="168" spans="1:9" ht="15" customHeight="1">
      <c r="A168" s="26" t="s">
        <v>188</v>
      </c>
      <c r="B168" s="7" t="s">
        <v>41</v>
      </c>
      <c r="C168" s="27">
        <v>1</v>
      </c>
      <c r="D168" s="28">
        <v>0</v>
      </c>
      <c r="E168" s="29">
        <v>913.46901459119988</v>
      </c>
      <c r="F168" s="30">
        <f t="shared" si="14"/>
        <v>913.46901459119988</v>
      </c>
      <c r="G168" s="31">
        <f t="shared" si="15"/>
        <v>913.46901459119988</v>
      </c>
      <c r="I168" s="32"/>
    </row>
    <row r="169" spans="1:9" ht="15" customHeight="1">
      <c r="A169" s="26" t="s">
        <v>189</v>
      </c>
      <c r="B169" s="7" t="s">
        <v>66</v>
      </c>
      <c r="C169" s="27">
        <v>1</v>
      </c>
      <c r="D169" s="28">
        <v>0</v>
      </c>
      <c r="E169" s="29">
        <v>1370.2035218868</v>
      </c>
      <c r="F169" s="30">
        <f t="shared" si="14"/>
        <v>1370.2035218868</v>
      </c>
      <c r="G169" s="31">
        <f t="shared" si="15"/>
        <v>1370.2035218868</v>
      </c>
      <c r="I169" s="32"/>
    </row>
    <row r="170" spans="1:9" ht="15" customHeight="1">
      <c r="A170" s="26" t="s">
        <v>190</v>
      </c>
      <c r="B170" s="7" t="s">
        <v>41</v>
      </c>
      <c r="C170" s="27">
        <v>1</v>
      </c>
      <c r="D170" s="28">
        <v>0.19</v>
      </c>
      <c r="E170" s="29">
        <v>3374.2654209716407</v>
      </c>
      <c r="F170" s="30">
        <f t="shared" si="14"/>
        <v>3374.2654209716407</v>
      </c>
      <c r="G170" s="31">
        <f t="shared" si="15"/>
        <v>4015.3758509562522</v>
      </c>
      <c r="I170" s="32"/>
    </row>
    <row r="171" spans="1:9" ht="15" customHeight="1">
      <c r="A171" s="26" t="s">
        <v>191</v>
      </c>
      <c r="B171" s="7" t="s">
        <v>41</v>
      </c>
      <c r="C171" s="27">
        <v>1</v>
      </c>
      <c r="D171" s="28">
        <v>0.19</v>
      </c>
      <c r="E171" s="29">
        <v>17110.439999999999</v>
      </c>
      <c r="F171" s="30">
        <f t="shared" si="14"/>
        <v>17110.439999999999</v>
      </c>
      <c r="G171" s="31">
        <f t="shared" si="15"/>
        <v>20361.423599999998</v>
      </c>
      <c r="I171" s="32"/>
    </row>
    <row r="172" spans="1:9" ht="15" customHeight="1">
      <c r="A172" s="26" t="s">
        <v>192</v>
      </c>
      <c r="B172" s="7" t="s">
        <v>41</v>
      </c>
      <c r="C172" s="27">
        <v>1</v>
      </c>
      <c r="D172" s="28">
        <v>0.19</v>
      </c>
      <c r="E172" s="29">
        <v>17110.439999999999</v>
      </c>
      <c r="F172" s="30">
        <f t="shared" si="14"/>
        <v>17110.439999999999</v>
      </c>
      <c r="G172" s="31">
        <f t="shared" si="15"/>
        <v>20361.423599999998</v>
      </c>
      <c r="I172" s="32"/>
    </row>
    <row r="173" spans="1:9" ht="15" customHeight="1">
      <c r="A173" s="26" t="s">
        <v>193</v>
      </c>
      <c r="B173" s="7" t="s">
        <v>194</v>
      </c>
      <c r="C173" s="27">
        <v>1</v>
      </c>
      <c r="D173" s="28">
        <v>0.19</v>
      </c>
      <c r="E173" s="29">
        <v>14258.7</v>
      </c>
      <c r="F173" s="30">
        <f t="shared" si="14"/>
        <v>14258.7</v>
      </c>
      <c r="G173" s="31">
        <f t="shared" si="15"/>
        <v>16967.853000000003</v>
      </c>
      <c r="I173" s="32"/>
    </row>
    <row r="174" spans="1:9" ht="15" customHeight="1">
      <c r="A174" s="26" t="s">
        <v>195</v>
      </c>
      <c r="B174" s="7" t="s">
        <v>136</v>
      </c>
      <c r="C174" s="27">
        <v>1</v>
      </c>
      <c r="D174" s="28">
        <v>0.19</v>
      </c>
      <c r="E174" s="29">
        <v>3630.4823396984398</v>
      </c>
      <c r="F174" s="30">
        <f t="shared" si="14"/>
        <v>3630.4823396984398</v>
      </c>
      <c r="G174" s="31">
        <f t="shared" si="15"/>
        <v>4320.2739842411429</v>
      </c>
      <c r="I174" s="32"/>
    </row>
    <row r="175" spans="1:9" ht="15" customHeight="1">
      <c r="A175" s="26" t="s">
        <v>196</v>
      </c>
      <c r="B175" s="7" t="s">
        <v>184</v>
      </c>
      <c r="C175" s="27">
        <v>1</v>
      </c>
      <c r="D175" s="28">
        <v>0.19</v>
      </c>
      <c r="E175" s="29">
        <v>9863.8518000000004</v>
      </c>
      <c r="F175" s="30">
        <f t="shared" si="14"/>
        <v>9863.8518000000004</v>
      </c>
      <c r="G175" s="31">
        <f t="shared" si="15"/>
        <v>11737.983642000001</v>
      </c>
      <c r="I175" s="32"/>
    </row>
    <row r="176" spans="1:9" ht="15" customHeight="1">
      <c r="A176" s="26" t="s">
        <v>197</v>
      </c>
      <c r="B176" s="7" t="s">
        <v>184</v>
      </c>
      <c r="C176" s="27">
        <v>1</v>
      </c>
      <c r="D176" s="28">
        <v>0.19</v>
      </c>
      <c r="E176" s="29">
        <v>5133.1320000000005</v>
      </c>
      <c r="F176" s="30">
        <f t="shared" si="14"/>
        <v>5133.1320000000005</v>
      </c>
      <c r="G176" s="31">
        <f t="shared" si="15"/>
        <v>6108.4270800000004</v>
      </c>
      <c r="I176" s="32"/>
    </row>
    <row r="177" spans="1:9" ht="15" customHeight="1">
      <c r="A177" s="26" t="s">
        <v>198</v>
      </c>
      <c r="B177" s="7" t="s">
        <v>184</v>
      </c>
      <c r="C177" s="27">
        <v>1</v>
      </c>
      <c r="D177" s="28">
        <v>0.19</v>
      </c>
      <c r="E177" s="29">
        <v>27680.889600000002</v>
      </c>
      <c r="F177" s="30">
        <f t="shared" si="14"/>
        <v>27680.889600000002</v>
      </c>
      <c r="G177" s="31">
        <f t="shared" si="15"/>
        <v>32940.258624000002</v>
      </c>
      <c r="I177" s="32"/>
    </row>
    <row r="178" spans="1:9" ht="15" customHeight="1">
      <c r="A178" s="26" t="s">
        <v>199</v>
      </c>
      <c r="B178" s="7" t="s">
        <v>184</v>
      </c>
      <c r="C178" s="27">
        <v>1</v>
      </c>
      <c r="D178" s="28">
        <v>0.19</v>
      </c>
      <c r="E178" s="29">
        <v>8884.7543999999998</v>
      </c>
      <c r="F178" s="30">
        <f t="shared" si="14"/>
        <v>8884.7543999999998</v>
      </c>
      <c r="G178" s="31">
        <f t="shared" si="15"/>
        <v>10572.857736</v>
      </c>
      <c r="I178" s="32"/>
    </row>
    <row r="179" spans="1:9" ht="15" customHeight="1">
      <c r="A179" s="26" t="s">
        <v>200</v>
      </c>
      <c r="B179" s="7" t="s">
        <v>41</v>
      </c>
      <c r="C179" s="27">
        <v>1</v>
      </c>
      <c r="D179" s="28">
        <v>0.19</v>
      </c>
      <c r="E179" s="29">
        <v>8224.6293999999998</v>
      </c>
      <c r="F179" s="30">
        <f t="shared" si="14"/>
        <v>8224.6293999999998</v>
      </c>
      <c r="G179" s="31">
        <f t="shared" si="15"/>
        <v>9787.308986</v>
      </c>
      <c r="I179" s="32"/>
    </row>
    <row r="180" spans="1:9" ht="15" customHeight="1">
      <c r="A180" s="26" t="s">
        <v>201</v>
      </c>
      <c r="B180" s="7" t="s">
        <v>41</v>
      </c>
      <c r="C180" s="27">
        <v>1</v>
      </c>
      <c r="D180" s="28">
        <v>0.19</v>
      </c>
      <c r="E180" s="29">
        <v>9268.1550000000007</v>
      </c>
      <c r="F180" s="30">
        <f t="shared" si="14"/>
        <v>9268.1550000000007</v>
      </c>
      <c r="G180" s="31">
        <f t="shared" si="15"/>
        <v>11029.104450000001</v>
      </c>
      <c r="I180" s="32"/>
    </row>
    <row r="181" spans="1:9" ht="15" customHeight="1">
      <c r="A181" s="26" t="s">
        <v>202</v>
      </c>
      <c r="B181" s="7" t="s">
        <v>41</v>
      </c>
      <c r="C181" s="27">
        <v>1</v>
      </c>
      <c r="D181" s="28">
        <v>0.19</v>
      </c>
      <c r="E181" s="29">
        <v>14686.461000000001</v>
      </c>
      <c r="F181" s="30">
        <f t="shared" si="14"/>
        <v>14686.461000000001</v>
      </c>
      <c r="G181" s="31">
        <f t="shared" si="15"/>
        <v>17476.888590000002</v>
      </c>
      <c r="I181" s="32"/>
    </row>
    <row r="182" spans="1:9" ht="15" customHeight="1">
      <c r="A182" s="26" t="s">
        <v>203</v>
      </c>
      <c r="B182" s="7" t="s">
        <v>41</v>
      </c>
      <c r="C182" s="27">
        <v>1</v>
      </c>
      <c r="D182" s="28">
        <v>0.19</v>
      </c>
      <c r="E182" s="29">
        <v>8056.6936000000005</v>
      </c>
      <c r="F182" s="30">
        <f t="shared" si="14"/>
        <v>8056.6936000000005</v>
      </c>
      <c r="G182" s="31">
        <f t="shared" si="15"/>
        <v>9587.465384000001</v>
      </c>
      <c r="I182" s="32"/>
    </row>
    <row r="183" spans="1:9" ht="15" customHeight="1">
      <c r="A183" s="26" t="s">
        <v>204</v>
      </c>
      <c r="B183" s="7" t="s">
        <v>41</v>
      </c>
      <c r="C183" s="27">
        <v>1</v>
      </c>
      <c r="D183" s="28">
        <v>0.19</v>
      </c>
      <c r="E183" s="29">
        <v>23812.029000000002</v>
      </c>
      <c r="F183" s="30">
        <f t="shared" si="14"/>
        <v>23812.029000000002</v>
      </c>
      <c r="G183" s="31">
        <f t="shared" si="15"/>
        <v>28336.314510000004</v>
      </c>
      <c r="I183" s="32"/>
    </row>
    <row r="184" spans="1:9" ht="15" customHeight="1">
      <c r="A184" s="26" t="s">
        <v>205</v>
      </c>
      <c r="B184" s="7" t="s">
        <v>41</v>
      </c>
      <c r="C184" s="27">
        <v>1</v>
      </c>
      <c r="D184" s="28">
        <v>0.19</v>
      </c>
      <c r="E184" s="29">
        <v>5846.067</v>
      </c>
      <c r="F184" s="30">
        <f t="shared" si="14"/>
        <v>5846.067</v>
      </c>
      <c r="G184" s="31">
        <f t="shared" si="15"/>
        <v>6956.8197300000002</v>
      </c>
      <c r="I184" s="32"/>
    </row>
    <row r="185" spans="1:9" ht="15" customHeight="1">
      <c r="A185" s="26" t="s">
        <v>206</v>
      </c>
      <c r="B185" s="7" t="s">
        <v>41</v>
      </c>
      <c r="C185" s="27">
        <v>1</v>
      </c>
      <c r="D185" s="28">
        <v>0.19</v>
      </c>
      <c r="E185" s="29">
        <v>59458.779000000002</v>
      </c>
      <c r="F185" s="30">
        <f t="shared" si="14"/>
        <v>59458.779000000002</v>
      </c>
      <c r="G185" s="31">
        <f t="shared" si="15"/>
        <v>70755.947010000004</v>
      </c>
      <c r="I185" s="32"/>
    </row>
    <row r="186" spans="1:9" ht="15" customHeight="1">
      <c r="A186" s="26" t="s">
        <v>207</v>
      </c>
      <c r="B186" s="7" t="s">
        <v>41</v>
      </c>
      <c r="C186" s="27">
        <v>1</v>
      </c>
      <c r="D186" s="28">
        <v>0.19</v>
      </c>
      <c r="E186" s="29">
        <v>30941.379000000001</v>
      </c>
      <c r="F186" s="30">
        <f t="shared" si="14"/>
        <v>30941.379000000001</v>
      </c>
      <c r="G186" s="31">
        <f t="shared" si="15"/>
        <v>36820.241009999998</v>
      </c>
      <c r="I186" s="32"/>
    </row>
    <row r="187" spans="1:9" ht="15" customHeight="1">
      <c r="A187" s="26" t="s">
        <v>208</v>
      </c>
      <c r="B187" s="7" t="s">
        <v>41</v>
      </c>
      <c r="C187" s="27">
        <v>1</v>
      </c>
      <c r="D187" s="28">
        <v>0.19</v>
      </c>
      <c r="E187" s="29">
        <v>38070.728999999999</v>
      </c>
      <c r="F187" s="30">
        <f t="shared" si="14"/>
        <v>38070.728999999999</v>
      </c>
      <c r="G187" s="31">
        <f t="shared" si="15"/>
        <v>45304.167509999999</v>
      </c>
      <c r="I187" s="32"/>
    </row>
    <row r="188" spans="1:9" ht="15" customHeight="1">
      <c r="A188" s="26" t="s">
        <v>209</v>
      </c>
      <c r="B188" s="7" t="s">
        <v>41</v>
      </c>
      <c r="C188" s="27">
        <v>1</v>
      </c>
      <c r="D188" s="28">
        <v>0.19</v>
      </c>
      <c r="E188" s="29">
        <v>36644.859000000004</v>
      </c>
      <c r="F188" s="30">
        <f t="shared" si="14"/>
        <v>36644.859000000004</v>
      </c>
      <c r="G188" s="31">
        <f t="shared" si="15"/>
        <v>43607.382210000003</v>
      </c>
      <c r="I188" s="32"/>
    </row>
    <row r="189" spans="1:9" ht="15" customHeight="1">
      <c r="A189" s="26" t="s">
        <v>210</v>
      </c>
      <c r="B189" s="7" t="s">
        <v>41</v>
      </c>
      <c r="C189" s="27">
        <v>1</v>
      </c>
      <c r="D189" s="28">
        <v>0.19</v>
      </c>
      <c r="E189" s="29">
        <v>22386.159</v>
      </c>
      <c r="F189" s="30">
        <f t="shared" si="14"/>
        <v>22386.159</v>
      </c>
      <c r="G189" s="31">
        <f t="shared" si="15"/>
        <v>26639.529210000001</v>
      </c>
      <c r="I189" s="32"/>
    </row>
    <row r="190" spans="1:9" ht="15" customHeight="1">
      <c r="A190" s="26" t="s">
        <v>211</v>
      </c>
      <c r="B190" s="7" t="s">
        <v>41</v>
      </c>
      <c r="C190" s="27">
        <v>1</v>
      </c>
      <c r="D190" s="28">
        <v>0.19</v>
      </c>
      <c r="E190" s="29">
        <v>18108.548999999999</v>
      </c>
      <c r="F190" s="30">
        <f t="shared" si="14"/>
        <v>18108.548999999999</v>
      </c>
      <c r="G190" s="31">
        <f t="shared" si="15"/>
        <v>21549.173309999998</v>
      </c>
      <c r="I190" s="32"/>
    </row>
    <row r="191" spans="1:9" ht="15" customHeight="1">
      <c r="A191" s="26" t="s">
        <v>212</v>
      </c>
      <c r="B191" s="7" t="s">
        <v>41</v>
      </c>
      <c r="C191" s="27">
        <v>1</v>
      </c>
      <c r="D191" s="28">
        <v>0.19</v>
      </c>
      <c r="E191" s="29">
        <v>19534.419000000002</v>
      </c>
      <c r="F191" s="30">
        <f t="shared" si="14"/>
        <v>19534.419000000002</v>
      </c>
      <c r="G191" s="31">
        <f t="shared" si="15"/>
        <v>23245.958610000001</v>
      </c>
      <c r="I191" s="32"/>
    </row>
    <row r="192" spans="1:9" ht="15" customHeight="1">
      <c r="A192" s="26" t="s">
        <v>213</v>
      </c>
      <c r="B192" s="7" t="s">
        <v>41</v>
      </c>
      <c r="C192" s="27">
        <v>1</v>
      </c>
      <c r="D192" s="28">
        <v>0.19</v>
      </c>
      <c r="E192" s="29">
        <v>22386.159</v>
      </c>
      <c r="F192" s="30">
        <f t="shared" si="14"/>
        <v>22386.159</v>
      </c>
      <c r="G192" s="31">
        <f t="shared" si="15"/>
        <v>26639.529210000001</v>
      </c>
      <c r="I192" s="32"/>
    </row>
    <row r="193" spans="1:9" ht="15" customHeight="1">
      <c r="A193" s="26" t="s">
        <v>214</v>
      </c>
      <c r="B193" s="7" t="s">
        <v>41</v>
      </c>
      <c r="C193" s="27">
        <v>1</v>
      </c>
      <c r="D193" s="28">
        <v>0.19</v>
      </c>
      <c r="E193" s="29">
        <v>19534.419000000002</v>
      </c>
      <c r="F193" s="30">
        <f t="shared" si="14"/>
        <v>19534.419000000002</v>
      </c>
      <c r="G193" s="31">
        <f t="shared" si="15"/>
        <v>23245.958610000001</v>
      </c>
      <c r="I193" s="32"/>
    </row>
    <row r="194" spans="1:9" ht="15" customHeight="1">
      <c r="A194" s="36" t="s">
        <v>215</v>
      </c>
      <c r="B194" s="22" t="s">
        <v>18</v>
      </c>
      <c r="C194" s="22" t="s">
        <v>19</v>
      </c>
      <c r="D194" s="23" t="s">
        <v>20</v>
      </c>
      <c r="E194" s="24" t="s">
        <v>21</v>
      </c>
      <c r="F194" s="24" t="s">
        <v>22</v>
      </c>
      <c r="G194" s="25" t="s">
        <v>23</v>
      </c>
      <c r="I194" s="32"/>
    </row>
    <row r="195" spans="1:9" ht="15" customHeight="1">
      <c r="A195" s="26" t="s">
        <v>216</v>
      </c>
      <c r="B195" s="7" t="s">
        <v>41</v>
      </c>
      <c r="C195" s="27">
        <v>1</v>
      </c>
      <c r="D195" s="28">
        <v>0.05</v>
      </c>
      <c r="E195" s="29">
        <v>12995</v>
      </c>
      <c r="F195" s="30">
        <f t="shared" si="8"/>
        <v>12995</v>
      </c>
      <c r="G195" s="31">
        <f t="shared" ref="G195:G196" si="16">F195+(F195*D195)</f>
        <v>13644.75</v>
      </c>
      <c r="I195" s="32"/>
    </row>
    <row r="196" spans="1:9" ht="15" customHeight="1">
      <c r="A196" s="26" t="s">
        <v>217</v>
      </c>
      <c r="B196" s="7" t="s">
        <v>131</v>
      </c>
      <c r="C196" s="27">
        <v>1</v>
      </c>
      <c r="D196" s="28">
        <v>0.19</v>
      </c>
      <c r="E196" s="29">
        <v>7800</v>
      </c>
      <c r="F196" s="30">
        <f t="shared" si="8"/>
        <v>7800</v>
      </c>
      <c r="G196" s="31">
        <f t="shared" si="16"/>
        <v>9282</v>
      </c>
      <c r="I196" s="32"/>
    </row>
    <row r="197" spans="1:9" ht="15" customHeight="1">
      <c r="A197" s="36" t="s">
        <v>218</v>
      </c>
      <c r="B197" s="22" t="s">
        <v>18</v>
      </c>
      <c r="C197" s="22" t="s">
        <v>19</v>
      </c>
      <c r="D197" s="23" t="s">
        <v>20</v>
      </c>
      <c r="E197" s="24" t="s">
        <v>21</v>
      </c>
      <c r="F197" s="24" t="s">
        <v>22</v>
      </c>
      <c r="G197" s="25" t="s">
        <v>23</v>
      </c>
      <c r="I197" s="32"/>
    </row>
    <row r="198" spans="1:9" ht="15" customHeight="1">
      <c r="A198" s="26" t="s">
        <v>219</v>
      </c>
      <c r="B198" s="7" t="s">
        <v>220</v>
      </c>
      <c r="C198" s="27">
        <v>1</v>
      </c>
      <c r="D198" s="28">
        <v>0.05</v>
      </c>
      <c r="E198" s="29">
        <v>2875.1992118136</v>
      </c>
      <c r="F198" s="30">
        <f t="shared" si="8"/>
        <v>2875.1992118136</v>
      </c>
      <c r="G198" s="31">
        <f t="shared" ref="G198:G201" si="17">F198+(F198*D198)</f>
        <v>3018.9591724042798</v>
      </c>
      <c r="I198" s="32"/>
    </row>
    <row r="199" spans="1:9" ht="15" customHeight="1">
      <c r="A199" s="26" t="s">
        <v>221</v>
      </c>
      <c r="B199" s="7" t="s">
        <v>66</v>
      </c>
      <c r="C199" s="27">
        <v>1</v>
      </c>
      <c r="D199" s="28">
        <v>0.05</v>
      </c>
      <c r="E199" s="29">
        <v>18843.217340849995</v>
      </c>
      <c r="F199" s="30">
        <f t="shared" si="8"/>
        <v>18843.217340849995</v>
      </c>
      <c r="G199" s="31">
        <f t="shared" si="17"/>
        <v>19785.378207892496</v>
      </c>
      <c r="I199" s="32"/>
    </row>
    <row r="200" spans="1:9" ht="15" customHeight="1">
      <c r="A200" s="26" t="s">
        <v>222</v>
      </c>
      <c r="B200" s="7" t="s">
        <v>184</v>
      </c>
      <c r="C200" s="27">
        <v>1</v>
      </c>
      <c r="D200" s="28">
        <v>0.19</v>
      </c>
      <c r="E200" s="29">
        <v>4107.0477492</v>
      </c>
      <c r="F200" s="30">
        <f t="shared" si="8"/>
        <v>4107.0477492</v>
      </c>
      <c r="G200" s="31">
        <f t="shared" si="17"/>
        <v>4887.3868215479997</v>
      </c>
      <c r="I200" s="32"/>
    </row>
    <row r="201" spans="1:9" ht="15" customHeight="1">
      <c r="A201" s="26" t="s">
        <v>223</v>
      </c>
      <c r="B201" s="7" t="s">
        <v>136</v>
      </c>
      <c r="C201" s="27">
        <v>1</v>
      </c>
      <c r="D201" s="28">
        <v>0</v>
      </c>
      <c r="E201" s="29">
        <v>1622.1467484</v>
      </c>
      <c r="F201" s="30">
        <f t="shared" si="8"/>
        <v>1622.1467484</v>
      </c>
      <c r="G201" s="31">
        <f t="shared" si="17"/>
        <v>1622.1467484</v>
      </c>
      <c r="I201" s="32"/>
    </row>
    <row r="202" spans="1:9" ht="15" customHeight="1">
      <c r="A202" s="36" t="s">
        <v>224</v>
      </c>
      <c r="B202" s="22" t="s">
        <v>18</v>
      </c>
      <c r="C202" s="22" t="s">
        <v>19</v>
      </c>
      <c r="D202" s="23" t="s">
        <v>20</v>
      </c>
      <c r="E202" s="24" t="s">
        <v>21</v>
      </c>
      <c r="F202" s="24" t="s">
        <v>22</v>
      </c>
      <c r="G202" s="25" t="s">
        <v>23</v>
      </c>
      <c r="I202" s="32"/>
    </row>
    <row r="203" spans="1:9" ht="15" customHeight="1">
      <c r="A203" s="26" t="s">
        <v>225</v>
      </c>
      <c r="B203" s="7" t="s">
        <v>26</v>
      </c>
      <c r="C203" s="27">
        <v>1</v>
      </c>
      <c r="D203" s="28">
        <v>0.19</v>
      </c>
      <c r="E203" s="29">
        <v>7475</v>
      </c>
      <c r="F203" s="30">
        <f t="shared" ref="F203:F206" si="18">E203*C203</f>
        <v>7475</v>
      </c>
      <c r="G203" s="31">
        <f t="shared" ref="G203:G206" si="19">F203+(F203*D203)</f>
        <v>8895.25</v>
      </c>
      <c r="I203" s="32"/>
    </row>
    <row r="204" spans="1:9" ht="15" customHeight="1">
      <c r="A204" s="26" t="s">
        <v>226</v>
      </c>
      <c r="B204" s="7" t="s">
        <v>66</v>
      </c>
      <c r="C204" s="27">
        <v>1</v>
      </c>
      <c r="D204" s="28">
        <v>0.05</v>
      </c>
      <c r="E204" s="29">
        <v>14161.014363816359</v>
      </c>
      <c r="F204" s="30">
        <f t="shared" si="18"/>
        <v>14161.014363816359</v>
      </c>
      <c r="G204" s="31">
        <f t="shared" si="19"/>
        <v>14869.065082007177</v>
      </c>
      <c r="I204" s="32"/>
    </row>
    <row r="205" spans="1:9" ht="15" customHeight="1">
      <c r="A205" s="26" t="s">
        <v>227</v>
      </c>
      <c r="B205" s="7" t="s">
        <v>136</v>
      </c>
      <c r="C205" s="27">
        <v>1</v>
      </c>
      <c r="D205" s="28">
        <v>0.19</v>
      </c>
      <c r="E205" s="29">
        <v>22734</v>
      </c>
      <c r="F205" s="30">
        <f t="shared" si="18"/>
        <v>22734</v>
      </c>
      <c r="G205" s="31">
        <f t="shared" si="19"/>
        <v>27053.46</v>
      </c>
      <c r="I205" s="32"/>
    </row>
    <row r="206" spans="1:9" ht="15" customHeight="1">
      <c r="A206" s="26" t="s">
        <v>228</v>
      </c>
      <c r="B206" s="7" t="s">
        <v>136</v>
      </c>
      <c r="C206" s="27">
        <v>1</v>
      </c>
      <c r="D206" s="28">
        <v>0.19</v>
      </c>
      <c r="E206" s="29">
        <v>3449.55</v>
      </c>
      <c r="F206" s="30">
        <f t="shared" si="18"/>
        <v>3449.55</v>
      </c>
      <c r="G206" s="31">
        <f t="shared" si="19"/>
        <v>4104.9645</v>
      </c>
      <c r="I206" s="32"/>
    </row>
    <row r="207" spans="1:9" ht="15" customHeight="1">
      <c r="A207" s="36" t="s">
        <v>229</v>
      </c>
      <c r="B207" s="22" t="s">
        <v>18</v>
      </c>
      <c r="C207" s="22" t="s">
        <v>19</v>
      </c>
      <c r="D207" s="23" t="s">
        <v>20</v>
      </c>
      <c r="E207" s="24" t="s">
        <v>21</v>
      </c>
      <c r="F207" s="24" t="s">
        <v>22</v>
      </c>
      <c r="G207" s="25" t="s">
        <v>23</v>
      </c>
      <c r="I207" s="32"/>
    </row>
    <row r="208" spans="1:9" ht="15" customHeight="1">
      <c r="A208" s="26" t="s">
        <v>230</v>
      </c>
      <c r="B208" s="7" t="s">
        <v>41</v>
      </c>
      <c r="C208" s="27">
        <v>1</v>
      </c>
      <c r="D208" s="28">
        <v>0</v>
      </c>
      <c r="E208" s="29">
        <v>7563.9690354564009</v>
      </c>
      <c r="F208" s="30">
        <f t="shared" ref="F208:F216" si="20">E208*C208</f>
        <v>7563.9690354564009</v>
      </c>
      <c r="G208" s="31">
        <f t="shared" ref="G208:G216" si="21">F208+(F208*D208)</f>
        <v>7563.9690354564009</v>
      </c>
      <c r="I208" s="32"/>
    </row>
    <row r="209" spans="1:9" ht="15" customHeight="1">
      <c r="A209" s="26" t="s">
        <v>231</v>
      </c>
      <c r="B209" s="7" t="s">
        <v>41</v>
      </c>
      <c r="C209" s="27">
        <v>1</v>
      </c>
      <c r="D209" s="28">
        <v>0</v>
      </c>
      <c r="E209" s="29">
        <v>7670</v>
      </c>
      <c r="F209" s="30">
        <f t="shared" si="20"/>
        <v>7670</v>
      </c>
      <c r="G209" s="31">
        <f t="shared" si="21"/>
        <v>7670</v>
      </c>
      <c r="I209" s="32"/>
    </row>
    <row r="210" spans="1:9" ht="15" customHeight="1">
      <c r="A210" s="26" t="s">
        <v>232</v>
      </c>
      <c r="B210" s="7" t="s">
        <v>41</v>
      </c>
      <c r="C210" s="27">
        <v>1</v>
      </c>
      <c r="D210" s="28">
        <v>0</v>
      </c>
      <c r="E210" s="29">
        <v>6370</v>
      </c>
      <c r="F210" s="30">
        <f t="shared" si="20"/>
        <v>6370</v>
      </c>
      <c r="G210" s="31">
        <f t="shared" si="21"/>
        <v>6370</v>
      </c>
      <c r="I210" s="32"/>
    </row>
    <row r="211" spans="1:9" ht="15" customHeight="1">
      <c r="A211" s="26" t="s">
        <v>233</v>
      </c>
      <c r="B211" s="7" t="s">
        <v>26</v>
      </c>
      <c r="C211" s="27">
        <v>1</v>
      </c>
      <c r="D211" s="28">
        <v>0</v>
      </c>
      <c r="E211" s="29">
        <v>7263.4874</v>
      </c>
      <c r="F211" s="30">
        <f t="shared" si="20"/>
        <v>7263.4874</v>
      </c>
      <c r="G211" s="31">
        <f t="shared" si="21"/>
        <v>7263.4874</v>
      </c>
      <c r="I211" s="32"/>
    </row>
    <row r="212" spans="1:9" ht="15" customHeight="1">
      <c r="A212" s="26" t="s">
        <v>234</v>
      </c>
      <c r="B212" s="7" t="s">
        <v>26</v>
      </c>
      <c r="C212" s="27">
        <v>1</v>
      </c>
      <c r="D212" s="28">
        <v>0.05</v>
      </c>
      <c r="E212" s="29">
        <v>9467.7767999999996</v>
      </c>
      <c r="F212" s="30">
        <f t="shared" si="20"/>
        <v>9467.7767999999996</v>
      </c>
      <c r="G212" s="31">
        <f t="shared" si="21"/>
        <v>9941.1656399999993</v>
      </c>
      <c r="I212" s="32"/>
    </row>
    <row r="213" spans="1:9" ht="15" customHeight="1">
      <c r="A213" s="26" t="s">
        <v>235</v>
      </c>
      <c r="B213" s="7" t="s">
        <v>26</v>
      </c>
      <c r="C213" s="27">
        <v>1</v>
      </c>
      <c r="D213" s="28">
        <v>0.05</v>
      </c>
      <c r="E213" s="29">
        <v>7429</v>
      </c>
      <c r="F213" s="30">
        <f t="shared" si="20"/>
        <v>7429</v>
      </c>
      <c r="G213" s="31">
        <f t="shared" si="21"/>
        <v>7800.45</v>
      </c>
      <c r="I213" s="32"/>
    </row>
    <row r="214" spans="1:9" ht="15" customHeight="1">
      <c r="A214" s="26" t="s">
        <v>236</v>
      </c>
      <c r="B214" s="7" t="s">
        <v>26</v>
      </c>
      <c r="C214" s="27">
        <v>1</v>
      </c>
      <c r="D214" s="28">
        <v>0.05</v>
      </c>
      <c r="E214" s="29">
        <v>13525</v>
      </c>
      <c r="F214" s="30">
        <f t="shared" si="20"/>
        <v>13525</v>
      </c>
      <c r="G214" s="31">
        <f t="shared" si="21"/>
        <v>14201.25</v>
      </c>
      <c r="I214" s="32"/>
    </row>
    <row r="215" spans="1:9" ht="15" customHeight="1">
      <c r="A215" s="26" t="s">
        <v>237</v>
      </c>
      <c r="B215" s="7" t="s">
        <v>41</v>
      </c>
      <c r="C215" s="27">
        <v>1</v>
      </c>
      <c r="D215" s="28">
        <v>0</v>
      </c>
      <c r="E215" s="29">
        <v>13044.07</v>
      </c>
      <c r="F215" s="30">
        <f t="shared" si="20"/>
        <v>13044.07</v>
      </c>
      <c r="G215" s="31">
        <f t="shared" si="21"/>
        <v>13044.07</v>
      </c>
      <c r="I215" s="32"/>
    </row>
    <row r="216" spans="1:9" ht="15" customHeight="1">
      <c r="A216" s="26" t="s">
        <v>238</v>
      </c>
      <c r="B216" s="7" t="s">
        <v>41</v>
      </c>
      <c r="C216" s="27">
        <v>1</v>
      </c>
      <c r="D216" s="28">
        <v>0</v>
      </c>
      <c r="E216" s="29">
        <v>10696.14</v>
      </c>
      <c r="F216" s="30">
        <f t="shared" si="20"/>
        <v>10696.14</v>
      </c>
      <c r="G216" s="31">
        <f t="shared" si="21"/>
        <v>10696.14</v>
      </c>
      <c r="I216" s="32"/>
    </row>
    <row r="217" spans="1:9" ht="15" customHeight="1">
      <c r="A217" s="36" t="s">
        <v>239</v>
      </c>
      <c r="B217" s="22" t="s">
        <v>18</v>
      </c>
      <c r="C217" s="22" t="s">
        <v>19</v>
      </c>
      <c r="D217" s="23" t="s">
        <v>20</v>
      </c>
      <c r="E217" s="24" t="s">
        <v>21</v>
      </c>
      <c r="F217" s="24" t="s">
        <v>22</v>
      </c>
      <c r="G217" s="25" t="s">
        <v>23</v>
      </c>
      <c r="I217" s="32"/>
    </row>
    <row r="218" spans="1:9" ht="15" customHeight="1">
      <c r="A218" s="26" t="s">
        <v>240</v>
      </c>
      <c r="B218" s="7" t="s">
        <v>131</v>
      </c>
      <c r="C218" s="27">
        <v>1</v>
      </c>
      <c r="D218" s="28">
        <v>0</v>
      </c>
      <c r="E218" s="29">
        <v>12960</v>
      </c>
      <c r="F218" s="30">
        <f t="shared" si="8"/>
        <v>12960</v>
      </c>
      <c r="G218" s="31">
        <f>F218+(F218*D218)</f>
        <v>12960</v>
      </c>
      <c r="I218" s="32"/>
    </row>
    <row r="219" spans="1:9" ht="15" customHeight="1">
      <c r="A219" s="36" t="s">
        <v>241</v>
      </c>
      <c r="B219" s="22" t="s">
        <v>18</v>
      </c>
      <c r="C219" s="22" t="s">
        <v>19</v>
      </c>
      <c r="D219" s="23" t="s">
        <v>20</v>
      </c>
      <c r="E219" s="24" t="s">
        <v>21</v>
      </c>
      <c r="F219" s="24" t="s">
        <v>22</v>
      </c>
      <c r="G219" s="25" t="s">
        <v>23</v>
      </c>
      <c r="I219" s="32"/>
    </row>
    <row r="220" spans="1:9" ht="15" customHeight="1">
      <c r="A220" s="38" t="s">
        <v>242</v>
      </c>
      <c r="B220" s="39" t="s">
        <v>66</v>
      </c>
      <c r="C220" s="27">
        <v>1</v>
      </c>
      <c r="D220" s="40">
        <v>0.19</v>
      </c>
      <c r="E220" s="41">
        <v>5686.9016091317999</v>
      </c>
      <c r="F220" s="42">
        <f t="shared" ref="F220:F255" si="22">E220*C220</f>
        <v>5686.9016091317999</v>
      </c>
      <c r="G220" s="43">
        <f t="shared" ref="G220:G255" si="23">F220+(F220*D220)</f>
        <v>6767.4129148668417</v>
      </c>
      <c r="I220" s="32"/>
    </row>
    <row r="221" spans="1:9" ht="15" customHeight="1">
      <c r="A221" s="26" t="s">
        <v>243</v>
      </c>
      <c r="B221" s="7" t="s">
        <v>66</v>
      </c>
      <c r="C221" s="27">
        <v>1</v>
      </c>
      <c r="D221" s="44">
        <v>0.19</v>
      </c>
      <c r="E221" s="45">
        <v>4750.7876000000006</v>
      </c>
      <c r="F221" s="46">
        <f t="shared" si="22"/>
        <v>4750.7876000000006</v>
      </c>
      <c r="G221" s="31">
        <f t="shared" si="23"/>
        <v>5653.4372440000006</v>
      </c>
      <c r="I221" s="32"/>
    </row>
    <row r="222" spans="1:9" ht="15" customHeight="1">
      <c r="A222" s="26" t="s">
        <v>244</v>
      </c>
      <c r="B222" s="7" t="s">
        <v>66</v>
      </c>
      <c r="C222" s="27">
        <v>1</v>
      </c>
      <c r="D222" s="44">
        <v>0.19</v>
      </c>
      <c r="E222" s="45">
        <v>8578.810830935161</v>
      </c>
      <c r="F222" s="46">
        <f t="shared" si="22"/>
        <v>8578.810830935161</v>
      </c>
      <c r="G222" s="31">
        <f t="shared" si="23"/>
        <v>10208.784888812841</v>
      </c>
      <c r="I222" s="32"/>
    </row>
    <row r="223" spans="1:9" ht="15" customHeight="1">
      <c r="A223" s="26" t="s">
        <v>245</v>
      </c>
      <c r="B223" s="7" t="s">
        <v>66</v>
      </c>
      <c r="C223" s="27">
        <v>1</v>
      </c>
      <c r="D223" s="44">
        <v>0.19</v>
      </c>
      <c r="E223" s="45">
        <v>2409.5530226350802</v>
      </c>
      <c r="F223" s="46">
        <f t="shared" si="22"/>
        <v>2409.5530226350802</v>
      </c>
      <c r="G223" s="31">
        <f t="shared" si="23"/>
        <v>2867.3680969357456</v>
      </c>
      <c r="I223" s="32"/>
    </row>
    <row r="224" spans="1:9" ht="15" customHeight="1">
      <c r="A224" s="26" t="s">
        <v>246</v>
      </c>
      <c r="B224" s="7" t="s">
        <v>66</v>
      </c>
      <c r="C224" s="27">
        <v>1</v>
      </c>
      <c r="D224" s="44">
        <v>0.19</v>
      </c>
      <c r="E224" s="45">
        <v>10098</v>
      </c>
      <c r="F224" s="46">
        <f t="shared" si="22"/>
        <v>10098</v>
      </c>
      <c r="G224" s="31">
        <f t="shared" si="23"/>
        <v>12016.62</v>
      </c>
      <c r="I224" s="32"/>
    </row>
    <row r="225" spans="1:9" ht="15" customHeight="1">
      <c r="A225" s="26" t="s">
        <v>247</v>
      </c>
      <c r="B225" s="7" t="s">
        <v>66</v>
      </c>
      <c r="C225" s="27">
        <v>1</v>
      </c>
      <c r="D225" s="44">
        <v>0.19</v>
      </c>
      <c r="E225" s="45">
        <v>106250</v>
      </c>
      <c r="F225" s="46">
        <f t="shared" si="22"/>
        <v>106250</v>
      </c>
      <c r="G225" s="31">
        <f t="shared" si="23"/>
        <v>126437.5</v>
      </c>
      <c r="I225" s="32"/>
    </row>
    <row r="226" spans="1:9" ht="15" customHeight="1">
      <c r="A226" s="26" t="s">
        <v>248</v>
      </c>
      <c r="B226" s="7" t="s">
        <v>66</v>
      </c>
      <c r="C226" s="27">
        <v>1</v>
      </c>
      <c r="D226" s="44">
        <v>0.05</v>
      </c>
      <c r="E226" s="45">
        <v>2123.2584656229601</v>
      </c>
      <c r="F226" s="46">
        <f t="shared" si="22"/>
        <v>2123.2584656229601</v>
      </c>
      <c r="G226" s="31">
        <f t="shared" si="23"/>
        <v>2229.421388904108</v>
      </c>
      <c r="I226" s="32"/>
    </row>
    <row r="227" spans="1:9" ht="15" customHeight="1">
      <c r="A227" s="26" t="s">
        <v>249</v>
      </c>
      <c r="B227" s="7" t="s">
        <v>66</v>
      </c>
      <c r="C227" s="27">
        <v>1</v>
      </c>
      <c r="D227" s="44">
        <v>0.19</v>
      </c>
      <c r="E227" s="45">
        <v>4723.3031973983998</v>
      </c>
      <c r="F227" s="46">
        <f t="shared" si="22"/>
        <v>4723.3031973983998</v>
      </c>
      <c r="G227" s="31">
        <f t="shared" si="23"/>
        <v>5620.7308049040957</v>
      </c>
      <c r="I227" s="32"/>
    </row>
    <row r="228" spans="1:9" ht="15" customHeight="1">
      <c r="A228" s="26" t="s">
        <v>250</v>
      </c>
      <c r="B228" s="7" t="s">
        <v>66</v>
      </c>
      <c r="C228" s="27">
        <v>1</v>
      </c>
      <c r="D228" s="44">
        <v>0.19</v>
      </c>
      <c r="E228" s="45">
        <v>150000</v>
      </c>
      <c r="F228" s="46">
        <f t="shared" si="22"/>
        <v>150000</v>
      </c>
      <c r="G228" s="31">
        <f t="shared" si="23"/>
        <v>178500</v>
      </c>
      <c r="I228" s="32"/>
    </row>
    <row r="229" spans="1:9" ht="15" customHeight="1">
      <c r="A229" s="26" t="s">
        <v>251</v>
      </c>
      <c r="B229" s="7" t="s">
        <v>41</v>
      </c>
      <c r="C229" s="27">
        <v>1</v>
      </c>
      <c r="D229" s="44">
        <v>0.19</v>
      </c>
      <c r="E229" s="45">
        <v>2024.1136579417202</v>
      </c>
      <c r="F229" s="46">
        <f t="shared" si="22"/>
        <v>2024.1136579417202</v>
      </c>
      <c r="G229" s="31">
        <f t="shared" si="23"/>
        <v>2408.695252950647</v>
      </c>
      <c r="I229" s="32"/>
    </row>
    <row r="230" spans="1:9" ht="15" customHeight="1">
      <c r="A230" s="26" t="s">
        <v>252</v>
      </c>
      <c r="B230" s="7" t="s">
        <v>41</v>
      </c>
      <c r="C230" s="27">
        <v>1</v>
      </c>
      <c r="D230" s="44">
        <v>0.19</v>
      </c>
      <c r="E230" s="45">
        <v>2023.6792</v>
      </c>
      <c r="F230" s="46">
        <f t="shared" si="22"/>
        <v>2023.6792</v>
      </c>
      <c r="G230" s="31">
        <f t="shared" si="23"/>
        <v>2408.1782480000002</v>
      </c>
      <c r="I230" s="32"/>
    </row>
    <row r="231" spans="1:9" ht="15" customHeight="1">
      <c r="A231" s="26" t="s">
        <v>253</v>
      </c>
      <c r="B231" s="7" t="s">
        <v>41</v>
      </c>
      <c r="C231" s="27">
        <v>1</v>
      </c>
      <c r="D231" s="44">
        <v>0.19</v>
      </c>
      <c r="E231" s="45">
        <v>2891.9092218033602</v>
      </c>
      <c r="F231" s="46">
        <f t="shared" si="22"/>
        <v>2891.9092218033602</v>
      </c>
      <c r="G231" s="31">
        <f t="shared" si="23"/>
        <v>3441.3719739459984</v>
      </c>
      <c r="I231" s="32"/>
    </row>
    <row r="232" spans="1:9" ht="15" customHeight="1">
      <c r="A232" s="26" t="s">
        <v>254</v>
      </c>
      <c r="B232" s="7" t="s">
        <v>255</v>
      </c>
      <c r="C232" s="27">
        <v>1</v>
      </c>
      <c r="D232" s="44">
        <v>0.19</v>
      </c>
      <c r="E232" s="45">
        <v>7811.8310546595003</v>
      </c>
      <c r="F232" s="46">
        <f t="shared" si="22"/>
        <v>7811.8310546595003</v>
      </c>
      <c r="G232" s="31">
        <f t="shared" si="23"/>
        <v>9296.0789550448062</v>
      </c>
      <c r="I232" s="32"/>
    </row>
    <row r="233" spans="1:9" ht="15" customHeight="1">
      <c r="A233" s="26" t="s">
        <v>256</v>
      </c>
      <c r="B233" s="7" t="s">
        <v>255</v>
      </c>
      <c r="C233" s="27">
        <v>1</v>
      </c>
      <c r="D233" s="44">
        <v>0.19</v>
      </c>
      <c r="E233" s="45">
        <v>7811.8310546595003</v>
      </c>
      <c r="F233" s="46">
        <f t="shared" si="22"/>
        <v>7811.8310546595003</v>
      </c>
      <c r="G233" s="31">
        <f t="shared" si="23"/>
        <v>9296.0789550448062</v>
      </c>
      <c r="I233" s="32"/>
    </row>
    <row r="234" spans="1:9" ht="15" customHeight="1">
      <c r="A234" s="26" t="s">
        <v>257</v>
      </c>
      <c r="B234" s="7" t="s">
        <v>255</v>
      </c>
      <c r="C234" s="27">
        <v>1</v>
      </c>
      <c r="D234" s="44">
        <v>0.19</v>
      </c>
      <c r="E234" s="45">
        <v>7811.8310546595003</v>
      </c>
      <c r="F234" s="46">
        <f t="shared" si="22"/>
        <v>7811.8310546595003</v>
      </c>
      <c r="G234" s="31">
        <f t="shared" si="23"/>
        <v>9296.0789550448062</v>
      </c>
      <c r="I234" s="32"/>
    </row>
    <row r="235" spans="1:9" ht="15" customHeight="1">
      <c r="A235" s="26" t="s">
        <v>258</v>
      </c>
      <c r="B235" s="7" t="s">
        <v>255</v>
      </c>
      <c r="C235" s="27">
        <v>1</v>
      </c>
      <c r="D235" s="44">
        <v>0.19</v>
      </c>
      <c r="E235" s="45">
        <v>7811.8310546595003</v>
      </c>
      <c r="F235" s="46">
        <f t="shared" si="22"/>
        <v>7811.8310546595003</v>
      </c>
      <c r="G235" s="31">
        <f t="shared" si="23"/>
        <v>9296.0789550448062</v>
      </c>
      <c r="I235" s="32"/>
    </row>
    <row r="236" spans="1:9" ht="15" customHeight="1">
      <c r="A236" s="26" t="s">
        <v>259</v>
      </c>
      <c r="B236" s="7" t="s">
        <v>255</v>
      </c>
      <c r="C236" s="27">
        <v>1</v>
      </c>
      <c r="D236" s="44">
        <v>0.19</v>
      </c>
      <c r="E236" s="45">
        <v>6363.6484705515004</v>
      </c>
      <c r="F236" s="46">
        <f t="shared" si="22"/>
        <v>6363.6484705515004</v>
      </c>
      <c r="G236" s="31">
        <f t="shared" si="23"/>
        <v>7572.7416799562852</v>
      </c>
      <c r="I236" s="32"/>
    </row>
    <row r="237" spans="1:9" ht="15" customHeight="1">
      <c r="A237" s="26" t="s">
        <v>260</v>
      </c>
      <c r="B237" s="7" t="s">
        <v>255</v>
      </c>
      <c r="C237" s="27">
        <v>1</v>
      </c>
      <c r="D237" s="44">
        <v>0.19</v>
      </c>
      <c r="E237" s="45">
        <v>6363.6484705515004</v>
      </c>
      <c r="F237" s="46">
        <f t="shared" si="22"/>
        <v>6363.6484705515004</v>
      </c>
      <c r="G237" s="31">
        <f t="shared" si="23"/>
        <v>7572.7416799562852</v>
      </c>
      <c r="I237" s="32"/>
    </row>
    <row r="238" spans="1:9" ht="15" customHeight="1">
      <c r="A238" s="26" t="s">
        <v>261</v>
      </c>
      <c r="B238" s="7" t="s">
        <v>255</v>
      </c>
      <c r="C238" s="27">
        <v>1</v>
      </c>
      <c r="D238" s="44">
        <v>0.19</v>
      </c>
      <c r="E238" s="45">
        <v>6363.6484705515004</v>
      </c>
      <c r="F238" s="46">
        <f t="shared" si="22"/>
        <v>6363.6484705515004</v>
      </c>
      <c r="G238" s="31">
        <f t="shared" si="23"/>
        <v>7572.7416799562852</v>
      </c>
      <c r="I238" s="32"/>
    </row>
    <row r="239" spans="1:9" ht="15" customHeight="1">
      <c r="A239" s="26" t="s">
        <v>262</v>
      </c>
      <c r="B239" s="7" t="s">
        <v>255</v>
      </c>
      <c r="C239" s="27">
        <v>1</v>
      </c>
      <c r="D239" s="44">
        <v>0.19</v>
      </c>
      <c r="E239" s="45">
        <v>6363.6484705515004</v>
      </c>
      <c r="F239" s="46">
        <f t="shared" si="22"/>
        <v>6363.6484705515004</v>
      </c>
      <c r="G239" s="31">
        <f t="shared" si="23"/>
        <v>7572.7416799562852</v>
      </c>
      <c r="I239" s="32"/>
    </row>
    <row r="240" spans="1:9" ht="15" customHeight="1">
      <c r="A240" s="26" t="s">
        <v>263</v>
      </c>
      <c r="B240" s="7" t="s">
        <v>264</v>
      </c>
      <c r="C240" s="27">
        <v>1</v>
      </c>
      <c r="D240" s="44">
        <v>0.19</v>
      </c>
      <c r="E240" s="45">
        <v>5686.9016091317999</v>
      </c>
      <c r="F240" s="46">
        <f t="shared" si="22"/>
        <v>5686.9016091317999</v>
      </c>
      <c r="G240" s="31">
        <f t="shared" si="23"/>
        <v>6767.4129148668417</v>
      </c>
      <c r="I240" s="32"/>
    </row>
    <row r="241" spans="1:9" ht="15" customHeight="1">
      <c r="A241" s="26" t="s">
        <v>265</v>
      </c>
      <c r="B241" s="7" t="s">
        <v>264</v>
      </c>
      <c r="C241" s="27">
        <v>1</v>
      </c>
      <c r="D241" s="44">
        <v>0.19</v>
      </c>
      <c r="E241" s="45">
        <v>5686.9016091317999</v>
      </c>
      <c r="F241" s="46">
        <f t="shared" si="22"/>
        <v>5686.9016091317999</v>
      </c>
      <c r="G241" s="31">
        <f t="shared" si="23"/>
        <v>6767.4129148668417</v>
      </c>
      <c r="I241" s="32"/>
    </row>
    <row r="242" spans="1:9" ht="15" customHeight="1">
      <c r="A242" s="26" t="s">
        <v>266</v>
      </c>
      <c r="B242" s="7" t="s">
        <v>66</v>
      </c>
      <c r="C242" s="27">
        <v>1</v>
      </c>
      <c r="D242" s="44">
        <v>0.19</v>
      </c>
      <c r="E242" s="45">
        <v>4723.3031973983998</v>
      </c>
      <c r="F242" s="46">
        <f t="shared" si="22"/>
        <v>4723.3031973983998</v>
      </c>
      <c r="G242" s="31">
        <f t="shared" si="23"/>
        <v>5620.7308049040957</v>
      </c>
      <c r="I242" s="32"/>
    </row>
    <row r="243" spans="1:9" ht="15" customHeight="1">
      <c r="A243" s="26" t="s">
        <v>267</v>
      </c>
      <c r="B243" s="7" t="s">
        <v>66</v>
      </c>
      <c r="C243" s="27">
        <v>1</v>
      </c>
      <c r="D243" s="44">
        <v>0.19</v>
      </c>
      <c r="E243" s="45">
        <v>4820.2200318733212</v>
      </c>
      <c r="F243" s="46">
        <f t="shared" si="22"/>
        <v>4820.2200318733212</v>
      </c>
      <c r="G243" s="31">
        <f t="shared" si="23"/>
        <v>5736.0618379292519</v>
      </c>
      <c r="I243" s="32"/>
    </row>
    <row r="244" spans="1:9" ht="15" customHeight="1">
      <c r="A244" s="26" t="s">
        <v>268</v>
      </c>
      <c r="B244" s="7" t="s">
        <v>66</v>
      </c>
      <c r="C244" s="27">
        <v>1</v>
      </c>
      <c r="D244" s="44">
        <v>0.19</v>
      </c>
      <c r="E244" s="45">
        <v>4820.2200318733212</v>
      </c>
      <c r="F244" s="46">
        <f t="shared" si="22"/>
        <v>4820.2200318733212</v>
      </c>
      <c r="G244" s="31">
        <f t="shared" si="23"/>
        <v>5736.0618379292519</v>
      </c>
      <c r="I244" s="32"/>
    </row>
    <row r="245" spans="1:9" ht="15" customHeight="1">
      <c r="A245" s="26" t="s">
        <v>269</v>
      </c>
      <c r="B245" s="7" t="s">
        <v>66</v>
      </c>
      <c r="C245" s="27">
        <v>1</v>
      </c>
      <c r="D245" s="44">
        <v>0.19</v>
      </c>
      <c r="E245" s="45">
        <v>14313.613864002842</v>
      </c>
      <c r="F245" s="46">
        <f t="shared" si="22"/>
        <v>14313.613864002842</v>
      </c>
      <c r="G245" s="31">
        <f t="shared" si="23"/>
        <v>17033.200498163384</v>
      </c>
      <c r="I245" s="32"/>
    </row>
    <row r="246" spans="1:9" ht="15" customHeight="1">
      <c r="A246" s="26" t="s">
        <v>270</v>
      </c>
      <c r="B246" s="7" t="s">
        <v>66</v>
      </c>
      <c r="C246" s="27">
        <v>1</v>
      </c>
      <c r="D246" s="44">
        <v>0.19</v>
      </c>
      <c r="E246" s="45">
        <v>1831.39397559504</v>
      </c>
      <c r="F246" s="46">
        <f t="shared" si="22"/>
        <v>1831.39397559504</v>
      </c>
      <c r="G246" s="31">
        <f t="shared" si="23"/>
        <v>2179.3588309580978</v>
      </c>
      <c r="I246" s="32"/>
    </row>
    <row r="247" spans="1:9" ht="15" customHeight="1">
      <c r="A247" s="26" t="s">
        <v>271</v>
      </c>
      <c r="B247" s="7" t="s">
        <v>66</v>
      </c>
      <c r="C247" s="27">
        <v>1</v>
      </c>
      <c r="D247" s="44">
        <v>0.19</v>
      </c>
      <c r="E247" s="45">
        <v>4337.8638327050403</v>
      </c>
      <c r="F247" s="46">
        <f t="shared" si="22"/>
        <v>4337.8638327050403</v>
      </c>
      <c r="G247" s="31">
        <f t="shared" si="23"/>
        <v>5162.0579609189981</v>
      </c>
      <c r="I247" s="32"/>
    </row>
    <row r="248" spans="1:9" ht="15" customHeight="1">
      <c r="A248" s="26" t="s">
        <v>272</v>
      </c>
      <c r="B248" s="7" t="s">
        <v>66</v>
      </c>
      <c r="C248" s="27">
        <v>1</v>
      </c>
      <c r="D248" s="44">
        <v>0.19</v>
      </c>
      <c r="E248" s="45">
        <v>2409.5530226350802</v>
      </c>
      <c r="F248" s="46">
        <f t="shared" si="22"/>
        <v>2409.5530226350802</v>
      </c>
      <c r="G248" s="31">
        <f t="shared" si="23"/>
        <v>2867.3680969357456</v>
      </c>
      <c r="I248" s="32"/>
    </row>
    <row r="249" spans="1:9" ht="16" customHeight="1">
      <c r="A249" s="26" t="s">
        <v>273</v>
      </c>
      <c r="B249" s="7" t="s">
        <v>66</v>
      </c>
      <c r="C249" s="27">
        <v>1</v>
      </c>
      <c r="D249" s="44">
        <v>0.19</v>
      </c>
      <c r="E249" s="45">
        <v>4723.3031973983998</v>
      </c>
      <c r="F249" s="46">
        <f t="shared" si="22"/>
        <v>4723.3031973983998</v>
      </c>
      <c r="G249" s="31">
        <f t="shared" si="23"/>
        <v>5620.7308049040957</v>
      </c>
      <c r="I249" s="32"/>
    </row>
    <row r="250" spans="1:9" ht="16" customHeight="1">
      <c r="A250" s="26" t="s">
        <v>274</v>
      </c>
      <c r="B250" s="7" t="s">
        <v>66</v>
      </c>
      <c r="C250" s="27">
        <v>1</v>
      </c>
      <c r="D250" s="44">
        <v>0</v>
      </c>
      <c r="E250" s="45">
        <v>32166.363166244999</v>
      </c>
      <c r="F250" s="46">
        <f t="shared" si="22"/>
        <v>32166.363166244999</v>
      </c>
      <c r="G250" s="31">
        <f t="shared" si="23"/>
        <v>32166.363166244999</v>
      </c>
      <c r="I250" s="32"/>
    </row>
    <row r="251" spans="1:9">
      <c r="A251" s="47" t="s">
        <v>275</v>
      </c>
      <c r="B251" s="48" t="s">
        <v>184</v>
      </c>
      <c r="C251" s="27">
        <v>1</v>
      </c>
      <c r="D251" s="44">
        <v>0</v>
      </c>
      <c r="E251" s="45">
        <v>5999.2149437999997</v>
      </c>
      <c r="F251" s="46">
        <f t="shared" si="22"/>
        <v>5999.2149437999997</v>
      </c>
      <c r="G251" s="31">
        <f t="shared" si="23"/>
        <v>5999.2149437999997</v>
      </c>
      <c r="I251" s="32"/>
    </row>
    <row r="252" spans="1:9" ht="17" customHeight="1">
      <c r="A252" s="47" t="s">
        <v>276</v>
      </c>
      <c r="B252" s="48" t="s">
        <v>66</v>
      </c>
      <c r="C252" s="27">
        <v>1</v>
      </c>
      <c r="D252" s="44">
        <v>0.19</v>
      </c>
      <c r="E252" s="45">
        <v>7067.0537397000007</v>
      </c>
      <c r="F252" s="46">
        <f t="shared" si="22"/>
        <v>7067.0537397000007</v>
      </c>
      <c r="G252" s="31">
        <f t="shared" si="23"/>
        <v>8409.7939502430017</v>
      </c>
      <c r="I252" s="32"/>
    </row>
    <row r="253" spans="1:9" ht="17" customHeight="1">
      <c r="A253" s="47" t="s">
        <v>277</v>
      </c>
      <c r="B253" s="48" t="s">
        <v>41</v>
      </c>
      <c r="C253" s="27">
        <v>1</v>
      </c>
      <c r="D253" s="44">
        <v>0.19</v>
      </c>
      <c r="E253" s="45">
        <v>46811.840199999999</v>
      </c>
      <c r="F253" s="46">
        <f t="shared" si="22"/>
        <v>46811.840199999999</v>
      </c>
      <c r="G253" s="31">
        <f t="shared" si="23"/>
        <v>55706.089838</v>
      </c>
      <c r="I253" s="32"/>
    </row>
    <row r="254" spans="1:9" ht="17" customHeight="1">
      <c r="A254" s="47" t="s">
        <v>278</v>
      </c>
      <c r="B254" s="48" t="s">
        <v>279</v>
      </c>
      <c r="C254" s="27">
        <v>1</v>
      </c>
      <c r="D254" s="44">
        <v>0.19</v>
      </c>
      <c r="E254" s="45">
        <v>3461.1674000000003</v>
      </c>
      <c r="F254" s="46">
        <f t="shared" si="22"/>
        <v>3461.1674000000003</v>
      </c>
      <c r="G254" s="31">
        <f t="shared" si="23"/>
        <v>4118.7892060000004</v>
      </c>
      <c r="I254" s="32"/>
    </row>
    <row r="255" spans="1:9">
      <c r="A255" s="49" t="s">
        <v>280</v>
      </c>
      <c r="B255" s="50" t="s">
        <v>281</v>
      </c>
      <c r="C255" s="27">
        <v>1</v>
      </c>
      <c r="D255" s="51">
        <v>0</v>
      </c>
      <c r="E255" s="52">
        <v>10562</v>
      </c>
      <c r="F255" s="53">
        <f t="shared" si="22"/>
        <v>10562</v>
      </c>
      <c r="G255" s="54">
        <f t="shared" si="23"/>
        <v>10562</v>
      </c>
      <c r="I255" s="32"/>
    </row>
    <row r="256" spans="1:9">
      <c r="C256" s="55">
        <v>5</v>
      </c>
      <c r="D256" s="56"/>
      <c r="E256" s="56"/>
      <c r="F256" s="57">
        <f>SUM(F13:F255)</f>
        <v>2717744.962912193</v>
      </c>
      <c r="G256" s="57">
        <f>SUM(G13:G255)</f>
        <v>2945441.7269867556</v>
      </c>
      <c r="H256" s="58"/>
    </row>
    <row r="257" spans="1:12" ht="15.5">
      <c r="A257" s="38" t="s">
        <v>282</v>
      </c>
      <c r="B257" s="39"/>
      <c r="C257" s="59">
        <v>5</v>
      </c>
      <c r="D257" s="60" t="s">
        <v>283</v>
      </c>
      <c r="E257" s="61"/>
      <c r="F257" s="62">
        <v>0</v>
      </c>
      <c r="G257" s="43">
        <f>SUMIF($D$13:$D$255,F257,F13:F255)</f>
        <v>1307872.7387231253</v>
      </c>
    </row>
    <row r="258" spans="1:12">
      <c r="A258" s="26"/>
      <c r="C258" s="55">
        <v>5</v>
      </c>
      <c r="D258" s="63" t="s">
        <v>283</v>
      </c>
      <c r="E258" s="56"/>
      <c r="F258" s="64">
        <v>0.05</v>
      </c>
      <c r="G258" s="31">
        <f>SUMIF($D$13:$D$255,F258,$F$13:$F$255)</f>
        <v>286992.56086685491</v>
      </c>
      <c r="H258" s="58"/>
    </row>
    <row r="259" spans="1:12">
      <c r="A259" s="26"/>
      <c r="C259" s="55">
        <v>5</v>
      </c>
      <c r="D259" s="63" t="s">
        <v>283</v>
      </c>
      <c r="E259" s="56"/>
      <c r="F259" s="64">
        <v>0.19</v>
      </c>
      <c r="G259" s="31">
        <f>SUMIF($D$13:$D$255,F259,$F$13:$F$255)</f>
        <v>1122879.663322211</v>
      </c>
      <c r="H259" s="58"/>
    </row>
    <row r="260" spans="1:12">
      <c r="A260" s="26"/>
      <c r="C260" s="55">
        <v>5</v>
      </c>
      <c r="D260" s="63" t="s">
        <v>284</v>
      </c>
      <c r="E260" s="56"/>
      <c r="F260" s="56"/>
      <c r="G260" s="65">
        <f>G256-F256</f>
        <v>227696.76407456258</v>
      </c>
    </row>
    <row r="261" spans="1:12">
      <c r="A261" s="26"/>
      <c r="C261" s="55">
        <v>5</v>
      </c>
      <c r="D261" s="63" t="s">
        <v>285</v>
      </c>
      <c r="E261" s="56"/>
      <c r="F261" s="56"/>
      <c r="G261" s="31">
        <f>IFERROR(VLOOKUP($G$8,'[1]COSTOS DE TRANSPORTE'!B3:E15,2,0),0)</f>
        <v>0</v>
      </c>
    </row>
    <row r="262" spans="1:12">
      <c r="A262" s="26"/>
      <c r="C262" s="55"/>
      <c r="D262" s="63" t="s">
        <v>286</v>
      </c>
      <c r="E262" s="56"/>
      <c r="F262" s="56"/>
      <c r="G262" s="31"/>
    </row>
    <row r="263" spans="1:12" ht="18.5">
      <c r="A263" s="66"/>
      <c r="B263" s="67"/>
      <c r="C263" s="68">
        <v>5</v>
      </c>
      <c r="D263" s="69" t="s">
        <v>287</v>
      </c>
      <c r="E263" s="70"/>
      <c r="F263" s="70"/>
      <c r="G263" s="71">
        <f>SUM(G257:G262)</f>
        <v>2945441.7269867538</v>
      </c>
      <c r="I263" s="58"/>
      <c r="K263" s="58"/>
      <c r="L263" s="28"/>
    </row>
  </sheetData>
  <mergeCells count="1">
    <mergeCell ref="A8:C1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d496ab6f-82d7-47fa-ba56-55fc2c510ab4" origin="defaultValue">
  <element uid="8f417aed-8f16-42c8-8249-136a73112f72" value=""/>
</sisl>
</file>

<file path=customXml/itemProps1.xml><?xml version="1.0" encoding="utf-8"?>
<ds:datastoreItem xmlns:ds="http://schemas.openxmlformats.org/officeDocument/2006/customXml" ds:itemID="{8B6B318D-48F8-4F40-AB66-4C8238DA774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Trafigura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Yeimis Tamara</dc:creator>
  <cp:keywords>NOT RESTRICTED</cp:keywords>
  <cp:lastModifiedBy>Yeimis Tamara</cp:lastModifiedBy>
  <dcterms:created xsi:type="dcterms:W3CDTF">2022-04-19T21:39:09Z</dcterms:created>
  <dcterms:modified xsi:type="dcterms:W3CDTF">2022-04-19T21:48:56Z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94dc2c6a-ccde-4da9-84ea-f1602cb3cca9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policy="d496ab6f-82d7-47fa-ba56-55fc2c510ab4" origin="defaultValue" xmlns="http://www.boldonj</vt:lpwstr>
  </property>
  <property fmtid="{D5CDD505-2E9C-101B-9397-08002B2CF9AE}" pid="4" name="bjDocumentLabelXML-0">
    <vt:lpwstr>ames.com/2008/01/sie/internal/label"&gt;&lt;element uid="8f417aed-8f16-42c8-8249-136a73112f72" value="" /&gt;&lt;/sisl&gt;</vt:lpwstr>
  </property>
  <property fmtid="{D5CDD505-2E9C-101B-9397-08002B2CF9AE}" pid="5" name="bjDocumentSecurityLabel">
    <vt:lpwstr>NOT RESTRICTED</vt:lpwstr>
  </property>
  <property fmtid="{D5CDD505-2E9C-101B-9397-08002B2CF9AE}" pid="6" name="bjSaver">
    <vt:lpwstr>QdAR+FaI9EjgNgJipY2DrtUUMzNQTasH</vt:lpwstr>
  </property>
  <property fmtid="{D5CDD505-2E9C-101B-9397-08002B2CF9AE}" pid="7" name="bjClsUserRVM">
    <vt:lpwstr>[]</vt:lpwstr>
  </property>
</Properties>
</file>