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JBarrios\Downloads\Compressed\Herramienta Fluvial\Somos formacion\2022\MAY\"/>
    </mc:Choice>
  </mc:AlternateContent>
  <bookViews>
    <workbookView xWindow="0" yWindow="0" windowWidth="19200" windowHeight="11460" activeTab="2"/>
  </bookViews>
  <sheets>
    <sheet name="Visual" sheetId="8" r:id="rId1"/>
    <sheet name="Tablas dinamicas" sheetId="5" r:id="rId2"/>
    <sheet name="Informes" sheetId="12" r:id="rId3"/>
    <sheet name="Por tripulante" sheetId="4" r:id="rId4"/>
    <sheet name="TPA" sheetId="1" r:id="rId5"/>
    <sheet name="Base de datos" sheetId="2" r:id="rId6"/>
    <sheet name="Clases" sheetId="11" r:id="rId7"/>
    <sheet name="Tripulantes" sheetId="13" r:id="rId8"/>
    <sheet name="Inhabilitados" sheetId="14" r:id="rId9"/>
  </sheets>
  <definedNames>
    <definedName name="_xlnm._FilterDatabase" localSheetId="5" hidden="1">'Base de datos'!$A$1:$N$1</definedName>
    <definedName name="_xlnm._FilterDatabase" localSheetId="3" hidden="1">'Por tripulante'!$A$1:$X$619</definedName>
    <definedName name="_xlnm._FilterDatabase" localSheetId="4" hidden="1">TPA!$A$1:$Y$153</definedName>
  </definedNames>
  <calcPr calcId="162913"/>
  <pivotCaches>
    <pivotCache cacheId="155" r:id="rId10"/>
    <pivotCache cacheId="16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W9" i="8" l="1"/>
  <c r="W10" i="8"/>
  <c r="W11" i="8"/>
  <c r="W12" i="8"/>
  <c r="W13" i="8"/>
  <c r="W14" i="8"/>
  <c r="W15" i="8"/>
  <c r="W16" i="8"/>
  <c r="W17" i="8"/>
  <c r="W18" i="8"/>
  <c r="W8" i="8"/>
  <c r="V9" i="8" l="1"/>
  <c r="V10" i="8"/>
  <c r="V11" i="8"/>
  <c r="V12" i="8"/>
  <c r="V13" i="8"/>
  <c r="V14" i="8"/>
  <c r="V15" i="8"/>
  <c r="V16" i="8"/>
  <c r="V17" i="8"/>
  <c r="V18" i="8"/>
  <c r="V8" i="8"/>
  <c r="U9" i="8"/>
  <c r="U10" i="8"/>
  <c r="U11" i="8"/>
  <c r="U12" i="8"/>
  <c r="U13" i="8"/>
  <c r="U14" i="8"/>
  <c r="U15" i="8"/>
  <c r="U16" i="8"/>
  <c r="U17" i="8"/>
  <c r="U18" i="8"/>
  <c r="U8" i="8"/>
  <c r="T9" i="8" l="1"/>
  <c r="T10" i="8"/>
  <c r="T11" i="8"/>
  <c r="T12" i="8"/>
  <c r="T13" i="8"/>
  <c r="T14" i="8"/>
  <c r="T15" i="8"/>
  <c r="T16" i="8"/>
  <c r="T17" i="8"/>
  <c r="T18" i="8"/>
  <c r="T8" i="8"/>
  <c r="S9" i="8"/>
  <c r="S10" i="8"/>
  <c r="S11" i="8"/>
  <c r="S12" i="8"/>
  <c r="S13" i="8"/>
  <c r="S14" i="8"/>
  <c r="S15" i="8"/>
  <c r="S16" i="8"/>
  <c r="S17" i="8"/>
  <c r="S18" i="8"/>
  <c r="S8" i="8"/>
  <c r="R9" i="8"/>
  <c r="R10" i="8"/>
  <c r="R11" i="8"/>
  <c r="R12" i="8"/>
  <c r="R13" i="8"/>
  <c r="R14" i="8"/>
  <c r="R15" i="8"/>
  <c r="R16" i="8"/>
  <c r="R17" i="8"/>
  <c r="R18" i="8"/>
  <c r="R8" i="8"/>
  <c r="Q9" i="8"/>
  <c r="Q10" i="8"/>
  <c r="Q11" i="8"/>
  <c r="Q12" i="8"/>
  <c r="Q13" i="8"/>
  <c r="Q14" i="8"/>
  <c r="Q15" i="8"/>
  <c r="Q16" i="8"/>
  <c r="Q17" i="8"/>
  <c r="Q18" i="8"/>
  <c r="Q8" i="8"/>
  <c r="P9" i="8" l="1"/>
  <c r="P10" i="8"/>
  <c r="P11" i="8"/>
  <c r="P12" i="8"/>
  <c r="P13" i="8"/>
  <c r="P14" i="8"/>
  <c r="P15" i="8"/>
  <c r="P16" i="8"/>
  <c r="P17" i="8"/>
  <c r="P18" i="8"/>
  <c r="P8" i="8"/>
  <c r="O9" i="8"/>
  <c r="O10" i="8"/>
  <c r="O11" i="8"/>
  <c r="O12" i="8"/>
  <c r="O13" i="8"/>
  <c r="O14" i="8"/>
  <c r="O15" i="8"/>
  <c r="O16" i="8"/>
  <c r="O17" i="8"/>
  <c r="O18" i="8"/>
  <c r="O8" i="8"/>
  <c r="N9" i="8"/>
  <c r="N10" i="8"/>
  <c r="N11" i="8"/>
  <c r="N12" i="8"/>
  <c r="N13" i="8"/>
  <c r="N14" i="8"/>
  <c r="N15" i="8"/>
  <c r="N16" i="8"/>
  <c r="N17" i="8"/>
  <c r="N18" i="8"/>
  <c r="N8" i="8"/>
  <c r="M9" i="8"/>
  <c r="M10" i="8"/>
  <c r="M11" i="8"/>
  <c r="M12" i="8"/>
  <c r="M13" i="8"/>
  <c r="M14" i="8"/>
  <c r="M15" i="8"/>
  <c r="M16" i="8"/>
  <c r="M17" i="8"/>
  <c r="M18" i="8"/>
  <c r="M8" i="8"/>
  <c r="L9" i="8" l="1"/>
  <c r="L10" i="8"/>
  <c r="L11" i="8"/>
  <c r="L12" i="8"/>
  <c r="L13" i="8"/>
  <c r="L14" i="8"/>
  <c r="L15" i="8"/>
  <c r="L16" i="8"/>
  <c r="L17" i="8"/>
  <c r="L18" i="8"/>
  <c r="L8" i="8"/>
  <c r="K9" i="8"/>
  <c r="K10" i="8"/>
  <c r="K11" i="8"/>
  <c r="K12" i="8"/>
  <c r="K13" i="8"/>
  <c r="K14" i="8"/>
  <c r="K15" i="8"/>
  <c r="K16" i="8"/>
  <c r="K17" i="8"/>
  <c r="K18" i="8"/>
  <c r="K8" i="8"/>
  <c r="J9" i="8"/>
  <c r="J10" i="8"/>
  <c r="J11" i="8"/>
  <c r="J12" i="8"/>
  <c r="J13" i="8"/>
  <c r="J14" i="8"/>
  <c r="J15" i="8"/>
  <c r="J16" i="8"/>
  <c r="J17" i="8"/>
  <c r="J18" i="8"/>
  <c r="J8" i="8"/>
  <c r="I9" i="8"/>
  <c r="I10" i="8"/>
  <c r="I11" i="8"/>
  <c r="I12" i="8"/>
  <c r="I13" i="8"/>
  <c r="I14" i="8"/>
  <c r="I15" i="8"/>
  <c r="I16" i="8"/>
  <c r="I17" i="8"/>
  <c r="I18" i="8"/>
  <c r="I8" i="8"/>
  <c r="H9" i="8" l="1"/>
  <c r="H10" i="8"/>
  <c r="H11" i="8"/>
  <c r="H12" i="8"/>
  <c r="H13" i="8"/>
  <c r="H14" i="8"/>
  <c r="H15" i="8"/>
  <c r="H16" i="8"/>
  <c r="H17" i="8"/>
  <c r="H18" i="8"/>
  <c r="H8" i="8"/>
  <c r="G9" i="8"/>
  <c r="G10" i="8"/>
  <c r="G11" i="8"/>
  <c r="G12" i="8"/>
  <c r="G13" i="8"/>
  <c r="G14" i="8"/>
  <c r="G15" i="8"/>
  <c r="G16" i="8"/>
  <c r="G17" i="8"/>
  <c r="G18" i="8"/>
  <c r="G8" i="8"/>
  <c r="F8" i="8" l="1"/>
  <c r="F9" i="8" l="1"/>
  <c r="F10" i="8"/>
  <c r="F11" i="8"/>
  <c r="F12" i="8"/>
  <c r="F13" i="8"/>
  <c r="F14" i="8"/>
  <c r="F15" i="8"/>
  <c r="F16" i="8"/>
  <c r="F17" i="8"/>
  <c r="F18" i="8"/>
  <c r="M16" i="5" l="1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32" i="5"/>
  <c r="M8" i="5" l="1"/>
  <c r="M9" i="5"/>
  <c r="M10" i="5"/>
  <c r="M11" i="5"/>
  <c r="M12" i="5"/>
  <c r="M13" i="5"/>
  <c r="M14" i="5"/>
  <c r="M15" i="5"/>
  <c r="E78" i="5" l="1"/>
  <c r="E80" i="5"/>
  <c r="E76" i="5"/>
  <c r="E79" i="5"/>
  <c r="E77" i="5"/>
  <c r="E6" i="5" l="1"/>
  <c r="M7" i="5" l="1"/>
  <c r="M6" i="5"/>
  <c r="A2" i="8" l="1"/>
  <c r="E10" i="5" l="1"/>
  <c r="E7" i="5"/>
  <c r="E8" i="5"/>
  <c r="E9" i="5"/>
</calcChain>
</file>

<file path=xl/comments1.xml><?xml version="1.0" encoding="utf-8"?>
<comments xmlns="http://schemas.openxmlformats.org/spreadsheetml/2006/main">
  <authors>
    <author>Andy Castro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Anne Castro:</t>
        </r>
        <r>
          <rPr>
            <sz val="9"/>
            <color indexed="81"/>
            <rFont val="Tahoma"/>
            <family val="2"/>
          </rPr>
          <t xml:space="preserve">
Pegar apartir de aquí</t>
        </r>
      </text>
    </comment>
  </commentList>
</comments>
</file>

<file path=xl/sharedStrings.xml><?xml version="1.0" encoding="utf-8"?>
<sst xmlns="http://schemas.openxmlformats.org/spreadsheetml/2006/main" count="23802" uniqueCount="3096">
  <si>
    <t>Remolcador</t>
  </si>
  <si>
    <t>Posición</t>
  </si>
  <si>
    <t>Tripulante</t>
  </si>
  <si>
    <t>No. Documento</t>
  </si>
  <si>
    <t>Pedro Luis Fuentes Pabuena</t>
  </si>
  <si>
    <t>Jesus Felipe Morales Munera</t>
  </si>
  <si>
    <t>Guillermo Alberto Panacual Jimenez</t>
  </si>
  <si>
    <t>Jean Carlos Fuentes Rangel</t>
  </si>
  <si>
    <t>Angel Damid Cerpa Tapia</t>
  </si>
  <si>
    <t>Hernando Lopez Palacio</t>
  </si>
  <si>
    <t>Luis Guillermo Marchena Azuero</t>
  </si>
  <si>
    <t>Julio Cesar De Los Reyes Morales</t>
  </si>
  <si>
    <t>Luis Adolfo Sanabria Hernandez</t>
  </si>
  <si>
    <t>Alfonso Rafael Burgos Lara</t>
  </si>
  <si>
    <t>Luis Ricardo Mercado Madie</t>
  </si>
  <si>
    <t>Emmerson Cano Carreño</t>
  </si>
  <si>
    <t>Gustavo Enrique Cantillo Galan</t>
  </si>
  <si>
    <t>Walber Jesus Tapia Merlano</t>
  </si>
  <si>
    <t>Carlos Eduardo Castillo Herrera</t>
  </si>
  <si>
    <t>Luis Gonzalo Jaramillo Cardozo</t>
  </si>
  <si>
    <t>date_created</t>
  </si>
  <si>
    <t>date_modified</t>
  </si>
  <si>
    <t>Fecha del día</t>
  </si>
  <si>
    <t>Cedula de identificación</t>
  </si>
  <si>
    <t>Nombre y apellido</t>
  </si>
  <si>
    <t>REMOLCADOR</t>
  </si>
  <si>
    <t xml:space="preserve">Clase </t>
  </si>
  <si>
    <t>Nombre</t>
  </si>
  <si>
    <t>Cargo</t>
  </si>
  <si>
    <t>Area</t>
  </si>
  <si>
    <t>Cubierta</t>
  </si>
  <si>
    <t>Gilberto Manuel Vergara Vergara</t>
  </si>
  <si>
    <t>Cocina</t>
  </si>
  <si>
    <t>Julian Enrique Martinez Babilonia</t>
  </si>
  <si>
    <t>Puente</t>
  </si>
  <si>
    <t>Juan Carlos Campo Fuentes</t>
  </si>
  <si>
    <t>Maquinas</t>
  </si>
  <si>
    <t>Rafael Martinez Alcocer</t>
  </si>
  <si>
    <t>Daniel Antonio Figueroa Alvarez</t>
  </si>
  <si>
    <t>Joaquin Alejandro Lafaurie Bocanegra</t>
  </si>
  <si>
    <t>Rafael Antonio De La Hoz Martinez</t>
  </si>
  <si>
    <t>Juan Guillermo Almanza Solis</t>
  </si>
  <si>
    <t>Alix Alfonso Polo Noriega</t>
  </si>
  <si>
    <t>Jeifer Andres Moreno Martinez</t>
  </si>
  <si>
    <t>Luis Alfonso Trigos Solano</t>
  </si>
  <si>
    <t>Milton Cesar Mejia Molina</t>
  </si>
  <si>
    <t>Jhon Marvin Valdes Castaño</t>
  </si>
  <si>
    <t>Reineiro Cota Villero</t>
  </si>
  <si>
    <t>Juan David Arcia Tobio</t>
  </si>
  <si>
    <t>Jaime Jesus Cantillo Dominguez</t>
  </si>
  <si>
    <t>Esney Alberto Altamar Maury</t>
  </si>
  <si>
    <t>Rafael Alberto Bolaño Calderon</t>
  </si>
  <si>
    <t>Orlando Correa Valdes</t>
  </si>
  <si>
    <t>Luis Daniel Tapia Narvaez</t>
  </si>
  <si>
    <t>Ernesto Jose Orozco Barrios</t>
  </si>
  <si>
    <t>Eder Jhon Barrios Jimenez</t>
  </si>
  <si>
    <t>Jose Julian Oropeza Celis</t>
  </si>
  <si>
    <t>Jader William De Las Salas Castro</t>
  </si>
  <si>
    <t>Fredys Escobar Rodriguez</t>
  </si>
  <si>
    <t>Elkin Antonio Godoy Iriarte</t>
  </si>
  <si>
    <t>Eley Fernando Cossio Ortiz</t>
  </si>
  <si>
    <t>Cristian Campo Garcia</t>
  </si>
  <si>
    <t>Edinson Antonio Rua Tejera</t>
  </si>
  <si>
    <t>Juan Carlos Conedo Lobo</t>
  </si>
  <si>
    <t>Hector Miguel Barraza Diaz</t>
  </si>
  <si>
    <t>Luis Carlos Pallares Moron</t>
  </si>
  <si>
    <t>Richard Delgado Cardenas</t>
  </si>
  <si>
    <t>Elkin Miguel Bechio Alcocer</t>
  </si>
  <si>
    <t>Javier Ricardo Blanco Algarin</t>
  </si>
  <si>
    <t>Leonello Joselin Salebe Escobar</t>
  </si>
  <si>
    <t>Richar Dario Davila Paredes</t>
  </si>
  <si>
    <t>Jorge Luis Barrios Atencio</t>
  </si>
  <si>
    <t>Esteban Madrid Solano</t>
  </si>
  <si>
    <t>Porcentaje</t>
  </si>
  <si>
    <t>Virtual</t>
  </si>
  <si>
    <t>Modalidad</t>
  </si>
  <si>
    <t>Concatenar</t>
  </si>
  <si>
    <t>Verificar cedula</t>
  </si>
  <si>
    <t>Total general</t>
  </si>
  <si>
    <t>Cantidad de curso a realizar</t>
  </si>
  <si>
    <t>Cantidad cursos realizado</t>
  </si>
  <si>
    <t>area</t>
  </si>
  <si>
    <t>Rango</t>
  </si>
  <si>
    <t>Cursos realizados</t>
  </si>
  <si>
    <t>Cursos a realizar</t>
  </si>
  <si>
    <t>Porcentaje de ejecución.</t>
  </si>
  <si>
    <t>Ejecución por area #SomosFormación</t>
  </si>
  <si>
    <t>Ejecución por tripulante #SomosFormación</t>
  </si>
  <si>
    <t>Porcentaje de ejecución</t>
  </si>
  <si>
    <t>MAQ002-Plan de navegación y reunión preoperativa</t>
  </si>
  <si>
    <t>PT002-Plan de navegación y reunión preoperativa</t>
  </si>
  <si>
    <t>TH001-Autocuidado y percepción del riesgo</t>
  </si>
  <si>
    <t>CNA001- Liquidacion de inventario</t>
  </si>
  <si>
    <t>PT001-Inspección y alistamiento</t>
  </si>
  <si>
    <t>TR001-ADN RH</t>
  </si>
  <si>
    <t>TPMC001- Comunicaciones Asertivas</t>
  </si>
  <si>
    <t>Transversal</t>
  </si>
  <si>
    <t>Abordo</t>
  </si>
  <si>
    <t>Cantidad tripulante</t>
  </si>
  <si>
    <t>Cursos  a realizar por area</t>
  </si>
  <si>
    <t>Cursos realizados por area</t>
  </si>
  <si>
    <t>TPA</t>
  </si>
  <si>
    <t>PT003-Turnos de trabajo y servicios de guardia</t>
  </si>
  <si>
    <t>MAQ001-Inspeccion y alistamiento</t>
  </si>
  <si>
    <t>MAQ003-Turnos de trabajo y servicios de guardia</t>
  </si>
  <si>
    <t>CUB003- Turnos de trabajo y servicios de guardia</t>
  </si>
  <si>
    <t>CNA002- Tecnicas de conversación</t>
  </si>
  <si>
    <t>CUB001- Inspeccion y alistamiento</t>
  </si>
  <si>
    <t>CUB002- Plande navegación y reunión preoperativa</t>
  </si>
  <si>
    <t>MAQ005- Sistemas de deteccion</t>
  </si>
  <si>
    <t>X</t>
  </si>
  <si>
    <t>REALIZADO</t>
  </si>
  <si>
    <t>NO REALIZADO</t>
  </si>
  <si>
    <t>NO ASIGNADO</t>
  </si>
  <si>
    <t>Q</t>
  </si>
  <si>
    <t>R</t>
  </si>
  <si>
    <t xml:space="preserve">CODIGO </t>
  </si>
  <si>
    <t>CLASE</t>
  </si>
  <si>
    <t>Cursos a realizar por area.</t>
  </si>
  <si>
    <t>Cursos realizados por area.</t>
  </si>
  <si>
    <t>Toda la tripulacion</t>
  </si>
  <si>
    <t>Charles Alberto Blanco Rodriguez</t>
  </si>
  <si>
    <t xml:space="preserve">Total de cursos por area </t>
  </si>
  <si>
    <t>Colaboradores por area</t>
  </si>
  <si>
    <t>Total de cursos realizados por area</t>
  </si>
  <si>
    <t>Porcentaje de ejecucion</t>
  </si>
  <si>
    <t>Target</t>
  </si>
  <si>
    <t>Total de colaboradores</t>
  </si>
  <si>
    <t xml:space="preserve">Cursos a realizar </t>
  </si>
  <si>
    <t>Duracion</t>
  </si>
  <si>
    <t>Entenador</t>
  </si>
  <si>
    <t>(Varios elementos)</t>
  </si>
  <si>
    <t>PUNTUACION</t>
  </si>
  <si>
    <t>PUNTOS</t>
  </si>
  <si>
    <t>PREGUNTA</t>
  </si>
  <si>
    <t>RESPUESTA (1-correcta, 0-incorrecta)</t>
  </si>
  <si>
    <t>PUENTE</t>
  </si>
  <si>
    <t>MAQUINAS</t>
  </si>
  <si>
    <t>CUBIERTA</t>
  </si>
  <si>
    <t>COCINA</t>
  </si>
  <si>
    <t>Kewin Antonio Sarmiento Rossiano</t>
  </si>
  <si>
    <t>Bernardo Manuel Ospino Vargas</t>
  </si>
  <si>
    <t>Juan Jose Pacheco Altamar</t>
  </si>
  <si>
    <t>German Emilio Navarro Garcia</t>
  </si>
  <si>
    <t>Miguel Alejandro Romero Galanton</t>
  </si>
  <si>
    <t>Martin Andres Escobar Pacheco</t>
  </si>
  <si>
    <t>Carlos Arturo Ojeda Llanos</t>
  </si>
  <si>
    <t>Osman Enrique Lopez Hernandez</t>
  </si>
  <si>
    <t>David Eduardo Ballesta Ochoa</t>
  </si>
  <si>
    <t>Marcos Antonio Rios Charris</t>
  </si>
  <si>
    <t>Jorge Eliecer Jaraba Vargas</t>
  </si>
  <si>
    <t>Maicol Jose Herrera Silva</t>
  </si>
  <si>
    <t>Hector Mauricio Ortega Pacheco</t>
  </si>
  <si>
    <t>Robinson Orozco Orozco</t>
  </si>
  <si>
    <t>Elian Villareal Montero</t>
  </si>
  <si>
    <t>Leiner Javier Alvis Pion</t>
  </si>
  <si>
    <t>Luis Miguel Gonzalez Jimenez</t>
  </si>
  <si>
    <t>Deivis Jesus Cardona De Arco</t>
  </si>
  <si>
    <t>Ivan David Gonzalez Vergara</t>
  </si>
  <si>
    <t>Rosalio Manuel Hernandez Valdes</t>
  </si>
  <si>
    <t>Carlos Alberto Castro Moreno</t>
  </si>
  <si>
    <t>Yerson Andres Medina Castaño</t>
  </si>
  <si>
    <t>Hershells David Alonso Polo</t>
  </si>
  <si>
    <t>Orley David Mafioli Morales</t>
  </si>
  <si>
    <t>Reginaldo De Jesus Yanez Jerez</t>
  </si>
  <si>
    <t>Yerson Ramirez Piedrahita</t>
  </si>
  <si>
    <t>Wilberto Daniel Duran Fontalvo</t>
  </si>
  <si>
    <t>Jonny Alberto Garizao Morantes</t>
  </si>
  <si>
    <t>Ramon Eliecer Juvinao Perez</t>
  </si>
  <si>
    <t>Armando De Jesus Mercado Vergara</t>
  </si>
  <si>
    <t>Santander Bolivar Barrios Rivera</t>
  </si>
  <si>
    <t>Jaime Enrique Polo Gallardo</t>
  </si>
  <si>
    <t>Henry Julian Luna Salcedo</t>
  </si>
  <si>
    <t>Miguel De Jesus Perez Salgado</t>
  </si>
  <si>
    <t>Fabian De Jesus Solorzano Mendez</t>
  </si>
  <si>
    <t>Manuel Alejandro Ruiz Vera</t>
  </si>
  <si>
    <t>Baldomiro Eduardo Hernandez Diaz</t>
  </si>
  <si>
    <t>Willis Francisco Cabrera Martinez</t>
  </si>
  <si>
    <t>Javit Eduardo Vargas Lozano</t>
  </si>
  <si>
    <t>Ariel Eduardo Pajaro Mejia</t>
  </si>
  <si>
    <t>Yin Deibi Ruiz Escorcia</t>
  </si>
  <si>
    <t>Hosman Rafael Centeno Ochoa</t>
  </si>
  <si>
    <t>Deiner Jose Carreño Ariza</t>
  </si>
  <si>
    <t>Jaime Alberto Franco Carrascal</t>
  </si>
  <si>
    <t>Carlos Javier Ortiz Mejia</t>
  </si>
  <si>
    <t>David Felipe Vera Polanco</t>
  </si>
  <si>
    <t>Pedro Luis Charris Jimenez</t>
  </si>
  <si>
    <t>Adolfo Jesus Perez Tapias</t>
  </si>
  <si>
    <t>Franklin Manuel Julio Hernandez</t>
  </si>
  <si>
    <t>Leider Jose Barrios Retamozo</t>
  </si>
  <si>
    <t>Juan Junior Peña Torres</t>
  </si>
  <si>
    <t>Rafael Enrique Palencia Torres</t>
  </si>
  <si>
    <t>Jesus Camilo Herrera Perez</t>
  </si>
  <si>
    <t>Elian Arturo Garcia Montalvo</t>
  </si>
  <si>
    <t>Franklin Andres Castro Santos</t>
  </si>
  <si>
    <t>Oscar Eduardo Tellez Garcia</t>
  </si>
  <si>
    <t>Pablo Jahir Duarte Viloria</t>
  </si>
  <si>
    <t>Gerson Yaisini Castro Torres</t>
  </si>
  <si>
    <t>Edgar Enrique Reales Barrios</t>
  </si>
  <si>
    <t>Farid De Jesus Acuña Mercado</t>
  </si>
  <si>
    <t>Juan Carlos Diana Arevalo</t>
  </si>
  <si>
    <t>Luis Eduardo Cantillo Acosta</t>
  </si>
  <si>
    <t>Cristian Alberto Carleo Navarro</t>
  </si>
  <si>
    <t>Osvaldo Rafael Martinez Caro</t>
  </si>
  <si>
    <t>Reiner Rafael Villanueva Martinez</t>
  </si>
  <si>
    <t>Hector Julio Pacheco Barraza</t>
  </si>
  <si>
    <t>Luis Carlos Badillo Luna</t>
  </si>
  <si>
    <t>Edilberto Acuña Paba</t>
  </si>
  <si>
    <t>Juan Antonio Valerio Gutierrez</t>
  </si>
  <si>
    <t>Yair Alberto Carreño Altamar</t>
  </si>
  <si>
    <t>Kevin Fabian Valderrama Jimenez</t>
  </si>
  <si>
    <t>Yamid David Cantillo Cantillo</t>
  </si>
  <si>
    <t>Jair Esmel Gonzalez Frias</t>
  </si>
  <si>
    <t>Yessi De Jesus Altamar Quiroz</t>
  </si>
  <si>
    <t>Jorge Segundo Torres Ruiz</t>
  </si>
  <si>
    <t>Miguel Angel Ramirez Gonzalez</t>
  </si>
  <si>
    <t>Yeison Palma Lascarro</t>
  </si>
  <si>
    <t>Juan Manuel Valerio Hernandez</t>
  </si>
  <si>
    <t>Richard Jose Romero Ortega</t>
  </si>
  <si>
    <t>Julio Cesar Cabrera Mendez</t>
  </si>
  <si>
    <t>Rafael Santos Mercado Herrera</t>
  </si>
  <si>
    <t>Javier Antonio Alvis España</t>
  </si>
  <si>
    <t>Rafael Eliecer Ochoa Vega</t>
  </si>
  <si>
    <t>Luis Alcides Sandoval Miranda</t>
  </si>
  <si>
    <t>Kevin Eduardo Sandoval Pinedo</t>
  </si>
  <si>
    <t>Uber Alberto Polo Polo</t>
  </si>
  <si>
    <t>Moises David Perez Mendoza</t>
  </si>
  <si>
    <t>Eduardo Dinas Ortega</t>
  </si>
  <si>
    <t>Dairo Jose Simanca Rodriguez</t>
  </si>
  <si>
    <t>Edilmer Juan Ortega Jimenez</t>
  </si>
  <si>
    <t>Rafael Ricardo Arteta Camargo</t>
  </si>
  <si>
    <t>Frank Jonathan Ruiz Alvarez</t>
  </si>
  <si>
    <t>Jose Gregorio Reyes Aguirre</t>
  </si>
  <si>
    <t>Medardo De Jesus Martinez Escalante</t>
  </si>
  <si>
    <t>Pedro Manuel Ayala Cabarcas</t>
  </si>
  <si>
    <t>Danny Alfredo Prentt Leal</t>
  </si>
  <si>
    <t>Junior Gonzalez Frias</t>
  </si>
  <si>
    <t>Jose David Lechuga Meneses</t>
  </si>
  <si>
    <t>Marco Rogerio Moya Mendoza</t>
  </si>
  <si>
    <t>Alfonso Fernando Lopez Mathieu</t>
  </si>
  <si>
    <t>Bryan Genez Grecco</t>
  </si>
  <si>
    <t>Esteban David Agudelo Carreño</t>
  </si>
  <si>
    <t>Arles Antonio Montalvo Nova</t>
  </si>
  <si>
    <t>Jose David Martinez Arevalo</t>
  </si>
  <si>
    <t>Jair Humberto Polo Martelo</t>
  </si>
  <si>
    <t>Edwin Enrique De La Hoz Chacon</t>
  </si>
  <si>
    <t>Alfredo Jose Cova Rondon</t>
  </si>
  <si>
    <t>Anderson Obrayan Acuña Ferrer</t>
  </si>
  <si>
    <t>Gerson Mantilla Velasco</t>
  </si>
  <si>
    <t>Wilmer Rafael Bandera Urueta</t>
  </si>
  <si>
    <t>Mario Miguel Puccini Olea</t>
  </si>
  <si>
    <t>Rafael David Morelos Angulo</t>
  </si>
  <si>
    <t>Jhon Jairo Lazaro Nuñez</t>
  </si>
  <si>
    <t>Carlos Andres Andrade Barrios</t>
  </si>
  <si>
    <t>Victor Manuel Acosta Paguana</t>
  </si>
  <si>
    <t>Hernando Javier Bernal Saltarin</t>
  </si>
  <si>
    <t>Jamer Jose Mendoza Garcia</t>
  </si>
  <si>
    <t>Miguel Alberto Ortega Moreno</t>
  </si>
  <si>
    <t>Luis Miguel Escobar Perez</t>
  </si>
  <si>
    <t>Octavio Enrique Tinoco Diaz</t>
  </si>
  <si>
    <t>Jonathan Kelvin Mozo</t>
  </si>
  <si>
    <t>Alexis Antonio Valdes Cassiani</t>
  </si>
  <si>
    <t>Danovis Muñoz Muñiz</t>
  </si>
  <si>
    <t>Carlos Edgardo Luna Rodriguez</t>
  </si>
  <si>
    <t>Jozeth Fabian Maldonado Martinez</t>
  </si>
  <si>
    <t>Brandon Steven Jimenez Gutierrez</t>
  </si>
  <si>
    <t>Orlando De Jesus Sampayo Portocarrero</t>
  </si>
  <si>
    <t>Carmelo Jose Atencio Torres</t>
  </si>
  <si>
    <t>Ubadel Vera Torres</t>
  </si>
  <si>
    <t>Luis Fernando Ibarra Arevalo</t>
  </si>
  <si>
    <t>Juan Manuel Guevara Romero</t>
  </si>
  <si>
    <t>Ivan Jesus Rodriguez Bahoque</t>
  </si>
  <si>
    <t>Ramon De Jesus Guerrero Castellanos</t>
  </si>
  <si>
    <t>Manuel Salvador Acuña Romero</t>
  </si>
  <si>
    <t>Luis Jesus Solorzano Bonilla</t>
  </si>
  <si>
    <t>Bernardo Ramirez Moreno</t>
  </si>
  <si>
    <t>Andri Johan Ramos Fernandez</t>
  </si>
  <si>
    <t>Bryan Andres Luna Gonzalez</t>
  </si>
  <si>
    <t>Yair Alfonso Rodriguez Morales</t>
  </si>
  <si>
    <t>Isnel Javier Galvis Cuestas</t>
  </si>
  <si>
    <t>Luis Carlos Barcelo Dominguez</t>
  </si>
  <si>
    <t>German Jose Ramirez Cera</t>
  </si>
  <si>
    <t>Fernando Bogoya Rodriguez</t>
  </si>
  <si>
    <t>Kevin De Jesus Mendez Paez</t>
  </si>
  <si>
    <t>Catalino Manuel Vargas Rios</t>
  </si>
  <si>
    <t>Mateo Jose Acosta Hernandez</t>
  </si>
  <si>
    <t>Jorge Eliecer Vargas Sabalza</t>
  </si>
  <si>
    <t>Luis Fernando Guerra Quiroz</t>
  </si>
  <si>
    <t>Nestor Joaquin Martinez Vergara</t>
  </si>
  <si>
    <t>Andres Felipe Fontalvo Ortega</t>
  </si>
  <si>
    <t>Leonardo Fabio Marchena Azuero</t>
  </si>
  <si>
    <t>Alfredo Luis Donado Gravini</t>
  </si>
  <si>
    <t>Andres Felipe Moreno Miranda</t>
  </si>
  <si>
    <t>Wilson Antonio Gomez Jimenez</t>
  </si>
  <si>
    <t>Erguin De Jesus Estrada Solis</t>
  </si>
  <si>
    <t>Rosembert Jose Jimenez Vizcaino</t>
  </si>
  <si>
    <t>Helderg Jossep Tapias Peñaloza</t>
  </si>
  <si>
    <t>Jossimar Perez Peña</t>
  </si>
  <si>
    <t>Francisco Javier Palomino Atencia</t>
  </si>
  <si>
    <t>Juan Alberto Gamarra Paez</t>
  </si>
  <si>
    <t>Juan Carlos Mercado Camargo</t>
  </si>
  <si>
    <t>Oscar Alberto Ospino Pajaro</t>
  </si>
  <si>
    <t>Yorlan Jesus Arrieta Salcedo</t>
  </si>
  <si>
    <t>Jose Alfredo Bandera Reyes</t>
  </si>
  <si>
    <t>Edilfonso Mancera Turizo</t>
  </si>
  <si>
    <t>Audy Jose Calvo Quiroz</t>
  </si>
  <si>
    <t>Diego Andres Florez Melendez</t>
  </si>
  <si>
    <t>Jose Alejandro Cuza Nunez</t>
  </si>
  <si>
    <t>Henry Junior Rada Codina</t>
  </si>
  <si>
    <t>Antonio Miguel Torregrosa Sierra</t>
  </si>
  <si>
    <t>Anibal Jose Rojas Cuesta</t>
  </si>
  <si>
    <t>Osnaiver Jose Guerra Galeano</t>
  </si>
  <si>
    <t>Manuel Antonio Mariota Mariota</t>
  </si>
  <si>
    <t>Omar Leonardo Leon Garcia</t>
  </si>
  <si>
    <t>Ruben Dario Villafañe Navarro</t>
  </si>
  <si>
    <t>Wilson Rafael Benavides Bolivar</t>
  </si>
  <si>
    <t>Adolfo Mario Cantillo Garcia</t>
  </si>
  <si>
    <t>Luis Guillermo Lozada Tapiero</t>
  </si>
  <si>
    <t>Jose Alfredo Torregroza Arrieta</t>
  </si>
  <si>
    <t>Luis Carlos Aguilar Nova</t>
  </si>
  <si>
    <t>Andrei Guillermo Hoyos Pion</t>
  </si>
  <si>
    <t>Mario Alejandro Sabbagh Cardoza</t>
  </si>
  <si>
    <t>Jorge Eliecer Mercado Ospino</t>
  </si>
  <si>
    <t>Wilson Hernandez Castillo</t>
  </si>
  <si>
    <t>Devanis Enrique Muñoz Martinez</t>
  </si>
  <si>
    <t>Julio Cesar Barraza Beker</t>
  </si>
  <si>
    <t>Norlan Jose Cortes Sarmiento</t>
  </si>
  <si>
    <t>John Ricardo Hernandez Ricaurte</t>
  </si>
  <si>
    <t>Rony Jose Ojeda Cuadro</t>
  </si>
  <si>
    <t>Andres Jose Gonzalez Nieto</t>
  </si>
  <si>
    <t>Euler Jamid Florez Escobar</t>
  </si>
  <si>
    <t>Luis Eduardo Campos Quintero</t>
  </si>
  <si>
    <t>Fernando Figueroa Perea</t>
  </si>
  <si>
    <t>Jose Diaz Rodriguez</t>
  </si>
  <si>
    <t>Yosimar Antonio Valerio Hernandez</t>
  </si>
  <si>
    <t>Jeison Alberto Agamez Noriega</t>
  </si>
  <si>
    <t>Juan Gabriel Bello Mejia</t>
  </si>
  <si>
    <t>Leonardo Fabio Machacon Mendoza</t>
  </si>
  <si>
    <t>Alfredo Junior Barraza Yepes</t>
  </si>
  <si>
    <t>Milton Enrique Gomez Jimenez</t>
  </si>
  <si>
    <t>Luis Alberto Martinez Florez</t>
  </si>
  <si>
    <t>Jorge Eliecer Guerra Hinojosa</t>
  </si>
  <si>
    <t>Manuel Antonio Rodriguez Gutierrez</t>
  </si>
  <si>
    <t>David Javier Molina De La Rosa</t>
  </si>
  <si>
    <t>Yolvi Diaz Chaves</t>
  </si>
  <si>
    <t>Carlos Madero Azuero</t>
  </si>
  <si>
    <t>Ronald Alberto Tovar Caballero</t>
  </si>
  <si>
    <t>Amado Jose Ballesteros Carrillo</t>
  </si>
  <si>
    <t>Freddy Alberto Garcia Ayala</t>
  </si>
  <si>
    <t>Emiro Antonio Perez Pabuena</t>
  </si>
  <si>
    <t xml:space="preserve">Francisco Javier Gonzalez Benitez </t>
  </si>
  <si>
    <t>Jairo Rafael Sandoval Sarmiento</t>
  </si>
  <si>
    <t>CURSO</t>
  </si>
  <si>
    <t>Codigo curso</t>
  </si>
  <si>
    <t>Capitan</t>
  </si>
  <si>
    <t>Capitan Relevo</t>
  </si>
  <si>
    <t>Piloto</t>
  </si>
  <si>
    <t>Timonel</t>
  </si>
  <si>
    <t>Maquinista</t>
  </si>
  <si>
    <t>Aux. de maquinas</t>
  </si>
  <si>
    <t>Contramaestre</t>
  </si>
  <si>
    <t>Marinero 1</t>
  </si>
  <si>
    <t>Marinero 2</t>
  </si>
  <si>
    <t>Marinero 3</t>
  </si>
  <si>
    <t>Chef</t>
  </si>
  <si>
    <t>Ayudante Fluvial P</t>
  </si>
  <si>
    <t>Ayudante Fluvial C</t>
  </si>
  <si>
    <t>Ayudante Fluvial M</t>
  </si>
  <si>
    <t>Trasversal-HSE</t>
  </si>
  <si>
    <t>Trasversal-RRHH</t>
  </si>
  <si>
    <t>Marinero</t>
  </si>
  <si>
    <t>Ayudante Fluvial</t>
  </si>
  <si>
    <t>CEDULA</t>
  </si>
  <si>
    <t>NOMBRE</t>
  </si>
  <si>
    <t>NUMERO DE CLASES POR MES</t>
  </si>
  <si>
    <t>NUMERO DE CLASES DADAS EN EL MES</t>
  </si>
  <si>
    <t>TH008</t>
  </si>
  <si>
    <t xml:space="preserve">Hombre al agua </t>
  </si>
  <si>
    <t>Trasversal</t>
  </si>
  <si>
    <t>TH009</t>
  </si>
  <si>
    <t>Tomar conciencia de nuestras conductas, nos protegen</t>
  </si>
  <si>
    <t>TR005</t>
  </si>
  <si>
    <t xml:space="preserve">Construccion de confianza </t>
  </si>
  <si>
    <t>PTE010</t>
  </si>
  <si>
    <t>Equipos de navegación RADAR</t>
  </si>
  <si>
    <t>PTE011</t>
  </si>
  <si>
    <t>Equipos de navegación AIS GPS COMPAS</t>
  </si>
  <si>
    <t>PTE-R-007</t>
  </si>
  <si>
    <t xml:space="preserve">Sistema de generación </t>
  </si>
  <si>
    <t>PTE-R-008-</t>
  </si>
  <si>
    <t xml:space="preserve">Sistema de distribución </t>
  </si>
  <si>
    <t>MAQ-R-0017</t>
  </si>
  <si>
    <t>Sistema de combustible KP1250</t>
  </si>
  <si>
    <t>MAQ-R-0018</t>
  </si>
  <si>
    <t>Sistema de alarmas KP3400</t>
  </si>
  <si>
    <t>MAQ-R-0019</t>
  </si>
  <si>
    <t>Sistema de propulsión KP3400</t>
  </si>
  <si>
    <t>MAQ-R-0020</t>
  </si>
  <si>
    <t>Motor propulsor</t>
  </si>
  <si>
    <t>CUB016</t>
  </si>
  <si>
    <t xml:space="preserve">Winches de remolcador </t>
  </si>
  <si>
    <t>CUB017</t>
  </si>
  <si>
    <t xml:space="preserve">Winches de barcaza </t>
  </si>
  <si>
    <t>CUB018</t>
  </si>
  <si>
    <t>Trincados, accesorios y medidas de seguridaad</t>
  </si>
  <si>
    <t>CUB019</t>
  </si>
  <si>
    <t xml:space="preserve">Pescante y uso del pescante </t>
  </si>
  <si>
    <t>CNA009</t>
  </si>
  <si>
    <t>Alergenos</t>
  </si>
  <si>
    <t>CNA010</t>
  </si>
  <si>
    <t>Accidentes de cocina</t>
  </si>
  <si>
    <t>MAQ-P-004</t>
  </si>
  <si>
    <t>Aplicativo para maquinas</t>
  </si>
  <si>
    <t>Calamar</t>
  </si>
  <si>
    <t>Jose bandera</t>
  </si>
  <si>
    <t>CANTAGALLO</t>
  </si>
  <si>
    <t>Mompox</t>
  </si>
  <si>
    <t>jossimar perez peña</t>
  </si>
  <si>
    <t>ZAMBRANO</t>
  </si>
  <si>
    <t>MAGANGUE</t>
  </si>
  <si>
    <t>GAMARRA</t>
  </si>
  <si>
    <t>Gamarra</t>
  </si>
  <si>
    <t>Rony ojeda</t>
  </si>
  <si>
    <t>SAN PABLO</t>
  </si>
  <si>
    <t>San Pablo</t>
  </si>
  <si>
    <t>SALGAR</t>
  </si>
  <si>
    <t>BERRIO</t>
  </si>
  <si>
    <t>Jorge Mercado</t>
  </si>
  <si>
    <t>Capulco</t>
  </si>
  <si>
    <t>Soledad</t>
  </si>
  <si>
    <t>Barrancabermeja</t>
  </si>
  <si>
    <t xml:space="preserve">Osman Enrique López Hernández </t>
  </si>
  <si>
    <t>Julio Barraza Beker</t>
  </si>
  <si>
    <t xml:space="preserve">Andrés Moreno </t>
  </si>
  <si>
    <t>BARRANQUILLA</t>
  </si>
  <si>
    <t>Zambrano</t>
  </si>
  <si>
    <t>SOLEDAD</t>
  </si>
  <si>
    <t>MOMPOX</t>
  </si>
  <si>
    <t>BANCO</t>
  </si>
  <si>
    <t>GLORIA</t>
  </si>
  <si>
    <t>Jair polo</t>
  </si>
  <si>
    <t xml:space="preserve">Arles montalvo </t>
  </si>
  <si>
    <t>Juan G Bello M</t>
  </si>
  <si>
    <t>Banco</t>
  </si>
  <si>
    <t>BARRANCABERMEJA</t>
  </si>
  <si>
    <t>Rafael Morelos</t>
  </si>
  <si>
    <t>Martin Escobar</t>
  </si>
  <si>
    <t>CAPULCO</t>
  </si>
  <si>
    <t>Marco Moya Mendoza</t>
  </si>
  <si>
    <t>TRIUNFO</t>
  </si>
  <si>
    <t>Carlos Luna</t>
  </si>
  <si>
    <t>Jamer Mendoza</t>
  </si>
  <si>
    <t>Cantagallo</t>
  </si>
  <si>
    <t>Luis ibarra</t>
  </si>
  <si>
    <t>Kevin Sandoval</t>
  </si>
  <si>
    <t>Andri Ramos</t>
  </si>
  <si>
    <t>Hector miguel barraza diaz</t>
  </si>
  <si>
    <t>Barranquilla</t>
  </si>
  <si>
    <t xml:space="preserve">Eley fernando cossio ortiz </t>
  </si>
  <si>
    <t>Magangue</t>
  </si>
  <si>
    <t>Ivan Rodríguez</t>
  </si>
  <si>
    <t>Orlando sampayo</t>
  </si>
  <si>
    <t xml:space="preserve">Juan Antonio Valerio Gutiérrez </t>
  </si>
  <si>
    <t xml:space="preserve">Kevin valderrama </t>
  </si>
  <si>
    <t>Danny Prentt</t>
  </si>
  <si>
    <t>Medardo Martinez</t>
  </si>
  <si>
    <t>Jose Reyes Aguirre</t>
  </si>
  <si>
    <t xml:space="preserve">Juan Manuel Valerio Hernández </t>
  </si>
  <si>
    <t xml:space="preserve">Miguel Ramírez </t>
  </si>
  <si>
    <t>Eduardo dinas</t>
  </si>
  <si>
    <t>Jorge torres</t>
  </si>
  <si>
    <t>Luis Carlos badillo luna</t>
  </si>
  <si>
    <t xml:space="preserve">David molina </t>
  </si>
  <si>
    <t>Juan carlos mercado camargo</t>
  </si>
  <si>
    <t xml:space="preserve">Yeison Palma lascarro </t>
  </si>
  <si>
    <t>Carlos madero azuero</t>
  </si>
  <si>
    <t xml:space="preserve">Diego Andres Florez Melendez </t>
  </si>
  <si>
    <t>Kevin mendez</t>
  </si>
  <si>
    <t>Luis Guerra</t>
  </si>
  <si>
    <t xml:space="preserve">IVÁN DAVID GONZÁLEZ VERGARA </t>
  </si>
  <si>
    <t xml:space="preserve">Wilson Benavides Bolívar </t>
  </si>
  <si>
    <t>Audy Calvo</t>
  </si>
  <si>
    <t>Uber polo</t>
  </si>
  <si>
    <t xml:space="preserve">Willis Cabrera </t>
  </si>
  <si>
    <t xml:space="preserve">Edgar Reales </t>
  </si>
  <si>
    <t>Erguin Estrada</t>
  </si>
  <si>
    <t xml:space="preserve">Luis sandoval </t>
  </si>
  <si>
    <t>Ronald Tovar</t>
  </si>
  <si>
    <t>Ramon juvinao</t>
  </si>
  <si>
    <t>Jesús Morales</t>
  </si>
  <si>
    <t>Rosalio Hernández valdes</t>
  </si>
  <si>
    <t>CALAMAR</t>
  </si>
  <si>
    <t>Ruben Villafañe</t>
  </si>
  <si>
    <t xml:space="preserve">Jonny garizao </t>
  </si>
  <si>
    <t xml:space="preserve">Yerson Ramirez Piedrahita </t>
  </si>
  <si>
    <t xml:space="preserve">Anibal José rojas cuesta </t>
  </si>
  <si>
    <t>Triunfo</t>
  </si>
  <si>
    <t xml:space="preserve">Cristian Campo Garcia </t>
  </si>
  <si>
    <t xml:space="preserve">Alfredo donado gravini </t>
  </si>
  <si>
    <t>Salgar</t>
  </si>
  <si>
    <t>Berrio</t>
  </si>
  <si>
    <t>Ruben Darío Villafañe Navarro</t>
  </si>
  <si>
    <t>Yosimar Antonio Valerio Hernández</t>
  </si>
  <si>
    <t>Leonardo marchena</t>
  </si>
  <si>
    <t xml:space="preserve">Jamer Mendoza </t>
  </si>
  <si>
    <t>Fredys Escobar</t>
  </si>
  <si>
    <t>Juan Campo</t>
  </si>
  <si>
    <t>Elian García</t>
  </si>
  <si>
    <t xml:space="preserve">Esteban Madrid Solano </t>
  </si>
  <si>
    <t>JUAN DIANA</t>
  </si>
  <si>
    <t>LUIS CANTILLO</t>
  </si>
  <si>
    <t xml:space="preserve">Juan Jose Pacheco Altamar </t>
  </si>
  <si>
    <t>Gloria</t>
  </si>
  <si>
    <t xml:space="preserve">Jaime franco </t>
  </si>
  <si>
    <t>Rafael Palencia</t>
  </si>
  <si>
    <t>Jonathan mozo</t>
  </si>
  <si>
    <t>Joseph fabian Maldonado Martinez</t>
  </si>
  <si>
    <t>Moisés David Pérez Mendoza</t>
  </si>
  <si>
    <t xml:space="preserve">Luis Solórzano </t>
  </si>
  <si>
    <t xml:space="preserve">Brandon Jiménez </t>
  </si>
  <si>
    <t>Andri ramos</t>
  </si>
  <si>
    <t xml:space="preserve">Javit vargas lozano </t>
  </si>
  <si>
    <t>Erguin Estrada Solís</t>
  </si>
  <si>
    <t>Reiner villanueva</t>
  </si>
  <si>
    <t xml:space="preserve">Angel Damid Cerpa Tapia </t>
  </si>
  <si>
    <t>Jaime Enrique polo gallardo</t>
  </si>
  <si>
    <t xml:space="preserve">Edilmer Ortega Jiménez </t>
  </si>
  <si>
    <t>Farid acuña</t>
  </si>
  <si>
    <t>Rosembert Jiménez vizcaíno</t>
  </si>
  <si>
    <t>Gustavo cantillo</t>
  </si>
  <si>
    <t>Luis carlos badillo luna</t>
  </si>
  <si>
    <t xml:space="preserve">Yin Ruiz </t>
  </si>
  <si>
    <t>MATEO ACOSTA</t>
  </si>
  <si>
    <t xml:space="preserve">Rony Ojeda </t>
  </si>
  <si>
    <t xml:space="preserve">Jose bandera </t>
  </si>
  <si>
    <t xml:space="preserve">Andrés González nieto </t>
  </si>
  <si>
    <t xml:space="preserve">Fredys Escobar </t>
  </si>
  <si>
    <t>John hernandez</t>
  </si>
  <si>
    <t xml:space="preserve">Carlos madero azuero </t>
  </si>
  <si>
    <t xml:space="preserve">Juan David arcia tobio </t>
  </si>
  <si>
    <t>Jamer Mendoza Garcia</t>
  </si>
  <si>
    <t>Esney Altamar Maury</t>
  </si>
  <si>
    <t xml:space="preserve">Andri Ramos </t>
  </si>
  <si>
    <t xml:space="preserve">Andrés fontalvo </t>
  </si>
  <si>
    <t>Julio De Los Reyes Morales</t>
  </si>
  <si>
    <t>Franklin castro</t>
  </si>
  <si>
    <t>FRANK Ruiz</t>
  </si>
  <si>
    <t>Yorlan Arrieta Salcedo</t>
  </si>
  <si>
    <t>Leiner Alvis</t>
  </si>
  <si>
    <t>Yolvi Díaz Chaves</t>
  </si>
  <si>
    <t xml:space="preserve">Osman Enrique Lopez Hernández </t>
  </si>
  <si>
    <t>Yin Ruiz</t>
  </si>
  <si>
    <t>Miguel Pérez Salgado</t>
  </si>
  <si>
    <t>Luis Adolfo Sanabria</t>
  </si>
  <si>
    <t>Mateo acosta</t>
  </si>
  <si>
    <t>Juan almanza</t>
  </si>
  <si>
    <t xml:space="preserve">Jaime enrique polo gallardo </t>
  </si>
  <si>
    <t xml:space="preserve">Elian García </t>
  </si>
  <si>
    <t>luis cantillo</t>
  </si>
  <si>
    <t>Jair González</t>
  </si>
  <si>
    <t xml:space="preserve">Juan Almanza </t>
  </si>
  <si>
    <t xml:space="preserve">Jorge Vargas </t>
  </si>
  <si>
    <t>Francisco Palomino</t>
  </si>
  <si>
    <t>Juan Almanza</t>
  </si>
  <si>
    <t>Robinson Orozco</t>
  </si>
  <si>
    <t xml:space="preserve">Juan G Bello </t>
  </si>
  <si>
    <t>ANGEL DAMID CERPA TAPIA</t>
  </si>
  <si>
    <t xml:space="preserve">Mario alejandro sabbagh cardoza </t>
  </si>
  <si>
    <t>Luis Trigos Solano</t>
  </si>
  <si>
    <t>Hector pacheco</t>
  </si>
  <si>
    <t>Miguel Ramírez</t>
  </si>
  <si>
    <t xml:space="preserve">Omar León García </t>
  </si>
  <si>
    <t xml:space="preserve">David vera </t>
  </si>
  <si>
    <t xml:space="preserve">Dairo simanca </t>
  </si>
  <si>
    <t xml:space="preserve">Andrei hoyos </t>
  </si>
  <si>
    <t xml:space="preserve">ÉDGAR Reales </t>
  </si>
  <si>
    <t xml:space="preserve">Freddy García </t>
  </si>
  <si>
    <t xml:space="preserve">Juan manuel guevara romero </t>
  </si>
  <si>
    <t>Víctor acosta</t>
  </si>
  <si>
    <t>Jorge Mercado Ospino</t>
  </si>
  <si>
    <t>Jairo sandoval</t>
  </si>
  <si>
    <t>Franklin julio Hernández</t>
  </si>
  <si>
    <t>Manuel Acuña</t>
  </si>
  <si>
    <t>Rafael arteta</t>
  </si>
  <si>
    <t xml:space="preserve">Edilberto acuña paba </t>
  </si>
  <si>
    <t xml:space="preserve">Antonio Torregrosa </t>
  </si>
  <si>
    <t xml:space="preserve">Oscar Alberto ospino pájaro </t>
  </si>
  <si>
    <t>EULER JAMID FLÓREZ ESCOBAR</t>
  </si>
  <si>
    <t>Cristian carleo</t>
  </si>
  <si>
    <t>Juan Antonio Valerio gutierrez</t>
  </si>
  <si>
    <t xml:space="preserve">Farid Acuña </t>
  </si>
  <si>
    <t>juan diana</t>
  </si>
  <si>
    <t>José Díaz Rodríguez</t>
  </si>
  <si>
    <t xml:space="preserve">Carlos Ojeda </t>
  </si>
  <si>
    <t xml:space="preserve">Emmerson Cano Carreño </t>
  </si>
  <si>
    <t>Kevin Mendez</t>
  </si>
  <si>
    <t xml:space="preserve">Deiner Carreño </t>
  </si>
  <si>
    <t>Frank Ruiz</t>
  </si>
  <si>
    <t>Yair Carreño Altamar</t>
  </si>
  <si>
    <t>Kewin sarmiento</t>
  </si>
  <si>
    <t>LUIS ESCOBAR</t>
  </si>
  <si>
    <t xml:space="preserve">Jossimar Pérez Peña </t>
  </si>
  <si>
    <t xml:space="preserve">Fabián De Jesús Solorzano Mendez </t>
  </si>
  <si>
    <t xml:space="preserve">Rafael Palencia </t>
  </si>
  <si>
    <t>Juan G Bello</t>
  </si>
  <si>
    <t>Francisco palomino</t>
  </si>
  <si>
    <t>Carlos Ortiz</t>
  </si>
  <si>
    <t>Alexis Valdes Cassiani</t>
  </si>
  <si>
    <t>Hector Ortega</t>
  </si>
  <si>
    <t xml:space="preserve">Luis Ricardo Mercado Madié </t>
  </si>
  <si>
    <t>Juan Manuel Valerio Hernández</t>
  </si>
  <si>
    <t>Willis Cabrera</t>
  </si>
  <si>
    <t>Antonio. Torregrosa</t>
  </si>
  <si>
    <t>Milton Gómez</t>
  </si>
  <si>
    <t xml:space="preserve">Oscar Alberto ospino pajaro </t>
  </si>
  <si>
    <t xml:space="preserve">Manuel Antonio Mariota Mariota </t>
  </si>
  <si>
    <t>Eduardo</t>
  </si>
  <si>
    <t>02/02/2022 09:30 AM</t>
  </si>
  <si>
    <t xml:space="preserve">Rafael Ochoa </t>
  </si>
  <si>
    <t>02/02/2022 08:00 AM</t>
  </si>
  <si>
    <t xml:space="preserve">Juan bello mejia </t>
  </si>
  <si>
    <t>Gustavo Cantillo Galan</t>
  </si>
  <si>
    <t>Juan Manuel Valerio hernandez</t>
  </si>
  <si>
    <t xml:space="preserve">Miguel ramirez </t>
  </si>
  <si>
    <t xml:space="preserve">Jonathan Kelvin mozo </t>
  </si>
  <si>
    <t xml:space="preserve">Danovis Muñoz </t>
  </si>
  <si>
    <t>Ubadel vera torres</t>
  </si>
  <si>
    <t xml:space="preserve">Germán Navarro </t>
  </si>
  <si>
    <t>Alfredo Barraza</t>
  </si>
  <si>
    <t xml:space="preserve">Yerson Andrés Medina castaño </t>
  </si>
  <si>
    <t>Juan Carlos Morales Salgado</t>
  </si>
  <si>
    <t>Joseph Maldonado Martinez</t>
  </si>
  <si>
    <t>Javier alvis</t>
  </si>
  <si>
    <t>Elian Villarreal Montero</t>
  </si>
  <si>
    <t>Helderg Tapias P</t>
  </si>
  <si>
    <t xml:space="preserve">Hernando Bernal Saltarín </t>
  </si>
  <si>
    <t>Esteban Agudelo Carreño</t>
  </si>
  <si>
    <t>Kevin Sandoval Pinedo</t>
  </si>
  <si>
    <t xml:space="preserve">Carlos Alberto castro moreno </t>
  </si>
  <si>
    <t>Ubadel vera</t>
  </si>
  <si>
    <t>Carlos andrade</t>
  </si>
  <si>
    <t xml:space="preserve">Helderg Tapias Peñaloza </t>
  </si>
  <si>
    <t>Juan manuel guevara romero</t>
  </si>
  <si>
    <t>Jorge guerra</t>
  </si>
  <si>
    <t>Franklin</t>
  </si>
  <si>
    <t xml:space="preserve">Carlos Andrade </t>
  </si>
  <si>
    <t>oscar robles</t>
  </si>
  <si>
    <t>José torregroza</t>
  </si>
  <si>
    <t xml:space="preserve">Marcos Antonio Ríos Charris </t>
  </si>
  <si>
    <t xml:space="preserve">Norlan Cortés Sarmiento </t>
  </si>
  <si>
    <t>Gerson mantilla</t>
  </si>
  <si>
    <t xml:space="preserve">Martin Escobar </t>
  </si>
  <si>
    <t xml:space="preserve">Kewin sarmiento </t>
  </si>
  <si>
    <t xml:space="preserve">José Julian Oropeza Celis </t>
  </si>
  <si>
    <t xml:space="preserve">José Alejandro Cuza </t>
  </si>
  <si>
    <t xml:space="preserve">Walber Jesús Tapia Merlano </t>
  </si>
  <si>
    <t xml:space="preserve">Wilmer Rafael Bandera Urueta </t>
  </si>
  <si>
    <t xml:space="preserve">Francisco Javier González Benítez </t>
  </si>
  <si>
    <t xml:space="preserve">Bernardo Ramírez Moreno </t>
  </si>
  <si>
    <t xml:space="preserve">Bryan Luna González </t>
  </si>
  <si>
    <t xml:space="preserve">Orlando correa Valdés </t>
  </si>
  <si>
    <t xml:space="preserve">Octavio Tinoco </t>
  </si>
  <si>
    <t xml:space="preserve">John hernandez </t>
  </si>
  <si>
    <t xml:space="preserve">John Hernández </t>
  </si>
  <si>
    <t>henry junior rada codina</t>
  </si>
  <si>
    <t>Hershells Alonso</t>
  </si>
  <si>
    <t xml:space="preserve">José Martínez </t>
  </si>
  <si>
    <t xml:space="preserve">José Alejandro Cuza Nuñez </t>
  </si>
  <si>
    <t xml:space="preserve">Andres fontalvo </t>
  </si>
  <si>
    <t>Yorlan Jesús Arrieta Salcedo</t>
  </si>
  <si>
    <t xml:space="preserve">Emmerson cano Carreño </t>
  </si>
  <si>
    <t xml:space="preserve">PEDRO AYALA CABARCAS </t>
  </si>
  <si>
    <t>Emiro perez</t>
  </si>
  <si>
    <t>ORLANDO SAMPAYO</t>
  </si>
  <si>
    <t xml:space="preserve">Juan junior peña torres </t>
  </si>
  <si>
    <t>Antonio torregrosa</t>
  </si>
  <si>
    <t>Maicol herrera</t>
  </si>
  <si>
    <t xml:space="preserve">Osvaldo Martinez </t>
  </si>
  <si>
    <t xml:space="preserve">Alfonso Rafael Burgos Lara </t>
  </si>
  <si>
    <t>Jose Manuel alvarez fontalvo</t>
  </si>
  <si>
    <t xml:space="preserve">Edwin Enrique de la hoz Chacón </t>
  </si>
  <si>
    <t>Reginaldo de jesus yanez</t>
  </si>
  <si>
    <t xml:space="preserve">Richar José Romero Ortega </t>
  </si>
  <si>
    <t xml:space="preserve">José David lechuga meneses </t>
  </si>
  <si>
    <t>Rony Ojeda c</t>
  </si>
  <si>
    <t>03/05/2022 09:30 AM</t>
  </si>
  <si>
    <t xml:space="preserve">Neider Padilla </t>
  </si>
  <si>
    <t xml:space="preserve">Hector ortega </t>
  </si>
  <si>
    <t xml:space="preserve">MANUEl Rodríguez Gutiérrez </t>
  </si>
  <si>
    <t xml:space="preserve">ADOLFO PEREZ </t>
  </si>
  <si>
    <t xml:space="preserve">Iván Rodríguez </t>
  </si>
  <si>
    <t>03/05/2022 09:00 AM</t>
  </si>
  <si>
    <t>amado ballesteros</t>
  </si>
  <si>
    <t>mateo acosta</t>
  </si>
  <si>
    <t xml:space="preserve">Jhon Marvin Valdés castaño </t>
  </si>
  <si>
    <t xml:space="preserve">Richar Romero </t>
  </si>
  <si>
    <t>05/03/2022 10:00 AM</t>
  </si>
  <si>
    <t xml:space="preserve">Isnel Galvis cuestas </t>
  </si>
  <si>
    <t>Yair Rodríguez</t>
  </si>
  <si>
    <t>Andrés moreno</t>
  </si>
  <si>
    <t xml:space="preserve">Adolfo Pérez </t>
  </si>
  <si>
    <t xml:space="preserve">Jesús Herrera </t>
  </si>
  <si>
    <t xml:space="preserve">Uber polo </t>
  </si>
  <si>
    <t xml:space="preserve">Miguel Pérez salgado </t>
  </si>
  <si>
    <t>05/03/2022 09:30 AM</t>
  </si>
  <si>
    <t>Juan Gamarra</t>
  </si>
  <si>
    <t xml:space="preserve">BERNARDO OSPINO </t>
  </si>
  <si>
    <t xml:space="preserve">José torregroza </t>
  </si>
  <si>
    <t>Néstor Martínez vergara</t>
  </si>
  <si>
    <t>GEORGE JAGGIS LOPEZ HERNÁNDEZ</t>
  </si>
  <si>
    <t xml:space="preserve">Óscar tellez </t>
  </si>
  <si>
    <t xml:space="preserve">Neider padilla </t>
  </si>
  <si>
    <t>David ballesta</t>
  </si>
  <si>
    <t>Aldair Escorcia</t>
  </si>
  <si>
    <t>Aldair José Escorcia Castro</t>
  </si>
  <si>
    <t xml:space="preserve">Isnel Javier Galvis cuestas </t>
  </si>
  <si>
    <t xml:space="preserve">Yancarlo diaz echeverri </t>
  </si>
  <si>
    <t xml:space="preserve">Andres Moreno </t>
  </si>
  <si>
    <t xml:space="preserve">Guillermo Panacual </t>
  </si>
  <si>
    <t xml:space="preserve">Daniel Figueroa </t>
  </si>
  <si>
    <t xml:space="preserve">Wilson Hernández </t>
  </si>
  <si>
    <t>Mario puccini</t>
  </si>
  <si>
    <t>Jorge barrios</t>
  </si>
  <si>
    <t xml:space="preserve">Armando mercado Vergara </t>
  </si>
  <si>
    <t xml:space="preserve">Luis Martinez Florez </t>
  </si>
  <si>
    <t xml:space="preserve">Juan Carlos Conedo Lobo </t>
  </si>
  <si>
    <t xml:space="preserve">Rafael Santos Mercado Herrera </t>
  </si>
  <si>
    <t xml:space="preserve">Bernardo Ramírez </t>
  </si>
  <si>
    <t>Leonardo Machacon</t>
  </si>
  <si>
    <t>carmelo atencio</t>
  </si>
  <si>
    <t xml:space="preserve">Carlos Alberto castro </t>
  </si>
  <si>
    <t>Yosimar valerio</t>
  </si>
  <si>
    <t>e. Todas las anteriores.</t>
  </si>
  <si>
    <t>Julio Cabrera Mendez</t>
  </si>
  <si>
    <t>luis sandoval</t>
  </si>
  <si>
    <t>e) Todas las anteriores.</t>
  </si>
  <si>
    <t>d. A y B son correctas.</t>
  </si>
  <si>
    <t>b) Verdadero</t>
  </si>
  <si>
    <t>a. Verdadero.</t>
  </si>
  <si>
    <t>JORGE BARRIOS</t>
  </si>
  <si>
    <t>b. Verdadero</t>
  </si>
  <si>
    <t xml:space="preserve">Bernardo ospino </t>
  </si>
  <si>
    <t>b. Verdadero.</t>
  </si>
  <si>
    <t>a. Falso</t>
  </si>
  <si>
    <t>d. Todas las anteriores</t>
  </si>
  <si>
    <t>e) Todas las anteriores</t>
  </si>
  <si>
    <t>c. A y B son correctas</t>
  </si>
  <si>
    <t>b. Reducir la velocidad del motor propulsor hacia el eje y la hélice</t>
  </si>
  <si>
    <t>a) Falso</t>
  </si>
  <si>
    <t>c. Emergencia</t>
  </si>
  <si>
    <t>b) Caja de sellos delanteros</t>
  </si>
  <si>
    <t>German jose Ramírez cera</t>
  </si>
  <si>
    <t xml:space="preserve">adolfo mario cantillo garcia </t>
  </si>
  <si>
    <t>a) Informar al puente por cualquier medio.</t>
  </si>
  <si>
    <t>adolfo mario cantillo garcia</t>
  </si>
  <si>
    <t>d) Ninguna de los anteriores</t>
  </si>
  <si>
    <t>a) Verificar la presión en los filtros de combustible.</t>
  </si>
  <si>
    <t xml:space="preserve">Helderg tapias peñaloza </t>
  </si>
  <si>
    <t>c. 24 VDC</t>
  </si>
  <si>
    <t>a. Falso.</t>
  </si>
  <si>
    <t>c. Calentar el embobinado del estator para sacar la humedad acumulada.</t>
  </si>
  <si>
    <t>a. 415VAC, 240VAC, 110VAC</t>
  </si>
  <si>
    <t xml:space="preserve">Rafael palencia </t>
  </si>
  <si>
    <t>jorge barrios</t>
  </si>
  <si>
    <t>HENRY LUNA</t>
  </si>
  <si>
    <t xml:space="preserve">Bryan Genez </t>
  </si>
  <si>
    <t xml:space="preserve">Wilson Benavides </t>
  </si>
  <si>
    <t>henry luna</t>
  </si>
  <si>
    <t>RAFAEL OCHOA</t>
  </si>
  <si>
    <t>Rafael ochoa</t>
  </si>
  <si>
    <t>Henry luna</t>
  </si>
  <si>
    <t>c) A y B son correctas</t>
  </si>
  <si>
    <t>05/11/2022 08:47 AM</t>
  </si>
  <si>
    <t>c) Contrapeso.</t>
  </si>
  <si>
    <t>c) Operador de la lancha o motorista, Proel y enfermero</t>
  </si>
  <si>
    <t>c. Ejercicios o Zafarranchos</t>
  </si>
  <si>
    <t>05/07/2022 09:30 AM</t>
  </si>
  <si>
    <t>Fernando bogoya</t>
  </si>
  <si>
    <t>05/08/2022 07:02 PM</t>
  </si>
  <si>
    <t>Yancarlo diaz</t>
  </si>
  <si>
    <t>05/07/2022 03:00 PM</t>
  </si>
  <si>
    <t>05/07/2022 10:00 AM</t>
  </si>
  <si>
    <t>05/04/2022 08:00 AM</t>
  </si>
  <si>
    <t xml:space="preserve">Carmelo jose Atencio Torres </t>
  </si>
  <si>
    <t>05/06/2022 04:00 PM</t>
  </si>
  <si>
    <t>05/03/2022 02:33 PM</t>
  </si>
  <si>
    <t>05/05/2022 10:21 AM</t>
  </si>
  <si>
    <t>b) Gritar a viva voz “Hombre al agua”. Para alertar a los demás</t>
  </si>
  <si>
    <t>05/05/2022 10:15 AM</t>
  </si>
  <si>
    <t>05/05/2022 09:24 AM</t>
  </si>
  <si>
    <t>b) Motorista, proel y Operador de la lancha</t>
  </si>
  <si>
    <t>d) Asumir rol como vigía, hacer señales de la ubicación del hombre al agua</t>
  </si>
  <si>
    <t>05/05/2022 08:26 AM</t>
  </si>
  <si>
    <t>05/05/2022 08:02 AM</t>
  </si>
  <si>
    <t>Luis Adolfo Sanabria H</t>
  </si>
  <si>
    <t>05/05/2022 07:00 AM</t>
  </si>
  <si>
    <t>b) Lanzar el aro salvavidas para subirlo</t>
  </si>
  <si>
    <t>05/04/2022 09:00 AM</t>
  </si>
  <si>
    <t>05/03/2022 09:00 AM</t>
  </si>
  <si>
    <t>Luis Daniel tapía Narváez</t>
  </si>
  <si>
    <t>05/04/2022 03:00 PM</t>
  </si>
  <si>
    <t>a) Alejarse para evitar quedar debajo del remolcador o barcaza por efecto de la corriente.</t>
  </si>
  <si>
    <t>05/04/2022 01:30 PM</t>
  </si>
  <si>
    <t>a) Operador de la lancha, Contramaestre y proel</t>
  </si>
  <si>
    <t>Ruben Darío  Villafañe Navarro</t>
  </si>
  <si>
    <t>05/04/2022 05:15 PM</t>
  </si>
  <si>
    <t>a.  Lancha en excelentes condiciones.</t>
  </si>
  <si>
    <t>05/04/2022 04:39 PM</t>
  </si>
  <si>
    <t>05/04/2022 03:21 PM</t>
  </si>
  <si>
    <t>05/03/2022 08:00 AM</t>
  </si>
  <si>
    <t>05/04/2022 10:00 AM</t>
  </si>
  <si>
    <t>Miguel Perez</t>
  </si>
  <si>
    <t>05/04/2022 12:01 PM</t>
  </si>
  <si>
    <t>Carlos Ojeda</t>
  </si>
  <si>
    <t>Aldair Escorcia Castro</t>
  </si>
  <si>
    <t>d. Charlas de seguridad y prevención de caídas al agua</t>
  </si>
  <si>
    <t>05/04/2022 11:05 AM</t>
  </si>
  <si>
    <t>05/04/2022 09:35 AM</t>
  </si>
  <si>
    <t>c) No nadar contra la corriente.</t>
  </si>
  <si>
    <t>05/04/2022 10:42 AM</t>
  </si>
  <si>
    <t>05/04/2022 10:13 AM</t>
  </si>
  <si>
    <t xml:space="preserve">Leonardo marchena </t>
  </si>
  <si>
    <t>José Diaz</t>
  </si>
  <si>
    <t>03/03/2022 09:15 AM</t>
  </si>
  <si>
    <t>Jaime Franco</t>
  </si>
  <si>
    <t>05/04/2022 09:33 AM</t>
  </si>
  <si>
    <t>Alfredo barraza</t>
  </si>
  <si>
    <t>05/04/2022 09:05 AM</t>
  </si>
  <si>
    <t>05/04/2022 08:56 AM</t>
  </si>
  <si>
    <t>Néstor Martínez vegara</t>
  </si>
  <si>
    <t xml:space="preserve">Gerson yaisini castro torres </t>
  </si>
  <si>
    <t>YAMID DAVID CANTILLO CANTILLO</t>
  </si>
  <si>
    <t>05/04/2022 07:55 AM</t>
  </si>
  <si>
    <t xml:space="preserve">Juan Carlos diana </t>
  </si>
  <si>
    <t>05/04/2022 07:25 AM</t>
  </si>
  <si>
    <t>d) Motorista, proel y capitán</t>
  </si>
  <si>
    <t>05/04/2022 07:00 AM</t>
  </si>
  <si>
    <t xml:space="preserve">Luis Alfonso Trigos solano </t>
  </si>
  <si>
    <t xml:space="preserve">Julián Enrrique Martínez Babilonia </t>
  </si>
  <si>
    <t>05/03/2022 03:00 PM</t>
  </si>
  <si>
    <t xml:space="preserve">Octavio Tinoco Díaz </t>
  </si>
  <si>
    <t>05/03/2022 01:00 AM</t>
  </si>
  <si>
    <t>05/03/2022 07:50 PM</t>
  </si>
  <si>
    <t>05/03/2022 07:14 PM</t>
  </si>
  <si>
    <t>cristian carleo navaro</t>
  </si>
  <si>
    <t>05/03/2022 06:20 PM</t>
  </si>
  <si>
    <t>05/03/2022 06:18 PM</t>
  </si>
  <si>
    <t>05/03/2022 10:05 AM</t>
  </si>
  <si>
    <t>05/03/2022 05:50 PM</t>
  </si>
  <si>
    <t>05/03/2022 04:00 PM</t>
  </si>
  <si>
    <t>Miguel ramirez</t>
  </si>
  <si>
    <t>YEISON PALMA LASCARRO</t>
  </si>
  <si>
    <t>05/03/2022 06:05 PM</t>
  </si>
  <si>
    <t>Jorge Torres</t>
  </si>
  <si>
    <t>05/03/2022 03:35 PM</t>
  </si>
  <si>
    <t>05/03/2022 03:20 PM</t>
  </si>
  <si>
    <t>05/03/2022 03:05 PM</t>
  </si>
  <si>
    <t>05/03/2022 02:50 PM</t>
  </si>
  <si>
    <t>05/03/2022 10:53 AM</t>
  </si>
  <si>
    <t xml:space="preserve">Wilson hombre </t>
  </si>
  <si>
    <t>Oscar robles</t>
  </si>
  <si>
    <t>05/03/2022 01:30 AM</t>
  </si>
  <si>
    <t>Junior gonzalez</t>
  </si>
  <si>
    <t xml:space="preserve">Jose Gregorio Reyes Aguirre </t>
  </si>
  <si>
    <t xml:space="preserve">Jhon Hernández </t>
  </si>
  <si>
    <t xml:space="preserve">Amado Ballesteros </t>
  </si>
  <si>
    <t>05/03/2022 10:25 AM</t>
  </si>
  <si>
    <t>Juan Gamarra Páez</t>
  </si>
  <si>
    <t>05/03/2022 10:01 AM</t>
  </si>
  <si>
    <t>05/03/2022 09:40 AM</t>
  </si>
  <si>
    <t>05/03/2022 09:35 AM</t>
  </si>
  <si>
    <t xml:space="preserve">Luis Carlos Aguilar Nova </t>
  </si>
  <si>
    <t>05/03/2022 09:36 PM</t>
  </si>
  <si>
    <t>05/03/2022 09:28 AM</t>
  </si>
  <si>
    <t>05/03/2022 08:30 AM</t>
  </si>
  <si>
    <t>05/03/2022 09:19 AM</t>
  </si>
  <si>
    <t>d) Verificar que la lancha se encuentre adrizada.</t>
  </si>
  <si>
    <t>05/11/2022 09:00 AM</t>
  </si>
  <si>
    <t>a) Nuestras propias acciones</t>
  </si>
  <si>
    <t>a)  Verdadero</t>
  </si>
  <si>
    <t>a)  Prisa.</t>
  </si>
  <si>
    <t>c. Exceso de confianza</t>
  </si>
  <si>
    <t>a)  Saber, poder, querer trabajar con seguridad.</t>
  </si>
  <si>
    <t>d)  Falta de conocimiento</t>
  </si>
  <si>
    <t xml:space="preserve">Yancarlo diaz </t>
  </si>
  <si>
    <t>05/07/2022 03:30 PM</t>
  </si>
  <si>
    <t>a. Ojos no en la tarea</t>
  </si>
  <si>
    <t>05/07/2022 02:00 PM</t>
  </si>
  <si>
    <t>Carmelo jose Atencio Torres</t>
  </si>
  <si>
    <t>c)  Complacencia</t>
  </si>
  <si>
    <t>05/03/2022 03:30 PM</t>
  </si>
  <si>
    <t>d. Falta de criterio</t>
  </si>
  <si>
    <t>05/05/2022 08:00 AM</t>
  </si>
  <si>
    <t>b) Falso</t>
  </si>
  <si>
    <t>05/06/2022 07:06 AM</t>
  </si>
  <si>
    <t>henry junio rada codina</t>
  </si>
  <si>
    <t>b)  Equipos, estándares de seguridad, señales.</t>
  </si>
  <si>
    <t>05/05/2022 07:03 PM</t>
  </si>
  <si>
    <t>c)  Liderazgo, planeación, herramientas</t>
  </si>
  <si>
    <t>04/03/2022 02:00 PM</t>
  </si>
  <si>
    <t>b)  Fatiga.</t>
  </si>
  <si>
    <t>05/05/2022 05:31 PM</t>
  </si>
  <si>
    <t>05/05/2022 01:27 PM</t>
  </si>
  <si>
    <t>05/05/2022 10:00 AM</t>
  </si>
  <si>
    <t>05/04/2022 09:30 AM</t>
  </si>
  <si>
    <t xml:space="preserve">Oscar Tellez </t>
  </si>
  <si>
    <t>05/05/2022 09:30 AM</t>
  </si>
  <si>
    <t>Luis Lozada Tapiero</t>
  </si>
  <si>
    <t>05/03/2022 08:02 AM</t>
  </si>
  <si>
    <t>d)  Estándares de seguridad no adecuados.</t>
  </si>
  <si>
    <t>edilberto acuña paba</t>
  </si>
  <si>
    <t>05/04/2022 06:00 PM</t>
  </si>
  <si>
    <t>05/05/2022 12:00 AM</t>
  </si>
  <si>
    <t xml:space="preserve">Andrés Moreno Miranda </t>
  </si>
  <si>
    <t>05/04/2022 11:00 AM</t>
  </si>
  <si>
    <t>05/04/2022 11:13 AM</t>
  </si>
  <si>
    <t>05/03/2022 05:00 PM</t>
  </si>
  <si>
    <t>05/04/2022 10:48 AM</t>
  </si>
  <si>
    <t>b. Rapidez</t>
  </si>
  <si>
    <t>Wilson ruiz</t>
  </si>
  <si>
    <t xml:space="preserve">José Díaz </t>
  </si>
  <si>
    <t xml:space="preserve">Oscar robles </t>
  </si>
  <si>
    <t xml:space="preserve">Alfredo Barraza </t>
  </si>
  <si>
    <t>03/04/2022 09:10 AM</t>
  </si>
  <si>
    <t>05/03/2022 11:00 AM</t>
  </si>
  <si>
    <t>05/04/2022 08:46 AM</t>
  </si>
  <si>
    <t>Luis Carlos Aguilar nova</t>
  </si>
  <si>
    <t>05/04/2022 08:48 AM</t>
  </si>
  <si>
    <t>d)  Ninguna de las anteriores</t>
  </si>
  <si>
    <t>05/04/2022 08:35 AM</t>
  </si>
  <si>
    <t>05/02/2022 09:00 AM</t>
  </si>
  <si>
    <t xml:space="preserve">YAMID DAVID CANTILLO  CANTILLO </t>
  </si>
  <si>
    <t>05/04/2022 07:35 AM</t>
  </si>
  <si>
    <t>JUAN CARLOS DIANA</t>
  </si>
  <si>
    <t>05/04/2022 06:53 AM</t>
  </si>
  <si>
    <t>05/03/2022 10:30 AM</t>
  </si>
  <si>
    <t>05/04/2022 04:15 AM</t>
  </si>
  <si>
    <t>05/03/2022 09:11 AM</t>
  </si>
  <si>
    <t>05/03/2022 07:52 PM</t>
  </si>
  <si>
    <t>05/03/2022 11:00 PM</t>
  </si>
  <si>
    <t>cristian carleo navarro</t>
  </si>
  <si>
    <t>05/03/2022 06:00 PM</t>
  </si>
  <si>
    <t>05/03/2022 03:37 PM</t>
  </si>
  <si>
    <t xml:space="preserve">Jorge  Vargas </t>
  </si>
  <si>
    <t>05/03/2022 02:00 PM</t>
  </si>
  <si>
    <t>Rafel Palencia</t>
  </si>
  <si>
    <t>05/03/2022 11:30 AM</t>
  </si>
  <si>
    <t>05/03/2022 12:00 AM</t>
  </si>
  <si>
    <t>Juam manuel guevara romero</t>
  </si>
  <si>
    <t>05/03/2022 11:40 AM</t>
  </si>
  <si>
    <t>05/09/2022 02:00 PM</t>
  </si>
  <si>
    <t>05/09/2022 09:00 AM</t>
  </si>
  <si>
    <t xml:space="preserve">Osvaldo martinez </t>
  </si>
  <si>
    <t>05/09/2022 08:00 AM</t>
  </si>
  <si>
    <t>05/11/2022 08:00 AM</t>
  </si>
  <si>
    <t>05/11/2022 08:49 AM</t>
  </si>
  <si>
    <t xml:space="preserve">Luis Eduardo campos quintero </t>
  </si>
  <si>
    <t>05/10/2022 03:00 PM</t>
  </si>
  <si>
    <t>MOISES DAVID PEREZ MENDOZA</t>
  </si>
  <si>
    <t>05/10/2022 02:50 PM</t>
  </si>
  <si>
    <t>05/10/2022 08:00 AM</t>
  </si>
  <si>
    <t xml:space="preserve">YEISON PALMA LASCARRO </t>
  </si>
  <si>
    <t xml:space="preserve">Edilberto </t>
  </si>
  <si>
    <t>05/10/2022 08:38 AM</t>
  </si>
  <si>
    <t>05/09/2022 10:00 PM</t>
  </si>
  <si>
    <t xml:space="preserve">YAMID DAVID CANTILLO CANTILLO </t>
  </si>
  <si>
    <t>05/09/2022 10:00 AM</t>
  </si>
  <si>
    <t xml:space="preserve">JUAN ANTONIO VALERIO GUTIÉRREZ </t>
  </si>
  <si>
    <t>05/10/2022 07:30 AM</t>
  </si>
  <si>
    <t>RAFAEL PALENCIA TORRES</t>
  </si>
  <si>
    <t>05/10/2022 10:00 AM</t>
  </si>
  <si>
    <t>05/09/2022 05:30 PM</t>
  </si>
  <si>
    <t>05/09/2022 09:30 AM</t>
  </si>
  <si>
    <t>05/09/2022 08:30 AM</t>
  </si>
  <si>
    <t xml:space="preserve">Manuel Rodríguez Gutiérrez </t>
  </si>
  <si>
    <t>05/09/2022 06:49 PM</t>
  </si>
  <si>
    <t>05/09/2022 06:26 PM</t>
  </si>
  <si>
    <t>05/17/2022 08:30 AM</t>
  </si>
  <si>
    <t>05/09/2022 05:47 PM</t>
  </si>
  <si>
    <t>05/09/2022 04:42 PM</t>
  </si>
  <si>
    <t>05/09/2022 04:13 PM</t>
  </si>
  <si>
    <t>05/09/2022 04:05 PM</t>
  </si>
  <si>
    <t>05/09/2022 03:22 PM</t>
  </si>
  <si>
    <t>05/09/2022 03:10 PM</t>
  </si>
  <si>
    <t>PABLO jhair Duarte Viloria</t>
  </si>
  <si>
    <t>05/09/2022 02:57 PM</t>
  </si>
  <si>
    <t>FRANKLIN CASTRO</t>
  </si>
  <si>
    <t>Juan bello m</t>
  </si>
  <si>
    <t>05/09/2022 09:05 AM</t>
  </si>
  <si>
    <t>Luis ibArra</t>
  </si>
  <si>
    <t>En espera de embarque</t>
  </si>
  <si>
    <t>05/09/2022 12:28 PM</t>
  </si>
  <si>
    <t>Ronald Tovar Caballero</t>
  </si>
  <si>
    <t>05/09/2022 12:00 PM</t>
  </si>
  <si>
    <t>05/09/2022 09:35 AM</t>
  </si>
  <si>
    <t>05/09/2022 10:40 AM</t>
  </si>
  <si>
    <t>05/09/2022 10:41 AM</t>
  </si>
  <si>
    <t>05/09/2022 10:35 AM</t>
  </si>
  <si>
    <t>05/09/2022 10:31 AM</t>
  </si>
  <si>
    <t>05/09/2022 10:30 AM</t>
  </si>
  <si>
    <t>05/09/2022 10:27 AM</t>
  </si>
  <si>
    <t>CRISTIAN CARLEO NAVARRO</t>
  </si>
  <si>
    <t>05/09/2022 10:11 AM</t>
  </si>
  <si>
    <t>05/09/2022 01:45 AM</t>
  </si>
  <si>
    <t>RICHAR ROMERO</t>
  </si>
  <si>
    <t>Reginaldo de jesus yanez jerez</t>
  </si>
  <si>
    <t>05/09/2022 08:09 AM</t>
  </si>
  <si>
    <t>05/09/2022 08:57 AM</t>
  </si>
  <si>
    <t>10/05/2022</t>
  </si>
  <si>
    <t>Audy</t>
  </si>
  <si>
    <t>c.  VRM y EBL</t>
  </si>
  <si>
    <t>b) Barge Mark</t>
  </si>
  <si>
    <t>a. Gain</t>
  </si>
  <si>
    <t>AIS, Ecosonda, GPS Compass</t>
  </si>
  <si>
    <t>c. 30 a 40 m</t>
  </si>
  <si>
    <t>08/05/2022</t>
  </si>
  <si>
    <t>AIS, GPS Compas, Rose Point</t>
  </si>
  <si>
    <t>04/05/2022</t>
  </si>
  <si>
    <t>GPS Compass, AIS, Anemómetro</t>
  </si>
  <si>
    <t>JAVIER ALVIS</t>
  </si>
  <si>
    <t>d. VRM y PLINE</t>
  </si>
  <si>
    <t>c) Barge Size</t>
  </si>
  <si>
    <t>d. A y b son verdaderas</t>
  </si>
  <si>
    <t>a. 10 a 20 m</t>
  </si>
  <si>
    <t>05/05/2022</t>
  </si>
  <si>
    <t>Juan Valerio gutierrez</t>
  </si>
  <si>
    <t>a) Back</t>
  </si>
  <si>
    <t>Rose ponit, AIS, Ecosonda</t>
  </si>
  <si>
    <t>b. EBL y PLINE</t>
  </si>
  <si>
    <t>05/04/2022</t>
  </si>
  <si>
    <t>HELDERG TAPIAS PEÑALOZA</t>
  </si>
  <si>
    <t>b. 20 a 30 m</t>
  </si>
  <si>
    <t>d) Arrangement</t>
  </si>
  <si>
    <t>06/05/2022</t>
  </si>
  <si>
    <t xml:space="preserve">Emmerson Cano </t>
  </si>
  <si>
    <t>d. Dinámica y estática.</t>
  </si>
  <si>
    <t>c. Una antena de VHF</t>
  </si>
  <si>
    <t>d) 40 kms</t>
  </si>
  <si>
    <t>b. Ubicación (latitud y longitud).</t>
  </si>
  <si>
    <t>a) AIS, RADAR, Rose Ponit</t>
  </si>
  <si>
    <t>c) Rose Point</t>
  </si>
  <si>
    <t>d. Una antena GPS</t>
  </si>
  <si>
    <t>c) 30 kms</t>
  </si>
  <si>
    <t>09/05/2022</t>
  </si>
  <si>
    <t>b. Nombre de la embarcación y dimensiones.</t>
  </si>
  <si>
    <t>b) 20 kms</t>
  </si>
  <si>
    <t>c. Posición, rumbo y velocidad.</t>
  </si>
  <si>
    <t>d) Todos los anteriores.</t>
  </si>
  <si>
    <t>a. Velocidad y curso de navegación.</t>
  </si>
  <si>
    <t>a. Una antena del RADAR</t>
  </si>
  <si>
    <t>d. ETA</t>
  </si>
  <si>
    <t>13/05/2022</t>
  </si>
  <si>
    <t>c. Rumbo.</t>
  </si>
  <si>
    <t>Frank Ruíz</t>
  </si>
  <si>
    <t>11/05/2022</t>
  </si>
  <si>
    <t>d) Generador de babor - generador de estribor - conexión eléctrica externa.</t>
  </si>
  <si>
    <t>c) Generador babor - generador estribor - banco de baterías.</t>
  </si>
  <si>
    <t>b. Calentar el la estructura del generador para sacar la humedad acumulada.</t>
  </si>
  <si>
    <t>a. Rotor - bornera de conexión - tarjeta reguladora.</t>
  </si>
  <si>
    <t>c. Rotor estator.</t>
  </si>
  <si>
    <t>03/05/2022</t>
  </si>
  <si>
    <t>a) Banco de baterías - inverter.</t>
  </si>
  <si>
    <t>b. Estator - excitatriz - inducido del alternador.</t>
  </si>
  <si>
    <t>a. Calentar el combustible para una mejor combustión.</t>
  </si>
  <si>
    <t>b. Calamar, Capulco y San Pablo.</t>
  </si>
  <si>
    <t>b) IT, TT, TN.</t>
  </si>
  <si>
    <t>d. A y C son correctas</t>
  </si>
  <si>
    <t>a) Principal y de Emergencia</t>
  </si>
  <si>
    <t>d) L1. L2, L3</t>
  </si>
  <si>
    <t>a. Puerto Triunfo, Puerto Berrio y Magangué.</t>
  </si>
  <si>
    <t>a) IT, TT, TV.</t>
  </si>
  <si>
    <t>b) 24 VAC y 24 DC</t>
  </si>
  <si>
    <t>c. San Pablo y Calamar.</t>
  </si>
  <si>
    <t>c. 2B -2E.</t>
  </si>
  <si>
    <t>c Puerto Triunfo, Puerto Berrio.</t>
  </si>
  <si>
    <t>d. 10m²/h</t>
  </si>
  <si>
    <t>c) 2B</t>
  </si>
  <si>
    <t>b. 872 gl.</t>
  </si>
  <si>
    <t>Válvula de corte de suministro del generador de Babor.</t>
  </si>
  <si>
    <t>a. Propulsores.</t>
  </si>
  <si>
    <t>c. A y B son correctas.</t>
  </si>
  <si>
    <t>07/05/2022</t>
  </si>
  <si>
    <t>b. Calamar, Capulco, Magangué, San Pablo.</t>
  </si>
  <si>
    <t>b. 10 m³/h</t>
  </si>
  <si>
    <t>d. B y C son correctas.</t>
  </si>
  <si>
    <t>a. Apaga el motor.</t>
  </si>
  <si>
    <t>c. 2 m³/h</t>
  </si>
  <si>
    <t>a. 1035 gl.</t>
  </si>
  <si>
    <t>b. Sistema elevación puente.</t>
  </si>
  <si>
    <t>c. 782 gl.</t>
  </si>
  <si>
    <t>c. Winches y elevación de Radar</t>
  </si>
  <si>
    <t>a) 1B</t>
  </si>
  <si>
    <t>d. Ninguna de las anteriores.</t>
  </si>
  <si>
    <t>a. Puerto Triunfo, Calamar, Puerto Berrio, San Pablo.</t>
  </si>
  <si>
    <t>a. 3m³/h</t>
  </si>
  <si>
    <t>HENRY JUNIOR RADA CODINA</t>
  </si>
  <si>
    <t>Válvula de corte de suministro del Bow Thruster.</t>
  </si>
  <si>
    <t>b. Apaga led de indicación de encendido.</t>
  </si>
  <si>
    <t>Válvula de corte del tanque de servicio diario de estribor.</t>
  </si>
  <si>
    <t>RAFAEL PALENCIA</t>
  </si>
  <si>
    <t>d. Ninguno de los anteriores.</t>
  </si>
  <si>
    <t>Juan bello mejia</t>
  </si>
  <si>
    <t>b. 1B -2E.</t>
  </si>
  <si>
    <t>d. A y B son falsas.</t>
  </si>
  <si>
    <t>c. Detectar e informar fuegos incipientes a los tripulantes</t>
  </si>
  <si>
    <t>b. Permitir cerrar el circuito y dar un valor de referencia del circuito al sistema.</t>
  </si>
  <si>
    <t>b. 4.</t>
  </si>
  <si>
    <t>b. Sistema de alarma de máquinas.</t>
  </si>
  <si>
    <t>c. Rojo</t>
  </si>
  <si>
    <t>c. Sistema de alarmas de sentinas.</t>
  </si>
  <si>
    <t>a. 3.</t>
  </si>
  <si>
    <t>a. Sistema de niveles de tanques de combustible</t>
  </si>
  <si>
    <t>c 5.</t>
  </si>
  <si>
    <t>a. Amarillo.</t>
  </si>
  <si>
    <t>a. Combatir los conatos de incendios para evitar daños a las personas y el medio ambiente.</t>
  </si>
  <si>
    <t>Cristian carleo navarro</t>
  </si>
  <si>
    <t>d. Sistemas de alarmas de los motores.</t>
  </si>
  <si>
    <t>Juan bello M</t>
  </si>
  <si>
    <t>ROBINSON OROZCO</t>
  </si>
  <si>
    <t>John hernamdez</t>
  </si>
  <si>
    <t xml:space="preserve">ORLANDO SAMPAYO </t>
  </si>
  <si>
    <t>RONALD Tovar Caballero</t>
  </si>
  <si>
    <t>c. Acople torcioelástico</t>
  </si>
  <si>
    <t>c. Engranaje catalina</t>
  </si>
  <si>
    <t>d. Manual</t>
  </si>
  <si>
    <t>d) Todas las anteriores</t>
  </si>
  <si>
    <t>d) Acumuladores</t>
  </si>
  <si>
    <t>a) Procesador ZF</t>
  </si>
  <si>
    <t>b. Local</t>
  </si>
  <si>
    <t>a. Eje intermedio</t>
  </si>
  <si>
    <t>b) Interruptor de presión de aceite</t>
  </si>
  <si>
    <t>a. Caja de transmisión</t>
  </si>
  <si>
    <t>a) Caja de sellos traseros</t>
  </si>
  <si>
    <t>Carmelo José Atencio Torres</t>
  </si>
  <si>
    <t>a) Sensor de presión de aceite</t>
  </si>
  <si>
    <t>ROBINSON OROZCO OROZCO</t>
  </si>
  <si>
    <t>d. Embragues</t>
  </si>
  <si>
    <t>En espera un próximo embarque</t>
  </si>
  <si>
    <t>c) Electroválvula de 4/3 vías</t>
  </si>
  <si>
    <t>c) Tarjeta de potencia</t>
  </si>
  <si>
    <t>c. MEUI.</t>
  </si>
  <si>
    <t>c. 115⁰C.</t>
  </si>
  <si>
    <t>a. 105⁰C.</t>
  </si>
  <si>
    <t>d. 25 PSI.</t>
  </si>
  <si>
    <t>b. En la salida del filtro de combustible primario</t>
  </si>
  <si>
    <t>b) Cambiar los filtros de combustible sin apagar el motor</t>
  </si>
  <si>
    <t>a) 1650 RPM</t>
  </si>
  <si>
    <t>b. 98⁰C.</t>
  </si>
  <si>
    <t>c. 70⁰C</t>
  </si>
  <si>
    <t>c. 15 PSI.</t>
  </si>
  <si>
    <t>c. En la línea de retorno de combustible de alta presión</t>
  </si>
  <si>
    <t>d) 1840 RPM</t>
  </si>
  <si>
    <t>a. 110⁰C.</t>
  </si>
  <si>
    <t>b. 95⁰C.</t>
  </si>
  <si>
    <t>c) 1820 RPM</t>
  </si>
  <si>
    <t xml:space="preserve">Jhon Marvin valdes castaño </t>
  </si>
  <si>
    <t>d. 80⁰C</t>
  </si>
  <si>
    <t>a. HEUI.</t>
  </si>
  <si>
    <t>b) 1800 RPM</t>
  </si>
  <si>
    <t>a. 10 PSI.</t>
  </si>
  <si>
    <t>b. EUI.</t>
  </si>
  <si>
    <t xml:space="preserve">neider padilla </t>
  </si>
  <si>
    <t>a) Puente y proa babor y estribor.</t>
  </si>
  <si>
    <t xml:space="preserve">Édgar Reales </t>
  </si>
  <si>
    <t>d) Proa estribor, proa babor Cuarto de control.</t>
  </si>
  <si>
    <t>b. Pernos o perro.</t>
  </si>
  <si>
    <t>d) Protocolo de etiqueta y candado</t>
  </si>
  <si>
    <t>c) Proa estribor, proa babor y sala de máquinas.</t>
  </si>
  <si>
    <t>d) Hidráulico, mecánico y eléctrico.</t>
  </si>
  <si>
    <t>b) Verdadero.</t>
  </si>
  <si>
    <t>c) Estructura, guaya y accionamiento.</t>
  </si>
  <si>
    <t>b) Accionamiento, transmisión y freno.</t>
  </si>
  <si>
    <t>a) Engranaje, piñón y volanta</t>
  </si>
  <si>
    <t>En espera a proximo embarque</t>
  </si>
  <si>
    <t>a) Falso.</t>
  </si>
  <si>
    <t>b. Llave en C, Tubo y Palillo.</t>
  </si>
  <si>
    <t>b. Rack o tensor, eslingas, estrobos</t>
  </si>
  <si>
    <t>d. Guayas, eslingas, estrobos.</t>
  </si>
  <si>
    <t>c. Cabos, guayas, eslinga.</t>
  </si>
  <si>
    <t xml:space="preserve">Omar Leonardo León García </t>
  </si>
  <si>
    <t>a. Guaya, grilletes y pernos.</t>
  </si>
  <si>
    <t>c) Equipo de trincado al tipo de cargadores, alistamiento del material.</t>
  </si>
  <si>
    <t>b)Tubo adecuado al tipo de winche, estiramiento y calentamiento de músculos.</t>
  </si>
  <si>
    <t>a. Rack o tensor, eslingas, estrobos.</t>
  </si>
  <si>
    <t>d. Rack o tensor, Llave en C, Palillo</t>
  </si>
  <si>
    <t>a. Verificar el entorno. (presencia de obstáculos, agua, hidrocarburo</t>
  </si>
  <si>
    <t>b. Alejarse de línea de fuego de guayas, etc.</t>
  </si>
  <si>
    <t>c. Trabajo en equipo con el personal de cubierta y equipo de puente</t>
  </si>
  <si>
    <t>d. Conservar las medidas de seguridad y uso de EPP.</t>
  </si>
  <si>
    <t>d. Informar al capitán, maquinista, supervisor de cubierta</t>
  </si>
  <si>
    <t>d. Guiar la lancha de apoyo con cuerdas.</t>
  </si>
  <si>
    <t>Franklin Castro</t>
  </si>
  <si>
    <t>a. Verificar los equipos de seguridad de la lancha de apoyo.</t>
  </si>
  <si>
    <t>Yorlan Jesús Arrieta salcedo</t>
  </si>
  <si>
    <t>c. Verificar los aparejos de izaje, gancho, cables, eslinga</t>
  </si>
  <si>
    <t xml:space="preserve">Néstor Martínez </t>
  </si>
  <si>
    <t>c)  Son sustancias que nos producen alergias</t>
  </si>
  <si>
    <t>c. Todos los anteriores</t>
  </si>
  <si>
    <t>a.  Farmacéuticos y virales</t>
  </si>
  <si>
    <t>En espera de próximo embarque</t>
  </si>
  <si>
    <t>c.  Intradérmicos y microbianos</t>
  </si>
  <si>
    <t>b)   Microrganismos varios que afectan nuestro sistema inmunológico</t>
  </si>
  <si>
    <t>b. Mariscos, pescado huevos</t>
  </si>
  <si>
    <t xml:space="preserve">Edilberto Aviña pana </t>
  </si>
  <si>
    <t>b.  Ambientales y por Contacto</t>
  </si>
  <si>
    <t>b) Quemaduras, cortes con vidrios, intoxicación</t>
  </si>
  <si>
    <t>b. Falso</t>
  </si>
  <si>
    <t>a.  Verdadero</t>
  </si>
  <si>
    <t>c. No siempre</t>
  </si>
  <si>
    <t xml:space="preserve">Edilberto  acuña paba </t>
  </si>
  <si>
    <t>a. Uso de Epps</t>
  </si>
  <si>
    <t>b. Miss San Plas</t>
  </si>
  <si>
    <t>18/05/2022</t>
  </si>
  <si>
    <t>05/19/2022 09:00 PM</t>
  </si>
  <si>
    <t>ROSALIO Hernández valdes</t>
  </si>
  <si>
    <t>Miguel Romero</t>
  </si>
  <si>
    <t>05/13/2022 08:00 AM</t>
  </si>
  <si>
    <t>05/20/2022 09:00 AM</t>
  </si>
  <si>
    <t xml:space="preserve">Miguel Romero </t>
  </si>
  <si>
    <t>05/13/2022 09:00 AM</t>
  </si>
  <si>
    <t>05/20/2022 08:00 AM</t>
  </si>
  <si>
    <t>05/19/2022 05:05 PM</t>
  </si>
  <si>
    <t>05/19/2022 08:00 AM</t>
  </si>
  <si>
    <t>05/16/2022 11:00 AM</t>
  </si>
  <si>
    <t>05/13/2022 02:00 PM</t>
  </si>
  <si>
    <t>05/21/2022 07:57 AM</t>
  </si>
  <si>
    <t>Alfonso Lopez</t>
  </si>
  <si>
    <t>d) Mantener la calma y no entrar en pánico.</t>
  </si>
  <si>
    <t>05/21/2022 06:54 AM</t>
  </si>
  <si>
    <t>05/21/2022 07:00 AM</t>
  </si>
  <si>
    <t xml:space="preserve">Jorge Eliecer Jaraba Vargas </t>
  </si>
  <si>
    <t>05/16/2022 02:00 PM</t>
  </si>
  <si>
    <t>05/05/2022 05:36 PM</t>
  </si>
  <si>
    <t>05/18/2022 08:00 AM</t>
  </si>
  <si>
    <t>05/16/2022 08:00 AM</t>
  </si>
  <si>
    <t>05/17/2022 05:29 PM</t>
  </si>
  <si>
    <t>a) Alistar la camilla para atención del hombre en el agua.</t>
  </si>
  <si>
    <t>05/17/2022 08:00 AM</t>
  </si>
  <si>
    <t>05/17/2022 04:00 PM</t>
  </si>
  <si>
    <t>05/17/2022 09:30 AM</t>
  </si>
  <si>
    <t>julio cabrera</t>
  </si>
  <si>
    <t>05/17/2022 02:42 PM</t>
  </si>
  <si>
    <t>05/17/2022 11:58 AM</t>
  </si>
  <si>
    <t>05/17/2022 11:52 AM</t>
  </si>
  <si>
    <t>05/16/2022 04:00 PM</t>
  </si>
  <si>
    <t>05/16/2022 09:45 PM</t>
  </si>
  <si>
    <t>05/16/2022 05:57 PM</t>
  </si>
  <si>
    <t>05/16/2022 05:48 PM</t>
  </si>
  <si>
    <t>05/16/2022 05:24 PM</t>
  </si>
  <si>
    <t xml:space="preserve">Miguel Alejandro Romero </t>
  </si>
  <si>
    <t>05/16/2022 05:00 PM</t>
  </si>
  <si>
    <t>05/16/2022 04:50 PM</t>
  </si>
  <si>
    <t>05/16/2022 03:48 PM</t>
  </si>
  <si>
    <t>05/16/2022 09:00 AM</t>
  </si>
  <si>
    <t>05/16/2022 01:30 PM</t>
  </si>
  <si>
    <t>05/16/2022 09:38 AM</t>
  </si>
  <si>
    <t>Hosman Centenos</t>
  </si>
  <si>
    <t>05/14/2022 07:25 AM</t>
  </si>
  <si>
    <t>Juan Mercado</t>
  </si>
  <si>
    <t>05/12/2022 06:00 PM</t>
  </si>
  <si>
    <t>05/12/2022 12:24 PM</t>
  </si>
  <si>
    <t>05/21/2022 08:36 AM</t>
  </si>
  <si>
    <t>05/21/2022 07:54 AM</t>
  </si>
  <si>
    <t xml:space="preserve">Alfonso Lopez </t>
  </si>
  <si>
    <t>05/21/2022 06:52 AM</t>
  </si>
  <si>
    <t>05/19/2022 09:00 AM</t>
  </si>
  <si>
    <t>05/20/2022 06:00 PM</t>
  </si>
  <si>
    <t>05/20/2022 12:00 PM</t>
  </si>
  <si>
    <t>05/20/2022 05:14 PM</t>
  </si>
  <si>
    <t>05/20/2022 04:47 PM</t>
  </si>
  <si>
    <t>c)  Equipos en mal estado</t>
  </si>
  <si>
    <t>05/20/2022 04:35 PM</t>
  </si>
  <si>
    <t xml:space="preserve">Julio Cabrera </t>
  </si>
  <si>
    <t>05/19/2022 01:30 AM</t>
  </si>
  <si>
    <t>05/19/2022 09:30 AM</t>
  </si>
  <si>
    <t>05/20/2022 10:35 AM</t>
  </si>
  <si>
    <t>05/20/2022 10:18 AM</t>
  </si>
  <si>
    <t>05/20/2022 10:15 PM</t>
  </si>
  <si>
    <t>Yorlan jesus  Arrieta Salcedo</t>
  </si>
  <si>
    <t>05/19/2022 06:43 PM</t>
  </si>
  <si>
    <t xml:space="preserve">Carlos Alberto Castro Moreno </t>
  </si>
  <si>
    <t>05/19/2022 09:35 AM</t>
  </si>
  <si>
    <t>05/19/2022 10:50 AM</t>
  </si>
  <si>
    <t>05/18/2022 09:30 AM</t>
  </si>
  <si>
    <t>05/18/2022 09:27 AM</t>
  </si>
  <si>
    <t>05/17/2022 02:48 PM</t>
  </si>
  <si>
    <t>05/16/2022 09:40 AM</t>
  </si>
  <si>
    <t>05/14/2022 07:34 AM</t>
  </si>
  <si>
    <t>05/13/2022 02:20 PM</t>
  </si>
  <si>
    <t>05/12/2022 06:20 PM</t>
  </si>
  <si>
    <t>05/21/2022 07:59 AM</t>
  </si>
  <si>
    <t>05/21/2022 06:59 AM</t>
  </si>
  <si>
    <t>05/21/2022 01:00 AM</t>
  </si>
  <si>
    <t>05/20/2022 07:16 PM</t>
  </si>
  <si>
    <t>05/20/2022 10:49 AM</t>
  </si>
  <si>
    <t>05/20/2022 10:00 AM</t>
  </si>
  <si>
    <t>05/15/2022 08:00 AM</t>
  </si>
  <si>
    <t>05/20/2022 06:00 AM</t>
  </si>
  <si>
    <t xml:space="preserve">Jorge guerra hinojosa </t>
  </si>
  <si>
    <t>05/17/2022 06:00 PM</t>
  </si>
  <si>
    <t>05/17/2022 12:08 PM</t>
  </si>
  <si>
    <t>05/16/2022 03:27 PM</t>
  </si>
  <si>
    <t>05/16/2022 08:50 AM</t>
  </si>
  <si>
    <t>05/16/2022 09:56 AM</t>
  </si>
  <si>
    <t xml:space="preserve">Hosman Centenos </t>
  </si>
  <si>
    <t>05/16/2022 09:55 AM</t>
  </si>
  <si>
    <t>05/15/2022 08:49 AM</t>
  </si>
  <si>
    <t>05/13/2022 06:35 PM</t>
  </si>
  <si>
    <t>05/13/2022 04:31 AM</t>
  </si>
  <si>
    <t>05/13/2022 01:00 AM</t>
  </si>
  <si>
    <t xml:space="preserve">RAFAEL SANTOS MERCADO HERRERA </t>
  </si>
  <si>
    <t>05/13/2022 03:50 PM</t>
  </si>
  <si>
    <t>05/12/2022 06:47 PM</t>
  </si>
  <si>
    <t>05/12/2022 06:25 PM</t>
  </si>
  <si>
    <t>05/12/2022 06:17 PM</t>
  </si>
  <si>
    <t>Jesús felipe Morales Munera</t>
  </si>
  <si>
    <t>20/05/2022</t>
  </si>
  <si>
    <t>19/05/2022</t>
  </si>
  <si>
    <t>15/05/2022</t>
  </si>
  <si>
    <t>21/05/2022</t>
  </si>
  <si>
    <t>16/05/2022</t>
  </si>
  <si>
    <t xml:space="preserve">Miguel Alejandro Romero Galantón </t>
  </si>
  <si>
    <t>b) Rose point, Ecosonda, Radar</t>
  </si>
  <si>
    <t>LUIS SANDOVAL</t>
  </si>
  <si>
    <t>17/05/2022</t>
  </si>
  <si>
    <t>14/05/2022</t>
  </si>
  <si>
    <t>Julio Cabrera</t>
  </si>
  <si>
    <t xml:space="preserve">Miguel romero </t>
  </si>
  <si>
    <t>b. 440 VDC, 24VAC</t>
  </si>
  <si>
    <t xml:space="preserve">Wilson </t>
  </si>
  <si>
    <t>d. San Pablo y Capulco.</t>
  </si>
  <si>
    <t>d) 2E</t>
  </si>
  <si>
    <t>Válvula de corte de suministro del propulsor de estribor.</t>
  </si>
  <si>
    <t>d. Blanco</t>
  </si>
  <si>
    <t>a. Remoto</t>
  </si>
  <si>
    <t>b) Control de estación de mando</t>
  </si>
  <si>
    <t>c. Aumentar las RPM de las hélices</t>
  </si>
  <si>
    <t>12/05/2022</t>
  </si>
  <si>
    <t>d. En la Línea de baja de combustible.</t>
  </si>
  <si>
    <t>c) Verificar que filtro está en funcionamiento.</t>
  </si>
  <si>
    <t>b. 20 PSI</t>
  </si>
  <si>
    <t xml:space="preserve">Carlos Alberto castro Moreno </t>
  </si>
  <si>
    <t>Jesús Felipe Morales Munera</t>
  </si>
  <si>
    <t xml:space="preserve">Carlos Alberto Castro  Moreno </t>
  </si>
  <si>
    <t>b. Nunca se pare en el winche, ni afirme su pie sobre este para tensar el cable</t>
  </si>
  <si>
    <t>Jun Mercdo</t>
  </si>
  <si>
    <t xml:space="preserve">Jose Martínez </t>
  </si>
  <si>
    <t>c. Pernos, grillete, U</t>
  </si>
  <si>
    <t>c. No utilizar el pescante para la lancha de apoyo.</t>
  </si>
  <si>
    <t xml:space="preserve">Maicol Herrera </t>
  </si>
  <si>
    <t>b. Destrincar y trincar la lancha de apoyo.</t>
  </si>
  <si>
    <t xml:space="preserve">Isnel Javier Galvis </t>
  </si>
  <si>
    <t>Ubadelvera</t>
  </si>
  <si>
    <t xml:space="preserve">David javier molina de la rosa </t>
  </si>
  <si>
    <t>a)  Un conjunto de bacterias capaces de producirnos una grave enfermedad.</t>
  </si>
  <si>
    <t>05/24/2022 09:44 AM</t>
  </si>
  <si>
    <t>05/24/2022 09:00 AM</t>
  </si>
  <si>
    <t>05/16/2022 01:30 AM</t>
  </si>
  <si>
    <t>05/23/2022 08:00 AM</t>
  </si>
  <si>
    <t>05/24/2022 07:23 AM</t>
  </si>
  <si>
    <t>05/23/2022 10:35 AM</t>
  </si>
  <si>
    <t>05/23/2022 05:13 PM</t>
  </si>
  <si>
    <t>05/23/2022 06:28 PM</t>
  </si>
  <si>
    <t>05/23/2022 06:01 PM</t>
  </si>
  <si>
    <t>Alfredo junior Barraza Yepez</t>
  </si>
  <si>
    <t>05/23/2022 06:05 PM</t>
  </si>
  <si>
    <t>05/23/2022 05:40 PM</t>
  </si>
  <si>
    <t>05/23/2022 05:35 PM</t>
  </si>
  <si>
    <t>05/23/2022 05:27 PM</t>
  </si>
  <si>
    <t>05/23/2022 05:23 PM</t>
  </si>
  <si>
    <t>05/23/2022 12:21 PM</t>
  </si>
  <si>
    <t>05/23/2022 10:48 AM</t>
  </si>
  <si>
    <t>05/23/2022 09:20 AM</t>
  </si>
  <si>
    <t>05/23/2022 01:45 AM</t>
  </si>
  <si>
    <t>05/23/2022 01:00 AM</t>
  </si>
  <si>
    <t>05/23/2022 08:25 AM</t>
  </si>
  <si>
    <t>05/22/2022 09:40 PM</t>
  </si>
  <si>
    <t>05/24/2022 09:49 AM</t>
  </si>
  <si>
    <t>05/24/2022 09:30 AM</t>
  </si>
  <si>
    <t>b)  Acciones de otras personas.</t>
  </si>
  <si>
    <t>05/24/2022 08:00 AM</t>
  </si>
  <si>
    <t>05/24/2022 07:32 AM</t>
  </si>
  <si>
    <t>05/24/2022 05:53 AM</t>
  </si>
  <si>
    <t>Audy Calvo Quiroz</t>
  </si>
  <si>
    <t>05/24/2022 05:40 AM</t>
  </si>
  <si>
    <t>05/24/2022 05:44 AM</t>
  </si>
  <si>
    <t>05/23/2022 10:45 AM</t>
  </si>
  <si>
    <t>05/23/2022 07:31 PM</t>
  </si>
  <si>
    <t>05/23/2022 07:14 PM</t>
  </si>
  <si>
    <t>05/23/2022 07:04 PM</t>
  </si>
  <si>
    <t>05/23/2022 06:25 PM</t>
  </si>
  <si>
    <t>05/23/2022 09:30 AM</t>
  </si>
  <si>
    <t>05/23/2022 06:00 PM</t>
  </si>
  <si>
    <t>05/23/2022 05:57 PM</t>
  </si>
  <si>
    <t>05/23/2022 05:30 PM</t>
  </si>
  <si>
    <t>05/23/2022 05:45 PM</t>
  </si>
  <si>
    <t>05/23/2022 05:33 PM</t>
  </si>
  <si>
    <t>05/23/2022 02:00 PM</t>
  </si>
  <si>
    <t>05/23/2022 05:15 PM</t>
  </si>
  <si>
    <t>05/23/2022 12:25 PM</t>
  </si>
  <si>
    <t>05/23/2022 11:16 AM</t>
  </si>
  <si>
    <t>05/23/2022 11:00 AM</t>
  </si>
  <si>
    <t>RONALD ALBERTO TOVAR CABALLERO</t>
  </si>
  <si>
    <t>05/23/2022 10:50 AM</t>
  </si>
  <si>
    <t>05/23/2022 08:28 AM</t>
  </si>
  <si>
    <t>05/22/2022 09:51 PM</t>
  </si>
  <si>
    <t>05/24/2022 08:35 AM</t>
  </si>
  <si>
    <t xml:space="preserve">Audy Calvo </t>
  </si>
  <si>
    <t>05/24/2022 09:57 AM</t>
  </si>
  <si>
    <t xml:space="preserve">jairo sandoval </t>
  </si>
  <si>
    <t>wilson ruiz</t>
  </si>
  <si>
    <t>junior gonzalez</t>
  </si>
  <si>
    <t>rafael ochoa</t>
  </si>
  <si>
    <t>05/24/2022 01:02 AM</t>
  </si>
  <si>
    <t>JORGE VARGAS</t>
  </si>
  <si>
    <t>05/23/2022 09:00 AM</t>
  </si>
  <si>
    <t>05/23/2022 04:40 PM</t>
  </si>
  <si>
    <t>05/23/2022 12:30 PM</t>
  </si>
  <si>
    <t>05/23/2022 12:02 PM</t>
  </si>
  <si>
    <t>05/23/2022 10:55 AM</t>
  </si>
  <si>
    <t>05/23/2022 07:54 AM</t>
  </si>
  <si>
    <t>05/22/2022 12:04 PM</t>
  </si>
  <si>
    <t>05/21/2022 08:00 AM</t>
  </si>
  <si>
    <t>24/05/2022</t>
  </si>
  <si>
    <t>osman centeno</t>
  </si>
  <si>
    <t>23/05/2022</t>
  </si>
  <si>
    <t>a. Curso de navegación.</t>
  </si>
  <si>
    <t>Yair Carreño Alta mar</t>
  </si>
  <si>
    <t>c) Inversor y Cargador y banco de baterías</t>
  </si>
  <si>
    <t>22/05/2022</t>
  </si>
  <si>
    <t>b) Falta de inspección y mantenimientos.</t>
  </si>
  <si>
    <t>c) Realizar inspección del estado actual del equipo de izaje (Gancho, guaya, eslinga, botonera, base pescante, etc.)</t>
  </si>
  <si>
    <t>Presencial</t>
  </si>
  <si>
    <t>Descanso</t>
  </si>
  <si>
    <t>05/27/2022 02:59 AM</t>
  </si>
  <si>
    <t>Leonardo Machacon Mendoza</t>
  </si>
  <si>
    <t>05/26/2022 07:05 PM</t>
  </si>
  <si>
    <t>05/26/2022 11:20 AM</t>
  </si>
  <si>
    <t>05/25/2022 08:00 AM</t>
  </si>
  <si>
    <t>Hdjddk</t>
  </si>
  <si>
    <t>05/26/2022 12:30 AM</t>
  </si>
  <si>
    <t>05/23/2022 10:00 AM</t>
  </si>
  <si>
    <t>05/26/2022 05:05 AM</t>
  </si>
  <si>
    <t>05/25/2022 02:10 PM</t>
  </si>
  <si>
    <t>05/24/2022 02:00 PM</t>
  </si>
  <si>
    <t>05/25/2022 11:23 AM</t>
  </si>
  <si>
    <t>05/25/2022 09:57 AM</t>
  </si>
  <si>
    <t>05/25/2022 09:55 AM</t>
  </si>
  <si>
    <t>05/25/2022 08:40 AM</t>
  </si>
  <si>
    <t>05/24/2022 07:30 PM</t>
  </si>
  <si>
    <t>05/24/2022 01:00 PM</t>
  </si>
  <si>
    <t>05/24/2022 02:20 PM</t>
  </si>
  <si>
    <t>05/28/2022 07:00 AM</t>
  </si>
  <si>
    <t>05/28/2022 06:55 AM</t>
  </si>
  <si>
    <t>05/27/2022 02:55 AM</t>
  </si>
  <si>
    <t>Regonaldo de jedus yanez jerez</t>
  </si>
  <si>
    <t>05/26/2022 09:30 AM</t>
  </si>
  <si>
    <t>05/26/2022 10:30 AM</t>
  </si>
  <si>
    <t>05/25/2022 11:00 AM</t>
  </si>
  <si>
    <t>05/26/2022 01:50 AM</t>
  </si>
  <si>
    <t>05/26/2022 09:10 AM</t>
  </si>
  <si>
    <t>05/25/2022 02:00 PM</t>
  </si>
  <si>
    <t>05/25/2022 11:26 AM</t>
  </si>
  <si>
    <t>05/25/2022 09:30 AM</t>
  </si>
  <si>
    <t>Mario pucini</t>
  </si>
  <si>
    <t>05/25/2022 10:02 AM</t>
  </si>
  <si>
    <t>05/25/2022 01:00 AM</t>
  </si>
  <si>
    <t>05/25/2022 08:45 AM</t>
  </si>
  <si>
    <t>05/29/2022 08:00 PM</t>
  </si>
  <si>
    <t>05/24/2022 06:00 PM</t>
  </si>
  <si>
    <t>25/05/2022</t>
  </si>
  <si>
    <t>26/05/2022</t>
  </si>
  <si>
    <t>27/05/2022</t>
  </si>
  <si>
    <t>c) L1. L2, L3, N, O L+, L-.</t>
  </si>
  <si>
    <t>28/05/2022</t>
  </si>
  <si>
    <t>john hernandez</t>
  </si>
  <si>
    <t>d. 2</t>
  </si>
  <si>
    <t>Julio de los reyes morales</t>
  </si>
  <si>
    <t>28/06/2022</t>
  </si>
  <si>
    <t>Rony Ojeda</t>
  </si>
  <si>
    <t xml:space="preserve">Luis Guillermo  Lozada Tapiero </t>
  </si>
  <si>
    <t>a. En la salida del filtro de combustible secundario.</t>
  </si>
  <si>
    <t>d. 94⁰C</t>
  </si>
  <si>
    <t>c) Alejarse de línea de fuego de cargadores, guayas, herramientas, tubos, etc</t>
  </si>
  <si>
    <t>05/28/2022 08:00 AM</t>
  </si>
  <si>
    <t>05/19/2022 10:00 AM</t>
  </si>
  <si>
    <t>05/28/2022 07:20 AM</t>
  </si>
  <si>
    <t>05/27/2022 09:25 AM</t>
  </si>
  <si>
    <t>09/05/2022 08:30 AM</t>
  </si>
  <si>
    <t>05/27/2022 08:00 AM</t>
  </si>
  <si>
    <t>05/27/2022 07:35 AM</t>
  </si>
  <si>
    <t>05/25/2022 02:20 PM</t>
  </si>
  <si>
    <t>ESTEBAN AGUDELO CARREÑO</t>
  </si>
  <si>
    <t>05/20/2022 01:00 AM</t>
  </si>
  <si>
    <t>05/25/2022 09:00 AM</t>
  </si>
  <si>
    <t>05/25/2022 10:09 AM</t>
  </si>
  <si>
    <t>05/24/2022 01:30 AM</t>
  </si>
  <si>
    <t>JULIO CESAR CABRERA MENDEZ</t>
  </si>
  <si>
    <t>05/24/2022 09:00 PM</t>
  </si>
  <si>
    <t>05/24/2022 07:00 PM</t>
  </si>
  <si>
    <t>05/24/2022 10:00 AM</t>
  </si>
  <si>
    <t>05/30/2022 08:00 AM</t>
  </si>
  <si>
    <t>05/29/2022 08:38 AM</t>
  </si>
  <si>
    <t>05/28/2022 03:16 PM</t>
  </si>
  <si>
    <t>Gersonmantilla</t>
  </si>
  <si>
    <t>05/17/2022 01:23 PM</t>
  </si>
  <si>
    <t>Emiro Perez</t>
  </si>
  <si>
    <t>05/30/2022 09:00 AM</t>
  </si>
  <si>
    <t>Oscar Ospino</t>
  </si>
  <si>
    <t>05/29/2022 09:30 AM</t>
  </si>
  <si>
    <t xml:space="preserve">Martin escobar </t>
  </si>
  <si>
    <t>05/28/2022 03:22 PM</t>
  </si>
  <si>
    <t>Gerson m</t>
  </si>
  <si>
    <t>05/18/2022 02:50 PM</t>
  </si>
  <si>
    <t>05/31/2022 10:00 AM</t>
  </si>
  <si>
    <t>Joseth maldonado</t>
  </si>
  <si>
    <t>05/30/2022 10:50 AM</t>
  </si>
  <si>
    <t>Manuel Mariota</t>
  </si>
  <si>
    <t>05/30/2022 11:00 AM</t>
  </si>
  <si>
    <t>05/30/2022 10:40 AM</t>
  </si>
  <si>
    <t>05/27/2022 10:00 AM</t>
  </si>
  <si>
    <t>05/29/2022 08:40 AM</t>
  </si>
  <si>
    <t>05/29/2022 07:40 AM</t>
  </si>
  <si>
    <t>05/28/2022 03:30 PM</t>
  </si>
  <si>
    <t>05/11/2022 02:19 PM</t>
  </si>
  <si>
    <t>05/26/2022 09:00 AM</t>
  </si>
  <si>
    <t>05/25/2022 08:30 AM</t>
  </si>
  <si>
    <t xml:space="preserve">Yair Carreño altamar </t>
  </si>
  <si>
    <t>05/17/2022 09:00 AM</t>
  </si>
  <si>
    <t>31/05/2022</t>
  </si>
  <si>
    <t>30/05/2022</t>
  </si>
  <si>
    <t>d. Calentar el tablero de control eléctrico principal para sacar la humedad acumulada</t>
  </si>
  <si>
    <t>29/05/2022</t>
  </si>
  <si>
    <t>Aníbal Rojas Cuesta</t>
  </si>
  <si>
    <t>Aníbal Rojas</t>
  </si>
  <si>
    <t>Neider  Padilla</t>
  </si>
  <si>
    <t xml:space="preserve">Jhon Castro </t>
  </si>
  <si>
    <t>01/06/2022</t>
  </si>
  <si>
    <t xml:space="preserve">German José Ramírez cera </t>
  </si>
  <si>
    <t>06/01/2022 10:00 AM</t>
  </si>
  <si>
    <t>06/01/2022 05:00 AM</t>
  </si>
  <si>
    <t>05/24/2022 08:30 AM</t>
  </si>
  <si>
    <t>06/04/2022 01:12 PM</t>
  </si>
  <si>
    <t>06/04/2022 07:45 AM</t>
  </si>
  <si>
    <t>06/04/2022 07:30 AM</t>
  </si>
  <si>
    <t>David Molina</t>
  </si>
  <si>
    <t>06/01/2022 09:30 AM</t>
  </si>
  <si>
    <t xml:space="preserve">Pedro charris </t>
  </si>
  <si>
    <t>06/03/2022 12:41 PM</t>
  </si>
  <si>
    <t>06/02/2022 10:42 AM</t>
  </si>
  <si>
    <t>05/27/2022 04:05 PM</t>
  </si>
  <si>
    <t>06/05/2022 04:14 PM</t>
  </si>
  <si>
    <t>Luis Ibarra</t>
  </si>
  <si>
    <t>06/04/2022 04:00 PM</t>
  </si>
  <si>
    <t>06/04/2022 01:15 PM</t>
  </si>
  <si>
    <t>06/03/2022 02:30 PM</t>
  </si>
  <si>
    <t>06/04/2022 07:46 AM</t>
  </si>
  <si>
    <t>06/03/2022 04:31 PM</t>
  </si>
  <si>
    <t>06/03/2022 04:30 PM</t>
  </si>
  <si>
    <t>06/03/2022 07:30 AM</t>
  </si>
  <si>
    <t>06/06/2022 10:40 AM</t>
  </si>
  <si>
    <t xml:space="preserve">Henry rada </t>
  </si>
  <si>
    <t>05/25/2022 04:00 PM</t>
  </si>
  <si>
    <t>06/04/2022 04:05 PM</t>
  </si>
  <si>
    <t>06/04/2022 01:23 PM</t>
  </si>
  <si>
    <t>06/04/2022 12:15 PM</t>
  </si>
  <si>
    <t>06/04/2022 11:03 AM</t>
  </si>
  <si>
    <t>06/04/2022 07:49 AM</t>
  </si>
  <si>
    <t>06/03/2022 04:45 PM</t>
  </si>
  <si>
    <t>06/02/2022 02:00 PM</t>
  </si>
  <si>
    <t>06/02/2022 12:22 PM</t>
  </si>
  <si>
    <t>06/02/2022 08:30 AM</t>
  </si>
  <si>
    <t>04/06/2022</t>
  </si>
  <si>
    <t>b. Una antena UHF</t>
  </si>
  <si>
    <t>05/06/2022</t>
  </si>
  <si>
    <t>06/06/2022</t>
  </si>
  <si>
    <t>02/06/2022</t>
  </si>
  <si>
    <t>03/06/2022</t>
  </si>
  <si>
    <t>b) Reunión pre operativa, comunicaciones.</t>
  </si>
  <si>
    <t>a) Sobrepeso.</t>
  </si>
  <si>
    <t xml:space="preserve">Jair polo </t>
  </si>
  <si>
    <t>TH0081042439653</t>
  </si>
  <si>
    <t>TH0087539785</t>
  </si>
  <si>
    <t>TH0081042423666</t>
  </si>
  <si>
    <t>TH0081096228203</t>
  </si>
  <si>
    <t>TH0081045713303</t>
  </si>
  <si>
    <t>TH0081143160794</t>
  </si>
  <si>
    <t>TH0081047488318</t>
  </si>
  <si>
    <t>TH0087643241</t>
  </si>
  <si>
    <t>TH0088505627</t>
  </si>
  <si>
    <t>TH00872175184</t>
  </si>
  <si>
    <t>TH0088865460</t>
  </si>
  <si>
    <t>TH0081007027997</t>
  </si>
  <si>
    <t>TH0081045730910</t>
  </si>
  <si>
    <t>TH00872269340</t>
  </si>
  <si>
    <t>TH00871941295</t>
  </si>
  <si>
    <t>TH0081143393377</t>
  </si>
  <si>
    <t>TH00819873772</t>
  </si>
  <si>
    <t>TH00872267574</t>
  </si>
  <si>
    <t>TH0081128057461</t>
  </si>
  <si>
    <t>TH0081003040917</t>
  </si>
  <si>
    <t>TH0081129575452</t>
  </si>
  <si>
    <t>TH0081036133230</t>
  </si>
  <si>
    <t>TH0081002210630</t>
  </si>
  <si>
    <t>TH00872329555</t>
  </si>
  <si>
    <t>TH0081143166395</t>
  </si>
  <si>
    <t>TH0081046345248</t>
  </si>
  <si>
    <t>TH0081143355820</t>
  </si>
  <si>
    <t>TH0081069464046</t>
  </si>
  <si>
    <t>TH0081732497</t>
  </si>
  <si>
    <t>TH0081045713717</t>
  </si>
  <si>
    <t>TH00872131872</t>
  </si>
  <si>
    <t>TH0081043671740</t>
  </si>
  <si>
    <t>TH0081143164927</t>
  </si>
  <si>
    <t>TH0081042461698</t>
  </si>
  <si>
    <t>TH0081062879003</t>
  </si>
  <si>
    <t>TH0081140893904</t>
  </si>
  <si>
    <t>TH00872433971</t>
  </si>
  <si>
    <t>TH0081051359607</t>
  </si>
  <si>
    <t>TH00871183663</t>
  </si>
  <si>
    <t>TH00873186841</t>
  </si>
  <si>
    <t>TH0081051359082</t>
  </si>
  <si>
    <t>TH0081043612065</t>
  </si>
  <si>
    <t>TH0081002154286</t>
  </si>
  <si>
    <t>TH0081062877685</t>
  </si>
  <si>
    <t>TH00885485994</t>
  </si>
  <si>
    <t>TH00879063704</t>
  </si>
  <si>
    <t>TH0081042353690</t>
  </si>
  <si>
    <t>TH0088731825</t>
  </si>
  <si>
    <t>TH0081042356928</t>
  </si>
  <si>
    <t>TH00872307511</t>
  </si>
  <si>
    <t>TH0081002097265</t>
  </si>
  <si>
    <t>TH0081062877091</t>
  </si>
  <si>
    <t>TH0081143169495</t>
  </si>
  <si>
    <t>TH00818923801</t>
  </si>
  <si>
    <t>TH00873119339</t>
  </si>
  <si>
    <t>TH0081062878574</t>
  </si>
  <si>
    <t>TH0081082045661</t>
  </si>
  <si>
    <t>TH0081143117681</t>
  </si>
  <si>
    <t>TH008673772</t>
  </si>
  <si>
    <t>TH0081143443946</t>
  </si>
  <si>
    <t>TH0081143427645</t>
  </si>
  <si>
    <t>TH00872199198</t>
  </si>
  <si>
    <t>TH0089314150</t>
  </si>
  <si>
    <t>TH00872142191</t>
  </si>
  <si>
    <t>TH00872290647</t>
  </si>
  <si>
    <t>TH0081001877693</t>
  </si>
  <si>
    <t>TH0088508084</t>
  </si>
  <si>
    <t>TH0081052996972</t>
  </si>
  <si>
    <t>TH0081007676749</t>
  </si>
  <si>
    <t>TH0088510045</t>
  </si>
  <si>
    <t>TH0081046344952</t>
  </si>
  <si>
    <t>TH00885200396</t>
  </si>
  <si>
    <t>TH00885370698</t>
  </si>
  <si>
    <t>TH0081143357941</t>
  </si>
  <si>
    <t>TH0087628814</t>
  </si>
  <si>
    <t>TH0081045670690</t>
  </si>
  <si>
    <t>TH0081051417391</t>
  </si>
  <si>
    <t>TH00872283243</t>
  </si>
  <si>
    <t>TH0081062877667</t>
  </si>
  <si>
    <t>TH0081010157710</t>
  </si>
  <si>
    <t>TH0081143251473</t>
  </si>
  <si>
    <t>TH00812632355</t>
  </si>
  <si>
    <t>TH00812633010</t>
  </si>
  <si>
    <t>TH00872344420</t>
  </si>
  <si>
    <t>TH0088800027</t>
  </si>
  <si>
    <t>TH00873270642</t>
  </si>
  <si>
    <t>TH0081069465576</t>
  </si>
  <si>
    <t>TH0081002000376</t>
  </si>
  <si>
    <t>TH0081050037442</t>
  </si>
  <si>
    <t>TH00872429229</t>
  </si>
  <si>
    <t>TH0081045701435</t>
  </si>
  <si>
    <t>TH00873239933</t>
  </si>
  <si>
    <t>TH0081129488182</t>
  </si>
  <si>
    <t>TH00872000597</t>
  </si>
  <si>
    <t>TH0081002025217</t>
  </si>
  <si>
    <t>TH00811281288</t>
  </si>
  <si>
    <t>TH0081052968264</t>
  </si>
  <si>
    <t>TH0081143441857</t>
  </si>
  <si>
    <t>TH0081052989345</t>
  </si>
  <si>
    <t>TH00872258146</t>
  </si>
  <si>
    <t>TH00812628898</t>
  </si>
  <si>
    <t>TH00819873593</t>
  </si>
  <si>
    <t>TH0081045751062</t>
  </si>
  <si>
    <t>TH0087604934</t>
  </si>
  <si>
    <t>TH0081045682337</t>
  </si>
  <si>
    <t>TH0089142770</t>
  </si>
  <si>
    <t>TH0081046346294</t>
  </si>
  <si>
    <t>TH0081047420585</t>
  </si>
  <si>
    <t>TH0081045701233</t>
  </si>
  <si>
    <t>TH0081062879451</t>
  </si>
  <si>
    <t>TH0081140865331</t>
  </si>
  <si>
    <t>TH0081003644904</t>
  </si>
  <si>
    <t>TH0083738397</t>
  </si>
  <si>
    <t>TH00872137998</t>
  </si>
  <si>
    <t>TH0081043607936</t>
  </si>
  <si>
    <t>TH0081143376702</t>
  </si>
  <si>
    <t>TH00872238315</t>
  </si>
  <si>
    <t>TH00872246943</t>
  </si>
  <si>
    <t>TH0081001912135</t>
  </si>
  <si>
    <t>TH00873158536</t>
  </si>
  <si>
    <t>TH0081128057680</t>
  </si>
  <si>
    <t>TH0081052992147</t>
  </si>
  <si>
    <t>TH00872008173</t>
  </si>
  <si>
    <t>TH0088498708</t>
  </si>
  <si>
    <t>TH0081065633136</t>
  </si>
  <si>
    <t>TH0091042439653</t>
  </si>
  <si>
    <t>TH0097539785</t>
  </si>
  <si>
    <t>TH0091042423666</t>
  </si>
  <si>
    <t>TH0091096228203</t>
  </si>
  <si>
    <t>TH0091045713303</t>
  </si>
  <si>
    <t>TH0091143160794</t>
  </si>
  <si>
    <t>TH0091047488318</t>
  </si>
  <si>
    <t>TH0091046345248</t>
  </si>
  <si>
    <t>TH0091143357941</t>
  </si>
  <si>
    <t>TH0097643241</t>
  </si>
  <si>
    <t>TH0098505627</t>
  </si>
  <si>
    <t>TH00972175184</t>
  </si>
  <si>
    <t>TH00972142191</t>
  </si>
  <si>
    <t>TH0091002210630</t>
  </si>
  <si>
    <t>TH0091052968264</t>
  </si>
  <si>
    <t>TH00985370698</t>
  </si>
  <si>
    <t>TH0091143117681</t>
  </si>
  <si>
    <t>TH0091140893904</t>
  </si>
  <si>
    <t>TH00912632355</t>
  </si>
  <si>
    <t>TH00972344420</t>
  </si>
  <si>
    <t>TH0091007027997</t>
  </si>
  <si>
    <t>TH0091062878100</t>
  </si>
  <si>
    <t>TH0091045730910</t>
  </si>
  <si>
    <t>TH00971941295</t>
  </si>
  <si>
    <t>TH0091062879451</t>
  </si>
  <si>
    <t>TH0091001877693</t>
  </si>
  <si>
    <t>TH0091143393377</t>
  </si>
  <si>
    <t>TH0091143169495</t>
  </si>
  <si>
    <t>TH00973270642</t>
  </si>
  <si>
    <t>TH00985200396</t>
  </si>
  <si>
    <t>TH00919873772</t>
  </si>
  <si>
    <t>TH00972267574</t>
  </si>
  <si>
    <t>TH0091129575452</t>
  </si>
  <si>
    <t>TH0091036133230</t>
  </si>
  <si>
    <t>TH0091128057461</t>
  </si>
  <si>
    <t>TH0091143166395</t>
  </si>
  <si>
    <t>TH0091045701233</t>
  </si>
  <si>
    <t>TH0091052989345</t>
  </si>
  <si>
    <t>TH0091143164927</t>
  </si>
  <si>
    <t>TH00972131872</t>
  </si>
  <si>
    <t>TH0091045713717</t>
  </si>
  <si>
    <t>TH0091045701435</t>
  </si>
  <si>
    <t>TH0091062879003</t>
  </si>
  <si>
    <t>TH00972000597</t>
  </si>
  <si>
    <t>TH0091002025217</t>
  </si>
  <si>
    <t>TH009673772</t>
  </si>
  <si>
    <t>TH00971183663</t>
  </si>
  <si>
    <t>TH00911281288</t>
  </si>
  <si>
    <t>TH0091143441857</t>
  </si>
  <si>
    <t>TH0091002154286</t>
  </si>
  <si>
    <t>TH00972258146</t>
  </si>
  <si>
    <t>TH0091051359082</t>
  </si>
  <si>
    <t>TH00912628898</t>
  </si>
  <si>
    <t>TH00973186841</t>
  </si>
  <si>
    <t>TH0091045751062</t>
  </si>
  <si>
    <t>TH00919873593</t>
  </si>
  <si>
    <t>TH0091043612065</t>
  </si>
  <si>
    <t>TH0097604934</t>
  </si>
  <si>
    <t>TH0099142770</t>
  </si>
  <si>
    <t>TH0091002000376</t>
  </si>
  <si>
    <t>TH00979063704</t>
  </si>
  <si>
    <t>TH0091003644904</t>
  </si>
  <si>
    <t>TH00985485994</t>
  </si>
  <si>
    <t>TH0091042353690</t>
  </si>
  <si>
    <t>TH0098731825</t>
  </si>
  <si>
    <t>TH0098800027</t>
  </si>
  <si>
    <t>TH0091042356928</t>
  </si>
  <si>
    <t>TH0091007676749</t>
  </si>
  <si>
    <t>TH00972307511</t>
  </si>
  <si>
    <t>TH0091062877091</t>
  </si>
  <si>
    <t>TH00918923801</t>
  </si>
  <si>
    <t>TH0091062878574</t>
  </si>
  <si>
    <t>TH00973119339</t>
  </si>
  <si>
    <t>TH0091143427645</t>
  </si>
  <si>
    <t>TH00973239933</t>
  </si>
  <si>
    <t>TH0098498708</t>
  </si>
  <si>
    <t>TH0091052992147</t>
  </si>
  <si>
    <t>TH00972199198</t>
  </si>
  <si>
    <t>TH0099314150</t>
  </si>
  <si>
    <t>TH0093738397</t>
  </si>
  <si>
    <t>TH0091052996972</t>
  </si>
  <si>
    <t>TH0091043671740</t>
  </si>
  <si>
    <t>TH0091069464046</t>
  </si>
  <si>
    <t>TH0097628814</t>
  </si>
  <si>
    <t>TH00972283243</t>
  </si>
  <si>
    <t>TH0091010157710</t>
  </si>
  <si>
    <t>TH0091062877667</t>
  </si>
  <si>
    <t>TH00973158536</t>
  </si>
  <si>
    <t>TH0091048204296</t>
  </si>
  <si>
    <t>TH0091143251473</t>
  </si>
  <si>
    <t>TH00972290647</t>
  </si>
  <si>
    <t>TH00912633010</t>
  </si>
  <si>
    <t>TH0091050037442</t>
  </si>
  <si>
    <t>TH00972238315</t>
  </si>
  <si>
    <t>TH00972429229</t>
  </si>
  <si>
    <t>TH0091001912135</t>
  </si>
  <si>
    <t>TH00972137998</t>
  </si>
  <si>
    <t>TH0091065633136</t>
  </si>
  <si>
    <t>TH00972246943</t>
  </si>
  <si>
    <t>TH0091045682337</t>
  </si>
  <si>
    <t>TH0091140865331</t>
  </si>
  <si>
    <t>TH0091143376702</t>
  </si>
  <si>
    <t>TH0091128057680</t>
  </si>
  <si>
    <t>TR0051002000376</t>
  </si>
  <si>
    <t>TR0051048204296</t>
  </si>
  <si>
    <t>TR0058508084</t>
  </si>
  <si>
    <t>TR005673772</t>
  </si>
  <si>
    <t>TR0051007676749</t>
  </si>
  <si>
    <t>TR0051128057461</t>
  </si>
  <si>
    <t>TR0051042439653</t>
  </si>
  <si>
    <t>TR0051062875105</t>
  </si>
  <si>
    <t>TR0051143166395</t>
  </si>
  <si>
    <t>TR0051143357941</t>
  </si>
  <si>
    <t>TR0051062878100</t>
  </si>
  <si>
    <t>TR0051010157710</t>
  </si>
  <si>
    <t>TR0053738397</t>
  </si>
  <si>
    <t>TR0051050037442</t>
  </si>
  <si>
    <t>TR0051143251473</t>
  </si>
  <si>
    <t>TR0051051359082</t>
  </si>
  <si>
    <t>TR0051062877667</t>
  </si>
  <si>
    <t>TR00572283243</t>
  </si>
  <si>
    <t>TR00585200396</t>
  </si>
  <si>
    <t>TR0051043612065</t>
  </si>
  <si>
    <t>TR00585370698</t>
  </si>
  <si>
    <t>TR0051042356928</t>
  </si>
  <si>
    <t>TR0058731825</t>
  </si>
  <si>
    <t>TR00572290647</t>
  </si>
  <si>
    <t>TR0051042353690</t>
  </si>
  <si>
    <t>TR00572137998</t>
  </si>
  <si>
    <t>TR0051143169495</t>
  </si>
  <si>
    <t>TR0051062878574</t>
  </si>
  <si>
    <t>TR0051007027997</t>
  </si>
  <si>
    <t>TR00572344420</t>
  </si>
  <si>
    <t>TR0051096228203</t>
  </si>
  <si>
    <t>TR0051069464046</t>
  </si>
  <si>
    <t>TR0051045701435</t>
  </si>
  <si>
    <t>TR0051003644904</t>
  </si>
  <si>
    <t>TR0051045713717</t>
  </si>
  <si>
    <t>TR0051052992147</t>
  </si>
  <si>
    <t>TR0051143164927</t>
  </si>
  <si>
    <t>TR0051052989345</t>
  </si>
  <si>
    <t>TR00572131872</t>
  </si>
  <si>
    <t>TR0051043671740</t>
  </si>
  <si>
    <t>TR00573270642</t>
  </si>
  <si>
    <t>TR0058865460</t>
  </si>
  <si>
    <t>TR0051052968264</t>
  </si>
  <si>
    <t>TR0057643241</t>
  </si>
  <si>
    <t>TR0051036133230</t>
  </si>
  <si>
    <t>TR0051140865331</t>
  </si>
  <si>
    <t>TR0051062879003</t>
  </si>
  <si>
    <t>TR0051051417391</t>
  </si>
  <si>
    <t>TR00585485994</t>
  </si>
  <si>
    <t>TR0051143443946</t>
  </si>
  <si>
    <t>TR0051062877091</t>
  </si>
  <si>
    <t>TR0051042447525</t>
  </si>
  <si>
    <t>TR0051143376702</t>
  </si>
  <si>
    <t>TR0051049347320</t>
  </si>
  <si>
    <t>TR0051043607936</t>
  </si>
  <si>
    <t>TR00579063704</t>
  </si>
  <si>
    <t>TR0051128057680</t>
  </si>
  <si>
    <t>TR0051045696181</t>
  </si>
  <si>
    <t>TR0058498708</t>
  </si>
  <si>
    <t>TR0051062877685</t>
  </si>
  <si>
    <t>TR00573119339</t>
  </si>
  <si>
    <t>TR0051143393377</t>
  </si>
  <si>
    <t>TR00572269340</t>
  </si>
  <si>
    <t>TR0059314150</t>
  </si>
  <si>
    <t>TR00572238315</t>
  </si>
  <si>
    <t>TR0051045682337</t>
  </si>
  <si>
    <t>TR0051052962084</t>
  </si>
  <si>
    <t>TR00512633010</t>
  </si>
  <si>
    <t>TR00572249236</t>
  </si>
  <si>
    <t>TR0051082045661</t>
  </si>
  <si>
    <t>TR0051052996972</t>
  </si>
  <si>
    <t>TR0051051359607</t>
  </si>
  <si>
    <t>TR00519873772</t>
  </si>
  <si>
    <t>TR00512632355</t>
  </si>
  <si>
    <t>TR00572267574</t>
  </si>
  <si>
    <t>TR0051045701233</t>
  </si>
  <si>
    <t>TR00572175592</t>
  </si>
  <si>
    <t>TR0051047420585</t>
  </si>
  <si>
    <t>TR00572246943</t>
  </si>
  <si>
    <t>TR00572232051</t>
  </si>
  <si>
    <t>TR0051064995172</t>
  </si>
  <si>
    <t>TR00572008173</t>
  </si>
  <si>
    <t>TR0051065633136</t>
  </si>
  <si>
    <t>PTE0108510045</t>
  </si>
  <si>
    <t>PTE01072329555</t>
  </si>
  <si>
    <t>PTE0101129575452</t>
  </si>
  <si>
    <t>PTE01072429229</t>
  </si>
  <si>
    <t>PTE0101045751062</t>
  </si>
  <si>
    <t>PTE01019873593</t>
  </si>
  <si>
    <t>PTE0107604934</t>
  </si>
  <si>
    <t>PTE0109142770</t>
  </si>
  <si>
    <t>PTE0101046345248</t>
  </si>
  <si>
    <t>PTE0101042356928</t>
  </si>
  <si>
    <t>PTE01072142191</t>
  </si>
  <si>
    <t>PTE0101001877693</t>
  </si>
  <si>
    <t>PTE0107628814</t>
  </si>
  <si>
    <t>PTE0108731825</t>
  </si>
  <si>
    <t>PTE0101069464046</t>
  </si>
  <si>
    <t>PTE01072131872</t>
  </si>
  <si>
    <t>PTE0101043671740</t>
  </si>
  <si>
    <t>PTE01072344420</t>
  </si>
  <si>
    <t>PTE0101143164927</t>
  </si>
  <si>
    <t>PTE01073119339</t>
  </si>
  <si>
    <t>PTE0101062878574</t>
  </si>
  <si>
    <t>PTE0101036133230</t>
  </si>
  <si>
    <t>PTE0101051359082</t>
  </si>
  <si>
    <t>PTE01071183663</t>
  </si>
  <si>
    <t>PTE01071941295</t>
  </si>
  <si>
    <t>PTE0101143169495</t>
  </si>
  <si>
    <t>PTE01073270642</t>
  </si>
  <si>
    <t>PTE0101043612065</t>
  </si>
  <si>
    <t>PTE0101062879451</t>
  </si>
  <si>
    <t>PTE0101143427645</t>
  </si>
  <si>
    <t>PTE0101143355820</t>
  </si>
  <si>
    <t>PTE0101001912135</t>
  </si>
  <si>
    <t>PTE010673772</t>
  </si>
  <si>
    <t>PTE0101002097265</t>
  </si>
  <si>
    <t>PTE0108800027</t>
  </si>
  <si>
    <t>PTE0101007676749</t>
  </si>
  <si>
    <t>PTE0101052989345</t>
  </si>
  <si>
    <t>PTE0101143169914</t>
  </si>
  <si>
    <t>PTE0111046345248</t>
  </si>
  <si>
    <t>PTE0117628814</t>
  </si>
  <si>
    <t>PTE0111036133230</t>
  </si>
  <si>
    <t>PTE01173119339</t>
  </si>
  <si>
    <t>PTE0111062878574</t>
  </si>
  <si>
    <t>PTE0111143355820</t>
  </si>
  <si>
    <t>PTE0118731825</t>
  </si>
  <si>
    <t>PTE0111042356928</t>
  </si>
  <si>
    <t>PTE0111129575452</t>
  </si>
  <si>
    <t>PTE01172429229</t>
  </si>
  <si>
    <t>PTE0111001912135</t>
  </si>
  <si>
    <t>PTE01172344420</t>
  </si>
  <si>
    <t>PTE0111001877693</t>
  </si>
  <si>
    <t>PTE01171183663</t>
  </si>
  <si>
    <t>PTE0111069464046</t>
  </si>
  <si>
    <t>PTE0111143169495</t>
  </si>
  <si>
    <t>PTE01173270642</t>
  </si>
  <si>
    <t>PTE0111043671740</t>
  </si>
  <si>
    <t>PTE01172131872</t>
  </si>
  <si>
    <t>PTE0111045751062</t>
  </si>
  <si>
    <t>PTE01119873593</t>
  </si>
  <si>
    <t>PTE0117604934</t>
  </si>
  <si>
    <t>PTE0119142770</t>
  </si>
  <si>
    <t>PTE011673772</t>
  </si>
  <si>
    <t>PTE0111062879451</t>
  </si>
  <si>
    <t>PTE0111051359082</t>
  </si>
  <si>
    <t>PTE0111043612065</t>
  </si>
  <si>
    <t>PTE0111045701435</t>
  </si>
  <si>
    <t>PTE0111143164927</t>
  </si>
  <si>
    <t>PTE0111052989345</t>
  </si>
  <si>
    <t>PTE0111007676749</t>
  </si>
  <si>
    <t>PTE0118800027</t>
  </si>
  <si>
    <t>PTE-R-00772329555</t>
  </si>
  <si>
    <t>PTE-R-0071062878574</t>
  </si>
  <si>
    <t>PTE-R-0071143355820</t>
  </si>
  <si>
    <t>PTE-R-00772131872</t>
  </si>
  <si>
    <t>PTE-R-0071043671740</t>
  </si>
  <si>
    <t>PTE-R-0071069464046</t>
  </si>
  <si>
    <t>PTE-R-0071045751062</t>
  </si>
  <si>
    <t>PTE-R-00719873593</t>
  </si>
  <si>
    <t>PTE-R-0077604934</t>
  </si>
  <si>
    <t>PTE-R-0079142770</t>
  </si>
  <si>
    <t>PTE-R-0071046345248</t>
  </si>
  <si>
    <t>PTE-R-00772142191</t>
  </si>
  <si>
    <t>PTE-R-0071001877693</t>
  </si>
  <si>
    <t>PTE-R-00771941295</t>
  </si>
  <si>
    <t>PTE-R-0071143169495</t>
  </si>
  <si>
    <t>PTE-R-0071042356928</t>
  </si>
  <si>
    <t>PTE-R-0078731825</t>
  </si>
  <si>
    <t>PTE-R-0077628814</t>
  </si>
  <si>
    <t>PTE-R-00772344420</t>
  </si>
  <si>
    <t>PTE-R-0071007676749</t>
  </si>
  <si>
    <t>PTE-R-0071143164927</t>
  </si>
  <si>
    <t>PTE-R-0071045701435</t>
  </si>
  <si>
    <t>PTE-R-0078800027</t>
  </si>
  <si>
    <t>PTE-R-007673772</t>
  </si>
  <si>
    <t>PTE-R-0071051359082</t>
  </si>
  <si>
    <t>PTE-R-0071052989345</t>
  </si>
  <si>
    <t>PTE-R-00773119339</t>
  </si>
  <si>
    <t>PTE-R-0071129575452</t>
  </si>
  <si>
    <t>PTE-R-00773270642</t>
  </si>
  <si>
    <t>PTE-R-00772429229</t>
  </si>
  <si>
    <t>PTE-R-00771183663</t>
  </si>
  <si>
    <t>PTE-R-0071143427645</t>
  </si>
  <si>
    <t>PTE-R-0071143169914</t>
  </si>
  <si>
    <t>PTE-R-0071036133230</t>
  </si>
  <si>
    <t>PTE-R-0071043612065</t>
  </si>
  <si>
    <t>PTE-R-0071002097265</t>
  </si>
  <si>
    <t>PTE-R-0071001912135</t>
  </si>
  <si>
    <t>PTE-R-0071062879451</t>
  </si>
  <si>
    <t>PTE-R-008-1046345248</t>
  </si>
  <si>
    <t>PTE-R-008-1069464046</t>
  </si>
  <si>
    <t>PTE-R-008-1043671740</t>
  </si>
  <si>
    <t>PTE-R-008-72131872</t>
  </si>
  <si>
    <t>PTE-R-008-1001877693</t>
  </si>
  <si>
    <t>PTE-R-008-1143427645</t>
  </si>
  <si>
    <t>PTE-R-008-1143169495</t>
  </si>
  <si>
    <t>PTE-R-008-1062878574</t>
  </si>
  <si>
    <t>PTE-R-008-73119339</t>
  </si>
  <si>
    <t>PTE-R-008-72344420</t>
  </si>
  <si>
    <t>PTE-R-008-73270642</t>
  </si>
  <si>
    <t>PTE-R-008-1129575452</t>
  </si>
  <si>
    <t>PTE-R-008-72429229</t>
  </si>
  <si>
    <t>PTE-R-008-1001912135</t>
  </si>
  <si>
    <t>PTE-R-008-1007676749</t>
  </si>
  <si>
    <t>PTE-R-008-673772</t>
  </si>
  <si>
    <t>PTE-R-008-7628814</t>
  </si>
  <si>
    <t>PTE-R-008-71183663</t>
  </si>
  <si>
    <t>PTE-R-008-8731825</t>
  </si>
  <si>
    <t>PTE-R-008-1042356928</t>
  </si>
  <si>
    <t>PTE-R-008-1045701435</t>
  </si>
  <si>
    <t>PTE-R-008-1051359082</t>
  </si>
  <si>
    <t>PTE-R-008-8800027</t>
  </si>
  <si>
    <t>PTE-R-008-1143164927</t>
  </si>
  <si>
    <t>PTE-R-008-1052989345</t>
  </si>
  <si>
    <t>PTE-R-008-1043612065</t>
  </si>
  <si>
    <t>MAQ-R-00179314150</t>
  </si>
  <si>
    <t>MAQ-R-00177539785</t>
  </si>
  <si>
    <t>MAQ-R-00171042423666</t>
  </si>
  <si>
    <t>MAQ-R-001773158536</t>
  </si>
  <si>
    <t>MAQ-R-00171045713303</t>
  </si>
  <si>
    <t>MAQ-R-00171047488318</t>
  </si>
  <si>
    <t>MAQ-R-00171143166395</t>
  </si>
  <si>
    <t>MAQ-R-00171045730910</t>
  </si>
  <si>
    <t>MAQ-R-00171064995172</t>
  </si>
  <si>
    <t>MAQ-R-00171002210630</t>
  </si>
  <si>
    <t>MAQ-R-00171010157710</t>
  </si>
  <si>
    <t>MAQ-R-001773007151</t>
  </si>
  <si>
    <t>MAQ-R-00171143160794</t>
  </si>
  <si>
    <t>MAQ-R-00171045682337</t>
  </si>
  <si>
    <t>MAQ-R-00171052996972</t>
  </si>
  <si>
    <t>MAQ-R-00171143393377</t>
  </si>
  <si>
    <t>MAQ-R-00171128057680</t>
  </si>
  <si>
    <t>MAQ-R-001772290647</t>
  </si>
  <si>
    <t>MAQ-R-00171140865331</t>
  </si>
  <si>
    <t>MAQ-R-00171143376702</t>
  </si>
  <si>
    <t>MAQ-R-001772238315</t>
  </si>
  <si>
    <t>MAQ-R-00171050037442</t>
  </si>
  <si>
    <t>MAQ-R-00171042439653</t>
  </si>
  <si>
    <t>MAQ-R-001773186841</t>
  </si>
  <si>
    <t>MAQ-R-001772307511</t>
  </si>
  <si>
    <t>MAQ-R-00171002154286</t>
  </si>
  <si>
    <t>MAQ-R-00178498708</t>
  </si>
  <si>
    <t>MAQ-R-00171045713717</t>
  </si>
  <si>
    <t>MAQ-R-00181045730910</t>
  </si>
  <si>
    <t>MAQ-R-00187539785</t>
  </si>
  <si>
    <t>MAQ-R-00189314150</t>
  </si>
  <si>
    <t>MAQ-R-00181042423666</t>
  </si>
  <si>
    <t>MAQ-R-00181045713303</t>
  </si>
  <si>
    <t>MAQ-R-001872307511</t>
  </si>
  <si>
    <t>MAQ-R-00181047488318</t>
  </si>
  <si>
    <t>MAQ-R-00181143166395</t>
  </si>
  <si>
    <t>MAQ-R-001873158536</t>
  </si>
  <si>
    <t>MAQ-R-00181143160794</t>
  </si>
  <si>
    <t>MAQ-R-00181052996972</t>
  </si>
  <si>
    <t>MAQ-R-00181064995172</t>
  </si>
  <si>
    <t>MAQ-R-00181143376702</t>
  </si>
  <si>
    <t>MAQ-R-00181140865331</t>
  </si>
  <si>
    <t>MAQ-R-00181042439653</t>
  </si>
  <si>
    <t>MAQ-R-001872238315</t>
  </si>
  <si>
    <t>MAQ-R-001872258146</t>
  </si>
  <si>
    <t>MAQ-R-001872290647</t>
  </si>
  <si>
    <t>MAQ-R-00181010157710</t>
  </si>
  <si>
    <t>MAQ-R-001873007151</t>
  </si>
  <si>
    <t>MAQ-R-00181050037442</t>
  </si>
  <si>
    <t>MAQ-R-00181045682337</t>
  </si>
  <si>
    <t>MAQ-R-00181143393377</t>
  </si>
  <si>
    <t>MAQ-R-00181128057680</t>
  </si>
  <si>
    <t>MAQ-R-00181045713717</t>
  </si>
  <si>
    <t>MAQ-R-00188498708</t>
  </si>
  <si>
    <t>MAQ-R-00191010157710</t>
  </si>
  <si>
    <t>MAQ-R-00197539785</t>
  </si>
  <si>
    <t>MAQ-R-00199314150</t>
  </si>
  <si>
    <t>MAQ-R-00191042423666</t>
  </si>
  <si>
    <t>MAQ-R-00191143376702</t>
  </si>
  <si>
    <t>MAQ-R-00191140865331</t>
  </si>
  <si>
    <t>MAQ-R-00191042356928</t>
  </si>
  <si>
    <t>MAQ-R-001972307511</t>
  </si>
  <si>
    <t>MAQ-R-00191045713303</t>
  </si>
  <si>
    <t>MAQ-R-00191045713717</t>
  </si>
  <si>
    <t>MAQ-R-00191143160794</t>
  </si>
  <si>
    <t>MAQ-R-00191047488318</t>
  </si>
  <si>
    <t>MAQ-R-001972238315</t>
  </si>
  <si>
    <t>MAQ-R-00191048204296</t>
  </si>
  <si>
    <t>MAQ-R-00191045682337</t>
  </si>
  <si>
    <t>MAQ-R-001972271305</t>
  </si>
  <si>
    <t>MAQ-R-00191143166395</t>
  </si>
  <si>
    <t>MAQ-R-001973158536</t>
  </si>
  <si>
    <t>MAQ-R-00191052996972</t>
  </si>
  <si>
    <t>MAQ-R-00191050037442</t>
  </si>
  <si>
    <t>MAQ-R-00191064995172</t>
  </si>
  <si>
    <t>MAQ-R-001972290647</t>
  </si>
  <si>
    <t>MAQ-R-00198498708</t>
  </si>
  <si>
    <t>MAQ-R-00191143393377</t>
  </si>
  <si>
    <t>MAQ-R-00191128057680</t>
  </si>
  <si>
    <t>MAQ-R-00208498708</t>
  </si>
  <si>
    <t>MAQ-R-00201010157710</t>
  </si>
  <si>
    <t>MAQ-R-002072290647</t>
  </si>
  <si>
    <t>MAQ-R-00201050037442</t>
  </si>
  <si>
    <t>MAQ-R-002072307511</t>
  </si>
  <si>
    <t>MAQ-R-00201143376702</t>
  </si>
  <si>
    <t>MAQ-R-002073007151</t>
  </si>
  <si>
    <t>MAQ-R-00201143166395</t>
  </si>
  <si>
    <t>MAQ-R-002072258146</t>
  </si>
  <si>
    <t>MAQ-R-00201045682337</t>
  </si>
  <si>
    <t>MAQ-R-00201042439653</t>
  </si>
  <si>
    <t>MAQ-R-002072238315</t>
  </si>
  <si>
    <t>MAQ-R-00201143393377</t>
  </si>
  <si>
    <t>MAQ-R-00201128057680</t>
  </si>
  <si>
    <t>MAQ-R-00201064995172</t>
  </si>
  <si>
    <t>MAQ-R-002073158536</t>
  </si>
  <si>
    <t>MAQ-R-00201045713717</t>
  </si>
  <si>
    <t>CUB0167643241</t>
  </si>
  <si>
    <t>CUB0168505627</t>
  </si>
  <si>
    <t>CUB01672175184</t>
  </si>
  <si>
    <t>CUB0161042448376</t>
  </si>
  <si>
    <t>CUB01618923801</t>
  </si>
  <si>
    <t>CUB0161047420585</t>
  </si>
  <si>
    <t>CUB0161143117681</t>
  </si>
  <si>
    <t>CUB0161143443946</t>
  </si>
  <si>
    <t>CUB0167599845</t>
  </si>
  <si>
    <t>CUB0161007027997</t>
  </si>
  <si>
    <t>CUB0168865460</t>
  </si>
  <si>
    <t>CUB0163738397</t>
  </si>
  <si>
    <t>CUB0161003644904</t>
  </si>
  <si>
    <t>CUB01685370698</t>
  </si>
  <si>
    <t>CUB0168508084</t>
  </si>
  <si>
    <t>CUB0161102813981</t>
  </si>
  <si>
    <t>CUB0161002000376</t>
  </si>
  <si>
    <t>CUB0161042447525</t>
  </si>
  <si>
    <t>CUB0161042353690</t>
  </si>
  <si>
    <t>CUB01672269340</t>
  </si>
  <si>
    <t>CUB01619873772</t>
  </si>
  <si>
    <t>CUB01672267574</t>
  </si>
  <si>
    <t>CUB01616730978</t>
  </si>
  <si>
    <t>CUB0161052968264</t>
  </si>
  <si>
    <t>CUB0161052962084</t>
  </si>
  <si>
    <t>CUB0161143251473</t>
  </si>
  <si>
    <t>CUB01612632355</t>
  </si>
  <si>
    <t>CUB0168487178</t>
  </si>
  <si>
    <t>CUB0161062877685</t>
  </si>
  <si>
    <t>CUB0161051359607</t>
  </si>
  <si>
    <t>CUB0161052992147</t>
  </si>
  <si>
    <t>CUB0161062875105</t>
  </si>
  <si>
    <t>CUB0161043607936</t>
  </si>
  <si>
    <t>CUB01679063704</t>
  </si>
  <si>
    <t>CUB0161045670690</t>
  </si>
  <si>
    <t>CUB0161049347320</t>
  </si>
  <si>
    <t>CUB0161082045661</t>
  </si>
  <si>
    <t>CUB0161001871612</t>
  </si>
  <si>
    <t>CUB01672283243</t>
  </si>
  <si>
    <t>CUB0161062877667</t>
  </si>
  <si>
    <t>CUB0161051417391</t>
  </si>
  <si>
    <t>CUB0161732497</t>
  </si>
  <si>
    <t>CUB01673271348</t>
  </si>
  <si>
    <t>CUB01685485994</t>
  </si>
  <si>
    <t>CUB01612633010</t>
  </si>
  <si>
    <t>CUB01672249236</t>
  </si>
  <si>
    <t>CUB0161042461698</t>
  </si>
  <si>
    <t>CUB0171143443946</t>
  </si>
  <si>
    <t>CUB0171062875105</t>
  </si>
  <si>
    <t>CUB0178508084</t>
  </si>
  <si>
    <t>CUB0177643241</t>
  </si>
  <si>
    <t>CUB0171047420585</t>
  </si>
  <si>
    <t>CUB0178505627</t>
  </si>
  <si>
    <t>CUB01772249236</t>
  </si>
  <si>
    <t>CUB0171051417391</t>
  </si>
  <si>
    <t>CUB0171140893904</t>
  </si>
  <si>
    <t>CUB0171062877685</t>
  </si>
  <si>
    <t>CUB0171051359607</t>
  </si>
  <si>
    <t>CUB0171062879003</t>
  </si>
  <si>
    <t>CUB01785485994</t>
  </si>
  <si>
    <t>CUB01718923801</t>
  </si>
  <si>
    <t>CUB0178565971</t>
  </si>
  <si>
    <t>CUB01779063704</t>
  </si>
  <si>
    <t>CUB0171082045661</t>
  </si>
  <si>
    <t>CUB0171062877091</t>
  </si>
  <si>
    <t>CUB01773271348</t>
  </si>
  <si>
    <t>CUB01772269340</t>
  </si>
  <si>
    <t>CUB0171143117681</t>
  </si>
  <si>
    <t>CUB0171042448376</t>
  </si>
  <si>
    <t>CUB0171052968264</t>
  </si>
  <si>
    <t>CUB01712632355</t>
  </si>
  <si>
    <t>CUB0171002000376</t>
  </si>
  <si>
    <t>CUB01772283243</t>
  </si>
  <si>
    <t>CUB01772290253</t>
  </si>
  <si>
    <t>CUB0171143251473</t>
  </si>
  <si>
    <t>CUB0171062877667</t>
  </si>
  <si>
    <t>CUB01712633010</t>
  </si>
  <si>
    <t>CUB0171043607936</t>
  </si>
  <si>
    <t>CUB01719873772</t>
  </si>
  <si>
    <t>CUB01772267574</t>
  </si>
  <si>
    <t>CUB0171042353690</t>
  </si>
  <si>
    <t>CUB0181007027997</t>
  </si>
  <si>
    <t>CUB0188865460</t>
  </si>
  <si>
    <t>CUB0181045670690</t>
  </si>
  <si>
    <t>CUB0183738397</t>
  </si>
  <si>
    <t>CUB0181062875105</t>
  </si>
  <si>
    <t>CUB0181082045661</t>
  </si>
  <si>
    <t>CUB0181732497</t>
  </si>
  <si>
    <t>CUB01885370698</t>
  </si>
  <si>
    <t>CUB0181047420585</t>
  </si>
  <si>
    <t>CUB0181001871612</t>
  </si>
  <si>
    <t>CUB0188505627</t>
  </si>
  <si>
    <t>CUB0181043607936</t>
  </si>
  <si>
    <t>CUB0181062878100</t>
  </si>
  <si>
    <t>CUB01872175184</t>
  </si>
  <si>
    <t>CUB0181002000376</t>
  </si>
  <si>
    <t>CUB01872269340</t>
  </si>
  <si>
    <t>CUB01872283243</t>
  </si>
  <si>
    <t>CUB01872249236</t>
  </si>
  <si>
    <t>CUB0181062877091</t>
  </si>
  <si>
    <t>CUB01812633010</t>
  </si>
  <si>
    <t>CUB0181042461698</t>
  </si>
  <si>
    <t>CUB0188565971</t>
  </si>
  <si>
    <t>CUB01819873772</t>
  </si>
  <si>
    <t>CUB01872267574</t>
  </si>
  <si>
    <t>CUB0181062877667</t>
  </si>
  <si>
    <t>CUB0181062877685</t>
  </si>
  <si>
    <t>CUB0181052992147</t>
  </si>
  <si>
    <t>CUB0181051417391</t>
  </si>
  <si>
    <t>CUB0181062879003</t>
  </si>
  <si>
    <t>CUB01816730978</t>
  </si>
  <si>
    <t>CUB0181102813981</t>
  </si>
  <si>
    <t>CUB01879063704</t>
  </si>
  <si>
    <t>CUB01872290253</t>
  </si>
  <si>
    <t>CUB01818923801</t>
  </si>
  <si>
    <t>CUB0188508084</t>
  </si>
  <si>
    <t>CUB0181042353690</t>
  </si>
  <si>
    <t>CUB0181143251473</t>
  </si>
  <si>
    <t>CUB0181143117681</t>
  </si>
  <si>
    <t>CUB0181042448376</t>
  </si>
  <si>
    <t>CUB0181052968264</t>
  </si>
  <si>
    <t>CUB0191143117681</t>
  </si>
  <si>
    <t>CUB0191062877091</t>
  </si>
  <si>
    <t>CUB01985370698</t>
  </si>
  <si>
    <t>CUB0191062875105</t>
  </si>
  <si>
    <t>CUB0191102813981</t>
  </si>
  <si>
    <t>CUB01972290253</t>
  </si>
  <si>
    <t>CUB0191002000376</t>
  </si>
  <si>
    <t>CUB0191062877667</t>
  </si>
  <si>
    <t>CUB0191042447525</t>
  </si>
  <si>
    <t>CUB0191062878100</t>
  </si>
  <si>
    <t>CUB0191052992147</t>
  </si>
  <si>
    <t>CUB0191062879003</t>
  </si>
  <si>
    <t>CUB01972175592</t>
  </si>
  <si>
    <t>CUB01916730978</t>
  </si>
  <si>
    <t>CUB01972249236</t>
  </si>
  <si>
    <t>CUB0191042426987</t>
  </si>
  <si>
    <t>CUB01972267574</t>
  </si>
  <si>
    <t>CUB01919873772</t>
  </si>
  <si>
    <t>CUB0191047420585</t>
  </si>
  <si>
    <t>CUB01972283243</t>
  </si>
  <si>
    <t>CUB0191143251473</t>
  </si>
  <si>
    <t>CUB0191043607936</t>
  </si>
  <si>
    <t>CUB0191052962084</t>
  </si>
  <si>
    <t>CUB0198508084</t>
  </si>
  <si>
    <t>CUB0191051417391</t>
  </si>
  <si>
    <t>CUB0191042353690</t>
  </si>
  <si>
    <t>CUB01912633010</t>
  </si>
  <si>
    <t>CUB01979063704</t>
  </si>
  <si>
    <t>CUB01985485994</t>
  </si>
  <si>
    <t>CNA0091045696181</t>
  </si>
  <si>
    <t>CNA00972232051</t>
  </si>
  <si>
    <t>CNA0091128057461</t>
  </si>
  <si>
    <t>CNA00972137998</t>
  </si>
  <si>
    <t>CNA0091096228203</t>
  </si>
  <si>
    <t>CNA00985200396</t>
  </si>
  <si>
    <t>CNA0091065633136</t>
  </si>
  <si>
    <t>CNA00972246943</t>
  </si>
  <si>
    <t>CNA0091045701233</t>
  </si>
  <si>
    <t>CNA0101045696181</t>
  </si>
  <si>
    <t>CNA01072232051</t>
  </si>
  <si>
    <t>CNA0101128057461</t>
  </si>
  <si>
    <t>CNA01072008173</t>
  </si>
  <si>
    <t>CNA0101096228203</t>
  </si>
  <si>
    <t>CNA01085200396</t>
  </si>
  <si>
    <t>CNA0101065633136</t>
  </si>
  <si>
    <t>CNA01072246943</t>
  </si>
  <si>
    <t>CNA01072046520</t>
  </si>
  <si>
    <t>CNA0101045701233</t>
  </si>
  <si>
    <t>CNA01072137998</t>
  </si>
  <si>
    <t>CNA00972052101</t>
  </si>
  <si>
    <t>CNA01072052101</t>
  </si>
  <si>
    <t>CNA01072023211</t>
  </si>
  <si>
    <t>TH00872237482</t>
  </si>
  <si>
    <t>TH0081045696181</t>
  </si>
  <si>
    <t>TH0081143268344</t>
  </si>
  <si>
    <t>TH0081143439945</t>
  </si>
  <si>
    <t>TH00872241177</t>
  </si>
  <si>
    <t>TH00884037775</t>
  </si>
  <si>
    <t>TH00872052101</t>
  </si>
  <si>
    <t>TH0081148702581</t>
  </si>
  <si>
    <t>TH008676852</t>
  </si>
  <si>
    <t>TH00872185313</t>
  </si>
  <si>
    <t>TH0089138846</t>
  </si>
  <si>
    <t>TH0081143169914</t>
  </si>
  <si>
    <t>TH0089141242</t>
  </si>
  <si>
    <t>TH0081049347320</t>
  </si>
  <si>
    <t>TH0081046342974</t>
  </si>
  <si>
    <t>TH0081042449364</t>
  </si>
  <si>
    <t>TH0088742810</t>
  </si>
  <si>
    <t>TH0088509727</t>
  </si>
  <si>
    <t>TH0081051356443</t>
  </si>
  <si>
    <t>TH0081042448376</t>
  </si>
  <si>
    <t>TH00873191501</t>
  </si>
  <si>
    <t>TH0081043609008</t>
  </si>
  <si>
    <t>TH0081049348432</t>
  </si>
  <si>
    <t>TH0081052991220</t>
  </si>
  <si>
    <t>TH00873271348</t>
  </si>
  <si>
    <t>TH0081140835942</t>
  </si>
  <si>
    <t>TH008576262</t>
  </si>
  <si>
    <t>TH0081042434250</t>
  </si>
  <si>
    <t>TH0089169555</t>
  </si>
  <si>
    <t>TH0081051417313</t>
  </si>
  <si>
    <t>TH0081052962084</t>
  </si>
  <si>
    <t>TH0081003040932</t>
  </si>
  <si>
    <t>TH0081143123770</t>
  </si>
  <si>
    <t>TH00872291020</t>
  </si>
  <si>
    <t>TH0089138908</t>
  </si>
  <si>
    <t>TH0081050924014</t>
  </si>
  <si>
    <t>TH0087599845</t>
  </si>
  <si>
    <t>TH0081051358625</t>
  </si>
  <si>
    <t>TH00872290253</t>
  </si>
  <si>
    <t>TH00972269340</t>
  </si>
  <si>
    <t>TH00972237482</t>
  </si>
  <si>
    <t>TH0091045696181</t>
  </si>
  <si>
    <t>TH0091002097265</t>
  </si>
  <si>
    <t>TH0091143268344</t>
  </si>
  <si>
    <t>TH0091049348432</t>
  </si>
  <si>
    <t>TH0091003040932</t>
  </si>
  <si>
    <t>TH00972185313</t>
  </si>
  <si>
    <t>TH0091143355820</t>
  </si>
  <si>
    <t>TH0091046346294</t>
  </si>
  <si>
    <t>TH009576262</t>
  </si>
  <si>
    <t>TH0091051417313</t>
  </si>
  <si>
    <t>TH0099141242</t>
  </si>
  <si>
    <t>TH0091043609008</t>
  </si>
  <si>
    <t>TH0098742810</t>
  </si>
  <si>
    <t>TH0091042449364</t>
  </si>
  <si>
    <t>TH00972291020</t>
  </si>
  <si>
    <t>TH00973271348</t>
  </si>
  <si>
    <t>TH0091051356443</t>
  </si>
  <si>
    <t>TH0091052962084</t>
  </si>
  <si>
    <t>TH0091143439945</t>
  </si>
  <si>
    <t>TH0091732497</t>
  </si>
  <si>
    <t>TH0091050924014</t>
  </si>
  <si>
    <t>TH0091043607711</t>
  </si>
  <si>
    <t>TH00972052101</t>
  </si>
  <si>
    <t>TH00991519421</t>
  </si>
  <si>
    <t>TH0098509727</t>
  </si>
  <si>
    <t>TH0091042448376</t>
  </si>
  <si>
    <t>TH0091143443946</t>
  </si>
  <si>
    <t>TH0099138908</t>
  </si>
  <si>
    <t>TH0097599845</t>
  </si>
  <si>
    <t>TH0091045670690</t>
  </si>
  <si>
    <t>TH0098508084</t>
  </si>
  <si>
    <t>TH0091043607936</t>
  </si>
  <si>
    <t>TH0091051417391</t>
  </si>
  <si>
    <t>TH0091051358625</t>
  </si>
  <si>
    <t>TR00572237482</t>
  </si>
  <si>
    <t>TR0051002097265</t>
  </si>
  <si>
    <t>TR0051045732872</t>
  </si>
  <si>
    <t>TR0051140851894</t>
  </si>
  <si>
    <t>TR0051051356443</t>
  </si>
  <si>
    <t>TR0051140835942</t>
  </si>
  <si>
    <t>TR0051143268344</t>
  </si>
  <si>
    <t>TR00584037775</t>
  </si>
  <si>
    <t>TR0051143439945</t>
  </si>
  <si>
    <t>TR0051007127377</t>
  </si>
  <si>
    <t>TR00572052101</t>
  </si>
  <si>
    <t>TR0058509727</t>
  </si>
  <si>
    <t>TR0051042448376</t>
  </si>
  <si>
    <t>TR0051732497</t>
  </si>
  <si>
    <t>TR00571941295</t>
  </si>
  <si>
    <t>TR0059138908</t>
  </si>
  <si>
    <t>TR0051062879451</t>
  </si>
  <si>
    <t>TR0051048288518</t>
  </si>
  <si>
    <t>TR00572023211</t>
  </si>
  <si>
    <t>TR0051001888926</t>
  </si>
  <si>
    <t>TR0051042449364</t>
  </si>
  <si>
    <t>TR0051046342974</t>
  </si>
  <si>
    <t>TR0058565971</t>
  </si>
  <si>
    <t>TR0051045670690</t>
  </si>
  <si>
    <t>TR0051050924014</t>
  </si>
  <si>
    <t>TR00572175184</t>
  </si>
  <si>
    <t>TR0057628814</t>
  </si>
  <si>
    <t>TR0057599845</t>
  </si>
  <si>
    <t>TR0051051358625</t>
  </si>
  <si>
    <t>TR0051140893904</t>
  </si>
  <si>
    <t>TR00572142191</t>
  </si>
  <si>
    <t>PTE01072237482</t>
  </si>
  <si>
    <t>PTE0101045701435</t>
  </si>
  <si>
    <t>PTE0101043609008</t>
  </si>
  <si>
    <t>PTE0109138908</t>
  </si>
  <si>
    <t>PTE010676852</t>
  </si>
  <si>
    <t>PTE0101052991220</t>
  </si>
  <si>
    <t>PTE010576262</t>
  </si>
  <si>
    <t>PTE0101051417313</t>
  </si>
  <si>
    <t>PTE0101046342974</t>
  </si>
  <si>
    <t>PTE0101046346294</t>
  </si>
  <si>
    <t>PTE0101042449364</t>
  </si>
  <si>
    <t>PTE0108742810</t>
  </si>
  <si>
    <t>PTE01172237482</t>
  </si>
  <si>
    <t>PTE0111002097265</t>
  </si>
  <si>
    <t>PTE0111042449364</t>
  </si>
  <si>
    <t>PTE0118742810</t>
  </si>
  <si>
    <t>PTE011676852</t>
  </si>
  <si>
    <t>PTE0111143169914</t>
  </si>
  <si>
    <t>PTE0111052991220</t>
  </si>
  <si>
    <t>PTE0111043609008</t>
  </si>
  <si>
    <t>PTE0119138908</t>
  </si>
  <si>
    <t>PTE01171941295</t>
  </si>
  <si>
    <t>PTE01172142191</t>
  </si>
  <si>
    <t>PTE-R-00772237482</t>
  </si>
  <si>
    <t>PTE-R-00772241177</t>
  </si>
  <si>
    <t>PTE-R-007676852</t>
  </si>
  <si>
    <t>PTE-R-0071003040932</t>
  </si>
  <si>
    <t>PTE-R-0071046342974</t>
  </si>
  <si>
    <t>PTE-R-0071042449364</t>
  </si>
  <si>
    <t>PTE-R-0078742810</t>
  </si>
  <si>
    <t>PTE-R-0071052991220</t>
  </si>
  <si>
    <t>PTE-R-0071046346294</t>
  </si>
  <si>
    <t>PTE-R-0071051417313</t>
  </si>
  <si>
    <t>PTE-R-0071143123770</t>
  </si>
  <si>
    <t>PTE-R-00772433971</t>
  </si>
  <si>
    <t>PTE-R-007576262</t>
  </si>
  <si>
    <t>PTE-R-0071043609008</t>
  </si>
  <si>
    <t>PTE-R-0079138908</t>
  </si>
  <si>
    <t>PTE-R-008-72237482</t>
  </si>
  <si>
    <t>PTE-R-008-1002097265</t>
  </si>
  <si>
    <t>PTE-R-008-1003040932</t>
  </si>
  <si>
    <t>PTE-R-008-91519421</t>
  </si>
  <si>
    <t>PTE-R-008-1046346294</t>
  </si>
  <si>
    <t>PTE-R-008-1051417313</t>
  </si>
  <si>
    <t>PTE-R-008-1143355820</t>
  </si>
  <si>
    <t>PTE-R-008-72291020</t>
  </si>
  <si>
    <t>PTE-R-008-576257</t>
  </si>
  <si>
    <t>PTE-R-008-1042449364</t>
  </si>
  <si>
    <t>PTE-R-008-8742810</t>
  </si>
  <si>
    <t>PTE-R-008-576262</t>
  </si>
  <si>
    <t>PTE-R-008-676852</t>
  </si>
  <si>
    <t>PTE-R-008-1143169914</t>
  </si>
  <si>
    <t>PTE-R-008-1052991220</t>
  </si>
  <si>
    <t>PTE-R-008-1043609008</t>
  </si>
  <si>
    <t>PTE-R-008-9138908</t>
  </si>
  <si>
    <t>PTE-R-008-71941295</t>
  </si>
  <si>
    <t>PTE-R-008-1062879451</t>
  </si>
  <si>
    <t>PTE-R-008-1036133230</t>
  </si>
  <si>
    <t>PTE-R-008-72142191</t>
  </si>
  <si>
    <t>MAQ-R-00171098648640</t>
  </si>
  <si>
    <t>MAQ-R-00171143268344</t>
  </si>
  <si>
    <t>MAQ-R-00171140835942</t>
  </si>
  <si>
    <t>MAQ-R-00171042434250</t>
  </si>
  <si>
    <t>MAQ-R-00171140851894</t>
  </si>
  <si>
    <t>MAQ-R-00171001888926</t>
  </si>
  <si>
    <t>MAQ-R-00171050064251</t>
  </si>
  <si>
    <t>MAQ-R-00171124020230</t>
  </si>
  <si>
    <t>MAQ-R-00181140851894</t>
  </si>
  <si>
    <t>MAQ-R-00181042434250</t>
  </si>
  <si>
    <t>MAQ-R-00181140835942</t>
  </si>
  <si>
    <t>MAQ-R-00181143439945</t>
  </si>
  <si>
    <t>MAQ-R-00181001888926</t>
  </si>
  <si>
    <t>MAQ-R-00181124020230</t>
  </si>
  <si>
    <t>MAQ-R-00181143268344</t>
  </si>
  <si>
    <t>MAQ-R-001872271305</t>
  </si>
  <si>
    <t>MAQ-R-00191143268344</t>
  </si>
  <si>
    <t>MAQ-R-00191140851894</t>
  </si>
  <si>
    <t>MAQ-R-00191042434250</t>
  </si>
  <si>
    <t>MAQ-R-00191045730910</t>
  </si>
  <si>
    <t>MAQ-R-00191140835942</t>
  </si>
  <si>
    <t>MAQ-R-00191143439945</t>
  </si>
  <si>
    <t>MAQ-R-00191001888926</t>
  </si>
  <si>
    <t>MAQ-R-00191042439653</t>
  </si>
  <si>
    <t>MAQ-R-00201140851894</t>
  </si>
  <si>
    <t>MAQ-R-00201042434250</t>
  </si>
  <si>
    <t>MAQ-R-00201143268344</t>
  </si>
  <si>
    <t>MAQ-R-00201048204296</t>
  </si>
  <si>
    <t>MAQ-R-00201143439945</t>
  </si>
  <si>
    <t>MAQ-R-00201001888926</t>
  </si>
  <si>
    <t>MAQ-R-00201052996972</t>
  </si>
  <si>
    <t>MAQ-R-00209314150</t>
  </si>
  <si>
    <t>CUB0161051671396</t>
  </si>
  <si>
    <t>CUB0161045732872</t>
  </si>
  <si>
    <t>CUB0161051356443</t>
  </si>
  <si>
    <t>CUB0161007127377</t>
  </si>
  <si>
    <t>CUB0168509727</t>
  </si>
  <si>
    <t>CUB0161062879003</t>
  </si>
  <si>
    <t>CUB0161048288518</t>
  </si>
  <si>
    <t>CUB0161140893904</t>
  </si>
  <si>
    <t>CUB0161051358625</t>
  </si>
  <si>
    <t>CUB01672290253</t>
  </si>
  <si>
    <t>CUB0171051671396</t>
  </si>
  <si>
    <t>CUB0171045732872</t>
  </si>
  <si>
    <t>CUB0171052962084</t>
  </si>
  <si>
    <t>CUB0171732497</t>
  </si>
  <si>
    <t>CUB0171051356443</t>
  </si>
  <si>
    <t>CUB0179138846</t>
  </si>
  <si>
    <t>CUB0171049347320</t>
  </si>
  <si>
    <t>CUB0171049348432</t>
  </si>
  <si>
    <t>CUB0179141242</t>
  </si>
  <si>
    <t>CUB0171050924014</t>
  </si>
  <si>
    <t>CUB0178509727</t>
  </si>
  <si>
    <t>CUB01772203003</t>
  </si>
  <si>
    <t>CUB01772175592</t>
  </si>
  <si>
    <t>CUB0171043607711</t>
  </si>
  <si>
    <t>CUB0171083467461</t>
  </si>
  <si>
    <t>CUB0171048288518</t>
  </si>
  <si>
    <t>CUB0177599845</t>
  </si>
  <si>
    <t>CUB0171051358625</t>
  </si>
  <si>
    <t>CUB0181051671396</t>
  </si>
  <si>
    <t>CUB0181045732872</t>
  </si>
  <si>
    <t>CUB0181052962084</t>
  </si>
  <si>
    <t>CUB0181050924014</t>
  </si>
  <si>
    <t>CUB01885485994</t>
  </si>
  <si>
    <t>CUB0188509727</t>
  </si>
  <si>
    <t>CUB0181143443946</t>
  </si>
  <si>
    <t>CUB0181048288518</t>
  </si>
  <si>
    <t>CUB0187599845</t>
  </si>
  <si>
    <t>CUB0181140893904</t>
  </si>
  <si>
    <t>CUB0181051358625</t>
  </si>
  <si>
    <t>CUB01812632355</t>
  </si>
  <si>
    <t>CUB0191051671396</t>
  </si>
  <si>
    <t>CUB0191045732872</t>
  </si>
  <si>
    <t>CUB01973271348</t>
  </si>
  <si>
    <t>CUB0191051356443</t>
  </si>
  <si>
    <t>CUB0191007127377</t>
  </si>
  <si>
    <t>CUB01973191501</t>
  </si>
  <si>
    <t>CUB0191083467461</t>
  </si>
  <si>
    <t>CUB0198509727</t>
  </si>
  <si>
    <t>CUB0191042448376</t>
  </si>
  <si>
    <t>CUB0191143443946</t>
  </si>
  <si>
    <t>CUB0191048288518</t>
  </si>
  <si>
    <t>CUB01972269340</t>
  </si>
  <si>
    <t>CUB0191732497</t>
  </si>
  <si>
    <t>CUB0197599845</t>
  </si>
  <si>
    <t>CUB0191082045661</t>
  </si>
  <si>
    <t>CUB0191050924014</t>
  </si>
  <si>
    <t>CUB01972175184</t>
  </si>
  <si>
    <t>CUB0191140893904</t>
  </si>
  <si>
    <t>CUB0191051358625</t>
  </si>
  <si>
    <t>CUB0191052968264</t>
  </si>
  <si>
    <t>CUB01912632355</t>
  </si>
  <si>
    <t>CUB0198487178</t>
  </si>
  <si>
    <t>CUB01918923801</t>
  </si>
  <si>
    <t>CUB0191003644904</t>
  </si>
  <si>
    <t>CNA00972191601</t>
  </si>
  <si>
    <t>CNA00972046520</t>
  </si>
  <si>
    <t>CNA00972023211</t>
  </si>
  <si>
    <t>CNA00972000597</t>
  </si>
  <si>
    <t>CNA00972435459</t>
  </si>
  <si>
    <t>CNA00972008173</t>
  </si>
  <si>
    <t>CNA0098722227</t>
  </si>
  <si>
    <t>CNA01072191601</t>
  </si>
  <si>
    <t>CNA01072000597</t>
  </si>
  <si>
    <t>CNA01072435459</t>
  </si>
  <si>
    <t>TH0081102813981</t>
  </si>
  <si>
    <t>TH0081124020230</t>
  </si>
  <si>
    <t>TH0088788935</t>
  </si>
  <si>
    <t>TH00872191601</t>
  </si>
  <si>
    <t>TH00872008021</t>
  </si>
  <si>
    <t>TH0081043607711</t>
  </si>
  <si>
    <t>TH0081007127377</t>
  </si>
  <si>
    <t>TH0088565971</t>
  </si>
  <si>
    <t>TH00872249236</t>
  </si>
  <si>
    <t>TH0081062875105</t>
  </si>
  <si>
    <t>TH00872023211</t>
  </si>
  <si>
    <t>TH00872314527</t>
  </si>
  <si>
    <t>TH0081010119081</t>
  </si>
  <si>
    <t>TH00872175592</t>
  </si>
  <si>
    <t>TH0081083467461</t>
  </si>
  <si>
    <t>TH00872257918</t>
  </si>
  <si>
    <t>TH0081052998528</t>
  </si>
  <si>
    <t>TH0081046344490</t>
  </si>
  <si>
    <t>TH0091102813981</t>
  </si>
  <si>
    <t>TH00972241177</t>
  </si>
  <si>
    <t>TH0091124020230</t>
  </si>
  <si>
    <t>TH0099169555</t>
  </si>
  <si>
    <t>TH00972191601</t>
  </si>
  <si>
    <t>TH0091052991220</t>
  </si>
  <si>
    <t>TH0098510045</t>
  </si>
  <si>
    <t>TH00972329555</t>
  </si>
  <si>
    <t>TH0091046344952</t>
  </si>
  <si>
    <t>TH0091143169914</t>
  </si>
  <si>
    <t>TH00972008021</t>
  </si>
  <si>
    <t>TH00972008173</t>
  </si>
  <si>
    <t>TH009576257</t>
  </si>
  <si>
    <t>TH0091007127377</t>
  </si>
  <si>
    <t>TH00972249236</t>
  </si>
  <si>
    <t>TH0091042428015</t>
  </si>
  <si>
    <t>TH0098565971</t>
  </si>
  <si>
    <t>TH0091062877685</t>
  </si>
  <si>
    <t>TH00972023211</t>
  </si>
  <si>
    <t>TH0091062875105</t>
  </si>
  <si>
    <t>TH0091083467461</t>
  </si>
  <si>
    <t>TH0091042461698</t>
  </si>
  <si>
    <t>TH00972314527</t>
  </si>
  <si>
    <t>TH00985203416</t>
  </si>
  <si>
    <t>TH0091010119081</t>
  </si>
  <si>
    <t>TH00972257918</t>
  </si>
  <si>
    <t>TH0091052998528</t>
  </si>
  <si>
    <t>TH0091046344490</t>
  </si>
  <si>
    <t>TR0051143169914</t>
  </si>
  <si>
    <t>TR0051102813981</t>
  </si>
  <si>
    <t>TR00572000597</t>
  </si>
  <si>
    <t>TR0051045751062</t>
  </si>
  <si>
    <t>TR0051002025217</t>
  </si>
  <si>
    <t>TR00511281288</t>
  </si>
  <si>
    <t>TR0051143441857</t>
  </si>
  <si>
    <t>TR0051143160794</t>
  </si>
  <si>
    <t>TR00572307511</t>
  </si>
  <si>
    <t>TR00512628898</t>
  </si>
  <si>
    <t>TR0057604934</t>
  </si>
  <si>
    <t>TR0059142770</t>
  </si>
  <si>
    <t>TR0059169555</t>
  </si>
  <si>
    <t>TR00573158536</t>
  </si>
  <si>
    <t>TR0051047488318</t>
  </si>
  <si>
    <t>TR00572314527</t>
  </si>
  <si>
    <t>TR00572257918</t>
  </si>
  <si>
    <t>TR0051010119081</t>
  </si>
  <si>
    <t>TR00591519421</t>
  </si>
  <si>
    <t>TR0051052998528</t>
  </si>
  <si>
    <t>TR00573271348</t>
  </si>
  <si>
    <t>TR0051001877693</t>
  </si>
  <si>
    <t>PTE0101143456924</t>
  </si>
  <si>
    <t>PTE01072241177</t>
  </si>
  <si>
    <t>PTE01072291020</t>
  </si>
  <si>
    <t>PTE0109169555</t>
  </si>
  <si>
    <t>PTE0101046344952</t>
  </si>
  <si>
    <t>PTE01091519421</t>
  </si>
  <si>
    <t>PTE0101010119081</t>
  </si>
  <si>
    <t>PTE0101003040932</t>
  </si>
  <si>
    <t>PTE0101046344490</t>
  </si>
  <si>
    <t>PTE01172291020</t>
  </si>
  <si>
    <t>PTE0119169555</t>
  </si>
  <si>
    <t>PTE01172329555</t>
  </si>
  <si>
    <t>PTE0118510045</t>
  </si>
  <si>
    <t>PTE0111046344952</t>
  </si>
  <si>
    <t>PTE01191519421</t>
  </si>
  <si>
    <t>PTE0111010119081</t>
  </si>
  <si>
    <t>PTE0111046344490</t>
  </si>
  <si>
    <t>PTE0111003040932</t>
  </si>
  <si>
    <t>PTE-R-00772291020</t>
  </si>
  <si>
    <t>PTE-R-0079169555</t>
  </si>
  <si>
    <t>PTE-R-0078510045</t>
  </si>
  <si>
    <t>PTE-R-0071046344952</t>
  </si>
  <si>
    <t>PTE-R-0071010119081</t>
  </si>
  <si>
    <t>PTE-R-00791519421</t>
  </si>
  <si>
    <t>PTE-R-0071046344490</t>
  </si>
  <si>
    <t>PTE-R-008-72329555</t>
  </si>
  <si>
    <t>PTE-R-008-8510045</t>
  </si>
  <si>
    <t>PTE-R-008-1046344952</t>
  </si>
  <si>
    <t>PTE-R-008-19873593</t>
  </si>
  <si>
    <t>PTE-R-008-1010119081</t>
  </si>
  <si>
    <t>PTE-R-008-9169555</t>
  </si>
  <si>
    <t>PTE-R-008-1046344490</t>
  </si>
  <si>
    <t>MAQ-R-00179144397</t>
  </si>
  <si>
    <t>MAQ-R-00191124020230</t>
  </si>
  <si>
    <t>MAQ-R-00201124020230</t>
  </si>
  <si>
    <t>MAQ-R-00201047488318</t>
  </si>
  <si>
    <t>CUB0161062877091</t>
  </si>
  <si>
    <t>CUB0161050924014</t>
  </si>
  <si>
    <t>CUB0161002491542</t>
  </si>
  <si>
    <t>CUB0161049348432</t>
  </si>
  <si>
    <t>CUB0168788935</t>
  </si>
  <si>
    <t>CUB0161002025217</t>
  </si>
  <si>
    <t>CUB01611281288</t>
  </si>
  <si>
    <t>CUB0161143441857</t>
  </si>
  <si>
    <t>CUB01612628898</t>
  </si>
  <si>
    <t>CUB0168565971</t>
  </si>
  <si>
    <t>CUB01672314527</t>
  </si>
  <si>
    <t>CUB01672257918</t>
  </si>
  <si>
    <t>CUB0171102813981</t>
  </si>
  <si>
    <t>CUB01712628898</t>
  </si>
  <si>
    <t>CUB0171002025217</t>
  </si>
  <si>
    <t>CUB01711281288</t>
  </si>
  <si>
    <t>CUB0171143441857</t>
  </si>
  <si>
    <t>CUB01772314527</t>
  </si>
  <si>
    <t>CUB01772257918</t>
  </si>
  <si>
    <t>CUB0171052998528</t>
  </si>
  <si>
    <t>CUB0181003644904</t>
  </si>
  <si>
    <t>CUB01812628898</t>
  </si>
  <si>
    <t>CUB0181143441857</t>
  </si>
  <si>
    <t>CUB01811281288</t>
  </si>
  <si>
    <t>CUB0181002025217</t>
  </si>
  <si>
    <t>CUB0181052998528</t>
  </si>
  <si>
    <t>CUB01873271348</t>
  </si>
  <si>
    <t>CUB01912628898</t>
  </si>
  <si>
    <t>CUB0191143441857</t>
  </si>
  <si>
    <t>CUB01911281288</t>
  </si>
  <si>
    <t>CUB0191002025217</t>
  </si>
  <si>
    <t>CUB0198565971</t>
  </si>
  <si>
    <t>CUB01972257918</t>
  </si>
  <si>
    <t>CUB01972314527</t>
  </si>
  <si>
    <t>CUB0191052998528</t>
  </si>
  <si>
    <t>MAQ-P-00472271305</t>
  </si>
  <si>
    <t>MAQ-P-0041045730910</t>
  </si>
  <si>
    <t>MAQ-P-0041042434250</t>
  </si>
  <si>
    <t>MAQ-P-0041045714832</t>
  </si>
  <si>
    <t>MAQ-P-0041143143519</t>
  </si>
  <si>
    <t>MAQ-P-0048854570</t>
  </si>
  <si>
    <t>MAQ-P-00472291582</t>
  </si>
  <si>
    <t>MAQ-P-0041143268154</t>
  </si>
  <si>
    <t>MAQ-P-0041140872943</t>
  </si>
  <si>
    <t>MAQ-P-0041140835942</t>
  </si>
  <si>
    <t>MAQ-P-0041143268344</t>
  </si>
  <si>
    <t>MAQ-P-0041045713303</t>
  </si>
  <si>
    <t>MAQ-P-00472307511</t>
  </si>
  <si>
    <t>MAQ-P-0041042428015</t>
  </si>
  <si>
    <t>MAQ-P-0041143376702</t>
  </si>
  <si>
    <t>MAQ-P-00472258146</t>
  </si>
  <si>
    <t>MAQ-P-0041140865331</t>
  </si>
  <si>
    <t>MAQ-P-0041002154286</t>
  </si>
  <si>
    <t>MAQ-P-0049099437</t>
  </si>
  <si>
    <t>MAQ-P-0041048204296</t>
  </si>
  <si>
    <t>MAQ-P-0048498708</t>
  </si>
  <si>
    <t>MAQ-P-0047539785</t>
  </si>
  <si>
    <t>MAQ-P-0041143160794</t>
  </si>
  <si>
    <t>MAQ-P-0041042439653</t>
  </si>
  <si>
    <t>MAQ-P-0041042423666</t>
  </si>
  <si>
    <t>MAQ-P-00473186841</t>
  </si>
  <si>
    <t>MAQ-P-0041140851894</t>
  </si>
  <si>
    <t>MAQ-P-0041045713717</t>
  </si>
  <si>
    <t>MAQ-P-00472290647</t>
  </si>
  <si>
    <t>MAQ-P-0041143439945</t>
  </si>
  <si>
    <t>MAQ-P-0041045682337</t>
  </si>
  <si>
    <t>MAQ-P-0041002210630</t>
  </si>
  <si>
    <t>MAQ-P-0041143166395</t>
  </si>
  <si>
    <t>MAQ-P-0041052996972</t>
  </si>
  <si>
    <t>MAQ-P-0041001888926</t>
  </si>
  <si>
    <t>MAQ-P-0041010157710</t>
  </si>
  <si>
    <t>MAQ-P-00472238315</t>
  </si>
  <si>
    <t>MAQ-P-0041050037442</t>
  </si>
  <si>
    <t>MAQ-P-0041143393377</t>
  </si>
  <si>
    <t>MAQ-P-0041128057680</t>
  </si>
  <si>
    <t>MAQ-P-0049314150</t>
  </si>
  <si>
    <t>MAQ-P-0041124020230</t>
  </si>
  <si>
    <t>MAQ-P-0041001872809</t>
  </si>
  <si>
    <t>TH0081042428015</t>
  </si>
  <si>
    <t>TH00872232051</t>
  </si>
  <si>
    <t>TH0081062878100</t>
  </si>
  <si>
    <t>TH0081007127619</t>
  </si>
  <si>
    <t>TH0085030433</t>
  </si>
  <si>
    <t>TH0081045695314</t>
  </si>
  <si>
    <t>TH0088854570</t>
  </si>
  <si>
    <t>TH0081045690073</t>
  </si>
  <si>
    <t>TH0089099437</t>
  </si>
  <si>
    <t>TH00872291582</t>
  </si>
  <si>
    <t>TH0081193150140</t>
  </si>
  <si>
    <t>TH0081046874193</t>
  </si>
  <si>
    <t>TH00872283158</t>
  </si>
  <si>
    <t>TH0081048288518</t>
  </si>
  <si>
    <t>TH00873007151</t>
  </si>
  <si>
    <t>TH00872056136</t>
  </si>
  <si>
    <t>TH0089144397</t>
  </si>
  <si>
    <t>TH0081045732872</t>
  </si>
  <si>
    <t>TH00872271305</t>
  </si>
  <si>
    <t>TH0081002491542</t>
  </si>
  <si>
    <t>TH009676852</t>
  </si>
  <si>
    <t>TH0091045690073</t>
  </si>
  <si>
    <t>TH00972232051</t>
  </si>
  <si>
    <t>TH0091051359607</t>
  </si>
  <si>
    <t>TH0091007127619</t>
  </si>
  <si>
    <t>TH00973191501</t>
  </si>
  <si>
    <t>TH00972175592</t>
  </si>
  <si>
    <t>TH0091045695314</t>
  </si>
  <si>
    <t>TH0091143123770</t>
  </si>
  <si>
    <t>TH0091193150140</t>
  </si>
  <si>
    <t>TH0099099437</t>
  </si>
  <si>
    <t>TH00972291582</t>
  </si>
  <si>
    <t>TH0091046874193</t>
  </si>
  <si>
    <t>TH00972056136</t>
  </si>
  <si>
    <t>TH00972283158</t>
  </si>
  <si>
    <t>TH0091048288518</t>
  </si>
  <si>
    <t>TH0091148702581</t>
  </si>
  <si>
    <t>TH00973007151</t>
  </si>
  <si>
    <t>TH0091082045661</t>
  </si>
  <si>
    <t>TH0099144397</t>
  </si>
  <si>
    <t>TH0091047420585</t>
  </si>
  <si>
    <t>TH0091045732872</t>
  </si>
  <si>
    <t>TH00972271305</t>
  </si>
  <si>
    <t>TH0091002491542</t>
  </si>
  <si>
    <t>TH0098788935</t>
  </si>
  <si>
    <t>PTE0101007127619</t>
  </si>
  <si>
    <t>PTE0105030433</t>
  </si>
  <si>
    <t>PTE0101143123770</t>
  </si>
  <si>
    <t>PTE0111007127619</t>
  </si>
  <si>
    <t>PTE01172241177</t>
  </si>
  <si>
    <t>PTE0111143456924</t>
  </si>
  <si>
    <t>PTE0111143427645</t>
  </si>
  <si>
    <t>PTE0111143123770</t>
  </si>
  <si>
    <t>PTE0111046346294</t>
  </si>
  <si>
    <t>PTE0111051417313</t>
  </si>
  <si>
    <t>PTE011576262</t>
  </si>
  <si>
    <t>PTE-R-0071143456924</t>
  </si>
  <si>
    <t>PTE-R-008-5030433</t>
  </si>
  <si>
    <t>PTE-R-008-1007127619</t>
  </si>
  <si>
    <t>PTE-R-008-72241177</t>
  </si>
  <si>
    <t>PTE-R-008-1143123770</t>
  </si>
  <si>
    <t>MAQ-R-00171045690073</t>
  </si>
  <si>
    <t>MAQ-R-001772271305</t>
  </si>
  <si>
    <t>MAQ-R-00171193150140</t>
  </si>
  <si>
    <t>MAQ-R-00179099437</t>
  </si>
  <si>
    <t>MAQ-R-00171046874193</t>
  </si>
  <si>
    <t>MAQ-R-001772291582</t>
  </si>
  <si>
    <t>MAQ-R-00171143268154</t>
  </si>
  <si>
    <t>MAQ-R-001772258146</t>
  </si>
  <si>
    <t>MAQ-R-00171048204296</t>
  </si>
  <si>
    <t>MAQ-R-00181046874193</t>
  </si>
  <si>
    <t>MAQ-R-001872291582</t>
  </si>
  <si>
    <t>MAQ-R-00181193150140</t>
  </si>
  <si>
    <t>MAQ-R-00181045690073</t>
  </si>
  <si>
    <t>MAQ-R-00181048204296</t>
  </si>
  <si>
    <t>MAQ-R-00181042428015</t>
  </si>
  <si>
    <t>MAQ-R-00181002154286</t>
  </si>
  <si>
    <t>MAQ-R-00189099437</t>
  </si>
  <si>
    <t>MAQ-R-00181098648640</t>
  </si>
  <si>
    <t>MAQ-R-00189144397</t>
  </si>
  <si>
    <t>MAQ-R-00191193150140</t>
  </si>
  <si>
    <t>MAQ-R-00191045690073</t>
  </si>
  <si>
    <t>MAQ-R-00191045695314</t>
  </si>
  <si>
    <t>MAQ-R-001973007151</t>
  </si>
  <si>
    <t>MAQ-R-00191042428015</t>
  </si>
  <si>
    <t>MAQ-R-001972258146</t>
  </si>
  <si>
    <t>MAQ-R-00191002154286</t>
  </si>
  <si>
    <t>MAQ-R-001972291582</t>
  </si>
  <si>
    <t>MAQ-R-00191046874193</t>
  </si>
  <si>
    <t>MAQ-R-00199099437</t>
  </si>
  <si>
    <t>MAQ-R-00191098648640</t>
  </si>
  <si>
    <t>MAQ-R-00199144397</t>
  </si>
  <si>
    <t>MAQ-R-00201045690073</t>
  </si>
  <si>
    <t>MAQ-R-00201193150140</t>
  </si>
  <si>
    <t>MAQ-R-00201045695314</t>
  </si>
  <si>
    <t>MAQ-R-002072291582</t>
  </si>
  <si>
    <t>MAQ-R-00201045730910</t>
  </si>
  <si>
    <t>MAQ-R-002072271305</t>
  </si>
  <si>
    <t>MAQ-R-00201046874193</t>
  </si>
  <si>
    <t>MAQ-R-00201042428015</t>
  </si>
  <si>
    <t>CUB0161062878100</t>
  </si>
  <si>
    <t>CUB01673215027</t>
  </si>
  <si>
    <t>CUB01673191501</t>
  </si>
  <si>
    <t>CUB01672175592</t>
  </si>
  <si>
    <t>CUB0161052998528</t>
  </si>
  <si>
    <t>CUB01672283158</t>
  </si>
  <si>
    <t>CUB0161083467461</t>
  </si>
  <si>
    <t>CUB0161148702581</t>
  </si>
  <si>
    <t>CUB01672056136</t>
  </si>
  <si>
    <t>CUB01672008021</t>
  </si>
  <si>
    <t>CUB0161043607711</t>
  </si>
  <si>
    <t>CUB0169141242</t>
  </si>
  <si>
    <t>CUB0171062878100</t>
  </si>
  <si>
    <t>CUB0171003644904</t>
  </si>
  <si>
    <t>CUB0171052992147</t>
  </si>
  <si>
    <t>CUB0171148702581</t>
  </si>
  <si>
    <t>CUB01772008021</t>
  </si>
  <si>
    <t>CUB0171007127377</t>
  </si>
  <si>
    <t>CUB01772283158</t>
  </si>
  <si>
    <t>CUB0181049348432</t>
  </si>
  <si>
    <t>CUB01872008021</t>
  </si>
  <si>
    <t>CUB01872314527</t>
  </si>
  <si>
    <t>CUB01872257918</t>
  </si>
  <si>
    <t>CUB0181051359607</t>
  </si>
  <si>
    <t>CUB0181148702581</t>
  </si>
  <si>
    <t>CUB0181007127377</t>
  </si>
  <si>
    <t>CUB01872283158</t>
  </si>
  <si>
    <t>CUB0191049348432</t>
  </si>
  <si>
    <t>CUB01972008021</t>
  </si>
  <si>
    <t>CUB0191051359607</t>
  </si>
  <si>
    <t>CUB0191148702581</t>
  </si>
  <si>
    <t>CUB01972283158</t>
  </si>
  <si>
    <t>CUB0191062877685</t>
  </si>
  <si>
    <t>CUB01972056136</t>
  </si>
  <si>
    <t>CNA00972287439</t>
  </si>
  <si>
    <t>CNA01072287439</t>
  </si>
  <si>
    <t>TR005676852</t>
  </si>
  <si>
    <t>TR0051193150140</t>
  </si>
  <si>
    <t>TR0051045690073</t>
  </si>
  <si>
    <t>TR00572258146</t>
  </si>
  <si>
    <t>TR00573007151</t>
  </si>
  <si>
    <t>TR0051129575452</t>
  </si>
  <si>
    <t>TR00572429229</t>
  </si>
  <si>
    <t>TR0051001912135</t>
  </si>
  <si>
    <t>TR00572008021</t>
  </si>
  <si>
    <t>TR0059099437</t>
  </si>
  <si>
    <t>TR0051046346294</t>
  </si>
  <si>
    <t>TR0051124020230</t>
  </si>
  <si>
    <t>TR00572056136</t>
  </si>
  <si>
    <t>TR00572283158</t>
  </si>
  <si>
    <t>TR00572291020</t>
  </si>
  <si>
    <t>TR0058742810</t>
  </si>
  <si>
    <t>TR0059144397</t>
  </si>
  <si>
    <t>TR0051052991220</t>
  </si>
  <si>
    <t>TR00572271305</t>
  </si>
  <si>
    <t>TR0051051417313</t>
  </si>
  <si>
    <t>TR005576262</t>
  </si>
  <si>
    <t>TR0051143355820</t>
  </si>
  <si>
    <t>MAQ-P-0041045695314</t>
  </si>
  <si>
    <t>TH0081143456924</t>
  </si>
  <si>
    <t>TH0081143158804</t>
  </si>
  <si>
    <t>TH0081048204296</t>
  </si>
  <si>
    <t>TH00872287439</t>
  </si>
  <si>
    <t>TH00891519421</t>
  </si>
  <si>
    <t>TH0081098648640</t>
  </si>
  <si>
    <t>TH0081051671396</t>
  </si>
  <si>
    <t>TH0099138846</t>
  </si>
  <si>
    <t>TH00972290253</t>
  </si>
  <si>
    <t>TH00972433971</t>
  </si>
  <si>
    <t>TH0091143456924</t>
  </si>
  <si>
    <t>TH0091143158804</t>
  </si>
  <si>
    <t>TH00972287439</t>
  </si>
  <si>
    <t>TH0091098648640</t>
  </si>
  <si>
    <t>TH0091051671396</t>
  </si>
  <si>
    <t>TR0051042428015</t>
  </si>
  <si>
    <t>TR0059138846</t>
  </si>
  <si>
    <t>TR00572290253</t>
  </si>
  <si>
    <t>TR0058800027</t>
  </si>
  <si>
    <t>TR0051143456924</t>
  </si>
  <si>
    <t>TR0051129488182</t>
  </si>
  <si>
    <t>TR00572191601</t>
  </si>
  <si>
    <t>TR0058788935</t>
  </si>
  <si>
    <t>TR0051002491542</t>
  </si>
  <si>
    <t>TR00518923801</t>
  </si>
  <si>
    <t>TR0051143158804</t>
  </si>
  <si>
    <t>TR00571183663</t>
  </si>
  <si>
    <t>TR0051046874193</t>
  </si>
  <si>
    <t>TR00572291582</t>
  </si>
  <si>
    <t>TR00572287439</t>
  </si>
  <si>
    <t>TR0051043607711</t>
  </si>
  <si>
    <t>TR0051098648640</t>
  </si>
  <si>
    <t>TR0051051671396</t>
  </si>
  <si>
    <t>TR0051143123770</t>
  </si>
  <si>
    <t>TR0051046344490</t>
  </si>
  <si>
    <t>TR0051003040932</t>
  </si>
  <si>
    <t>TR0051143427645</t>
  </si>
  <si>
    <t>PTE01072433971</t>
  </si>
  <si>
    <t>PTE01172433971</t>
  </si>
  <si>
    <t>PTE0111143158804</t>
  </si>
  <si>
    <t>PTE-R-0071143158804</t>
  </si>
  <si>
    <t>PTE-R-0071007127619</t>
  </si>
  <si>
    <t>PTE-R-008-1143158804</t>
  </si>
  <si>
    <t>PTE-R-008-1045751062</t>
  </si>
  <si>
    <t>PTE-R-008-7604934</t>
  </si>
  <si>
    <t>PTE-R-008-9142770</t>
  </si>
  <si>
    <t>PTE0101143158804</t>
  </si>
  <si>
    <t>MAQ-R-00181045695314</t>
  </si>
  <si>
    <t>MAQ-R-00201098648640</t>
  </si>
  <si>
    <t>CUB0169138846</t>
  </si>
  <si>
    <t>CUB01772056136</t>
  </si>
  <si>
    <t>CUB0178788935</t>
  </si>
  <si>
    <t>CUB0171002491542</t>
  </si>
  <si>
    <t>CUB01872056136</t>
  </si>
  <si>
    <t>CUB0188788935</t>
  </si>
  <si>
    <t>CUB0181002491542</t>
  </si>
  <si>
    <t>CUB0187643241</t>
  </si>
  <si>
    <t>CUB0181043607711</t>
  </si>
  <si>
    <t>TH0088722227</t>
  </si>
  <si>
    <t>TH0098722227</t>
  </si>
  <si>
    <t>TR00572199198</t>
  </si>
  <si>
    <t>TR0058722227</t>
  </si>
  <si>
    <t>MAQ-R-00171045695314</t>
  </si>
  <si>
    <t>MAQ-R-00209099437</t>
  </si>
  <si>
    <t>MAQ-R-00207539785</t>
  </si>
  <si>
    <t>MAQ-R-00201045713303</t>
  </si>
  <si>
    <t>MAQ-R-00201143160794</t>
  </si>
  <si>
    <t>MAQ-R-00201002154286</t>
  </si>
  <si>
    <t>MAQ-R-00201140835942</t>
  </si>
  <si>
    <t>CUB0173738397</t>
  </si>
  <si>
    <t>CUB0193738397</t>
  </si>
  <si>
    <t>CUB0199141242</t>
  </si>
  <si>
    <t>CUB0198505627</t>
  </si>
  <si>
    <t>CNA00972199198</t>
  </si>
  <si>
    <t>CNA01072199198</t>
  </si>
  <si>
    <t>CNA0101143132762</t>
  </si>
  <si>
    <t>TH0081143143519</t>
  </si>
  <si>
    <t>TH0081129512162</t>
  </si>
  <si>
    <t>TH00872167264</t>
  </si>
  <si>
    <t>TH00872046520</t>
  </si>
  <si>
    <t>TH0081129496543</t>
  </si>
  <si>
    <t>TH0081143132762</t>
  </si>
  <si>
    <t>TH0091143143519</t>
  </si>
  <si>
    <t>TH0091049347320</t>
  </si>
  <si>
    <t>TH0091003040917</t>
  </si>
  <si>
    <t>TH0091129512162</t>
  </si>
  <si>
    <t>TH00972046520</t>
  </si>
  <si>
    <t>TH00972167264</t>
  </si>
  <si>
    <t>TH0091042447525</t>
  </si>
  <si>
    <t>TH0091129496543</t>
  </si>
  <si>
    <t>TR0051002210630</t>
  </si>
  <si>
    <t>TR0051143143519</t>
  </si>
  <si>
    <t>TR0051003040917</t>
  </si>
  <si>
    <t>TR0051129512162</t>
  </si>
  <si>
    <t>TR0058510045</t>
  </si>
  <si>
    <t>TR0051046344952</t>
  </si>
  <si>
    <t>TR00572167264</t>
  </si>
  <si>
    <t>TR00572046520</t>
  </si>
  <si>
    <t>TR0051129496543</t>
  </si>
  <si>
    <t>TR0051046345248</t>
  </si>
  <si>
    <t>TR0051043609008</t>
  </si>
  <si>
    <t>TR0051049348432</t>
  </si>
  <si>
    <t>PTE0101129512162</t>
  </si>
  <si>
    <t>PTE01072167264</t>
  </si>
  <si>
    <t>PTE0111129512162</t>
  </si>
  <si>
    <t>PTE01172167264</t>
  </si>
  <si>
    <t>PTE-R-008-72167264</t>
  </si>
  <si>
    <t>MAQ-R-00171143143519</t>
  </si>
  <si>
    <t>MAQ-R-00191002210630</t>
  </si>
  <si>
    <t>MAQ-R-00191143143519</t>
  </si>
  <si>
    <t>MAQ-R-00201002210630</t>
  </si>
  <si>
    <t>MAQ-R-00201143143519</t>
  </si>
  <si>
    <t>MAQ-R-00209144397</t>
  </si>
  <si>
    <t>CUB0161050950103</t>
  </si>
  <si>
    <t>CUB0161003040917</t>
  </si>
  <si>
    <t>CUB0161129496543</t>
  </si>
  <si>
    <t>CUB0171050950103</t>
  </si>
  <si>
    <t>CUB0171003040917</t>
  </si>
  <si>
    <t>CUB0171129496543</t>
  </si>
  <si>
    <t>CUB0181049347320</t>
  </si>
  <si>
    <t>CUB0181003040917</t>
  </si>
  <si>
    <t>CUB0181129496543</t>
  </si>
  <si>
    <t>CUB0191049347320</t>
  </si>
  <si>
    <t>CUB0191050950103</t>
  </si>
  <si>
    <t>CUB0191003040917</t>
  </si>
  <si>
    <t>CUB0191129496543</t>
  </si>
  <si>
    <t>CAPITAN</t>
  </si>
  <si>
    <t>FALSO</t>
  </si>
  <si>
    <t>MAQUINISTA</t>
  </si>
  <si>
    <t>MARINERO 1</t>
  </si>
  <si>
    <t>CONTRAMAESTRE</t>
  </si>
  <si>
    <t>Rafael Rodolfo Peralta Ordonez</t>
  </si>
  <si>
    <t>CHEF</t>
  </si>
  <si>
    <t>PILOTO</t>
  </si>
  <si>
    <t>MARINERO 2</t>
  </si>
  <si>
    <t>Andres Felipe Meza Sierra</t>
  </si>
  <si>
    <t>MARINERO 3</t>
  </si>
  <si>
    <t>AUX. DE MAQUINAS</t>
  </si>
  <si>
    <t>VERDADERO</t>
  </si>
  <si>
    <t>PUERTO BERRIO</t>
  </si>
  <si>
    <t>CAPITAN RELEVO</t>
  </si>
  <si>
    <t>TIMONEL</t>
  </si>
  <si>
    <t>Klenyer Jesus Madrid Pastrana</t>
  </si>
  <si>
    <t>Aldair Jose Escorcia Castro</t>
  </si>
  <si>
    <t>AYUDANTE FLUVIAL P</t>
  </si>
  <si>
    <t>AYUDANTE FLUVIAL M</t>
  </si>
  <si>
    <t>Jose Manuel Alvarez Fontalvo</t>
  </si>
  <si>
    <t>AYUDANTE FLUVIAL C</t>
  </si>
  <si>
    <t>Yancarlo Diaz Echeverri</t>
  </si>
  <si>
    <t>George Jaggis Lopez Hernandez</t>
  </si>
  <si>
    <t>PUERTO TRIUNFO</t>
  </si>
  <si>
    <t>PUERTO SALGAR</t>
  </si>
  <si>
    <t>LA GLORIA</t>
  </si>
  <si>
    <t>EL BANCO</t>
  </si>
  <si>
    <t>Oscar Ivan Robles Martinez</t>
  </si>
  <si>
    <t>Wilson Junior Ruiz Alvarez</t>
  </si>
  <si>
    <t>Neider Enrique Padilla Beltran</t>
  </si>
  <si>
    <t>AREA</t>
  </si>
  <si>
    <t>RANGO</t>
  </si>
  <si>
    <t>CARGO</t>
  </si>
  <si>
    <t>TOTAL DE COLABORADORES</t>
  </si>
  <si>
    <t>CURSOS A REALIZAR</t>
  </si>
  <si>
    <t>CURSOS REALIZADOS</t>
  </si>
  <si>
    <t>COLABORADORES POR AREA</t>
  </si>
  <si>
    <t>TOTAL DE CURSOS POR AREA</t>
  </si>
  <si>
    <t>TOTAL DE CURSOS REALIZADOS POR AREA</t>
  </si>
  <si>
    <t>PORCENTAJE DE EJECUCION</t>
  </si>
  <si>
    <t>OBJETIVO</t>
  </si>
  <si>
    <t>MODALIDAD</t>
  </si>
  <si>
    <t>TOTAL DE ASIGNACIONES</t>
  </si>
  <si>
    <t>ASIGNACIONES REALIZADAS</t>
  </si>
  <si>
    <t xml:space="preserve">TH008 - HOMBRE AL AGUA </t>
  </si>
  <si>
    <t>TH009 - TOMAR CONCIENCIA DE NUESTRAS CONDUCTAS, NOS PROTEGEN</t>
  </si>
  <si>
    <t xml:space="preserve">TR005 - CONSTRUCCION DE CONFIANZA </t>
  </si>
  <si>
    <t>PTE010 - EQUIPOS DE NAVEGACIÓN RADAR</t>
  </si>
  <si>
    <t>PTE011 - EQUIPOS DE NAVEGACIÓN AIS GPS COMPAS</t>
  </si>
  <si>
    <t xml:space="preserve">PTE-R-007 - SISTEMA DE GENERACIÓN </t>
  </si>
  <si>
    <t xml:space="preserve">PTE-R-008- - SISTEMA DE DISTRIBUCIÓN </t>
  </si>
  <si>
    <t>MAQ-R-0017 - SISTEMA DE COMBUSTIBLE KP1250</t>
  </si>
  <si>
    <t>MAQ-R-0018 - SISTEMA DE ALARMAS KP3400</t>
  </si>
  <si>
    <t>MAQ-R-0019 - SISTEMA DE PROPULSIÓN KP3400</t>
  </si>
  <si>
    <t>MAQ-R-0020 - MOTOR PROPULSOR</t>
  </si>
  <si>
    <t xml:space="preserve">CUB016 - WINCHES DE REMOLCADOR </t>
  </si>
  <si>
    <t xml:space="preserve">CUB017 - WINCHES DE BARCAZA </t>
  </si>
  <si>
    <t>CUB018 - TRINCADOS, ACCESORIOS Y MEDIDAS DE SEGURIDAAD</t>
  </si>
  <si>
    <t xml:space="preserve">CUB019 - PESCANTE Y USO DEL PESCANTE </t>
  </si>
  <si>
    <t>CNA009 - ALERGENOS</t>
  </si>
  <si>
    <t>CNA010 - ACCIDENTES DE COCINA</t>
  </si>
  <si>
    <t>MAQ-P-004 - APLICATIVO PARA MAQUINAS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</si>
</sst>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00%"/>
  </numFmts>
  <fonts count="16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Wingdings 2"/>
      <family val="1"/>
      <charset val="2"/>
    </font>
    <font>
      <b/>
      <sz val="18"/>
      <name val="Century Gothic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6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5" fillId="0" borderId="0"/>
    <xf numFmtId="0" fontId="3" fillId="0" borderId="0"/>
    <xf numFmtId="0" fontId="15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96">
    <xf numFmtId="0" fontId="0" fillId="0" borderId="0" xfId="0"/>
    <xf numFmtId="0" fontId="1" fillId="2" borderId="1" xfId="0" applyFont="1" applyFill="1" applyBorder="1"/>
    <xf numFmtId="0" fontId="5" fillId="4" borderId="0" xfId="0" applyFont="1" applyFill="1"/>
    <xf numFmtId="0" fontId="5" fillId="4" borderId="0" xfId="0" applyFont="1" applyFill="1" applyProtection="1">
      <protection locked="0"/>
    </xf>
    <xf numFmtId="9" fontId="0" fillId="0" borderId="0" xfId="2" applyFont="1"/>
    <xf numFmtId="0" fontId="0" fillId="0" borderId="0" xfId="0" applyBorder="1"/>
    <xf numFmtId="165" fontId="0" fillId="0" borderId="0" xfId="2" applyNumberFormat="1" applyFont="1" applyBorder="1"/>
    <xf numFmtId="0" fontId="4" fillId="3" borderId="0" xfId="0" applyFont="1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5" borderId="0" xfId="2" applyFont="1" applyFill="1" applyBorder="1" applyAlignment="1">
      <alignment horizontal="center"/>
    </xf>
    <xf numFmtId="0" fontId="4" fillId="3" borderId="0" xfId="0" applyFont="1" applyFill="1" applyBorder="1"/>
    <xf numFmtId="9" fontId="0" fillId="0" borderId="0" xfId="2" applyFont="1" applyAlignment="1">
      <alignment horizontal="center" vertical="center"/>
    </xf>
    <xf numFmtId="0" fontId="4" fillId="3" borderId="0" xfId="0" applyFont="1" applyFill="1" applyAlignment="1">
      <alignment vertical="center"/>
    </xf>
    <xf numFmtId="9" fontId="4" fillId="3" borderId="0" xfId="2" applyFont="1" applyFill="1" applyAlignment="1">
      <alignment vertical="center"/>
    </xf>
    <xf numFmtId="0" fontId="0" fillId="0" borderId="0" xfId="0" applyAlignment="1">
      <alignment vertical="center"/>
    </xf>
    <xf numFmtId="9" fontId="0" fillId="7" borderId="0" xfId="2" applyFont="1" applyFill="1" applyBorder="1" applyAlignment="1">
      <alignment horizontal="center" vertical="center"/>
    </xf>
    <xf numFmtId="9" fontId="9" fillId="0" borderId="0" xfId="2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0" fontId="13" fillId="0" borderId="0" xfId="0" applyFont="1"/>
    <xf numFmtId="0" fontId="0" fillId="4" borderId="0" xfId="0" applyFont="1" applyFill="1"/>
    <xf numFmtId="0" fontId="14" fillId="5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0" fillId="5" borderId="0" xfId="2" applyFont="1" applyFill="1" applyAlignment="1">
      <alignment horizontal="center" vertical="center"/>
    </xf>
    <xf numFmtId="0" fontId="4" fillId="3" borderId="0" xfId="0" applyFont="1" applyFill="1"/>
    <xf numFmtId="0" fontId="14" fillId="5" borderId="3" xfId="0" applyFont="1" applyFill="1" applyBorder="1" applyAlignment="1">
      <alignment horizontal="center" vertical="center"/>
    </xf>
    <xf numFmtId="0" fontId="0" fillId="5" borderId="0" xfId="0" applyFill="1"/>
    <xf numFmtId="0" fontId="4" fillId="3" borderId="0" xfId="0" applyFont="1" applyFill="1" applyAlignment="1">
      <alignment horizontal="center" vertical="center"/>
    </xf>
    <xf numFmtId="9" fontId="4" fillId="3" borderId="0" xfId="2" applyFont="1" applyFill="1"/>
    <xf numFmtId="0" fontId="4" fillId="3" borderId="0" xfId="0" applyNumberFormat="1" applyFont="1" applyFill="1" applyAlignment="1">
      <alignment horizontal="center" vertical="center"/>
    </xf>
    <xf numFmtId="0" fontId="2" fillId="3" borderId="4" xfId="0" applyFont="1" applyFill="1" applyBorder="1" applyProtection="1">
      <protection locked="0"/>
    </xf>
    <xf numFmtId="22" fontId="1" fillId="2" borderId="1" xfId="0" applyNumberFormat="1" applyFont="1" applyFill="1" applyBorder="1"/>
    <xf numFmtId="22" fontId="0" fillId="0" borderId="0" xfId="0" applyNumberFormat="1"/>
    <xf numFmtId="9" fontId="1" fillId="2" borderId="5" xfId="2" applyFont="1" applyFill="1" applyBorder="1"/>
    <xf numFmtId="49" fontId="1" fillId="2" borderId="5" xfId="0" applyNumberFormat="1" applyFont="1" applyFill="1" applyBorder="1"/>
    <xf numFmtId="49" fontId="0" fillId="0" borderId="0" xfId="0" applyNumberFormat="1"/>
    <xf numFmtId="9" fontId="0" fillId="0" borderId="0" xfId="0" applyNumberFormat="1"/>
    <xf numFmtId="0" fontId="1" fillId="2" borderId="1" xfId="0" applyNumberFormat="1" applyFont="1" applyFill="1" applyBorder="1"/>
    <xf numFmtId="0" fontId="0" fillId="0" borderId="0" xfId="0" applyNumberFormat="1"/>
    <xf numFmtId="0" fontId="0" fillId="0" borderId="0" xfId="0"/>
    <xf numFmtId="0" fontId="2" fillId="3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4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4" fillId="3" borderId="0" xfId="0" applyFont="1" applyFill="1" applyBorder="1"/>
    <xf numFmtId="0" fontId="0" fillId="6" borderId="0" xfId="0" applyFont="1" applyFill="1" applyBorder="1"/>
    <xf numFmtId="0" fontId="0" fillId="7" borderId="0" xfId="0" applyFont="1" applyFill="1" applyBorder="1"/>
    <xf numFmtId="0" fontId="0" fillId="0" borderId="0" xfId="0" pivotButton="1" applyBorder="1" applyAlignment="1">
      <alignment horizontal="center"/>
    </xf>
    <xf numFmtId="0" fontId="0" fillId="7" borderId="0" xfId="0" applyNumberFormat="1" applyFont="1" applyFill="1" applyBorder="1" applyAlignment="1">
      <alignment horizontal="center" vertical="center"/>
    </xf>
    <xf numFmtId="0" fontId="0" fillId="0" borderId="0" xfId="0" applyFill="1" applyProtection="1">
      <protection locked="0"/>
    </xf>
    <xf numFmtId="0" fontId="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14" fillId="5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5" borderId="0" xfId="0" applyNumberFormat="1" applyFill="1" applyBorder="1" applyAlignment="1">
      <alignment horizontal="center" vertical="center"/>
    </xf>
    <xf numFmtId="0" fontId="0" fillId="8" borderId="0" xfId="0" applyFill="1" applyProtection="1">
      <protection locked="0"/>
    </xf>
    <xf numFmtId="0" fontId="0" fillId="5" borderId="0" xfId="0" applyFill="1" applyAlignment="1">
      <alignment horizontal="left"/>
    </xf>
    <xf numFmtId="0" fontId="0" fillId="5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2" fillId="6" borderId="0" xfId="0" applyFont="1" applyFill="1" applyBorder="1" applyAlignment="1">
      <alignment horizontal="left" vertical="center" indent="2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textRotation="90"/>
    </xf>
    <xf numFmtId="0" fontId="8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0" fontId="2" fillId="3" borderId="7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46">
    <cellStyle name="Millares [0]" xfId="1" builtinId="6"/>
    <cellStyle name="Millares [0] 2" xfId="7"/>
    <cellStyle name="Millares [0] 2 10" xfId="39"/>
    <cellStyle name="Millares [0] 2 11" xfId="42"/>
    <cellStyle name="Millares [0] 2 2" xfId="15"/>
    <cellStyle name="Millares [0] 2 3" xfId="18"/>
    <cellStyle name="Millares [0] 2 4" xfId="21"/>
    <cellStyle name="Millares [0] 2 5" xfId="24"/>
    <cellStyle name="Millares [0] 2 6" xfId="27"/>
    <cellStyle name="Millares [0] 2 7" xfId="30"/>
    <cellStyle name="Millares [0] 2 8" xfId="33"/>
    <cellStyle name="Millares [0] 2 9" xfId="36"/>
    <cellStyle name="Millares [0] 3" xfId="13"/>
    <cellStyle name="Millares [0] 3 10" xfId="40"/>
    <cellStyle name="Millares [0] 3 11" xfId="43"/>
    <cellStyle name="Millares [0] 3 2" xfId="16"/>
    <cellStyle name="Millares [0] 3 3" xfId="19"/>
    <cellStyle name="Millares [0] 3 4" xfId="22"/>
    <cellStyle name="Millares [0] 3 5" xfId="25"/>
    <cellStyle name="Millares [0] 3 6" xfId="28"/>
    <cellStyle name="Millares [0] 3 7" xfId="31"/>
    <cellStyle name="Millares [0] 3 8" xfId="34"/>
    <cellStyle name="Millares [0] 3 9" xfId="37"/>
    <cellStyle name="Millares [0] 4" xfId="3"/>
    <cellStyle name="Millares [0] 4 10" xfId="38"/>
    <cellStyle name="Millares [0] 4 11" xfId="41"/>
    <cellStyle name="Millares [0] 4 12" xfId="44"/>
    <cellStyle name="Millares [0] 4 2" xfId="14"/>
    <cellStyle name="Millares [0] 4 3" xfId="17"/>
    <cellStyle name="Millares [0] 4 4" xfId="20"/>
    <cellStyle name="Millares [0] 4 5" xfId="23"/>
    <cellStyle name="Millares [0] 4 6" xfId="26"/>
    <cellStyle name="Millares [0] 4 7" xfId="29"/>
    <cellStyle name="Millares [0] 4 8" xfId="32"/>
    <cellStyle name="Millares [0] 4 9" xfId="35"/>
    <cellStyle name="Millares [0] 5" xfId="45"/>
    <cellStyle name="Normal" xfId="0" builtinId="0"/>
    <cellStyle name="Normal 10" xfId="8"/>
    <cellStyle name="Normal 2" xfId="4"/>
    <cellStyle name="Normal 2 2" xfId="9"/>
    <cellStyle name="Normal 3" xfId="10"/>
    <cellStyle name="Normal 6" xfId="11"/>
    <cellStyle name="Normal 7" xfId="5"/>
    <cellStyle name="Normal 7 2" xfId="12"/>
    <cellStyle name="Porcentaje" xfId="2" builtinId="5"/>
    <cellStyle name="Porcentaje 2" xfId="6"/>
  </cellStyles>
  <dxfs count="795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horizontal="center" readingOrder="0"/>
    </dxf>
    <dxf>
      <alignment vertical="bottom" readingOrder="0"/>
    </dxf>
    <dxf>
      <alignment horizontal="general" readingOrder="0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alignment horizontal="center" readingOrder="0"/>
    </dxf>
    <dxf>
      <alignment vertical="center" readingOrder="0"/>
    </dxf>
    <dxf>
      <font>
        <color theme="0"/>
      </font>
      <fill>
        <patternFill patternType="solid">
          <fgColor indexed="64"/>
          <bgColor rgb="FF002060"/>
        </patternFill>
      </fill>
      <alignment horizontal="center" vertical="center" readingOrder="0"/>
    </dxf>
    <dxf>
      <font>
        <color theme="0"/>
      </font>
      <fill>
        <patternFill patternType="solid">
          <fgColor indexed="64"/>
          <bgColor rgb="FF002060"/>
        </patternFill>
      </fill>
      <alignment horizontal="center"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 readingOrder="0"/>
    </dxf>
    <dxf>
      <alignment horizontal="left" readingOrder="0"/>
    </dxf>
    <dxf>
      <alignment horizontal="general" indent="0" readingOrder="0"/>
    </dxf>
    <dxf>
      <alignment horizontal="general" indent="0" readingOrder="0"/>
    </dxf>
    <dxf>
      <alignment horizontal="left" readingOrder="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bottom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horizontal/>
      </border>
    </dxf>
    <dxf>
      <border>
        <horizontal/>
      </border>
    </dxf>
    <dxf>
      <border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indexed="64"/>
        </patternFill>
      </fill>
    </dxf>
    <dxf>
      <font>
        <color theme="0"/>
      </font>
      <fill>
        <patternFill>
          <bgColor indexed="64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b/>
        <i val="0"/>
        <color theme="0" tint="-0.34998626667073579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tabla dinámica 1" table="0" count="1">
      <tableStyleElement type="wholeTable" dxfId="79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8121271400202"/>
          <c:y val="4.094925315707742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1117415931693558E-2"/>
          <c:y val="0.13741752730113799"/>
          <c:w val="0.94696699217241154"/>
          <c:h val="0.70797863808690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dinamicas'!$E$5</c:f>
              <c:strCache>
                <c:ptCount val="1"/>
                <c:pt idx="0">
                  <c:v>Porcentaje de ejecución.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dinamicas'!$A$6:$A$9</c:f>
              <c:strCache>
                <c:ptCount val="4"/>
                <c:pt idx="0">
                  <c:v>COCINA</c:v>
                </c:pt>
                <c:pt idx="1">
                  <c:v>CUBIERTA</c:v>
                </c:pt>
                <c:pt idx="2">
                  <c:v>MAQUINAS</c:v>
                </c:pt>
                <c:pt idx="3">
                  <c:v>PUENTE</c:v>
                </c:pt>
              </c:strCache>
            </c:strRef>
          </c:cat>
          <c:val>
            <c:numRef>
              <c:f>'Tablas dinamicas'!$E$6:$E$9</c:f>
              <c:numCache>
                <c:formatCode>0%</c:formatCode>
                <c:ptCount val="4"/>
                <c:pt idx="0">
                  <c:v>0.9</c:v>
                </c:pt>
                <c:pt idx="1">
                  <c:v>0.8571428571428571</c:v>
                </c:pt>
                <c:pt idx="2">
                  <c:v>0.87980769230769229</c:v>
                </c:pt>
                <c:pt idx="3">
                  <c:v>0.93772893772893773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C-4975-8390-E79AAD80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382736"/>
        <c:axId val="333383064"/>
      </c:barChart>
      <c:catAx>
        <c:axId val="3333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3383064"/>
        <c:crosses val="autoZero"/>
        <c:auto val="1"/>
        <c:lblAlgn val="ctr"/>
        <c:lblOffset val="100"/>
        <c:noMultiLvlLbl val="0"/>
      </c:catAx>
      <c:valAx>
        <c:axId val="3333830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338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PORCENTAJE DE EJECUCION POR MODALIDAD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Informes!$A$110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Informes!$A$110</c:f>
              <c:numCache>
                <c:formatCode>General</c:formatCode>
                <c:ptCount val="1"/>
              </c:numCache>
            </c:numRef>
          </c:cat>
          <c:val>
            <c:numRef>
              <c:f>Informes!$D$110</c:f>
              <c:numCache>
                <c:formatCode>0%</c:formatCode>
                <c:ptCount val="1"/>
                <c:pt idx="0">
                  <c:v>0.77185501066098083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B6-4219-846A-6D7D03F83F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37674120"/>
        <c:axId val="737679040"/>
      </c:barChart>
      <c:catAx>
        <c:axId val="73767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7679040"/>
        <c:crosses val="autoZero"/>
        <c:auto val="1"/>
        <c:lblAlgn val="ctr"/>
        <c:lblOffset val="100"/>
        <c:noMultiLvlLbl val="0"/>
      </c:catAx>
      <c:valAx>
        <c:axId val="737679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3767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ejecución por remolcador.</a:t>
            </a:r>
          </a:p>
        </c:rich>
      </c:tx>
      <c:layout>
        <c:manualLayout>
          <c:xMode val="edge"/>
          <c:yMode val="edge"/>
          <c:x val="0.32128854036174997"/>
          <c:y val="1.3444236278431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731225368282982E-2"/>
          <c:y val="0.10467170462543027"/>
          <c:w val="0.95768115766419382"/>
          <c:h val="0.58436211603938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dinamicas'!$E$31</c:f>
              <c:strCache>
                <c:ptCount val="1"/>
                <c:pt idx="0">
                  <c:v>Porcentaje de ejecución.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'Tablas dinamicas'!$A$32:$A$47</c15:sqref>
                  </c15:fullRef>
                </c:ext>
              </c:extLst>
              <c:f>'Tablas dinamicas'!$A$32:$A$46</c:f>
              <c:strCache>
                <c:ptCount val="15"/>
                <c:pt idx="0">
                  <c:v>BARRANCABERMEJA</c:v>
                </c:pt>
                <c:pt idx="1">
                  <c:v>BARRANQUILLA</c:v>
                </c:pt>
                <c:pt idx="2">
                  <c:v>CAPULCO</c:v>
                </c:pt>
                <c:pt idx="3">
                  <c:v>GAMARRA</c:v>
                </c:pt>
                <c:pt idx="4">
                  <c:v>MAGANGUE</c:v>
                </c:pt>
                <c:pt idx="5">
                  <c:v>MOMPOX</c:v>
                </c:pt>
                <c:pt idx="6">
                  <c:v>PUERTO BERRIO</c:v>
                </c:pt>
                <c:pt idx="7">
                  <c:v>PUERTO SALGAR</c:v>
                </c:pt>
                <c:pt idx="8">
                  <c:v>PUERTO TRIUNFO</c:v>
                </c:pt>
                <c:pt idx="9">
                  <c:v>SAN PABLO</c:v>
                </c:pt>
                <c:pt idx="10">
                  <c:v>SOLEDAD</c:v>
                </c:pt>
                <c:pt idx="11">
                  <c:v>ZAMBRANO</c:v>
                </c:pt>
                <c:pt idx="12">
                  <c:v>CANTAGALLO</c:v>
                </c:pt>
                <c:pt idx="13">
                  <c:v>CALAMAR</c:v>
                </c:pt>
                <c:pt idx="14">
                  <c:v>Total general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'Tablas dinamicas'!$E$32:$E$47</c15:sqref>
                  </c15:fullRef>
                </c:ext>
              </c:extLst>
              <c:f>'Tablas dinamicas'!$E$32:$E$46</c:f>
              <c:numCache>
                <c:formatCode>0%</c:formatCode>
                <c:ptCount val="15"/>
                <c:pt idx="0">
                  <c:v>0.8</c:v>
                </c:pt>
                <c:pt idx="1">
                  <c:v>0.98571428571428577</c:v>
                </c:pt>
                <c:pt idx="2">
                  <c:v>0.95714285714285718</c:v>
                </c:pt>
                <c:pt idx="3">
                  <c:v>0.87142857142857144</c:v>
                </c:pt>
                <c:pt idx="4">
                  <c:v>1</c:v>
                </c:pt>
                <c:pt idx="5">
                  <c:v>0.9285714285714286</c:v>
                </c:pt>
                <c:pt idx="6">
                  <c:v>0.90909090909090906</c:v>
                </c:pt>
                <c:pt idx="7">
                  <c:v>0.9</c:v>
                </c:pt>
                <c:pt idx="8">
                  <c:v>0.98701298701298701</c:v>
                </c:pt>
                <c:pt idx="9">
                  <c:v>0.97142857142857142</c:v>
                </c:pt>
                <c:pt idx="10">
                  <c:v>0.125</c:v>
                </c:pt>
                <c:pt idx="11">
                  <c:v>0.75324675324675328</c:v>
                </c:pt>
                <c:pt idx="12">
                  <c:v>0.9285714285714286</c:v>
                </c:pt>
                <c:pt idx="13">
                  <c:v>0.77142857142857146</c:v>
                </c:pt>
                <c:pt idx="14">
                  <c:v>0.89053591790193842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E-4163-BB4F-2FE070C185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724521000"/>
        <c:axId val="724523296"/>
      </c:barChart>
      <c:catAx>
        <c:axId val="72452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4523296"/>
        <c:crosses val="autoZero"/>
        <c:auto val="1"/>
        <c:lblAlgn val="ctr"/>
        <c:lblOffset val="100"/>
        <c:noMultiLvlLbl val="0"/>
      </c:catAx>
      <c:valAx>
        <c:axId val="7245232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2452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ejecución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dinamicas'!$E$75</c:f>
              <c:strCache>
                <c:ptCount val="1"/>
                <c:pt idx="0">
                  <c:v>Porcentaje de ejecucion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dinamicas'!$A$76:$A$79</c:f>
              <c:strCache>
                <c:ptCount val="4"/>
                <c:pt idx="0">
                  <c:v>COCINA</c:v>
                </c:pt>
                <c:pt idx="1">
                  <c:v>CUBIERTA</c:v>
                </c:pt>
                <c:pt idx="2">
                  <c:v>MAQUINAS</c:v>
                </c:pt>
                <c:pt idx="3">
                  <c:v>PUENTE</c:v>
                </c:pt>
              </c:strCache>
            </c:strRef>
          </c:cat>
          <c:val>
            <c:numRef>
              <c:f>'Tablas dinamicas'!$E$76:$E$79</c:f>
              <c:numCache>
                <c:formatCode>0%</c:formatCode>
                <c:ptCount val="4"/>
                <c:pt idx="0">
                  <c:v>0.752</c:v>
                </c:pt>
                <c:pt idx="1">
                  <c:v>0.70270270270270274</c:v>
                </c:pt>
                <c:pt idx="2">
                  <c:v>0.78508771929824561</c:v>
                </c:pt>
                <c:pt idx="3">
                  <c:v>0.86872586872586877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7-4CA5-9E57-2C8ABADF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100344"/>
        <c:axId val="567097392"/>
      </c:barChart>
      <c:lineChart>
        <c:grouping val="standard"/>
        <c:varyColors val="0"/>
        <c:ser>
          <c:idx val="1"/>
          <c:order val="1"/>
          <c:tx>
            <c:strRef>
              <c:f>'Tablas dinamicas'!$F$75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'Tablas dinamicas'!$F$76:$F$79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7-4CA5-9E57-2C8ABADF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98888"/>
        <c:axId val="1129004464"/>
      </c:lineChart>
      <c:catAx>
        <c:axId val="56710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097392"/>
        <c:crosses val="autoZero"/>
        <c:auto val="1"/>
        <c:lblAlgn val="ctr"/>
        <c:lblOffset val="100"/>
        <c:noMultiLvlLbl val="0"/>
      </c:catAx>
      <c:valAx>
        <c:axId val="567097392"/>
        <c:scaling>
          <c:orientation val="minMax"/>
          <c:max val="1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crossAx val="567100344"/>
        <c:crosses val="autoZero"/>
        <c:crossBetween val="between"/>
      </c:valAx>
      <c:valAx>
        <c:axId val="112900446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128998888"/>
        <c:crosses val="max"/>
        <c:crossBetween val="between"/>
      </c:valAx>
      <c:catAx>
        <c:axId val="1128998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2900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dinamicas'!$C$75</c:f>
              <c:strCache>
                <c:ptCount val="1"/>
                <c:pt idx="0">
                  <c:v>Total de cursos por area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dinamicas'!$A$76:$A$79</c:f>
              <c:strCache>
                <c:ptCount val="4"/>
                <c:pt idx="0">
                  <c:v>COCINA</c:v>
                </c:pt>
                <c:pt idx="1">
                  <c:v>CUBIERTA</c:v>
                </c:pt>
                <c:pt idx="2">
                  <c:v>MAQUINAS</c:v>
                </c:pt>
                <c:pt idx="3">
                  <c:v>PUENTE</c:v>
                </c:pt>
              </c:strCache>
            </c:strRef>
          </c:cat>
          <c:val>
            <c:numRef>
              <c:f>'Tablas dinamicas'!$C$76:$C$79</c:f>
              <c:numCache>
                <c:formatCode>General</c:formatCode>
                <c:ptCount val="4"/>
                <c:pt idx="0">
                  <c:v>125</c:v>
                </c:pt>
                <c:pt idx="1">
                  <c:v>777</c:v>
                </c:pt>
                <c:pt idx="2">
                  <c:v>456</c:v>
                </c:pt>
                <c:pt idx="3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5-43C4-9EAD-77B5262FD712}"/>
            </c:ext>
          </c:extLst>
        </c:ser>
        <c:ser>
          <c:idx val="1"/>
          <c:order val="1"/>
          <c:tx>
            <c:strRef>
              <c:f>'Tablas dinamicas'!$D$75</c:f>
              <c:strCache>
                <c:ptCount val="1"/>
                <c:pt idx="0">
                  <c:v>Total de cursos realizados por 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dinamicas'!$A$76:$A$79</c:f>
              <c:strCache>
                <c:ptCount val="4"/>
                <c:pt idx="0">
                  <c:v>COCINA</c:v>
                </c:pt>
                <c:pt idx="1">
                  <c:v>CUBIERTA</c:v>
                </c:pt>
                <c:pt idx="2">
                  <c:v>MAQUINAS</c:v>
                </c:pt>
                <c:pt idx="3">
                  <c:v>PUENTE</c:v>
                </c:pt>
              </c:strCache>
            </c:strRef>
          </c:cat>
          <c:val>
            <c:numRef>
              <c:f>'Tablas dinamicas'!$D$76:$D$79</c:f>
              <c:numCache>
                <c:formatCode>General</c:formatCode>
                <c:ptCount val="4"/>
                <c:pt idx="0">
                  <c:v>94</c:v>
                </c:pt>
                <c:pt idx="1">
                  <c:v>546</c:v>
                </c:pt>
                <c:pt idx="2">
                  <c:v>358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5-43C4-9EAD-77B5262FD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1793200"/>
        <c:axId val="1031795496"/>
      </c:barChart>
      <c:catAx>
        <c:axId val="10317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1795496"/>
        <c:crosses val="autoZero"/>
        <c:auto val="1"/>
        <c:lblAlgn val="ctr"/>
        <c:lblOffset val="100"/>
        <c:noMultiLvlLbl val="0"/>
      </c:catAx>
      <c:valAx>
        <c:axId val="1031795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17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11867252703837"/>
          <c:y val="4.1338168597069631E-2"/>
          <c:w val="0.82511608848218065"/>
          <c:h val="0.911644140212883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'Tablas dinamicas'!$E$106</c:f>
              <c:strCache>
                <c:ptCount val="1"/>
                <c:pt idx="0">
                  <c:v>Cursos a realizar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dinamicas'!$C$107:$C$118</c:f>
              <c:strCache>
                <c:ptCount val="12"/>
                <c:pt idx="0">
                  <c:v>CAPITAN</c:v>
                </c:pt>
                <c:pt idx="1">
                  <c:v>CAPITAN RELEVO</c:v>
                </c:pt>
                <c:pt idx="2">
                  <c:v>PILOTO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CONTRAMAESTRE</c:v>
                </c:pt>
                <c:pt idx="9">
                  <c:v>MARINERO 1</c:v>
                </c:pt>
                <c:pt idx="10">
                  <c:v>MARINERO 2</c:v>
                </c:pt>
                <c:pt idx="11">
                  <c:v>MARINERO 3</c:v>
                </c:pt>
              </c:strCache>
            </c:strRef>
          </c:cat>
          <c:val>
            <c:numRef>
              <c:f>'Tablas dinamicas'!$E$107:$E$118</c:f>
              <c:numCache>
                <c:formatCode>General</c:formatCode>
                <c:ptCount val="12"/>
                <c:pt idx="0">
                  <c:v>133</c:v>
                </c:pt>
                <c:pt idx="1">
                  <c:v>49</c:v>
                </c:pt>
                <c:pt idx="2">
                  <c:v>161</c:v>
                </c:pt>
                <c:pt idx="3">
                  <c:v>98</c:v>
                </c:pt>
                <c:pt idx="4">
                  <c:v>77</c:v>
                </c:pt>
                <c:pt idx="5">
                  <c:v>240</c:v>
                </c:pt>
                <c:pt idx="6">
                  <c:v>184</c:v>
                </c:pt>
                <c:pt idx="7">
                  <c:v>32</c:v>
                </c:pt>
                <c:pt idx="8">
                  <c:v>189</c:v>
                </c:pt>
                <c:pt idx="9">
                  <c:v>224</c:v>
                </c:pt>
                <c:pt idx="10">
                  <c:v>182</c:v>
                </c:pt>
                <c:pt idx="1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C-46F1-9222-3E862CD49726}"/>
            </c:ext>
          </c:extLst>
        </c:ser>
        <c:ser>
          <c:idx val="1"/>
          <c:order val="1"/>
          <c:tx>
            <c:strRef>
              <c:f>'Tablas dinamicas'!$F$106</c:f>
              <c:strCache>
                <c:ptCount val="1"/>
                <c:pt idx="0">
                  <c:v>Cursos realizados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dinamicas'!$C$107:$C$118</c:f>
              <c:strCache>
                <c:ptCount val="12"/>
                <c:pt idx="0">
                  <c:v>CAPITAN</c:v>
                </c:pt>
                <c:pt idx="1">
                  <c:v>CAPITAN RELEVO</c:v>
                </c:pt>
                <c:pt idx="2">
                  <c:v>PILOTO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CONTRAMAESTRE</c:v>
                </c:pt>
                <c:pt idx="9">
                  <c:v>MARINERO 1</c:v>
                </c:pt>
                <c:pt idx="10">
                  <c:v>MARINERO 2</c:v>
                </c:pt>
                <c:pt idx="11">
                  <c:v>MARINERO 3</c:v>
                </c:pt>
              </c:strCache>
            </c:strRef>
          </c:cat>
          <c:val>
            <c:numRef>
              <c:f>'Tablas dinamicas'!$F$107:$F$118</c:f>
              <c:numCache>
                <c:formatCode>General</c:formatCode>
                <c:ptCount val="12"/>
                <c:pt idx="0">
                  <c:v>100</c:v>
                </c:pt>
                <c:pt idx="1">
                  <c:v>49</c:v>
                </c:pt>
                <c:pt idx="2">
                  <c:v>128</c:v>
                </c:pt>
                <c:pt idx="3">
                  <c:v>95</c:v>
                </c:pt>
                <c:pt idx="4">
                  <c:v>78</c:v>
                </c:pt>
                <c:pt idx="5">
                  <c:v>181</c:v>
                </c:pt>
                <c:pt idx="6">
                  <c:v>148</c:v>
                </c:pt>
                <c:pt idx="7">
                  <c:v>29</c:v>
                </c:pt>
                <c:pt idx="8">
                  <c:v>137</c:v>
                </c:pt>
                <c:pt idx="9">
                  <c:v>137</c:v>
                </c:pt>
                <c:pt idx="10">
                  <c:v>135</c:v>
                </c:pt>
                <c:pt idx="1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C-46F1-9222-3E862CD49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3095168"/>
        <c:axId val="523089264"/>
      </c:barChart>
      <c:catAx>
        <c:axId val="52309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089264"/>
        <c:crosses val="autoZero"/>
        <c:auto val="1"/>
        <c:lblAlgn val="ctr"/>
        <c:lblOffset val="100"/>
        <c:noMultiLvlLbl val="0"/>
      </c:catAx>
      <c:valAx>
        <c:axId val="523089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309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CURSOS REALIZADOS vs CURSOS A REALIZAR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CURSOS A REALIZAR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Informes!$C$2:$C$15</c:f>
              <c:strCache>
                <c:ptCount val="14"/>
                <c:pt idx="0">
                  <c:v>CAPITAN</c:v>
                </c:pt>
                <c:pt idx="1">
                  <c:v>PILOTO</c:v>
                </c:pt>
                <c:pt idx="2">
                  <c:v>CAPITAN RELEVO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MARINERO 1</c:v>
                </c:pt>
                <c:pt idx="9">
                  <c:v>CONTRAMAESTRE</c:v>
                </c:pt>
                <c:pt idx="10">
                  <c:v>MARINERO 2</c:v>
                </c:pt>
                <c:pt idx="11">
                  <c:v>MARINERO 3</c:v>
                </c:pt>
                <c:pt idx="12">
                  <c:v>AYUDANTE FLUVIAL C</c:v>
                </c:pt>
                <c:pt idx="13">
                  <c:v>CHEF</c:v>
                </c:pt>
              </c:strCache>
            </c:strRef>
          </c:cat>
          <c:val>
            <c:numRef>
              <c:f>Informes!$E$2:$E$15</c:f>
              <c:numCache>
                <c:formatCode>General</c:formatCode>
                <c:ptCount val="14"/>
                <c:pt idx="0">
                  <c:v>133</c:v>
                </c:pt>
                <c:pt idx="1">
                  <c:v>161</c:v>
                </c:pt>
                <c:pt idx="2">
                  <c:v>49</c:v>
                </c:pt>
                <c:pt idx="3">
                  <c:v>98</c:v>
                </c:pt>
                <c:pt idx="4">
                  <c:v>77</c:v>
                </c:pt>
                <c:pt idx="5">
                  <c:v>240</c:v>
                </c:pt>
                <c:pt idx="6">
                  <c:v>184</c:v>
                </c:pt>
                <c:pt idx="7">
                  <c:v>32</c:v>
                </c:pt>
                <c:pt idx="8">
                  <c:v>224</c:v>
                </c:pt>
                <c:pt idx="9">
                  <c:v>189</c:v>
                </c:pt>
                <c:pt idx="10">
                  <c:v>182</c:v>
                </c:pt>
                <c:pt idx="11">
                  <c:v>175</c:v>
                </c:pt>
                <c:pt idx="12">
                  <c:v>7</c:v>
                </c:pt>
                <c:pt idx="1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5-4E65-98D3-50CC8F365648}"/>
            </c:ext>
          </c:extLst>
        </c:ser>
        <c:ser>
          <c:idx val="2"/>
          <c:order val="1"/>
          <c:tx>
            <c:v>CURSOS REALIZADOS</c:v>
          </c:tx>
          <c:spPr>
            <a:solidFill>
              <a:srgbClr val="4472C4">
                <a:lumMod val="100000"/>
              </a:srgb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Informes!$C$2:$C$15</c:f>
              <c:strCache>
                <c:ptCount val="14"/>
                <c:pt idx="0">
                  <c:v>CAPITAN</c:v>
                </c:pt>
                <c:pt idx="1">
                  <c:v>PILOTO</c:v>
                </c:pt>
                <c:pt idx="2">
                  <c:v>CAPITAN RELEVO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MARINERO 1</c:v>
                </c:pt>
                <c:pt idx="9">
                  <c:v>CONTRAMAESTRE</c:v>
                </c:pt>
                <c:pt idx="10">
                  <c:v>MARINERO 2</c:v>
                </c:pt>
                <c:pt idx="11">
                  <c:v>MARINERO 3</c:v>
                </c:pt>
                <c:pt idx="12">
                  <c:v>AYUDANTE FLUVIAL C</c:v>
                </c:pt>
                <c:pt idx="13">
                  <c:v>CHEF</c:v>
                </c:pt>
              </c:strCache>
            </c:strRef>
          </c:cat>
          <c:val>
            <c:numRef>
              <c:f>Informes!$F$2:$F$15</c:f>
              <c:numCache>
                <c:formatCode>General</c:formatCode>
                <c:ptCount val="14"/>
                <c:pt idx="0">
                  <c:v>100</c:v>
                </c:pt>
                <c:pt idx="1">
                  <c:v>128</c:v>
                </c:pt>
                <c:pt idx="2">
                  <c:v>49</c:v>
                </c:pt>
                <c:pt idx="3">
                  <c:v>95</c:v>
                </c:pt>
                <c:pt idx="4">
                  <c:v>78</c:v>
                </c:pt>
                <c:pt idx="5">
                  <c:v>181</c:v>
                </c:pt>
                <c:pt idx="6">
                  <c:v>148</c:v>
                </c:pt>
                <c:pt idx="7">
                  <c:v>29</c:v>
                </c:pt>
                <c:pt idx="8">
                  <c:v>137</c:v>
                </c:pt>
                <c:pt idx="9">
                  <c:v>137</c:v>
                </c:pt>
                <c:pt idx="10">
                  <c:v>135</c:v>
                </c:pt>
                <c:pt idx="11">
                  <c:v>130</c:v>
                </c:pt>
                <c:pt idx="12">
                  <c:v>7</c:v>
                </c:pt>
                <c:pt idx="1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E5-4E65-98D3-50CC8F3656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55573464"/>
        <c:axId val="455575104"/>
      </c:barChart>
      <c:catAx>
        <c:axId val="455573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55575104"/>
        <c:crosses val="autoZero"/>
        <c:auto val="1"/>
        <c:lblAlgn val="ctr"/>
        <c:lblOffset val="100"/>
        <c:noMultiLvlLbl val="0"/>
      </c:catAx>
      <c:valAx>
        <c:axId val="4555751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55573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PORCENTAJE DE EJECUCION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Informes!$E$42</c:f>
              <c:strCache>
                <c:ptCount val="1"/>
                <c:pt idx="0">
                  <c:v>PORCENTAJE DE EJECUCION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Informes!$A$43:$A$46</c:f>
              <c:strCache>
                <c:ptCount val="4"/>
                <c:pt idx="0">
                  <c:v>PUENTE</c:v>
                </c:pt>
                <c:pt idx="1">
                  <c:v>MAQUINAS</c:v>
                </c:pt>
                <c:pt idx="2">
                  <c:v>CUBIERTA</c:v>
                </c:pt>
                <c:pt idx="3">
                  <c:v>COCINA</c:v>
                </c:pt>
              </c:strCache>
            </c:strRef>
          </c:cat>
          <c:val>
            <c:numRef>
              <c:f>Informes!$E$43:$E$46</c:f>
              <c:numCache>
                <c:formatCode>0%</c:formatCode>
                <c:ptCount val="4"/>
                <c:pt idx="0">
                  <c:v>0.86872586872586877</c:v>
                </c:pt>
                <c:pt idx="1">
                  <c:v>0.78508771929824561</c:v>
                </c:pt>
                <c:pt idx="2">
                  <c:v>0.70270270270270274</c:v>
                </c:pt>
                <c:pt idx="3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A-4218-857B-A34E77CADE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2297912"/>
        <c:axId val="332296272"/>
      </c:barChart>
      <c:lineChart>
        <c:grouping val="standard"/>
        <c:varyColors val="0"/>
        <c:ser>
          <c:idx val="1"/>
          <c:order val="1"/>
          <c:tx>
            <c:strRef>
              <c:f>Informes!$F$42</c:f>
              <c:strCache>
                <c:ptCount val="1"/>
                <c:pt idx="0">
                  <c:v>OBJETIVO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dashDot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Informes!$F$43:$F$46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1A-4218-857B-A34E77CAD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297912"/>
        <c:axId val="332296272"/>
      </c:lineChart>
      <c:catAx>
        <c:axId val="33229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2296272"/>
        <c:crosses val="autoZero"/>
        <c:auto val="1"/>
        <c:lblAlgn val="ctr"/>
        <c:lblOffset val="100"/>
        <c:noMultiLvlLbl val="0"/>
      </c:catAx>
      <c:valAx>
        <c:axId val="332296272"/>
        <c:scaling>
          <c:orientation val="minMax"/>
          <c:max val="1"/>
        </c:scaling>
        <c:delete val="1"/>
        <c:axPos val="l"/>
        <c:numFmt formatCode="0%" sourceLinked="1"/>
        <c:majorTickMark val="out"/>
        <c:minorTickMark val="none"/>
        <c:tickLblPos val="nextTo"/>
        <c:crossAx val="3322979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Informes!$C$42</c:f>
              <c:strCache>
                <c:ptCount val="1"/>
                <c:pt idx="0">
                  <c:v>TOTAL DE CURSOS POR AREA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Informes!$A$43:$A$46</c:f>
              <c:strCache>
                <c:ptCount val="4"/>
                <c:pt idx="0">
                  <c:v>PUENTE</c:v>
                </c:pt>
                <c:pt idx="1">
                  <c:v>MAQUINAS</c:v>
                </c:pt>
                <c:pt idx="2">
                  <c:v>CUBIERTA</c:v>
                </c:pt>
                <c:pt idx="3">
                  <c:v>COCINA</c:v>
                </c:pt>
              </c:strCache>
            </c:strRef>
          </c:cat>
          <c:val>
            <c:numRef>
              <c:f>Informes!$C$43:$C$46</c:f>
              <c:numCache>
                <c:formatCode>General</c:formatCode>
                <c:ptCount val="4"/>
                <c:pt idx="0">
                  <c:v>518</c:v>
                </c:pt>
                <c:pt idx="1">
                  <c:v>456</c:v>
                </c:pt>
                <c:pt idx="2">
                  <c:v>777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63-4DCC-8B9F-F1394B1E84BA}"/>
            </c:ext>
          </c:extLst>
        </c:ser>
        <c:ser>
          <c:idx val="1"/>
          <c:order val="1"/>
          <c:tx>
            <c:strRef>
              <c:f>Informes!$D$42</c:f>
              <c:strCache>
                <c:ptCount val="1"/>
                <c:pt idx="0">
                  <c:v>TOTAL DE CURSOS REALIZADOS POR AREA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Informes!$D$43:$D$46</c:f>
              <c:numCache>
                <c:formatCode>General</c:formatCode>
                <c:ptCount val="4"/>
                <c:pt idx="0">
                  <c:v>450</c:v>
                </c:pt>
                <c:pt idx="1">
                  <c:v>358</c:v>
                </c:pt>
                <c:pt idx="2">
                  <c:v>546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63-4DCC-8B9F-F1394B1E84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2296928"/>
        <c:axId val="332297584"/>
      </c:barChart>
      <c:catAx>
        <c:axId val="3322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2297584"/>
        <c:crosses val="autoZero"/>
        <c:auto val="1"/>
        <c:lblAlgn val="ctr"/>
        <c:lblOffset val="100"/>
        <c:noMultiLvlLbl val="0"/>
      </c:catAx>
      <c:valAx>
        <c:axId val="332297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32296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PORCENTAJE DE EJECUCION POR CURSO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Informes!$A$66:$A$83</c:f>
              <c:strCache>
                <c:ptCount val="18"/>
                <c:pt idx="0">
                  <c:v>TH008 - HOMBRE AL AGUA </c:v>
                </c:pt>
                <c:pt idx="1">
                  <c:v>TH009 - TOMAR CONCIENCIA DE NUESTRAS CONDUCTAS, NOS PROTEGEN</c:v>
                </c:pt>
                <c:pt idx="2">
                  <c:v>TR005 - CONSTRUCCION DE CONFIANZA </c:v>
                </c:pt>
                <c:pt idx="3">
                  <c:v>PTE010 - EQUIPOS DE NAVEGACIÓN RADAR</c:v>
                </c:pt>
                <c:pt idx="4">
                  <c:v>PTE011 - EQUIPOS DE NAVEGACIÓN AIS GPS COMPAS</c:v>
                </c:pt>
                <c:pt idx="5">
                  <c:v>PTE-R-007 - SISTEMA DE GENERACIÓN </c:v>
                </c:pt>
                <c:pt idx="6">
                  <c:v>PTE-R-008- - SISTEMA DE DISTRIBUCIÓN </c:v>
                </c:pt>
                <c:pt idx="7">
                  <c:v>MAQ-R-0017 - SISTEMA DE COMBUSTIBLE KP1250</c:v>
                </c:pt>
                <c:pt idx="8">
                  <c:v>MAQ-R-0018 - SISTEMA DE ALARMAS KP3400</c:v>
                </c:pt>
                <c:pt idx="9">
                  <c:v>MAQ-R-0019 - SISTEMA DE PROPULSIÓN KP3400</c:v>
                </c:pt>
                <c:pt idx="10">
                  <c:v>MAQ-R-0020 - MOTOR PROPULSOR</c:v>
                </c:pt>
                <c:pt idx="11">
                  <c:v>CUB016 - WINCHES DE REMOLCADOR </c:v>
                </c:pt>
                <c:pt idx="12">
                  <c:v>CUB017 - WINCHES DE BARCAZA </c:v>
                </c:pt>
                <c:pt idx="13">
                  <c:v>CUB018 - TRINCADOS, ACCESORIOS Y MEDIDAS DE SEGURIDAAD</c:v>
                </c:pt>
                <c:pt idx="14">
                  <c:v>CUB019 - PESCANTE Y USO DEL PESCANTE </c:v>
                </c:pt>
                <c:pt idx="15">
                  <c:v>CNA009 - ALERGENOS</c:v>
                </c:pt>
                <c:pt idx="16">
                  <c:v>CNA010 - ACCIDENTES DE COCINA</c:v>
                </c:pt>
                <c:pt idx="17">
                  <c:v>MAQ-P-004 - APLICATIVO PARA MAQUINAS</c:v>
                </c:pt>
              </c:strCache>
            </c:strRef>
          </c:cat>
          <c:val>
            <c:numRef>
              <c:f>Informes!$E$66:$E$83</c:f>
              <c:numCache>
                <c:formatCode>0%</c:formatCode>
                <c:ptCount val="18"/>
                <c:pt idx="0">
                  <c:v>0.80524344569288386</c:v>
                </c:pt>
                <c:pt idx="1">
                  <c:v>0.78277153558052437</c:v>
                </c:pt>
                <c:pt idx="2">
                  <c:v>0.72659176029962547</c:v>
                </c:pt>
                <c:pt idx="3">
                  <c:v>0.89189189189189189</c:v>
                </c:pt>
                <c:pt idx="4">
                  <c:v>0.86486486486486491</c:v>
                </c:pt>
                <c:pt idx="5">
                  <c:v>0.85135135135135132</c:v>
                </c:pt>
                <c:pt idx="6">
                  <c:v>0.85135135135135132</c:v>
                </c:pt>
                <c:pt idx="7">
                  <c:v>0.84210526315789469</c:v>
                </c:pt>
                <c:pt idx="8">
                  <c:v>0.78947368421052633</c:v>
                </c:pt>
                <c:pt idx="9">
                  <c:v>0.84210526315789469</c:v>
                </c:pt>
                <c:pt idx="10">
                  <c:v>0.78947368421052633</c:v>
                </c:pt>
                <c:pt idx="11">
                  <c:v>0.7567567567567568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0.67567567567567566</c:v>
                </c:pt>
                <c:pt idx="15">
                  <c:v>0.76</c:v>
                </c:pt>
                <c:pt idx="16">
                  <c:v>0.72</c:v>
                </c:pt>
                <c:pt idx="17">
                  <c:v>0.77192982456140347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1-4188-8CA8-D374841759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37685272"/>
        <c:axId val="737685600"/>
      </c:barChart>
      <c:catAx>
        <c:axId val="737685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37685600"/>
        <c:crosses val="autoZero"/>
        <c:auto val="1"/>
        <c:lblAlgn val="ctr"/>
        <c:lblOffset val="100"/>
        <c:noMultiLvlLbl val="0"/>
      </c:catAx>
      <c:valAx>
        <c:axId val="73768560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73768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1366456</xdr:colOff>
      <xdr:row>1</xdr:row>
      <xdr:rowOff>48228</xdr:rowOff>
    </xdr:from>
    <xdr:to>
      <xdr:col>4</xdr:col>
      <xdr:colOff>2264741</xdr:colOff>
      <xdr:row>2</xdr:row>
      <xdr:rowOff>275412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9494" y="48228"/>
          <a:ext cx="898285" cy="524589"/>
        </a:xfrm>
        <a:prstGeom prst="rect">
          <a:avLst/>
        </a:prstGeom>
      </xdr:spPr>
    </xdr:pic>
    <xdr:clientData/>
  </xdr:twoCellAnchor>
  <xdr:twoCellAnchor editAs="oneCell">
    <xdr:from>
      <xdr:col>4</xdr:col>
      <xdr:colOff>522469</xdr:colOff>
      <xdr:row>1</xdr:row>
      <xdr:rowOff>112531</xdr:rowOff>
    </xdr:from>
    <xdr:to>
      <xdr:col>4</xdr:col>
      <xdr:colOff>1318229</xdr:colOff>
      <xdr:row>2</xdr:row>
      <xdr:rowOff>243629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5507" y="112531"/>
          <a:ext cx="795760" cy="4285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182349</xdr:rowOff>
    </xdr:from>
    <xdr:to>
      <xdr:col>5</xdr:col>
      <xdr:colOff>0</xdr:colOff>
      <xdr:row>23</xdr:row>
      <xdr:rowOff>185055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52189</xdr:colOff>
      <xdr:row>49</xdr:row>
      <xdr:rowOff>117429</xdr:rowOff>
    </xdr:from>
    <xdr:to>
      <xdr:col>5</xdr:col>
      <xdr:colOff>939452</xdr:colOff>
      <xdr:row>69</xdr:row>
      <xdr:rowOff>78288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</xdr:colOff>
      <xdr:row>82</xdr:row>
      <xdr:rowOff>129017</xdr:rowOff>
    </xdr:from>
    <xdr:to>
      <xdr:col>3</xdr:col>
      <xdr:colOff>1545201</xdr:colOff>
      <xdr:row>100</xdr:row>
      <xdr:rowOff>16217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1895778</xdr:colOff>
      <xdr:row>82</xdr:row>
      <xdr:rowOff>121836</xdr:rowOff>
    </xdr:from>
    <xdr:to>
      <xdr:col>5</xdr:col>
      <xdr:colOff>2043912</xdr:colOff>
      <xdr:row>100</xdr:row>
      <xdr:rowOff>9036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226164</xdr:colOff>
      <xdr:row>120</xdr:row>
      <xdr:rowOff>186193</xdr:rowOff>
    </xdr:from>
    <xdr:to>
      <xdr:col>5</xdr:col>
      <xdr:colOff>317500</xdr:colOff>
      <xdr:row>145</xdr:row>
      <xdr:rowOff>117432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0.05984</cdr:x>
      <cdr:y>0.25421</cdr:y>
    </cdr:from>
    <cdr:to>
      <cdr:x>0.17786</cdr:x>
      <cdr:y>0.36361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03876" y="856153"/>
          <a:ext cx="599333" cy="3684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 b="1"/>
            <a:t>80</a:t>
          </a:r>
          <a:r>
            <a:rPr lang="es-CO" sz="900" b="1"/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0</xdr:colOff>
      <xdr:row>40</xdr:row>
      <xdr:rowOff>0</xdr:rowOff>
    </xdr:to>
    <xdr:graphicFrame macro="">
      <xdr:nvGraphicFramePr>
        <xdr:cNvPr id="3" name="g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48</xdr:row>
      <xdr:rowOff>0</xdr:rowOff>
    </xdr:from>
    <xdr:to>
      <xdr:col>1</xdr:col>
      <xdr:colOff>63500</xdr:colOff>
      <xdr:row>62</xdr:row>
      <xdr:rowOff>0</xdr:rowOff>
    </xdr:to>
    <xdr:graphicFrame macro="">
      <xdr:nvGraphicFramePr>
        <xdr:cNvPr id="9" name="g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48</xdr:row>
      <xdr:rowOff>0</xdr:rowOff>
    </xdr:from>
    <xdr:to>
      <xdr:col>3</xdr:col>
      <xdr:colOff>998220</xdr:colOff>
      <xdr:row>62</xdr:row>
      <xdr:rowOff>0</xdr:rowOff>
    </xdr:to>
    <xdr:graphicFrame macro="">
      <xdr:nvGraphicFramePr>
        <xdr:cNvPr id="10" name="g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4</xdr:col>
      <xdr:colOff>0</xdr:colOff>
      <xdr:row>106</xdr:row>
      <xdr:rowOff>0</xdr:rowOff>
    </xdr:to>
    <xdr:graphicFrame macro="">
      <xdr:nvGraphicFramePr>
        <xdr:cNvPr id="11" name="g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112</xdr:row>
      <xdr:rowOff>1</xdr:rowOff>
    </xdr:from>
    <xdr:to>
      <xdr:col>2</xdr:col>
      <xdr:colOff>0</xdr:colOff>
      <xdr:row>128</xdr:row>
      <xdr:rowOff>1</xdr:rowOff>
    </xdr:to>
    <xdr:graphicFrame macro="">
      <xdr:nvGraphicFramePr>
        <xdr:cNvPr id="12" name="g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Barrios" refreshedDate="44755.996402199075" createdVersion="6" refreshedVersion="6" minRefreshableVersion="3" recordCount="622">
  <cacheSource type="worksheet">
    <worksheetSource ref="A1:I1048576" sheet="Por tripulante"/>
  </cacheSource>
  <cacheFields count="9">
    <cacheField name="No. Documento" numFmtId="0">
      <sharedItems containsString="0" containsBlank="1" containsNumber="1" containsInteger="1" minValue="576257" maxValue="1193150140"/>
    </cacheField>
    <cacheField name="Nombre" numFmtId="0">
      <sharedItems containsBlank="1"/>
    </cacheField>
    <cacheField name="Cargo" numFmtId="0">
      <sharedItems containsBlank="1" count="17">
        <s v="CAPITAN"/>
        <s v="MAQUINISTA"/>
        <s v="MARINERO 1"/>
        <s v="CONTRAMAESTRE"/>
        <s v="CHEF"/>
        <s v="PILOTO"/>
        <s v="MARINERO 2"/>
        <s v="MARINERO 3"/>
        <s v="AUX. DE MAQUINAS"/>
        <s v="CAPITAN RELEVO"/>
        <s v="TIMONEL"/>
        <s v="AYUDANTE FLUVIAL P"/>
        <s v="AYUDANTE FLUVIAL M"/>
        <s v="AYUDANTE FLUVIAL C"/>
        <m/>
        <s v="Marinero" u="1"/>
        <s v="Ayudante Fluvial" u="1"/>
      </sharedItems>
    </cacheField>
    <cacheField name="Area" numFmtId="0">
      <sharedItems containsBlank="1" count="5">
        <s v="PUENTE"/>
        <s v="MAQUINAS"/>
        <s v="CUBIERTA"/>
        <s v="COCINA"/>
        <m/>
      </sharedItems>
    </cacheField>
    <cacheField name="Abordo" numFmtId="0">
      <sharedItems containsBlank="1"/>
    </cacheField>
    <cacheField name="Rango" numFmtId="0">
      <sharedItems containsString="0" containsBlank="1" containsNumber="1" containsInteger="1" minValue="0" maxValue="5" count="7">
        <n v="1"/>
        <n v="2"/>
        <n v="3"/>
        <n v="4"/>
        <n v="5"/>
        <m/>
        <n v="0" u="1"/>
      </sharedItems>
    </cacheField>
    <cacheField name="Porcentaje" numFmtId="0">
      <sharedItems containsString="0" containsBlank="1" containsNumber="1" minValue="0" maxValue="1.1428571428571428"/>
    </cacheField>
    <cacheField name="Cantidad de curso a realizar" numFmtId="0">
      <sharedItems containsString="0" containsBlank="1" containsNumber="1" containsInteger="1" minValue="5" maxValue="8"/>
    </cacheField>
    <cacheField name="Cantidad cursos realizado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Barrios" refreshedDate="44755.996402546298" createdVersion="6" refreshedVersion="6" minRefreshableVersion="3" recordCount="270">
  <cacheSource type="worksheet">
    <worksheetSource ref="A1:I1048576" sheet="TPA"/>
  </cacheSource>
  <cacheFields count="9">
    <cacheField name="Remolcador" numFmtId="0">
      <sharedItems containsBlank="1" count="21">
        <s v="ZAMBRANO"/>
        <s v="PUERTO BERRIO"/>
        <s v="CAPULCO"/>
        <s v="CALAMAR"/>
        <s v="BARRANCABERMEJA"/>
        <s v="BARRANQUILLA"/>
        <s v="GAMARRA"/>
        <s v="PUERTO TRIUNFO"/>
        <s v="PUERTO SALGAR"/>
        <s v="SOLEDAD"/>
        <s v="LA GLORIA"/>
        <s v="MOMPOX"/>
        <s v="EL BANCO"/>
        <s v="CANTAGALLO"/>
        <s v="MAGANGUE"/>
        <s v="SAN PABLO"/>
        <m/>
        <s v="-" u="1"/>
        <s v="Banco" u="1"/>
        <s v="Gloria" u="1"/>
        <s v="Disponible" u="1"/>
      </sharedItems>
    </cacheField>
    <cacheField name="Posición" numFmtId="0">
      <sharedItems containsBlank="1" count="18">
        <s v="CONTRAMAESTRE"/>
        <s v="PILOTO"/>
        <s v="CAPITAN RELEVO"/>
        <s v="MARINERO 3"/>
        <s v="MARINERO 2"/>
        <s v="CHEF"/>
        <s v="CAPITAN"/>
        <s v="TIMONEL"/>
        <s v="MAQUINISTA"/>
        <s v="AUX. DE MAQUINAS"/>
        <s v="MARINERO 1"/>
        <s v="AYUDANTE FLUVIAL M"/>
        <s v="AYUDANTE FLUVIAL P"/>
        <m/>
        <s v="Capitan " u="1"/>
        <s v="Capitan Relevo (E)" u="1"/>
        <s v="Marinero" u="1"/>
        <s v="AYUDANTE FLUVIAL C" u="1"/>
      </sharedItems>
    </cacheField>
    <cacheField name="Tripulante" numFmtId="0">
      <sharedItems containsBlank="1" count="261">
        <s v="Franklin Andres Castro Santos"/>
        <s v="Yair Alberto Carreño Altamar"/>
        <s v="Hernando Javier Bernal Saltarin"/>
        <s v="Milton Enrique Gomez Jimenez"/>
        <s v="Luis Guillermo Marchena Azuero"/>
        <s v="Jose Alfredo Torregroza Arrieta"/>
        <s v="Hershells David Alonso Polo"/>
        <s v="Jorge Eliecer Mercado Ospino"/>
        <s v="Jair Humberto Polo Martelo"/>
        <s v="Fredys Escobar Rodriguez"/>
        <s v="Daniel Antonio Figueroa Alvarez"/>
        <s v="Jamer Jose Mendoza Garcia"/>
        <s v="Jesus Camilo Herrera Perez"/>
        <s v="Jorge Luis Barrios Atencio"/>
        <s v="Rosalio Manuel Hernandez Valdes"/>
        <s v="Carlos Eduardo Castillo Herrera"/>
        <s v="Reginaldo De Jesus Yanez Jerez"/>
        <s v="Kevin De Jesus Mendez Paez"/>
        <s v="Yosimar Antonio Valerio Hernandez"/>
        <s v="Eley Fernando Cossio Ortiz"/>
        <s v="Rosembert Jose Jimenez Vizcaino"/>
        <s v="Gerson Mantilla Velasco"/>
        <s v="Jorge Eliecer Jaraba Vargas"/>
        <s v="Bernardo Manuel Ospino Vargas"/>
        <s v="Rafael David Morelos Angulo"/>
        <s v="Reiner Rafael Villanueva Martinez"/>
        <s v="Yorlan Jesus Arrieta Salcedo"/>
        <s v="Orley David Mafioli Morales"/>
        <s v="Miguel Alejandro Romero Galanton"/>
        <s v="Juan Junior Peña Torres"/>
        <s v="Esteban David Agudelo Carreño"/>
        <s v="Kevin Fabian Valderrama Jimenez"/>
        <s v="Jose Alejandro Cuza Nunez"/>
        <s v="Luis Guillermo Lozada Tapiero"/>
        <s v="Mario Miguel Puccini Olea"/>
        <s v="Carlos Alberto Castro Moreno"/>
        <s v="Luis Carlos Pallares Moron"/>
        <s v="Luis Carlos Badillo Luna"/>
        <s v="Edwin Enrique De La Hoz Chacon"/>
        <s v="Hosman Rafael Centeno Ochoa"/>
        <s v="Jose Julian Oropeza Celis"/>
        <s v="Juan David Arcia Tobio"/>
        <s v="Wilson Rafael Benavides Bolivar"/>
        <s v="Juan Guillermo Almanza Solis"/>
        <s v="Jonny Alberto Garizao Morantes"/>
        <s v="Emiro Antonio Perez Pabuena"/>
        <s v="Armando De Jesus Mercado Vergara"/>
        <s v="Wilson Hernandez Castillo"/>
        <s v="Bernardo Ramirez Moreno"/>
        <s v="Esteban Madrid Solano"/>
        <s v="Juan Carlos Conedo Lobo"/>
        <s v="Wilmer Rafael Bandera Urueta"/>
        <s v="Dairo Jose Simanca Rodriguez"/>
        <s v="Edilmer Juan Ortega Jimenez"/>
        <s v="David Felipe Vera Polanco"/>
        <s v="Carlos Edgardo Luna Rodriguez"/>
        <s v="Miguel Alberto Ortega Moreno"/>
        <s v="Hernando Lopez Palacio"/>
        <s v="Adolfo Mario Cantillo Garcia"/>
        <s v="Julio Cesar Cabrera Mendez"/>
        <s v="Rafael Santos Mercado Herrera"/>
        <s v="Luis Alcides Sandoval Miranda"/>
        <s v="Elian Villareal Montero"/>
        <s v="Julio Cesar De Los Reyes Morales"/>
        <s v="Juan Jose Pacheco Altamar"/>
        <s v="Jonathan Kelvin Mozo"/>
        <s v="Alexis Antonio Valdes Cassiani"/>
        <s v="Carlos Andres Andrade Barrios"/>
        <s v="Rafael Ricardo Arteta Camargo"/>
        <s v="Henry Julian Luna Salcedo"/>
        <s v="Rafael Eliecer Ochoa Vega"/>
        <s v="Mateo Jose Acosta Hernandez"/>
        <s v="Juan Carlos Diana Arevalo"/>
        <s v="Luis Eduardo Cantillo Acosta"/>
        <s v="Amado Jose Ballesteros Carrillo"/>
        <s v="Oscar Ivan Robles Martinez"/>
        <s v="Junior Gonzalez Frias"/>
        <s v="Wilson Junior Ruiz Alvarez"/>
        <s v="Jairo Rafael Sandoval Sarmiento"/>
        <s v="Julian Enrique Martinez Babilonia"/>
        <s v="Yerson Andres Medina Castaño"/>
        <s v="Diego Andres Florez Melendez"/>
        <s v="Fernando Bogoya Rodriguez"/>
        <s v="Pedro Manuel Ayala Cabarcas"/>
        <s v="Luis Alfonso Trigos Solano"/>
        <s v="Anibal Jose Rojas Cuesta"/>
        <s v="Neider Enrique Padilla Beltran"/>
        <s v="Willis Francisco Cabrera Martinez"/>
        <s v="Manuel Antonio Mariota Mariota"/>
        <s v="Leiner Javier Alvis Pion"/>
        <s v="Fabian De Jesus Solorzano Mendez"/>
        <s v="Jaime Enrique Polo Gallardo"/>
        <s v="Ivan David Gonzalez Vergara"/>
        <s v="Mario Alejandro Sabbagh Cardoza"/>
        <s v="Leonardo Fabio Marchena Azuero"/>
        <s v="Luis Eduardo Campos Quintero"/>
        <s v="German Jose Ramirez Cera"/>
        <s v="Jose Diaz Rodriguez"/>
        <s v="Helderg Jossep Tapias Peñaloza"/>
        <s v="Jhon Marvin Valdes Castaño"/>
        <s v="Rony Jose Ojeda Cuadro"/>
        <s v="Antonio Miguel Torregrosa Sierra"/>
        <s v="Edgar Enrique Reales Barrios"/>
        <s v="Danny Alfredo Prentt Leal"/>
        <s v="Hector Miguel Barraza Diaz"/>
        <s v="Edilberto Acuña Paba"/>
        <s v="Francisco Javier Palomino Atencia"/>
        <s v="Kewin Antonio Sarmiento Rossiano"/>
        <s v="Luis Jesus Solorzano Bonilla"/>
        <s v="Jozeth Fabian Maldonado Martinez"/>
        <s v="Martin Andres Escobar Pacheco"/>
        <s v="Ronald Alberto Tovar Caballero"/>
        <s v="Leonardo Fabio Machacon Mendoza"/>
        <s v="Eduardo Dinas Ortega"/>
        <s v="Oscar Alberto Ospino Pajaro"/>
        <s v="Francisco Javier Gonzalez Benitez "/>
        <s v="Andres Felipe Moreno Miranda"/>
        <s v="Pedro Luis Fuentes Pabuena"/>
        <s v="Ruben Dario Villafañe Navarro"/>
        <s v="Brandon Steven Jimenez Gutierrez"/>
        <s v="John Ricardo Hernandez Ricaurte"/>
        <s v="Carmelo Jose Atencio Torres"/>
        <s v="Carlos Javier Ortiz Mejia"/>
        <s v="Luis Carlos Aguilar Nova"/>
        <s v="Andrei Guillermo Hoyos Pion"/>
        <s v="Oscar Eduardo Tellez Garcia"/>
        <s v="Manuel Salvador Acuña Romero"/>
        <s v="Audy Jose Calvo Quiroz"/>
        <s v="Marcos Antonio Rios Charris"/>
        <s v="Norlan Jose Cortes Sarmiento"/>
        <s v="Javier Antonio Alvis España"/>
        <s v="Jorge Eliecer Vargas Sabalza"/>
        <s v="Alfredo Junior Barraza Yepes"/>
        <s v="Orlando Correa Valdes"/>
        <s v="Ramon Eliecer Juvinao Perez"/>
        <s v="Juan Carlos Morales Salgado"/>
        <s v="Juan Manuel Guevara Romero"/>
        <m/>
        <s v="Luis Carlos Barcelo Dominguez" u="1"/>
        <s v="Richard Jose Romero Ortega" u="1"/>
        <s v="Farid De Jesus Acuña Mercado" u="1"/>
        <s v="Deiner Jose Carreño Ariza" u="1"/>
        <s v="Danovis Muñoz Muñiz" u="1"/>
        <s v="Wilberto Daniel Duran Fontalvo" u="1"/>
        <s v="Ariel Eduardo Pajaro Mejia" u="1"/>
        <s v="Luis Daniel Tapia Narvaez" u="1"/>
        <s v="Andres Jose Gonzalez Nieto" u="1"/>
        <s v="Rafael Martinez Alcocer" u="1"/>
        <s v="Bryan Andres Luna Gonzalez" u="1"/>
        <s v="Edinson Antonio Rua Tejera" u="1"/>
        <s v="Jean Carlos Fuentes Rangel" u="1"/>
        <s v="Marco Rogerio Moya Mendoza" u="1"/>
        <s v="Juan Carlos Campo Fuentes" u="1"/>
        <s v="Luis Alberto Martinez Florez" u="1"/>
        <s v="Isnel Javier Galvis Cuestas" u="1"/>
        <s v="David Javier Molina De La Rosa" u="1"/>
        <s v="Jhon Jairo Lazaro Nuñez" u="1"/>
        <s v="Alfredo Jose Cova Rondon" u="1"/>
        <s v="Esney Alberto Altamar Maury" u="1"/>
        <s v="Luis Fernando Guerra Quiroz" u="1"/>
        <s v="Jader William De Las Salas Castro" u="1"/>
        <s v="Omar Leonardo Leon Garcia" u="1"/>
        <s v="Yerson Ramirez Piedrahita" u="1"/>
        <s v="Ernesto Jose Orozco Barrios" u="1"/>
        <s v="Luis Gonzalo Jaramillo Cardozo" u="1"/>
        <s v="Jossimar Perez Peña" u="1"/>
        <s v="Yair Alfonso Rodriguez Morales" u="1"/>
        <s v="Elian Arturo Garcia Montalvo" u="1"/>
        <s v="Osman Enrique Lopez Hernandez" u="1"/>
        <s v="Alfredo Luis Donado Gravini" u="1"/>
        <s v="Medardo De Jesus Martinez Escalante" u="1"/>
        <s v="Miguel Angel Ramirez Gonzalez" u="1"/>
        <s v="Gerson Yaisini Castro Torres" u="1"/>
        <s v="Juan Antonio Valerio Gutierrez" u="1"/>
        <s v="Luis Adolfo Sanabria Hernandez" u="1"/>
        <s v="Guillermo Alberto Panacual Jimenez" u="1"/>
        <s v="Edilfonso Mancera Turizo" u="1"/>
        <s v="Hector Mauricio Ortega Pacheco" u="1"/>
        <s v="Yeison Palma Lascarro" u="1"/>
        <s v="Yamid David Cantillo Cantillo" u="1"/>
        <s v="Jose David Martinez Arevalo" u="1"/>
        <s v="Adolfo Jesus Perez Tapias" u="1"/>
        <s v="Germán jose Ramirez cera" u="1"/>
        <s v="Franklin Manuel Julio Hernandez" u="1"/>
        <s v="Elkin Antonio Godoy Iriarte" u="1"/>
        <s v="Eder Jhon Barrios Jimenez" u="1"/>
        <s v="Fernando Figueroa Perea" u="1"/>
        <s v="Pablo Jahir Duarte Viloria" u="1"/>
        <s v="David Eduardo Ballesta Ochoa" u="1"/>
        <s v="Jair Esmel Gonzalez Frias" u="1"/>
        <s v="Andri Johan Ramos Fernandez" u="1"/>
        <s v="Erguin De Jesus Estrada Solis" u="1"/>
        <s v="Juan Manuel Valerio Hernandez" u="1"/>
        <s v="Luis Ricardo Mercado Madie" u="1"/>
        <s v="Ivan Jesus Rodriguez Bahoque" u="1"/>
        <s v="Baldomiro Eduardo Hernandez Diaz" u="1"/>
        <s v="Arles Antonio Montalvo Nova" u="1"/>
        <s v="Juan Carlos Mercado Camargo" u="1"/>
        <s v="Uber Alberto Polo Polo" u="1"/>
        <s v="Yolvi Diaz Chaves" u="1"/>
        <s v="Henry Junior Rada Codina" u="1"/>
        <s v="Yessi De Jesus Altamar Quiroz" u="1"/>
        <s v="Frank Jonathan Ruiz Alvarez" u="1"/>
        <s v="Robinson Orozco Orozco" u="1"/>
        <s v="Osvaldo Rafael Martinez Caro" u="1"/>
        <s v="Jose Gregorio Reyes Aguirre" u="1"/>
        <s v="Anderson Obrayan Acuña Ferrer" u="1"/>
        <s v="Euler Jamid Florez Escobar" u="1"/>
        <s v="Andres Felipe Fontalvo Ortega" u="1"/>
        <s v="Juan Gabriel Bello Mejia" u="1"/>
        <s v="Jesus Felipe Morales Munera" u="1"/>
        <s v="Juan Alberto Gamarra Paez" u="1"/>
        <s v="Jose Alfredo Bandera Reyes" u="1"/>
        <s v="Catalino Manuel Vargas Rios" u="1"/>
        <s v="Walber Jesus Tapia Merlano" u="1"/>
        <s v="Javit Eduardo Vargas Lozano" u="1"/>
        <s v="Carlos Madero Azuero" u="1"/>
        <s v="Santander Bolivar Barrios Rivera" u="1"/>
        <s v="Devanis Enrique Muñoz Martinez" u="1"/>
        <s v="Luis Miguel Gonzalez Jimenez" u="1"/>
        <s v="Gilberto Manuel Vergara Vergara" u="1"/>
        <s v="Wilson Antonio Gomez Jimenez" u="1"/>
        <s v="Maicol Jose Herrera Silva" u="1"/>
        <s v="Pedro Luis Charris Jimenez" u="1"/>
        <s v="Ubadel Vera Torres" u="1"/>
        <s v="Hector Julio Pacheco Barraza" u="1"/>
        <s v="German Emilio Navarro Garcia" u="1"/>
        <s v="Jaime Alberto Franco Carrascal" u="1"/>
        <s v="Angel Damid Cerpa Tapia" u="1"/>
        <s v="Julio Cesar Barraza Beker" u="1"/>
        <s v="Jose David Lechuga Meneses" u="1"/>
        <s v="Yin Deibi Ruiz Escorcia" u="1"/>
        <s v="Leider Jose Barrios Retamozo" u="1"/>
        <s v="Victor Manuel Acosta Paguana" u="1"/>
        <s v="Emmerson Cano Carreño" u="1"/>
        <s v="Moises David Perez Mendoza" u="1"/>
        <s v="Jeison Alberto Agamez Noriega" u="1"/>
        <s v="Rafael Enrique Palencia Torres" u="1"/>
        <s v="Osnaiver Jose Guerra Galeano" u="1"/>
        <s v="Miguel De Jesus Perez Salgado" u="1"/>
        <s v="Orlando De Jesus Sampayo Portocarrero" u="1"/>
        <s v="Jorge Segundo Torres Ruiz" u="1"/>
        <s v="Kevin Eduardo Sandoval Pinedo" u="1"/>
        <s v="Ramon De Jesus Guerrero Castellanos" u="1"/>
        <s v="Cristian Alberto Carleo Navarro" u="1"/>
        <s v="Alfonso Fernando Lopez Mathieu" u="1"/>
        <s v="Manuel Antonio Rodriguez Gutierrez" u="1"/>
        <s v="Nestor Joaquin Martinez Vergara" u="1"/>
        <s v="Carlos Arturo Ojeda Llanos" u="1"/>
        <s v="Rafael Antonio De La Hoz Martinez" u="1"/>
        <s v="Alfonso Rafael Burgos Lara" u="1"/>
        <s v="Luis Miguel Escobar Perez" u="1"/>
        <s v="Octavio Enrique Tinoco Diaz" u="1"/>
        <s v="Jorge Eliecer Guerra Hinojosa" u="1"/>
        <s v="Freddy Alberto Garcia Ayala" u="1"/>
        <s v="Deivis Jesus Cardona De Arco" u="1"/>
        <s v="Manuel Alejandro Ruiz Vera" u="1"/>
        <s v="Bryan Genez Grecco" u="1"/>
        <s v="Gustavo Enrique Cantillo Galan" u="1"/>
        <s v="Luis Fernando Ibarra Arevalo" u="1"/>
        <s v="Cristian Campo Garcia" u="1"/>
      </sharedItems>
    </cacheField>
    <cacheField name="No. Documento" numFmtId="0">
      <sharedItems containsString="0" containsBlank="1" containsNumber="1" containsInteger="1" minValue="576257" maxValue="1193150140" count="257">
        <n v="1062877091"/>
        <n v="1046344490"/>
        <n v="72291020"/>
        <n v="72203003"/>
        <n v="1083433268"/>
        <n v="3738397"/>
        <n v="1002000376"/>
        <n v="1128057461"/>
        <n v="1050950103"/>
        <n v="5030433"/>
        <n v="72241177"/>
        <n v="1007127619"/>
        <n v="1140835942"/>
        <n v="1042434250"/>
        <n v="1148702581"/>
        <n v="1007127377"/>
        <n v="72232051"/>
        <n v="1143123770"/>
        <n v="1129488182"/>
        <n v="1003040932"/>
        <n v="1143427645"/>
        <n v="1098648640"/>
        <n v="1143268344"/>
        <n v="73271348"/>
        <n v="1051671396"/>
        <n v="1051356443"/>
        <n v="1052962084"/>
        <n v="92549470"/>
        <n v="576262"/>
        <n v="1051417313"/>
        <n v="1046346294"/>
        <n v="1143355820"/>
        <n v="72271305"/>
        <n v="1045730910"/>
        <n v="72056136"/>
        <n v="1732497"/>
        <n v="1050924014"/>
        <n v="1045732872"/>
        <n v="72008173"/>
        <n v="9138908"/>
        <n v="676852"/>
        <n v="1052991220"/>
        <n v="1143169914"/>
        <n v="1124020230"/>
        <n v="9141242"/>
        <n v="9138846"/>
        <n v="1049348432"/>
        <n v="91519421"/>
        <n v="9169555"/>
        <n v="1010119081"/>
        <n v="72291582"/>
        <n v="1046874193"/>
        <n v="8509727"/>
        <n v="72257918"/>
        <n v="1052998528"/>
        <n v="72287439"/>
        <n v="1140872943"/>
        <n v="8854570"/>
        <n v="1143143519"/>
        <n v="8742810"/>
        <n v="1046342974"/>
        <n v="1042449364"/>
        <n v="1193150140"/>
        <n v="1045690073"/>
        <n v="8565971"/>
        <n v="72283158"/>
        <n v="72249236"/>
        <n v="1048288518"/>
        <n v="72023211"/>
        <n v="9142770"/>
        <n v="7604934"/>
        <n v="1045751062"/>
        <n v="72307511"/>
        <n v="1143160794"/>
        <n v="12628898"/>
        <n v="11281288"/>
        <n v="1143441857"/>
        <n v="1002025217"/>
        <n v="72000597"/>
        <n v="73119339"/>
        <n v="1036133230"/>
        <n v="1062878574"/>
        <n v="7539785"/>
        <n v="1045713303"/>
        <n v="18923801"/>
        <n v="1002491542"/>
        <n v="7643241"/>
        <n v="8788935"/>
        <n v="72191601"/>
        <n v="1143456924"/>
        <n v="9144397"/>
        <n v="1048204296"/>
        <n v="1082045661"/>
        <n v="1062877685"/>
        <n v="1051359607"/>
        <n v="1062875105"/>
        <n v="8722227"/>
        <n v="71183663"/>
        <n v="1043612065"/>
        <n v="73007151"/>
        <n v="1045695314"/>
        <n v="8505627"/>
        <n v="1047420585"/>
        <n v="72008021"/>
        <n v="1043607711"/>
        <n v="85200396"/>
        <n v="9099437"/>
        <n v="1140865331"/>
        <n v="673772"/>
        <n v="8800027"/>
        <n v="1143158804"/>
        <n v="8498708"/>
        <n v="1042428015"/>
        <n v="16730978"/>
        <n v="72290253"/>
        <n v="1102813981"/>
        <n v="1045701233"/>
        <n v="72429229"/>
        <n v="1129575452"/>
        <n v="1001912135"/>
        <n v="72258146"/>
        <n v="1047488318"/>
        <n v="72175592"/>
        <n v="1003644904"/>
        <n v="1052992147"/>
        <n v="1062878100"/>
        <n v="72199198"/>
        <n v="8510045"/>
        <n v="72329555"/>
        <n v="1046344952"/>
        <n v="19873593"/>
        <n v="73158536"/>
        <n v="1002154286"/>
        <n v="73191501"/>
        <n v="73215027"/>
        <n v="1069465576"/>
        <n v="1065633136"/>
        <m/>
        <n v="72052101" u="1"/>
        <n v="72435459" u="1"/>
        <n v="72167264" u="1"/>
        <n v="1129512162" u="1"/>
        <n v="8786400" u="1"/>
        <n v="9309846" u="1"/>
        <n v="73186841" u="1"/>
        <n v="1043609008" u="1"/>
        <n v="1143164927" u="1"/>
        <n v="73270642" u="1"/>
        <n v="1143448001" u="1"/>
        <n v="1062879451" u="1"/>
        <n v="72006258" u="1"/>
        <n v="1143268154" u="1"/>
        <n v="1045713717" u="1"/>
        <n v="72267574" u="1"/>
        <n v="1045670690" u="1"/>
        <n v="72005449" u="1"/>
        <n v="8487178" u="1"/>
        <n v="1003040917" u="1"/>
        <n v="1143425150" u="1"/>
        <n v="1143443946" u="1"/>
        <n v="72269340" u="1"/>
        <n v="85485994" u="1"/>
        <n v="1143251473" u="1"/>
        <n v="72237482" u="1"/>
        <n v="1001888926" u="1"/>
        <n v="1129496543" u="1"/>
        <n v="1045682337" u="1"/>
        <n v="1140851894" u="1"/>
        <n v="85126045" u="1"/>
        <n v="7628814" u="1"/>
        <n v="1062879003" u="1"/>
        <n v="72185313" u="1"/>
        <n v="1140866207" u="1"/>
        <n v="1001871612" u="1"/>
        <n v="72137998" u="1"/>
        <n v="8865460" u="1"/>
        <n v="84037775" u="1"/>
        <n v="1042356928" u="1"/>
        <n v="19873772" u="1"/>
        <n v="1052996972" u="1"/>
        <n v="1143393377" u="1"/>
        <n v="1042423666" u="1"/>
        <n v="1048212341" u="1"/>
        <n v="1042461698" u="1"/>
        <n v="71941295" u="1"/>
        <n v="1064991640" u="1"/>
        <n v="1042353690" u="1"/>
        <n v="1062876554" u="1"/>
        <n v="73237309" u="1"/>
        <n v="1045701435" u="1"/>
        <n v="4978385" u="1"/>
        <n v="72290647" u="1"/>
        <n v="7599845" u="1"/>
        <n v="72336819" u="1"/>
        <n v="1010157710" u="1"/>
        <n v="9314150" u="1"/>
        <n v="9136281" u="1"/>
        <n v="12632355" u="1"/>
        <n v="1050064251" u="1"/>
        <n v="1047420648" u="1"/>
        <n v="1069464046" u="1"/>
        <n v="12633010" u="1"/>
        <n v="1128057680" u="1"/>
        <n v="1007676749" u="1"/>
        <n v="1143376702" u="1"/>
        <n v="1143439945" u="1"/>
        <n v="72131872" u="1"/>
        <n v="72344420" u="1"/>
        <n v="72433971" u="1"/>
        <n v="1001872809" u="1"/>
        <n v="85370698" u="1"/>
        <n v="1143357941" u="1"/>
        <n v="72232389" u="1"/>
        <n v="73239933" u="1"/>
        <n v="8508084" u="1"/>
        <n v="1143169495" u="1"/>
        <n v="1083467461" u="1"/>
        <n v="576257" u="1"/>
        <n v="1051417391" u="1"/>
        <n v="576259" u="1"/>
        <n v="1045696181" u="1"/>
        <n v="1143458862" u="1"/>
        <n v="1049347320" u="1"/>
        <n v="1042426987" u="1"/>
        <n v="1143166395" u="1"/>
        <n v="72283243" u="1"/>
        <n v="72314527" u="1"/>
        <n v="1051359082" u="1"/>
        <n v="1064995172" u="1"/>
        <n v="1052989345" u="1"/>
        <n v="9140469" u="1"/>
        <n v="1042448376" u="1"/>
        <n v="1001877693" u="1"/>
        <n v="79063704" u="1"/>
        <n v="1050037442" u="1"/>
        <n v="1140893904" u="1"/>
        <n v="1046345248" u="1"/>
        <n v="72428784" u="1"/>
        <n v="72238315" u="1"/>
        <n v="1143117681" u="1"/>
        <n v="1062877667" u="1"/>
        <n v="1143137011" u="1"/>
        <n v="72246943" u="1"/>
        <n v="72142191" u="1"/>
        <n v="1052968264" u="1"/>
        <n v="73579623" u="1"/>
        <n v="1002097265" u="1"/>
        <n v="8722106" u="1"/>
        <n v="1043607936" u="1"/>
        <n v="85203416" u="1"/>
        <n v="1042439653" u="1"/>
        <n v="72046520" u="1"/>
        <n v="8731825" u="1"/>
        <n v="72175184" u="1"/>
        <n v="1002210630" u="1"/>
        <n v="1007027997" u="1"/>
        <n v="72310878" u="1"/>
      </sharedItems>
    </cacheField>
    <cacheField name="Area" numFmtId="0">
      <sharedItems containsBlank="1" count="5">
        <s v="CUBIERTA"/>
        <s v="PUENTE"/>
        <s v="COCINA"/>
        <s v="MAQUINAS"/>
        <m/>
      </sharedItems>
    </cacheField>
    <cacheField name="Rango" numFmtId="0">
      <sharedItems containsString="0" containsBlank="1" containsNumber="1" containsInteger="1" minValue="1" maxValue="5" count="6">
        <n v="1"/>
        <n v="3"/>
        <n v="2"/>
        <n v="4"/>
        <n v="5"/>
        <m/>
      </sharedItems>
    </cacheField>
    <cacheField name="Porcentaje" numFmtId="0">
      <sharedItems containsString="0" containsBlank="1" containsNumber="1" minValue="0" maxValue="1"/>
    </cacheField>
    <cacheField name="Cantidad de curso a realizar" numFmtId="0">
      <sharedItems containsString="0" containsBlank="1" containsNumber="1" containsInteger="1" minValue="5" maxValue="8"/>
    </cacheField>
    <cacheField name="Cantidad cursos realizado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2">
  <r>
    <n v="72239144"/>
    <s v="Leonello Joselin Salebe Escobar"/>
    <x v="0"/>
    <x v="0"/>
    <s v="FALSO"/>
    <x v="0"/>
    <n v="0"/>
    <n v="7"/>
    <n v="0"/>
  </r>
  <r>
    <n v="72231045"/>
    <s v="Javier Ricardo Blanco Algarin"/>
    <x v="1"/>
    <x v="1"/>
    <s v="FALSO"/>
    <x v="0"/>
    <n v="0"/>
    <n v="8"/>
    <n v="0"/>
  </r>
  <r>
    <n v="73192394"/>
    <s v="Reineiro Cota Villero"/>
    <x v="2"/>
    <x v="2"/>
    <s v="FALSO"/>
    <x v="1"/>
    <n v="0"/>
    <n v="7"/>
    <n v="0"/>
  </r>
  <r>
    <n v="1129526331"/>
    <s v="Alix Alfonso Polo Noriega"/>
    <x v="3"/>
    <x v="2"/>
    <s v="FALSO"/>
    <x v="0"/>
    <n v="0"/>
    <n v="7"/>
    <n v="0"/>
  </r>
  <r>
    <n v="1143118905"/>
    <s v="Jeifer Andres Moreno Martinez"/>
    <x v="2"/>
    <x v="2"/>
    <s v="FALSO"/>
    <x v="1"/>
    <n v="0"/>
    <n v="7"/>
    <n v="0"/>
  </r>
  <r>
    <n v="1129516319"/>
    <s v="Rafael Alberto Bolaño Calderon"/>
    <x v="2"/>
    <x v="2"/>
    <s v="FALSO"/>
    <x v="1"/>
    <n v="0"/>
    <n v="7"/>
    <n v="0"/>
  </r>
  <r>
    <n v="72276366"/>
    <s v="Jaime Jesus Cantillo Dominguez"/>
    <x v="2"/>
    <x v="2"/>
    <s v="FALSO"/>
    <x v="1"/>
    <n v="0"/>
    <n v="7"/>
    <n v="0"/>
  </r>
  <r>
    <n v="72191553"/>
    <s v="Milton Cesar Mejia Molina"/>
    <x v="2"/>
    <x v="2"/>
    <s v="FALSO"/>
    <x v="1"/>
    <n v="0"/>
    <n v="7"/>
    <n v="0"/>
  </r>
  <r>
    <n v="3873262"/>
    <s v="Elkin Miguel Bechio Alcocer"/>
    <x v="3"/>
    <x v="2"/>
    <s v="FALSO"/>
    <x v="0"/>
    <n v="0"/>
    <n v="7"/>
    <n v="0"/>
  </r>
  <r>
    <n v="79420814"/>
    <s v="Richard Delgado Cardenas"/>
    <x v="1"/>
    <x v="1"/>
    <s v="FALSO"/>
    <x v="0"/>
    <n v="0"/>
    <n v="8"/>
    <n v="0"/>
  </r>
  <r>
    <n v="72302061"/>
    <s v="Joaquin Alejandro Lafaurie Bocanegra"/>
    <x v="0"/>
    <x v="0"/>
    <s v="FALSO"/>
    <x v="0"/>
    <n v="0"/>
    <n v="7"/>
    <n v="0"/>
  </r>
  <r>
    <n v="8695338"/>
    <s v="Rafael Rodolfo Peralta Ordonez"/>
    <x v="4"/>
    <x v="3"/>
    <s v="FALSO"/>
    <x v="0"/>
    <n v="0"/>
    <n v="5"/>
    <n v="0"/>
  </r>
  <r>
    <n v="1052953379"/>
    <s v="Richar Dario Davila Paredes"/>
    <x v="2"/>
    <x v="2"/>
    <s v="FALSO"/>
    <x v="1"/>
    <n v="0"/>
    <n v="7"/>
    <n v="0"/>
  </r>
  <r>
    <n v="1045679633"/>
    <s v="Charles Alberto Blanco Rodriguez"/>
    <x v="5"/>
    <x v="0"/>
    <s v="FALSO"/>
    <x v="2"/>
    <n v="0"/>
    <n v="7"/>
    <n v="0"/>
  </r>
  <r>
    <n v="72428784"/>
    <s v="Eder Jhon Barrios Jimenez"/>
    <x v="2"/>
    <x v="2"/>
    <s v="FALSO"/>
    <x v="1"/>
    <n v="0"/>
    <n v="7"/>
    <n v="0"/>
  </r>
  <r>
    <n v="1143425150"/>
    <s v="Ernesto Jose Orozco Barrios"/>
    <x v="2"/>
    <x v="2"/>
    <s v="FALSO"/>
    <x v="1"/>
    <n v="0"/>
    <n v="7"/>
    <n v="0"/>
  </r>
  <r>
    <n v="4978385"/>
    <s v="Santander Bolivar Barrios Rivera"/>
    <x v="6"/>
    <x v="2"/>
    <s v="FALSO"/>
    <x v="2"/>
    <n v="0"/>
    <n v="7"/>
    <n v="0"/>
  </r>
  <r>
    <n v="1014230821"/>
    <s v="Manuel Alejandro Ruiz Vera"/>
    <x v="3"/>
    <x v="2"/>
    <s v="FALSO"/>
    <x v="0"/>
    <n v="0"/>
    <n v="7"/>
    <n v="0"/>
  </r>
  <r>
    <n v="1047420648"/>
    <s v="Elkin Antonio Godoy Iriarte"/>
    <x v="2"/>
    <x v="2"/>
    <s v="FALSO"/>
    <x v="1"/>
    <n v="0"/>
    <n v="7"/>
    <n v="0"/>
  </r>
  <r>
    <n v="72310878"/>
    <s v="Edinson Antonio Rua Tejera"/>
    <x v="4"/>
    <x v="3"/>
    <s v="FALSO"/>
    <x v="0"/>
    <n v="0"/>
    <n v="5"/>
    <n v="0"/>
  </r>
  <r>
    <n v="1042461698"/>
    <s v="Andres Felipe Fontalvo Ortega"/>
    <x v="2"/>
    <x v="2"/>
    <s v="FALSO"/>
    <x v="1"/>
    <n v="0.5714285714285714"/>
    <n v="7"/>
    <n v="4"/>
  </r>
  <r>
    <n v="1064991640"/>
    <s v="Osnaiver Jose Guerra Galeano"/>
    <x v="6"/>
    <x v="2"/>
    <s v="FALSO"/>
    <x v="2"/>
    <n v="0"/>
    <n v="7"/>
    <n v="0"/>
  </r>
  <r>
    <n v="1104874472"/>
    <s v="Andres Felipe Meza Sierra"/>
    <x v="7"/>
    <x v="2"/>
    <s v="FALSO"/>
    <x v="3"/>
    <n v="0"/>
    <n v="7"/>
    <n v="0"/>
  </r>
  <r>
    <n v="1042426987"/>
    <s v="Alfredo Luis Donado Gravini"/>
    <x v="6"/>
    <x v="2"/>
    <s v="FALSO"/>
    <x v="2"/>
    <n v="0.14285714285714285"/>
    <n v="7"/>
    <n v="1"/>
  </r>
  <r>
    <n v="1042349598"/>
    <s v="Wilberto Daniel Duran Fontalvo"/>
    <x v="1"/>
    <x v="1"/>
    <s v="FALSO"/>
    <x v="0"/>
    <n v="0"/>
    <n v="8"/>
    <n v="0"/>
  </r>
  <r>
    <n v="9140469"/>
    <s v="Rafael Martinez Alcocer"/>
    <x v="3"/>
    <x v="2"/>
    <s v="FALSO"/>
    <x v="0"/>
    <n v="0"/>
    <n v="7"/>
    <n v="0"/>
  </r>
  <r>
    <n v="1064995172"/>
    <s v="Uber Alberto Polo Polo"/>
    <x v="8"/>
    <x v="1"/>
    <s v="FALSO"/>
    <x v="1"/>
    <n v="0.625"/>
    <n v="8"/>
    <n v="5"/>
  </r>
  <r>
    <n v="84037775"/>
    <s v="Jorge Eliecer Guerra Hinojosa"/>
    <x v="6"/>
    <x v="2"/>
    <s v="FALSO"/>
    <x v="2"/>
    <n v="0.2857142857142857"/>
    <n v="7"/>
    <n v="2"/>
  </r>
  <r>
    <n v="73237309"/>
    <s v="Rafael Antonio De La Hoz Martinez"/>
    <x v="3"/>
    <x v="2"/>
    <s v="FALSO"/>
    <x v="0"/>
    <n v="0"/>
    <n v="7"/>
    <n v="0"/>
  </r>
  <r>
    <n v="576257"/>
    <s v="Guillermo Alberto Panacual Jimenez"/>
    <x v="0"/>
    <x v="0"/>
    <s v="FALSO"/>
    <x v="0"/>
    <n v="0.2857142857142857"/>
    <n v="7"/>
    <n v="2"/>
  </r>
  <r>
    <n v="1062876554"/>
    <s v="Jhon Jairo Lazaro Nuñez"/>
    <x v="2"/>
    <x v="2"/>
    <s v="FALSO"/>
    <x v="1"/>
    <n v="0"/>
    <n v="7"/>
    <n v="0"/>
  </r>
  <r>
    <n v="1062877091"/>
    <s v="Franklin Andres Castro Santos"/>
    <x v="3"/>
    <x v="2"/>
    <s v="VERDADERO"/>
    <x v="0"/>
    <n v="1"/>
    <n v="7"/>
    <n v="7"/>
  </r>
  <r>
    <n v="1001872809"/>
    <s v="Deivis Jesus Cardona De Arco"/>
    <x v="8"/>
    <x v="1"/>
    <s v="FALSO"/>
    <x v="1"/>
    <n v="0.125"/>
    <n v="8"/>
    <n v="1"/>
  </r>
  <r>
    <n v="1046344490"/>
    <s v="Yair Alberto Carreño Altamar"/>
    <x v="5"/>
    <x v="0"/>
    <s v="VERDADERO"/>
    <x v="2"/>
    <n v="1"/>
    <n v="7"/>
    <n v="7"/>
  </r>
  <r>
    <n v="1083467461"/>
    <s v="Arles Antonio Montalvo Nova"/>
    <x v="3"/>
    <x v="2"/>
    <s v="FALSO"/>
    <x v="0"/>
    <n v="0.7142857142857143"/>
    <n v="7"/>
    <n v="5"/>
  </r>
  <r>
    <n v="72167264"/>
    <s v="Yolvi Diaz Chaves"/>
    <x v="0"/>
    <x v="0"/>
    <s v="FALSO"/>
    <x v="0"/>
    <n v="0.8571428571428571"/>
    <n v="7"/>
    <n v="6"/>
  </r>
  <r>
    <n v="1129512162"/>
    <s v="Bryan Genez Grecco"/>
    <x v="5"/>
    <x v="0"/>
    <s v="FALSO"/>
    <x v="2"/>
    <n v="0.7142857142857143"/>
    <n v="7"/>
    <n v="5"/>
  </r>
  <r>
    <n v="72291020"/>
    <s v="Hernando Javier Bernal Saltarin"/>
    <x v="9"/>
    <x v="0"/>
    <s v="VERDADERO"/>
    <x v="1"/>
    <n v="1"/>
    <n v="7"/>
    <n v="7"/>
  </r>
  <r>
    <n v="72203003"/>
    <s v="Milton Enrique Gomez Jimenez"/>
    <x v="3"/>
    <x v="2"/>
    <s v="VERDADERO"/>
    <x v="0"/>
    <n v="0.14285714285714285"/>
    <n v="7"/>
    <n v="1"/>
  </r>
  <r>
    <n v="72237482"/>
    <s v="Alfonso Fernando Lopez Mathieu"/>
    <x v="9"/>
    <x v="0"/>
    <s v="FALSO"/>
    <x v="1"/>
    <n v="1"/>
    <n v="7"/>
    <n v="7"/>
  </r>
  <r>
    <n v="1045714832"/>
    <s v="Luis Miguel Gonzalez Jimenez"/>
    <x v="1"/>
    <x v="1"/>
    <s v="FALSO"/>
    <x v="0"/>
    <n v="0.125"/>
    <n v="8"/>
    <n v="1"/>
  </r>
  <r>
    <n v="1083433268"/>
    <s v="Luis Guillermo Marchena Azuero"/>
    <x v="7"/>
    <x v="2"/>
    <s v="VERDADERO"/>
    <x v="3"/>
    <n v="0"/>
    <n v="7"/>
    <n v="0"/>
  </r>
  <r>
    <n v="72435459"/>
    <s v="Jose David Lechuga Meneses"/>
    <x v="4"/>
    <x v="3"/>
    <s v="FALSO"/>
    <x v="0"/>
    <n v="0.4"/>
    <n v="5"/>
    <n v="2"/>
  </r>
  <r>
    <n v="85370698"/>
    <s v="Maicol Jose Herrera Silva"/>
    <x v="6"/>
    <x v="2"/>
    <s v="FALSO"/>
    <x v="2"/>
    <n v="0.8571428571428571"/>
    <n v="7"/>
    <n v="6"/>
  </r>
  <r>
    <n v="1143357941"/>
    <s v="Luis Ricardo Mercado Madie"/>
    <x v="7"/>
    <x v="2"/>
    <s v="FALSO"/>
    <x v="3"/>
    <n v="0.42857142857142855"/>
    <n v="7"/>
    <n v="3"/>
  </r>
  <r>
    <n v="3738397"/>
    <s v="Jose Alfredo Torregroza Arrieta"/>
    <x v="3"/>
    <x v="2"/>
    <s v="VERDADERO"/>
    <x v="0"/>
    <n v="1"/>
    <n v="7"/>
    <n v="7"/>
  </r>
  <r>
    <n v="73239933"/>
    <s v="Euler Jamid Florez Escobar"/>
    <x v="7"/>
    <x v="2"/>
    <s v="FALSO"/>
    <x v="3"/>
    <n v="0.2857142857142857"/>
    <n v="7"/>
    <n v="2"/>
  </r>
  <r>
    <n v="1007676749"/>
    <s v="Andri Johan Ramos Fernandez"/>
    <x v="10"/>
    <x v="0"/>
    <s v="FALSO"/>
    <x v="3"/>
    <n v="1"/>
    <n v="7"/>
    <n v="7"/>
  </r>
  <r>
    <n v="1143117681"/>
    <s v="Octavio Enrique Tinoco Diaz"/>
    <x v="2"/>
    <x v="2"/>
    <s v="FALSO"/>
    <x v="1"/>
    <n v="0.8571428571428571"/>
    <n v="7"/>
    <n v="6"/>
  </r>
  <r>
    <n v="1002000376"/>
    <s v="Hershells David Alonso Polo"/>
    <x v="6"/>
    <x v="2"/>
    <s v="VERDADERO"/>
    <x v="2"/>
    <n v="1"/>
    <n v="7"/>
    <n v="7"/>
  </r>
  <r>
    <n v="1128057461"/>
    <s v="Jorge Eliecer Mercado Ospino"/>
    <x v="4"/>
    <x v="3"/>
    <s v="VERDADERO"/>
    <x v="0"/>
    <n v="1"/>
    <n v="5"/>
    <n v="5"/>
  </r>
  <r>
    <n v="8865460"/>
    <s v="Luis Alberto Martinez Florez"/>
    <x v="2"/>
    <x v="2"/>
    <s v="FALSO"/>
    <x v="1"/>
    <n v="0.5714285714285714"/>
    <n v="7"/>
    <n v="4"/>
  </r>
  <r>
    <n v="1007027997"/>
    <s v="Manuel Antonio Rodriguez Gutierrez"/>
    <x v="7"/>
    <x v="2"/>
    <s v="FALSO"/>
    <x v="3"/>
    <n v="0.7142857142857143"/>
    <n v="7"/>
    <n v="5"/>
  </r>
  <r>
    <n v="72046520"/>
    <s v="David Javier Molina De La Rosa"/>
    <x v="4"/>
    <x v="3"/>
    <s v="FALSO"/>
    <x v="0"/>
    <n v="1"/>
    <n v="5"/>
    <n v="5"/>
  </r>
  <r>
    <n v="72232389"/>
    <s v="Wilson Antonio Gomez Jimenez"/>
    <x v="0"/>
    <x v="0"/>
    <s v="FALSO"/>
    <x v="0"/>
    <n v="0"/>
    <n v="7"/>
    <n v="0"/>
  </r>
  <r>
    <n v="1062879003"/>
    <s v="Jose Alfredo Bandera Reyes"/>
    <x v="2"/>
    <x v="2"/>
    <s v="FALSO"/>
    <x v="1"/>
    <n v="1"/>
    <n v="7"/>
    <n v="7"/>
  </r>
  <r>
    <n v="8722106"/>
    <s v="Fernando Figueroa Perea"/>
    <x v="4"/>
    <x v="3"/>
    <s v="FALSO"/>
    <x v="0"/>
    <n v="0"/>
    <n v="5"/>
    <n v="0"/>
  </r>
  <r>
    <n v="1143376702"/>
    <s v="Juan Gabriel Bello Mejia"/>
    <x v="1"/>
    <x v="1"/>
    <s v="FALSO"/>
    <x v="0"/>
    <n v="1"/>
    <n v="8"/>
    <n v="8"/>
  </r>
  <r>
    <n v="1001834396"/>
    <s v="Klenyer Jesus Madrid Pastrana"/>
    <x v="7"/>
    <x v="2"/>
    <s v="FALSO"/>
    <x v="3"/>
    <n v="0"/>
    <n v="7"/>
    <n v="0"/>
  </r>
  <r>
    <n v="72336819"/>
    <s v="Leider Jose Barrios Retamozo"/>
    <x v="5"/>
    <x v="0"/>
    <s v="FALSO"/>
    <x v="2"/>
    <n v="0"/>
    <n v="7"/>
    <n v="0"/>
  </r>
  <r>
    <n v="85485994"/>
    <s v="Jose David Martinez Arevalo"/>
    <x v="6"/>
    <x v="2"/>
    <s v="FALSO"/>
    <x v="2"/>
    <n v="1"/>
    <n v="7"/>
    <n v="7"/>
  </r>
  <r>
    <n v="1042439653"/>
    <s v="Jossimar Perez Peña"/>
    <x v="1"/>
    <x v="1"/>
    <s v="FALSO"/>
    <x v="0"/>
    <n v="1"/>
    <n v="8"/>
    <n v="8"/>
  </r>
  <r>
    <n v="71941295"/>
    <s v="Luis Adolfo Sanabria Hernandez"/>
    <x v="0"/>
    <x v="0"/>
    <s v="FALSO"/>
    <x v="0"/>
    <n v="1"/>
    <n v="7"/>
    <n v="7"/>
  </r>
  <r>
    <n v="72137998"/>
    <s v="Alfonso Rafael Burgos Lara"/>
    <x v="4"/>
    <x v="3"/>
    <s v="FALSO"/>
    <x v="0"/>
    <n v="1"/>
    <n v="5"/>
    <n v="5"/>
  </r>
  <r>
    <n v="1062879451"/>
    <s v="Cristian Campo Garcia"/>
    <x v="10"/>
    <x v="0"/>
    <s v="FALSO"/>
    <x v="3"/>
    <n v="1"/>
    <n v="7"/>
    <n v="7"/>
  </r>
  <r>
    <n v="1045682337"/>
    <s v="Juan Alberto Gamarra Paez"/>
    <x v="8"/>
    <x v="1"/>
    <s v="FALSO"/>
    <x v="1"/>
    <n v="1"/>
    <n v="8"/>
    <n v="8"/>
  </r>
  <r>
    <n v="79063704"/>
    <s v="Nestor Joaquin Martinez Vergara"/>
    <x v="3"/>
    <x v="2"/>
    <s v="FALSO"/>
    <x v="0"/>
    <n v="1"/>
    <n v="7"/>
    <n v="7"/>
  </r>
  <r>
    <n v="1042353690"/>
    <s v="Gerson Yaisini Castro Torres"/>
    <x v="7"/>
    <x v="2"/>
    <s v="FALSO"/>
    <x v="3"/>
    <n v="1"/>
    <n v="7"/>
    <n v="7"/>
  </r>
  <r>
    <n v="72238315"/>
    <s v="Robinson Orozco Orozco"/>
    <x v="1"/>
    <x v="1"/>
    <s v="FALSO"/>
    <x v="0"/>
    <n v="1"/>
    <n v="8"/>
    <n v="8"/>
  </r>
  <r>
    <n v="12632355"/>
    <s v="Yair Alfonso Rodriguez Morales"/>
    <x v="3"/>
    <x v="2"/>
    <s v="FALSO"/>
    <x v="0"/>
    <n v="1"/>
    <n v="7"/>
    <n v="7"/>
  </r>
  <r>
    <n v="72131872"/>
    <s v="Carlos Arturo Ojeda Llanos"/>
    <x v="0"/>
    <x v="0"/>
    <s v="FALSO"/>
    <x v="0"/>
    <n v="1"/>
    <n v="7"/>
    <n v="7"/>
  </r>
  <r>
    <n v="1045713717"/>
    <s v="Marco Rogerio Moya Mendoza"/>
    <x v="1"/>
    <x v="1"/>
    <s v="FALSO"/>
    <x v="0"/>
    <n v="1"/>
    <n v="8"/>
    <n v="8"/>
  </r>
  <r>
    <n v="1050950103"/>
    <s v="Jair Humberto Polo Martelo"/>
    <x v="6"/>
    <x v="2"/>
    <s v="VERDADERO"/>
    <x v="2"/>
    <n v="0.42857142857142855"/>
    <n v="7"/>
    <n v="3"/>
  </r>
  <r>
    <n v="1052968264"/>
    <s v="Isnel Javier Galvis Cuestas"/>
    <x v="2"/>
    <x v="2"/>
    <s v="FALSO"/>
    <x v="1"/>
    <n v="1"/>
    <n v="7"/>
    <n v="7"/>
  </r>
  <r>
    <n v="1143439945"/>
    <s v="Bryan Andres Luna Gonzalez"/>
    <x v="8"/>
    <x v="1"/>
    <s v="FALSO"/>
    <x v="1"/>
    <n v="0.875"/>
    <n v="8"/>
    <n v="7"/>
  </r>
  <r>
    <n v="1143443946"/>
    <s v="Pablo Jahir Duarte Viloria"/>
    <x v="7"/>
    <x v="2"/>
    <s v="FALSO"/>
    <x v="3"/>
    <n v="1"/>
    <n v="7"/>
    <n v="7"/>
  </r>
  <r>
    <n v="1069464046"/>
    <s v="Miguel De Jesus Perez Salgado"/>
    <x v="5"/>
    <x v="0"/>
    <s v="FALSO"/>
    <x v="2"/>
    <n v="1"/>
    <n v="7"/>
    <n v="7"/>
  </r>
  <r>
    <n v="1043671740"/>
    <s v="Aldair Jose Escorcia Castro"/>
    <x v="11"/>
    <x v="0"/>
    <s v="FALSO"/>
    <x v="4"/>
    <n v="1"/>
    <n v="7"/>
    <n v="7"/>
  </r>
  <r>
    <n v="72052101"/>
    <s v="David Eduardo Ballesta Ochoa"/>
    <x v="4"/>
    <x v="3"/>
    <s v="FALSO"/>
    <x v="0"/>
    <n v="1"/>
    <n v="5"/>
    <n v="5"/>
  </r>
  <r>
    <n v="72142191"/>
    <s v="Farid De Jesus Acuña Mercado"/>
    <x v="0"/>
    <x v="0"/>
    <s v="FALSO"/>
    <x v="0"/>
    <n v="1"/>
    <n v="7"/>
    <n v="7"/>
  </r>
  <r>
    <n v="73186841"/>
    <s v="Jaime Alberto Franco Carrascal"/>
    <x v="1"/>
    <x v="1"/>
    <s v="FALSO"/>
    <x v="0"/>
    <n v="0.5"/>
    <n v="8"/>
    <n v="4"/>
  </r>
  <r>
    <n v="1046345248"/>
    <s v="Emmerson Cano Carreño"/>
    <x v="5"/>
    <x v="0"/>
    <s v="FALSO"/>
    <x v="2"/>
    <n v="1"/>
    <n v="7"/>
    <n v="7"/>
  </r>
  <r>
    <n v="1051417391"/>
    <s v="Danovis Muñoz Muñiz"/>
    <x v="6"/>
    <x v="2"/>
    <s v="FALSO"/>
    <x v="2"/>
    <n v="1"/>
    <n v="7"/>
    <n v="7"/>
  </r>
  <r>
    <n v="8508084"/>
    <s v="Osvaldo Rafael Martinez Caro"/>
    <x v="3"/>
    <x v="2"/>
    <s v="FALSO"/>
    <x v="0"/>
    <n v="1"/>
    <n v="7"/>
    <n v="7"/>
  </r>
  <r>
    <n v="1043607936"/>
    <s v="Hector Julio Pacheco Barraza"/>
    <x v="2"/>
    <x v="2"/>
    <s v="FALSO"/>
    <x v="1"/>
    <n v="1"/>
    <n v="7"/>
    <n v="7"/>
  </r>
  <r>
    <n v="1045670690"/>
    <s v="Javit Eduardo Vargas Lozano"/>
    <x v="7"/>
    <x v="2"/>
    <s v="FALSO"/>
    <x v="3"/>
    <n v="0.7142857142857143"/>
    <n v="7"/>
    <n v="5"/>
  </r>
  <r>
    <n v="1001877693"/>
    <s v="Gustavo Enrique Cantillo Galan"/>
    <x v="11"/>
    <x v="0"/>
    <s v="FALSO"/>
    <x v="4"/>
    <n v="1"/>
    <n v="7"/>
    <n v="7"/>
  </r>
  <r>
    <n v="1002210630"/>
    <s v="Henry Junior Rada Codina"/>
    <x v="8"/>
    <x v="1"/>
    <s v="FALSO"/>
    <x v="1"/>
    <n v="0.875"/>
    <n v="8"/>
    <n v="7"/>
  </r>
  <r>
    <n v="19873772"/>
    <s v="Ubadel Vera Torres"/>
    <x v="2"/>
    <x v="2"/>
    <s v="FALSO"/>
    <x v="1"/>
    <n v="1"/>
    <n v="7"/>
    <n v="7"/>
  </r>
  <r>
    <n v="72267574"/>
    <s v="Luis Daniel Tapia Narvaez"/>
    <x v="7"/>
    <x v="2"/>
    <s v="FALSO"/>
    <x v="3"/>
    <n v="1"/>
    <n v="7"/>
    <n v="7"/>
  </r>
  <r>
    <n v="72344420"/>
    <s v="Yin Deibi Ruiz Escorcia"/>
    <x v="0"/>
    <x v="0"/>
    <s v="FALSO"/>
    <x v="0"/>
    <n v="1"/>
    <n v="7"/>
    <n v="7"/>
  </r>
  <r>
    <n v="73270642"/>
    <s v="Yerson Ramirez Piedrahita"/>
    <x v="5"/>
    <x v="0"/>
    <s v="FALSO"/>
    <x v="2"/>
    <n v="1"/>
    <n v="7"/>
    <n v="7"/>
  </r>
  <r>
    <n v="85203416"/>
    <s v="Edilfonso Mancera Turizo"/>
    <x v="4"/>
    <x v="3"/>
    <s v="FALSO"/>
    <x v="0"/>
    <n v="0.2"/>
    <n v="5"/>
    <n v="1"/>
  </r>
  <r>
    <n v="1129496543"/>
    <s v="Pedro Luis Charris Jimenez"/>
    <x v="6"/>
    <x v="2"/>
    <s v="FALSO"/>
    <x v="2"/>
    <n v="1"/>
    <n v="7"/>
    <n v="7"/>
  </r>
  <r>
    <n v="1140851894"/>
    <s v="Kevin Eduardo Sandoval Pinedo"/>
    <x v="1"/>
    <x v="1"/>
    <s v="FALSO"/>
    <x v="0"/>
    <n v="0.75"/>
    <n v="8"/>
    <n v="6"/>
  </r>
  <r>
    <n v="72175184"/>
    <s v="Andres Jose Gonzalez Nieto"/>
    <x v="3"/>
    <x v="2"/>
    <s v="FALSO"/>
    <x v="0"/>
    <n v="0.8571428571428571"/>
    <n v="7"/>
    <n v="6"/>
  </r>
  <r>
    <n v="1143169495"/>
    <s v="Jean Carlos Fuentes Rangel"/>
    <x v="11"/>
    <x v="0"/>
    <s v="FALSO"/>
    <x v="4"/>
    <n v="1"/>
    <n v="7"/>
    <n v="7"/>
  </r>
  <r>
    <n v="1001888926"/>
    <s v="Elian Arturo Garcia Montalvo"/>
    <x v="12"/>
    <x v="1"/>
    <s v="FALSO"/>
    <x v="2"/>
    <n v="0.75"/>
    <n v="8"/>
    <n v="6"/>
  </r>
  <r>
    <n v="7599845"/>
    <s v="Juan Carlos Mercado Camargo"/>
    <x v="3"/>
    <x v="2"/>
    <s v="FALSO"/>
    <x v="0"/>
    <n v="1"/>
    <n v="7"/>
    <n v="7"/>
  </r>
  <r>
    <n v="1003040917"/>
    <s v="Hector Mauricio Ortega Pacheco"/>
    <x v="6"/>
    <x v="2"/>
    <s v="FALSO"/>
    <x v="2"/>
    <n v="1"/>
    <n v="7"/>
    <n v="7"/>
  </r>
  <r>
    <n v="1045701435"/>
    <s v="Frank Jonathan Ruiz Alvarez"/>
    <x v="9"/>
    <x v="0"/>
    <s v="FALSO"/>
    <x v="1"/>
    <n v="1"/>
    <n v="7"/>
    <n v="7"/>
  </r>
  <r>
    <n v="1052989345"/>
    <s v="Jose Gregorio Reyes Aguirre"/>
    <x v="5"/>
    <x v="0"/>
    <s v="FALSO"/>
    <x v="2"/>
    <n v="1"/>
    <n v="7"/>
    <n v="7"/>
  </r>
  <r>
    <n v="1128057680"/>
    <s v="Orlando De Jesus Sampayo Portocarrero"/>
    <x v="1"/>
    <x v="1"/>
    <s v="FALSO"/>
    <x v="0"/>
    <n v="1"/>
    <n v="8"/>
    <n v="8"/>
  </r>
  <r>
    <n v="1143393377"/>
    <s v="Ivan Jesus Rodriguez Bahoque"/>
    <x v="8"/>
    <x v="1"/>
    <s v="FALSO"/>
    <x v="1"/>
    <n v="1"/>
    <n v="8"/>
    <n v="8"/>
  </r>
  <r>
    <n v="1051358625"/>
    <s v="Jose Manuel Alvarez Fontalvo"/>
    <x v="2"/>
    <x v="2"/>
    <s v="FALSO"/>
    <x v="1"/>
    <n v="1"/>
    <n v="7"/>
    <n v="7"/>
  </r>
  <r>
    <n v="1143164927"/>
    <s v="Medardo De Jesus Martinez Escalante"/>
    <x v="11"/>
    <x v="0"/>
    <s v="FALSO"/>
    <x v="4"/>
    <n v="1"/>
    <n v="7"/>
    <n v="7"/>
  </r>
  <r>
    <n v="1140893904"/>
    <s v="Jesus Felipe Morales Munera"/>
    <x v="13"/>
    <x v="2"/>
    <s v="FALSO"/>
    <x v="4"/>
    <n v="1"/>
    <n v="7"/>
    <n v="7"/>
  </r>
  <r>
    <n v="1096228203"/>
    <s v="Yancarlo Diaz Echeverri"/>
    <x v="4"/>
    <x v="3"/>
    <s v="FALSO"/>
    <x v="0"/>
    <n v="1"/>
    <n v="5"/>
    <n v="5"/>
  </r>
  <r>
    <n v="8487178"/>
    <s v="Freddy Alberto Garcia Ayala"/>
    <x v="2"/>
    <x v="2"/>
    <s v="FALSO"/>
    <x v="1"/>
    <n v="0.2857142857142857"/>
    <n v="7"/>
    <n v="2"/>
  </r>
  <r>
    <n v="9314150"/>
    <s v="Juan Carlos Campo Fuentes"/>
    <x v="1"/>
    <x v="1"/>
    <s v="FALSO"/>
    <x v="0"/>
    <n v="1"/>
    <n v="8"/>
    <n v="8"/>
  </r>
  <r>
    <n v="72269340"/>
    <s v="Esney Alberto Altamar Maury"/>
    <x v="3"/>
    <x v="2"/>
    <s v="FALSO"/>
    <x v="0"/>
    <n v="1"/>
    <n v="7"/>
    <n v="7"/>
  </r>
  <r>
    <n v="1042448376"/>
    <s v="Adolfo Jesus Perez Tapias"/>
    <x v="6"/>
    <x v="2"/>
    <s v="FALSO"/>
    <x v="2"/>
    <n v="1"/>
    <n v="7"/>
    <n v="7"/>
  </r>
  <r>
    <n v="1143137011"/>
    <s v="Anderson Obrayan Acuña Ferrer"/>
    <x v="5"/>
    <x v="0"/>
    <s v="FALSO"/>
    <x v="2"/>
    <n v="0"/>
    <n v="7"/>
    <n v="0"/>
  </r>
  <r>
    <n v="72433971"/>
    <s v="Osman Enrique Lopez Hernandez"/>
    <x v="0"/>
    <x v="0"/>
    <s v="FALSO"/>
    <x v="0"/>
    <n v="0.7142857142857143"/>
    <n v="7"/>
    <n v="5"/>
  </r>
  <r>
    <n v="1042447525"/>
    <s v="George Jaggis Lopez Hernandez"/>
    <x v="7"/>
    <x v="2"/>
    <s v="FALSO"/>
    <x v="3"/>
    <n v="0.5714285714285714"/>
    <n v="7"/>
    <n v="4"/>
  </r>
  <r>
    <n v="1002097265"/>
    <s v="Deiner Jose Carreño Ariza"/>
    <x v="11"/>
    <x v="0"/>
    <s v="FALSO"/>
    <x v="4"/>
    <n v="1"/>
    <n v="7"/>
    <n v="7"/>
  </r>
  <r>
    <n v="1143166395"/>
    <s v="Walber Jesus Tapia Merlano"/>
    <x v="8"/>
    <x v="1"/>
    <s v="FALSO"/>
    <x v="1"/>
    <n v="1"/>
    <n v="8"/>
    <n v="8"/>
  </r>
  <r>
    <n v="1045696181"/>
    <s v="Franklin Manuel Julio Hernandez"/>
    <x v="4"/>
    <x v="3"/>
    <s v="FALSO"/>
    <x v="0"/>
    <n v="1"/>
    <n v="5"/>
    <n v="5"/>
  </r>
  <r>
    <n v="1052996972"/>
    <s v="Cristian Alberto Carleo Navarro"/>
    <x v="12"/>
    <x v="1"/>
    <s v="FALSO"/>
    <x v="2"/>
    <n v="1"/>
    <n v="8"/>
    <n v="8"/>
  </r>
  <r>
    <n v="7628814"/>
    <s v="Erguin De Jesus Estrada Solis"/>
    <x v="5"/>
    <x v="0"/>
    <s v="FALSO"/>
    <x v="2"/>
    <n v="1"/>
    <n v="7"/>
    <n v="7"/>
  </r>
  <r>
    <n v="8731825"/>
    <s v="Juan Antonio Valerio Gutierrez"/>
    <x v="0"/>
    <x v="0"/>
    <s v="FALSO"/>
    <x v="0"/>
    <n v="1"/>
    <n v="7"/>
    <n v="7"/>
  </r>
  <r>
    <n v="12633010"/>
    <s v="Jorge Segundo Torres Ruiz"/>
    <x v="3"/>
    <x v="2"/>
    <s v="FALSO"/>
    <x v="0"/>
    <n v="1"/>
    <n v="7"/>
    <n v="7"/>
  </r>
  <r>
    <n v="72246943"/>
    <s v="Richard Jose Romero Ortega"/>
    <x v="4"/>
    <x v="3"/>
    <s v="FALSO"/>
    <x v="0"/>
    <n v="1"/>
    <n v="5"/>
    <n v="5"/>
  </r>
  <r>
    <n v="72283243"/>
    <s v="Miguel Angel Ramirez Gonzalez"/>
    <x v="2"/>
    <x v="2"/>
    <s v="FALSO"/>
    <x v="1"/>
    <n v="1"/>
    <n v="7"/>
    <n v="7"/>
  </r>
  <r>
    <n v="72290647"/>
    <s v="Rafael Enrique Palencia Torres"/>
    <x v="1"/>
    <x v="1"/>
    <s v="FALSO"/>
    <x v="0"/>
    <n v="1"/>
    <n v="8"/>
    <n v="8"/>
  </r>
  <r>
    <n v="1062877667"/>
    <s v="Yeison Palma Lascarro"/>
    <x v="6"/>
    <x v="2"/>
    <s v="FALSO"/>
    <x v="2"/>
    <n v="1"/>
    <n v="7"/>
    <n v="7"/>
  </r>
  <r>
    <n v="1143251473"/>
    <s v="Juan Manuel Valerio Hernandez"/>
    <x v="7"/>
    <x v="2"/>
    <s v="FALSO"/>
    <x v="3"/>
    <n v="1"/>
    <n v="7"/>
    <n v="7"/>
  </r>
  <r>
    <n v="1042356928"/>
    <s v="Yamid David Cantillo Cantillo"/>
    <x v="11"/>
    <x v="0"/>
    <s v="FALSO"/>
    <x v="4"/>
    <n v="1.1428571428571428"/>
    <n v="7"/>
    <n v="8"/>
  </r>
  <r>
    <n v="1010157710"/>
    <s v="Moises David Perez Mendoza"/>
    <x v="12"/>
    <x v="1"/>
    <s v="FALSO"/>
    <x v="2"/>
    <n v="1"/>
    <n v="8"/>
    <n v="8"/>
  </r>
  <r>
    <n v="1042423666"/>
    <s v="Jair Esmel Gonzalez Frias"/>
    <x v="1"/>
    <x v="1"/>
    <s v="FALSO"/>
    <x v="0"/>
    <n v="0.75"/>
    <n v="8"/>
    <n v="6"/>
  </r>
  <r>
    <n v="1050037442"/>
    <s v="Angel Damid Cerpa Tapia"/>
    <x v="8"/>
    <x v="1"/>
    <s v="FALSO"/>
    <x v="1"/>
    <n v="1"/>
    <n v="8"/>
    <n v="8"/>
  </r>
  <r>
    <n v="5030433"/>
    <s v="Fredys Escobar Rodriguez"/>
    <x v="0"/>
    <x v="0"/>
    <s v="VERDADERO"/>
    <x v="0"/>
    <n v="0.42857142857142855"/>
    <n v="7"/>
    <n v="3"/>
  </r>
  <r>
    <n v="72241177"/>
    <s v="Daniel Antonio Figueroa Alvarez"/>
    <x v="5"/>
    <x v="0"/>
    <s v="VERDADERO"/>
    <x v="2"/>
    <n v="0.8571428571428571"/>
    <n v="7"/>
    <n v="6"/>
  </r>
  <r>
    <n v="1007127619"/>
    <s v="Jamer Jose Mendoza Garcia"/>
    <x v="10"/>
    <x v="0"/>
    <s v="VERDADERO"/>
    <x v="3"/>
    <n v="0.8571428571428571"/>
    <n v="7"/>
    <n v="6"/>
  </r>
  <r>
    <n v="1140835942"/>
    <s v="Jesus Camilo Herrera Perez"/>
    <x v="1"/>
    <x v="1"/>
    <s v="VERDADERO"/>
    <x v="0"/>
    <n v="0.875"/>
    <n v="8"/>
    <n v="7"/>
  </r>
  <r>
    <n v="1042434250"/>
    <s v="Jorge Luis Barrios Atencio"/>
    <x v="8"/>
    <x v="1"/>
    <s v="VERDADERO"/>
    <x v="1"/>
    <n v="0.75"/>
    <n v="8"/>
    <n v="6"/>
  </r>
  <r>
    <n v="1148702581"/>
    <s v="Rosalio Manuel Hernandez Valdes"/>
    <x v="2"/>
    <x v="2"/>
    <s v="VERDADERO"/>
    <x v="1"/>
    <n v="0.8571428571428571"/>
    <n v="7"/>
    <n v="6"/>
  </r>
  <r>
    <n v="8786400"/>
    <s v="Luis Carlos Barcelo Dominguez"/>
    <x v="6"/>
    <x v="2"/>
    <s v="FALSO"/>
    <x v="2"/>
    <n v="0"/>
    <n v="7"/>
    <n v="0"/>
  </r>
  <r>
    <n v="1007127377"/>
    <s v="Carlos Eduardo Castillo Herrera"/>
    <x v="7"/>
    <x v="2"/>
    <s v="VERDADERO"/>
    <x v="3"/>
    <n v="1"/>
    <n v="7"/>
    <n v="7"/>
  </r>
  <r>
    <n v="72232051"/>
    <s v="Reginaldo De Jesus Yanez Jerez"/>
    <x v="4"/>
    <x v="3"/>
    <s v="VERDADERO"/>
    <x v="0"/>
    <n v="1"/>
    <n v="5"/>
    <n v="5"/>
  </r>
  <r>
    <n v="1143123770"/>
    <s v="Kevin De Jesus Mendez Paez"/>
    <x v="9"/>
    <x v="0"/>
    <s v="VERDADERO"/>
    <x v="1"/>
    <n v="1"/>
    <n v="7"/>
    <n v="7"/>
  </r>
  <r>
    <n v="1129488182"/>
    <s v="Yosimar Antonio Valerio Hernandez"/>
    <x v="5"/>
    <x v="0"/>
    <s v="VERDADERO"/>
    <x v="2"/>
    <n v="0.2857142857142857"/>
    <n v="7"/>
    <n v="2"/>
  </r>
  <r>
    <n v="1003040932"/>
    <s v="Eley Fernando Cossio Ortiz"/>
    <x v="10"/>
    <x v="0"/>
    <s v="VERDADERO"/>
    <x v="3"/>
    <n v="1"/>
    <n v="7"/>
    <n v="7"/>
  </r>
  <r>
    <n v="1143427645"/>
    <s v="Rosembert Jose Jimenez Vizcaino"/>
    <x v="10"/>
    <x v="0"/>
    <s v="VERDADERO"/>
    <x v="3"/>
    <n v="1"/>
    <n v="7"/>
    <n v="7"/>
  </r>
  <r>
    <n v="1098648640"/>
    <s v="Gerson Mantilla Velasco"/>
    <x v="1"/>
    <x v="1"/>
    <s v="VERDADERO"/>
    <x v="0"/>
    <n v="0.875"/>
    <n v="8"/>
    <n v="7"/>
  </r>
  <r>
    <n v="1143268344"/>
    <s v="Jorge Eliecer Jaraba Vargas"/>
    <x v="8"/>
    <x v="1"/>
    <s v="VERDADERO"/>
    <x v="1"/>
    <n v="1"/>
    <n v="8"/>
    <n v="8"/>
  </r>
  <r>
    <n v="73271348"/>
    <s v="Bernardo Manuel Ospino Vargas"/>
    <x v="3"/>
    <x v="2"/>
    <s v="VERDADERO"/>
    <x v="0"/>
    <n v="1"/>
    <n v="7"/>
    <n v="7"/>
  </r>
  <r>
    <n v="1051671396"/>
    <s v="Rafael David Morelos Angulo"/>
    <x v="2"/>
    <x v="2"/>
    <s v="VERDADERO"/>
    <x v="1"/>
    <n v="1"/>
    <n v="7"/>
    <n v="7"/>
  </r>
  <r>
    <n v="1051356443"/>
    <s v="Reiner Rafael Villanueva Martinez"/>
    <x v="6"/>
    <x v="2"/>
    <s v="VERDADERO"/>
    <x v="2"/>
    <n v="0.8571428571428571"/>
    <n v="7"/>
    <n v="6"/>
  </r>
  <r>
    <n v="1052962084"/>
    <s v="Yorlan Jesus Arrieta Salcedo"/>
    <x v="7"/>
    <x v="2"/>
    <s v="VERDADERO"/>
    <x v="3"/>
    <n v="1"/>
    <n v="7"/>
    <n v="7"/>
  </r>
  <r>
    <n v="92549470"/>
    <s v="Orley David Mafioli Morales"/>
    <x v="4"/>
    <x v="3"/>
    <s v="VERDADERO"/>
    <x v="0"/>
    <n v="0"/>
    <n v="5"/>
    <n v="0"/>
  </r>
  <r>
    <n v="576262"/>
    <s v="Miguel Alejandro Romero Galanton"/>
    <x v="0"/>
    <x v="0"/>
    <s v="VERDADERO"/>
    <x v="0"/>
    <n v="1"/>
    <n v="7"/>
    <n v="7"/>
  </r>
  <r>
    <n v="1051417313"/>
    <s v="Juan Junior Peña Torres"/>
    <x v="5"/>
    <x v="0"/>
    <s v="VERDADERO"/>
    <x v="2"/>
    <n v="1"/>
    <n v="7"/>
    <n v="7"/>
  </r>
  <r>
    <n v="1046346294"/>
    <s v="Esteban David Agudelo Carreño"/>
    <x v="10"/>
    <x v="0"/>
    <s v="VERDADERO"/>
    <x v="3"/>
    <n v="1"/>
    <n v="7"/>
    <n v="7"/>
  </r>
  <r>
    <n v="1143355820"/>
    <s v="Kevin Fabian Valderrama Jimenez"/>
    <x v="10"/>
    <x v="0"/>
    <s v="VERDADERO"/>
    <x v="3"/>
    <n v="1"/>
    <n v="7"/>
    <n v="7"/>
  </r>
  <r>
    <n v="72271305"/>
    <s v="Jose Alejandro Cuza Nunez"/>
    <x v="1"/>
    <x v="1"/>
    <s v="VERDADERO"/>
    <x v="0"/>
    <n v="1"/>
    <n v="8"/>
    <n v="8"/>
  </r>
  <r>
    <n v="1045730910"/>
    <s v="Luis Guillermo Lozada Tapiero"/>
    <x v="12"/>
    <x v="1"/>
    <s v="VERDADERO"/>
    <x v="2"/>
    <n v="0.875"/>
    <n v="8"/>
    <n v="7"/>
  </r>
  <r>
    <n v="72056136"/>
    <s v="Mario Miguel Puccini Olea"/>
    <x v="3"/>
    <x v="2"/>
    <s v="VERDADERO"/>
    <x v="0"/>
    <n v="1"/>
    <n v="7"/>
    <n v="7"/>
  </r>
  <r>
    <n v="1732497"/>
    <s v="Carlos Alberto Castro Moreno"/>
    <x v="2"/>
    <x v="2"/>
    <s v="VERDADERO"/>
    <x v="1"/>
    <n v="1"/>
    <n v="7"/>
    <n v="7"/>
  </r>
  <r>
    <n v="1050924014"/>
    <s v="Luis Carlos Pallares Moron"/>
    <x v="6"/>
    <x v="2"/>
    <s v="VERDADERO"/>
    <x v="2"/>
    <n v="1"/>
    <n v="7"/>
    <n v="7"/>
  </r>
  <r>
    <n v="1045732872"/>
    <s v="Luis Carlos Badillo Luna"/>
    <x v="7"/>
    <x v="2"/>
    <s v="VERDADERO"/>
    <x v="3"/>
    <n v="1"/>
    <n v="7"/>
    <n v="7"/>
  </r>
  <r>
    <n v="72008173"/>
    <s v="Edwin Enrique De La Hoz Chacon"/>
    <x v="4"/>
    <x v="3"/>
    <s v="VERDADERO"/>
    <x v="0"/>
    <n v="1"/>
    <n v="5"/>
    <n v="5"/>
  </r>
  <r>
    <n v="9138908"/>
    <s v="Hosman Rafael Centeno Ochoa"/>
    <x v="5"/>
    <x v="0"/>
    <s v="VERDADERO"/>
    <x v="2"/>
    <n v="1"/>
    <n v="7"/>
    <n v="7"/>
  </r>
  <r>
    <n v="676852"/>
    <s v="Jose Julian Oropeza Celis"/>
    <x v="9"/>
    <x v="0"/>
    <s v="VERDADERO"/>
    <x v="1"/>
    <n v="1"/>
    <n v="7"/>
    <n v="7"/>
  </r>
  <r>
    <n v="1052991220"/>
    <s v="Juan David Arcia Tobio"/>
    <x v="5"/>
    <x v="0"/>
    <s v="VERDADERO"/>
    <x v="2"/>
    <n v="1"/>
    <n v="7"/>
    <n v="7"/>
  </r>
  <r>
    <n v="1043609008"/>
    <s v="Julio Cesar Barraza Beker"/>
    <x v="10"/>
    <x v="0"/>
    <s v="FALSO"/>
    <x v="3"/>
    <n v="1"/>
    <n v="7"/>
    <n v="7"/>
  </r>
  <r>
    <n v="1143169914"/>
    <s v="Wilson Rafael Benavides Bolivar"/>
    <x v="11"/>
    <x v="0"/>
    <s v="VERDADERO"/>
    <x v="4"/>
    <n v="1"/>
    <n v="7"/>
    <n v="7"/>
  </r>
  <r>
    <n v="1124020230"/>
    <s v="Juan Guillermo Almanza Solis"/>
    <x v="1"/>
    <x v="1"/>
    <s v="VERDADERO"/>
    <x v="0"/>
    <n v="1"/>
    <n v="8"/>
    <n v="8"/>
  </r>
  <r>
    <n v="1050064251"/>
    <s v="Luis Fernando Guerra Quiroz"/>
    <x v="8"/>
    <x v="1"/>
    <s v="FALSO"/>
    <x v="1"/>
    <n v="0.125"/>
    <n v="8"/>
    <n v="1"/>
  </r>
  <r>
    <n v="9141242"/>
    <s v="Jonny Alberto Garizao Morantes"/>
    <x v="3"/>
    <x v="2"/>
    <s v="VERDADERO"/>
    <x v="0"/>
    <n v="0.7142857142857143"/>
    <n v="7"/>
    <n v="5"/>
  </r>
  <r>
    <n v="9138846"/>
    <s v="Emiro Antonio Perez Pabuena"/>
    <x v="6"/>
    <x v="2"/>
    <s v="VERDADERO"/>
    <x v="2"/>
    <n v="0.7142857142857143"/>
    <n v="7"/>
    <n v="5"/>
  </r>
  <r>
    <n v="1049347320"/>
    <s v="Luis Fernando Ibarra Arevalo"/>
    <x v="6"/>
    <x v="2"/>
    <s v="FALSO"/>
    <x v="2"/>
    <n v="1"/>
    <n v="7"/>
    <n v="7"/>
  </r>
  <r>
    <n v="1049348432"/>
    <s v="Armando De Jesus Mercado Vergara"/>
    <x v="7"/>
    <x v="2"/>
    <s v="VERDADERO"/>
    <x v="3"/>
    <n v="1"/>
    <n v="7"/>
    <n v="7"/>
  </r>
  <r>
    <n v="72185313"/>
    <s v="Victor Manuel Acosta Paguana"/>
    <x v="4"/>
    <x v="3"/>
    <s v="FALSO"/>
    <x v="0"/>
    <n v="0.4"/>
    <n v="5"/>
    <n v="2"/>
  </r>
  <r>
    <n v="91519421"/>
    <s v="Wilson Hernandez Castillo"/>
    <x v="0"/>
    <x v="0"/>
    <s v="VERDADERO"/>
    <x v="0"/>
    <n v="1"/>
    <n v="7"/>
    <n v="7"/>
  </r>
  <r>
    <n v="9169555"/>
    <s v="Bernardo Ramirez Moreno"/>
    <x v="5"/>
    <x v="0"/>
    <s v="VERDADERO"/>
    <x v="2"/>
    <n v="1"/>
    <n v="7"/>
    <n v="7"/>
  </r>
  <r>
    <n v="1010119081"/>
    <s v="Esteban Madrid Solano"/>
    <x v="11"/>
    <x v="0"/>
    <s v="VERDADERO"/>
    <x v="4"/>
    <n v="1"/>
    <n v="7"/>
    <n v="7"/>
  </r>
  <r>
    <n v="72291582"/>
    <s v="Juan Carlos Conedo Lobo"/>
    <x v="1"/>
    <x v="1"/>
    <s v="VERDADERO"/>
    <x v="0"/>
    <n v="1"/>
    <n v="8"/>
    <n v="8"/>
  </r>
  <r>
    <n v="1046874193"/>
    <s v="Wilmer Rafael Bandera Urueta"/>
    <x v="8"/>
    <x v="1"/>
    <s v="VERDADERO"/>
    <x v="1"/>
    <n v="0.875"/>
    <n v="8"/>
    <n v="7"/>
  </r>
  <r>
    <n v="72314527"/>
    <s v="German Emilio Navarro Garcia"/>
    <x v="3"/>
    <x v="2"/>
    <s v="FALSO"/>
    <x v="0"/>
    <n v="1"/>
    <n v="7"/>
    <n v="7"/>
  </r>
  <r>
    <n v="8509727"/>
    <s v="Dairo Jose Simanca Rodriguez"/>
    <x v="2"/>
    <x v="2"/>
    <s v="VERDADERO"/>
    <x v="1"/>
    <n v="1"/>
    <n v="7"/>
    <n v="7"/>
  </r>
  <r>
    <n v="72257918"/>
    <s v="Edilmer Juan Ortega Jimenez"/>
    <x v="6"/>
    <x v="2"/>
    <s v="VERDADERO"/>
    <x v="2"/>
    <n v="1"/>
    <n v="7"/>
    <n v="7"/>
  </r>
  <r>
    <n v="1052998528"/>
    <s v="David Felipe Vera Polanco"/>
    <x v="7"/>
    <x v="2"/>
    <s v="VERDADERO"/>
    <x v="3"/>
    <n v="1"/>
    <n v="7"/>
    <n v="7"/>
  </r>
  <r>
    <n v="72287439"/>
    <s v="Carlos Edgardo Luna Rodriguez"/>
    <x v="4"/>
    <x v="3"/>
    <s v="VERDADERO"/>
    <x v="0"/>
    <n v="1"/>
    <n v="5"/>
    <n v="5"/>
  </r>
  <r>
    <n v="1140872943"/>
    <s v="Miguel Alberto Ortega Moreno"/>
    <x v="1"/>
    <x v="1"/>
    <s v="VERDADERO"/>
    <x v="0"/>
    <n v="0.125"/>
    <n v="8"/>
    <n v="1"/>
  </r>
  <r>
    <n v="1143268154"/>
    <s v="Luis Miguel Escobar Perez"/>
    <x v="8"/>
    <x v="1"/>
    <s v="FALSO"/>
    <x v="1"/>
    <n v="0.25"/>
    <n v="8"/>
    <n v="2"/>
  </r>
  <r>
    <n v="8854570"/>
    <s v="Hernando Lopez Palacio"/>
    <x v="1"/>
    <x v="1"/>
    <s v="VERDADERO"/>
    <x v="0"/>
    <n v="0.25"/>
    <n v="8"/>
    <n v="2"/>
  </r>
  <r>
    <n v="1143143519"/>
    <s v="Adolfo Mario Cantillo Garcia"/>
    <x v="8"/>
    <x v="1"/>
    <s v="VERDADERO"/>
    <x v="1"/>
    <n v="0.875"/>
    <n v="8"/>
    <n v="7"/>
  </r>
  <r>
    <n v="8742810"/>
    <s v="Julio Cesar Cabrera Mendez"/>
    <x v="0"/>
    <x v="0"/>
    <s v="VERDADERO"/>
    <x v="0"/>
    <n v="1"/>
    <n v="7"/>
    <n v="7"/>
  </r>
  <r>
    <n v="1046342974"/>
    <s v="Rafael Santos Mercado Herrera"/>
    <x v="5"/>
    <x v="0"/>
    <s v="VERDADERO"/>
    <x v="2"/>
    <n v="0.5714285714285714"/>
    <n v="7"/>
    <n v="4"/>
  </r>
  <r>
    <n v="1042449364"/>
    <s v="Luis Alcides Sandoval Miranda"/>
    <x v="11"/>
    <x v="0"/>
    <s v="VERDADERO"/>
    <x v="4"/>
    <n v="1"/>
    <n v="7"/>
    <n v="7"/>
  </r>
  <r>
    <n v="1193150140"/>
    <s v="Elian Villareal Montero"/>
    <x v="1"/>
    <x v="1"/>
    <s v="VERDADERO"/>
    <x v="0"/>
    <n v="0.875"/>
    <n v="8"/>
    <n v="7"/>
  </r>
  <r>
    <n v="1045690073"/>
    <s v="Julio Cesar De Los Reyes Morales"/>
    <x v="8"/>
    <x v="1"/>
    <s v="VERDADERO"/>
    <x v="1"/>
    <n v="0.875"/>
    <n v="8"/>
    <n v="7"/>
  </r>
  <r>
    <n v="8565971"/>
    <s v="Juan Jose Pacheco Altamar"/>
    <x v="3"/>
    <x v="2"/>
    <s v="VERDADERO"/>
    <x v="0"/>
    <n v="1"/>
    <n v="7"/>
    <n v="7"/>
  </r>
  <r>
    <n v="72283158"/>
    <s v="Jonathan Kelvin Mozo"/>
    <x v="2"/>
    <x v="2"/>
    <s v="VERDADERO"/>
    <x v="1"/>
    <n v="1"/>
    <n v="7"/>
    <n v="7"/>
  </r>
  <r>
    <n v="72249236"/>
    <s v="Alexis Antonio Valdes Cassiani"/>
    <x v="6"/>
    <x v="2"/>
    <s v="VERDADERO"/>
    <x v="2"/>
    <n v="1"/>
    <n v="7"/>
    <n v="7"/>
  </r>
  <r>
    <n v="1048288518"/>
    <s v="Carlos Andres Andrade Barrios"/>
    <x v="7"/>
    <x v="2"/>
    <s v="VERDADERO"/>
    <x v="3"/>
    <n v="1"/>
    <n v="7"/>
    <n v="7"/>
  </r>
  <r>
    <n v="72023211"/>
    <s v="Rafael Ricardo Arteta Camargo"/>
    <x v="4"/>
    <x v="3"/>
    <s v="VERDADERO"/>
    <x v="0"/>
    <n v="1"/>
    <n v="5"/>
    <n v="5"/>
  </r>
  <r>
    <n v="9142770"/>
    <s v="Henry Julian Luna Salcedo"/>
    <x v="0"/>
    <x v="0"/>
    <s v="VERDADERO"/>
    <x v="0"/>
    <n v="1"/>
    <n v="7"/>
    <n v="7"/>
  </r>
  <r>
    <n v="7604934"/>
    <s v="Rafael Eliecer Ochoa Vega"/>
    <x v="5"/>
    <x v="0"/>
    <s v="VERDADERO"/>
    <x v="2"/>
    <n v="1"/>
    <n v="7"/>
    <n v="7"/>
  </r>
  <r>
    <n v="1045751062"/>
    <s v="Mateo Jose Acosta Hernandez"/>
    <x v="11"/>
    <x v="0"/>
    <s v="VERDADERO"/>
    <x v="4"/>
    <n v="1"/>
    <n v="7"/>
    <n v="7"/>
  </r>
  <r>
    <n v="72307511"/>
    <s v="Juan Carlos Diana Arevalo"/>
    <x v="1"/>
    <x v="1"/>
    <s v="VERDADERO"/>
    <x v="0"/>
    <n v="1"/>
    <n v="8"/>
    <n v="8"/>
  </r>
  <r>
    <n v="1143160794"/>
    <s v="Luis Eduardo Cantillo Acosta"/>
    <x v="8"/>
    <x v="1"/>
    <s v="VERDADERO"/>
    <x v="1"/>
    <n v="1"/>
    <n v="8"/>
    <n v="8"/>
  </r>
  <r>
    <n v="12628898"/>
    <s v="Amado Jose Ballesteros Carrillo"/>
    <x v="3"/>
    <x v="2"/>
    <s v="VERDADERO"/>
    <x v="0"/>
    <n v="1"/>
    <n v="7"/>
    <n v="7"/>
  </r>
  <r>
    <n v="11281288"/>
    <s v="Oscar Ivan Robles Martinez"/>
    <x v="2"/>
    <x v="2"/>
    <s v="VERDADERO"/>
    <x v="1"/>
    <n v="1"/>
    <n v="7"/>
    <n v="7"/>
  </r>
  <r>
    <n v="1143441857"/>
    <s v="Junior Gonzalez Frias"/>
    <x v="6"/>
    <x v="2"/>
    <s v="VERDADERO"/>
    <x v="2"/>
    <n v="1"/>
    <n v="7"/>
    <n v="7"/>
  </r>
  <r>
    <n v="1002025217"/>
    <s v="Wilson Junior Ruiz Alvarez"/>
    <x v="7"/>
    <x v="2"/>
    <s v="VERDADERO"/>
    <x v="3"/>
    <n v="1"/>
    <n v="7"/>
    <n v="7"/>
  </r>
  <r>
    <n v="72000597"/>
    <s v="Jairo Rafael Sandoval Sarmiento"/>
    <x v="4"/>
    <x v="3"/>
    <s v="VERDADERO"/>
    <x v="0"/>
    <n v="1"/>
    <n v="5"/>
    <n v="5"/>
  </r>
  <r>
    <n v="73119339"/>
    <s v="Julian Enrique Martinez Babilonia"/>
    <x v="9"/>
    <x v="0"/>
    <s v="VERDADERO"/>
    <x v="1"/>
    <n v="1"/>
    <n v="7"/>
    <n v="7"/>
  </r>
  <r>
    <n v="1036133230"/>
    <s v="Yerson Andres Medina Castaño"/>
    <x v="5"/>
    <x v="0"/>
    <s v="VERDADERO"/>
    <x v="2"/>
    <n v="1"/>
    <n v="7"/>
    <n v="7"/>
  </r>
  <r>
    <n v="1062878574"/>
    <s v="Diego Andres Florez Melendez"/>
    <x v="10"/>
    <x v="0"/>
    <s v="VERDADERO"/>
    <x v="3"/>
    <n v="1"/>
    <n v="7"/>
    <n v="7"/>
  </r>
  <r>
    <n v="7539785"/>
    <s v="Fernando Bogoya Rodriguez"/>
    <x v="1"/>
    <x v="1"/>
    <s v="VERDADERO"/>
    <x v="0"/>
    <n v="0.875"/>
    <n v="8"/>
    <n v="7"/>
  </r>
  <r>
    <n v="1045713303"/>
    <s v="Pedro Manuel Ayala Cabarcas"/>
    <x v="8"/>
    <x v="1"/>
    <s v="VERDADERO"/>
    <x v="1"/>
    <n v="0.875"/>
    <n v="8"/>
    <n v="7"/>
  </r>
  <r>
    <n v="18923801"/>
    <s v="Luis Alfonso Trigos Solano"/>
    <x v="3"/>
    <x v="2"/>
    <s v="VERDADERO"/>
    <x v="0"/>
    <n v="1"/>
    <n v="7"/>
    <n v="7"/>
  </r>
  <r>
    <n v="1002491542"/>
    <s v="Anibal Jose Rojas Cuesta"/>
    <x v="2"/>
    <x v="2"/>
    <s v="VERDADERO"/>
    <x v="1"/>
    <n v="0.8571428571428571"/>
    <n v="7"/>
    <n v="6"/>
  </r>
  <r>
    <n v="7643241"/>
    <s v="Neider Enrique Padilla Beltran"/>
    <x v="6"/>
    <x v="2"/>
    <s v="VERDADERO"/>
    <x v="2"/>
    <n v="0.8571428571428571"/>
    <n v="7"/>
    <n v="6"/>
  </r>
  <r>
    <n v="8788935"/>
    <s v="Willis Francisco Cabrera Martinez"/>
    <x v="7"/>
    <x v="2"/>
    <s v="VERDADERO"/>
    <x v="3"/>
    <n v="0.8571428571428571"/>
    <n v="7"/>
    <n v="6"/>
  </r>
  <r>
    <n v="72191601"/>
    <s v="Manuel Antonio Mariota Mariota"/>
    <x v="4"/>
    <x v="3"/>
    <s v="VERDADERO"/>
    <x v="0"/>
    <n v="1"/>
    <n v="5"/>
    <n v="5"/>
  </r>
  <r>
    <n v="1143456924"/>
    <s v="Leiner Javier Alvis Pion"/>
    <x v="10"/>
    <x v="0"/>
    <s v="VERDADERO"/>
    <x v="3"/>
    <n v="0.8571428571428571"/>
    <n v="7"/>
    <n v="6"/>
  </r>
  <r>
    <n v="9144397"/>
    <s v="Fabian De Jesus Solorzano Mendez"/>
    <x v="1"/>
    <x v="1"/>
    <s v="VERDADERO"/>
    <x v="0"/>
    <n v="0.875"/>
    <n v="8"/>
    <n v="7"/>
  </r>
  <r>
    <n v="1048204296"/>
    <s v="Jaime Enrique Polo Gallardo"/>
    <x v="8"/>
    <x v="1"/>
    <s v="VERDADERO"/>
    <x v="1"/>
    <n v="1"/>
    <n v="8"/>
    <n v="8"/>
  </r>
  <r>
    <n v="1082045661"/>
    <s v="Ivan David Gonzalez Vergara"/>
    <x v="3"/>
    <x v="2"/>
    <s v="VERDADERO"/>
    <x v="0"/>
    <n v="1"/>
    <n v="7"/>
    <n v="7"/>
  </r>
  <r>
    <n v="1062877685"/>
    <s v="Mario Alejandro Sabbagh Cardoza"/>
    <x v="2"/>
    <x v="2"/>
    <s v="VERDADERO"/>
    <x v="1"/>
    <n v="1"/>
    <n v="7"/>
    <n v="7"/>
  </r>
  <r>
    <n v="1051359607"/>
    <s v="Leonardo Fabio Marchena Azuero"/>
    <x v="6"/>
    <x v="2"/>
    <s v="VERDADERO"/>
    <x v="2"/>
    <n v="1"/>
    <n v="7"/>
    <n v="7"/>
  </r>
  <r>
    <n v="1062875105"/>
    <s v="Luis Eduardo Campos Quintero"/>
    <x v="7"/>
    <x v="2"/>
    <s v="VERDADERO"/>
    <x v="3"/>
    <n v="1"/>
    <n v="7"/>
    <n v="7"/>
  </r>
  <r>
    <n v="8722227"/>
    <s v="German Jose Ramirez Cera"/>
    <x v="4"/>
    <x v="3"/>
    <s v="VERDADERO"/>
    <x v="0"/>
    <n v="0.8"/>
    <n v="5"/>
    <n v="4"/>
  </r>
  <r>
    <n v="71183663"/>
    <s v="Jose Diaz Rodriguez"/>
    <x v="0"/>
    <x v="0"/>
    <s v="VERDADERO"/>
    <x v="0"/>
    <n v="1"/>
    <n v="7"/>
    <n v="7"/>
  </r>
  <r>
    <n v="1051359082"/>
    <s v="Carlos Madero Azuero"/>
    <x v="5"/>
    <x v="0"/>
    <s v="FALSO"/>
    <x v="2"/>
    <n v="1"/>
    <n v="7"/>
    <n v="7"/>
  </r>
  <r>
    <n v="1043612065"/>
    <s v="Helderg Jossep Tapias Peñaloza"/>
    <x v="10"/>
    <x v="0"/>
    <s v="VERDADERO"/>
    <x v="3"/>
    <n v="1"/>
    <n v="7"/>
    <n v="7"/>
  </r>
  <r>
    <n v="73007151"/>
    <s v="Jhon Marvin Valdes Castaño"/>
    <x v="1"/>
    <x v="1"/>
    <s v="VERDADERO"/>
    <x v="0"/>
    <n v="0.875"/>
    <n v="8"/>
    <n v="7"/>
  </r>
  <r>
    <n v="1045695314"/>
    <s v="Rony Jose Ojeda Cuadro"/>
    <x v="8"/>
    <x v="1"/>
    <s v="VERDADERO"/>
    <x v="1"/>
    <n v="0.875"/>
    <n v="8"/>
    <n v="7"/>
  </r>
  <r>
    <n v="8505627"/>
    <s v="Antonio Miguel Torregrosa Sierra"/>
    <x v="3"/>
    <x v="2"/>
    <s v="VERDADERO"/>
    <x v="0"/>
    <n v="0.8571428571428571"/>
    <n v="7"/>
    <n v="6"/>
  </r>
  <r>
    <n v="1047420585"/>
    <s v="Edgar Enrique Reales Barrios"/>
    <x v="2"/>
    <x v="2"/>
    <s v="VERDADERO"/>
    <x v="1"/>
    <n v="1"/>
    <n v="7"/>
    <n v="7"/>
  </r>
  <r>
    <n v="72008021"/>
    <s v="Danny Alfredo Prentt Leal"/>
    <x v="6"/>
    <x v="2"/>
    <s v="VERDADERO"/>
    <x v="2"/>
    <n v="1"/>
    <n v="7"/>
    <n v="7"/>
  </r>
  <r>
    <n v="1043607711"/>
    <s v="Hector Miguel Barraza Diaz"/>
    <x v="7"/>
    <x v="2"/>
    <s v="VERDADERO"/>
    <x v="3"/>
    <n v="0.8571428571428571"/>
    <n v="7"/>
    <n v="6"/>
  </r>
  <r>
    <n v="85200396"/>
    <s v="Edilberto Acuña Paba"/>
    <x v="4"/>
    <x v="3"/>
    <s v="VERDADERO"/>
    <x v="0"/>
    <n v="1"/>
    <n v="5"/>
    <n v="5"/>
  </r>
  <r>
    <n v="9099437"/>
    <s v="Francisco Javier Palomino Atencia"/>
    <x v="1"/>
    <x v="1"/>
    <s v="VERDADERO"/>
    <x v="0"/>
    <n v="1"/>
    <n v="8"/>
    <n v="8"/>
  </r>
  <r>
    <n v="1140865331"/>
    <s v="Kewin Antonio Sarmiento Rossiano"/>
    <x v="8"/>
    <x v="1"/>
    <s v="VERDADERO"/>
    <x v="1"/>
    <n v="0.875"/>
    <n v="8"/>
    <n v="7"/>
  </r>
  <r>
    <n v="673772"/>
    <s v="Luis Jesus Solorzano Bonilla"/>
    <x v="9"/>
    <x v="0"/>
    <s v="VERDADERO"/>
    <x v="1"/>
    <n v="1"/>
    <n v="7"/>
    <n v="7"/>
  </r>
  <r>
    <n v="8800027"/>
    <s v="Jozeth Fabian Maldonado Martinez"/>
    <x v="5"/>
    <x v="0"/>
    <s v="VERDADERO"/>
    <x v="2"/>
    <n v="1"/>
    <n v="7"/>
    <n v="7"/>
  </r>
  <r>
    <n v="1143158804"/>
    <s v="Martin Andres Escobar Pacheco"/>
    <x v="10"/>
    <x v="0"/>
    <s v="VERDADERO"/>
    <x v="3"/>
    <n v="1"/>
    <n v="7"/>
    <n v="7"/>
  </r>
  <r>
    <n v="8498708"/>
    <s v="Ronald Alberto Tovar Caballero"/>
    <x v="1"/>
    <x v="1"/>
    <s v="VERDADERO"/>
    <x v="0"/>
    <n v="1"/>
    <n v="8"/>
    <n v="8"/>
  </r>
  <r>
    <n v="1042428015"/>
    <s v="Leonardo Fabio Machacon Mendoza"/>
    <x v="8"/>
    <x v="1"/>
    <s v="VERDADERO"/>
    <x v="1"/>
    <n v="0.875"/>
    <n v="8"/>
    <n v="7"/>
  </r>
  <r>
    <n v="16730978"/>
    <s v="Eduardo Dinas Ortega"/>
    <x v="3"/>
    <x v="2"/>
    <s v="VERDADERO"/>
    <x v="0"/>
    <n v="0.42857142857142855"/>
    <n v="7"/>
    <n v="3"/>
  </r>
  <r>
    <n v="72290253"/>
    <s v="Oscar Alberto Ospino Pajaro"/>
    <x v="2"/>
    <x v="2"/>
    <s v="VERDADERO"/>
    <x v="1"/>
    <n v="1"/>
    <n v="7"/>
    <n v="7"/>
  </r>
  <r>
    <n v="1102813981"/>
    <s v="Francisco Javier Gonzalez Benitez "/>
    <x v="7"/>
    <x v="2"/>
    <s v="VERDADERO"/>
    <x v="3"/>
    <n v="1"/>
    <n v="7"/>
    <n v="7"/>
  </r>
  <r>
    <n v="1045701233"/>
    <s v="Andres Felipe Moreno Miranda"/>
    <x v="4"/>
    <x v="3"/>
    <s v="VERDADERO"/>
    <x v="0"/>
    <n v="1"/>
    <n v="5"/>
    <n v="5"/>
  </r>
  <r>
    <n v="72429229"/>
    <s v="Pedro Luis Fuentes Pabuena"/>
    <x v="0"/>
    <x v="0"/>
    <s v="VERDADERO"/>
    <x v="0"/>
    <n v="1"/>
    <n v="7"/>
    <n v="7"/>
  </r>
  <r>
    <n v="1129575452"/>
    <s v="Ruben Dario Villafañe Navarro"/>
    <x v="5"/>
    <x v="0"/>
    <s v="VERDADERO"/>
    <x v="2"/>
    <n v="1"/>
    <n v="7"/>
    <n v="7"/>
  </r>
  <r>
    <n v="1001912135"/>
    <s v="Brandon Steven Jimenez Gutierrez"/>
    <x v="11"/>
    <x v="0"/>
    <s v="VERDADERO"/>
    <x v="4"/>
    <n v="1"/>
    <n v="7"/>
    <n v="7"/>
  </r>
  <r>
    <n v="72258146"/>
    <s v="John Ricardo Hernandez Ricaurte"/>
    <x v="1"/>
    <x v="1"/>
    <s v="VERDADERO"/>
    <x v="0"/>
    <n v="1"/>
    <n v="8"/>
    <n v="8"/>
  </r>
  <r>
    <n v="1047488318"/>
    <s v="Carmelo Jose Atencio Torres"/>
    <x v="8"/>
    <x v="1"/>
    <s v="VERDADERO"/>
    <x v="1"/>
    <n v="0.875"/>
    <n v="8"/>
    <n v="7"/>
  </r>
  <r>
    <n v="72175592"/>
    <s v="Carlos Javier Ortiz Mejia"/>
    <x v="3"/>
    <x v="2"/>
    <s v="VERDADERO"/>
    <x v="0"/>
    <n v="0.8571428571428571"/>
    <n v="7"/>
    <n v="6"/>
  </r>
  <r>
    <n v="1003644904"/>
    <s v="Luis Carlos Aguilar Nova"/>
    <x v="2"/>
    <x v="2"/>
    <s v="VERDADERO"/>
    <x v="1"/>
    <n v="1"/>
    <n v="7"/>
    <n v="7"/>
  </r>
  <r>
    <n v="1052992147"/>
    <s v="Andrei Guillermo Hoyos Pion"/>
    <x v="6"/>
    <x v="2"/>
    <s v="VERDADERO"/>
    <x v="2"/>
    <n v="1"/>
    <n v="7"/>
    <n v="7"/>
  </r>
  <r>
    <n v="1062878100"/>
    <s v="Oscar Eduardo Tellez Garcia"/>
    <x v="7"/>
    <x v="2"/>
    <s v="VERDADERO"/>
    <x v="3"/>
    <n v="1"/>
    <n v="7"/>
    <n v="7"/>
  </r>
  <r>
    <n v="72199198"/>
    <s v="Manuel Salvador Acuña Romero"/>
    <x v="4"/>
    <x v="3"/>
    <s v="VERDADERO"/>
    <x v="0"/>
    <n v="1"/>
    <n v="5"/>
    <n v="5"/>
  </r>
  <r>
    <n v="8510045"/>
    <s v="Audy Jose Calvo Quiroz"/>
    <x v="0"/>
    <x v="0"/>
    <s v="VERDADERO"/>
    <x v="0"/>
    <n v="1"/>
    <n v="7"/>
    <n v="7"/>
  </r>
  <r>
    <n v="72329555"/>
    <s v="Marcos Antonio Rios Charris"/>
    <x v="5"/>
    <x v="0"/>
    <s v="VERDADERO"/>
    <x v="2"/>
    <n v="0.8571428571428571"/>
    <n v="7"/>
    <n v="6"/>
  </r>
  <r>
    <n v="1046344952"/>
    <s v="Norlan Jose Cortes Sarmiento"/>
    <x v="10"/>
    <x v="0"/>
    <s v="VERDADERO"/>
    <x v="3"/>
    <n v="1"/>
    <n v="7"/>
    <n v="7"/>
  </r>
  <r>
    <n v="19873593"/>
    <s v="Javier Antonio Alvis España"/>
    <x v="10"/>
    <x v="0"/>
    <s v="VERDADERO"/>
    <x v="3"/>
    <n v="0.8571428571428571"/>
    <n v="7"/>
    <n v="6"/>
  </r>
  <r>
    <n v="73158536"/>
    <s v="Jorge Eliecer Vargas Sabalza"/>
    <x v="1"/>
    <x v="1"/>
    <s v="VERDADERO"/>
    <x v="0"/>
    <n v="0.875"/>
    <n v="8"/>
    <n v="7"/>
  </r>
  <r>
    <n v="1002154286"/>
    <s v="Alfredo Junior Barraza Yepes"/>
    <x v="8"/>
    <x v="1"/>
    <s v="VERDADERO"/>
    <x v="1"/>
    <n v="0.875"/>
    <n v="8"/>
    <n v="7"/>
  </r>
  <r>
    <n v="73191501"/>
    <s v="Orlando Correa Valdes"/>
    <x v="2"/>
    <x v="2"/>
    <s v="VERDADERO"/>
    <x v="1"/>
    <n v="0.5714285714285714"/>
    <n v="7"/>
    <n v="4"/>
  </r>
  <r>
    <n v="73215027"/>
    <s v="Ramon Eliecer Juvinao Perez"/>
    <x v="6"/>
    <x v="2"/>
    <s v="VERDADERO"/>
    <x v="2"/>
    <n v="0.14285714285714285"/>
    <n v="7"/>
    <n v="1"/>
  </r>
  <r>
    <n v="1069465576"/>
    <s v="Juan Carlos Morales Salgado"/>
    <x v="7"/>
    <x v="2"/>
    <s v="VERDADERO"/>
    <x v="3"/>
    <n v="0.14285714285714285"/>
    <n v="7"/>
    <n v="1"/>
  </r>
  <r>
    <n v="1065633136"/>
    <s v="Juan Manuel Guevara Romero"/>
    <x v="4"/>
    <x v="3"/>
    <s v="VERDADERO"/>
    <x v="0"/>
    <n v="1"/>
    <n v="5"/>
    <n v="5"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0">
  <r>
    <x v="0"/>
    <x v="0"/>
    <x v="0"/>
    <x v="0"/>
    <x v="0"/>
    <x v="0"/>
    <n v="1"/>
    <n v="7"/>
    <n v="7"/>
  </r>
  <r>
    <x v="1"/>
    <x v="1"/>
    <x v="1"/>
    <x v="1"/>
    <x v="1"/>
    <x v="1"/>
    <n v="1"/>
    <n v="7"/>
    <n v="7"/>
  </r>
  <r>
    <x v="2"/>
    <x v="2"/>
    <x v="2"/>
    <x v="2"/>
    <x v="1"/>
    <x v="2"/>
    <n v="1"/>
    <n v="7"/>
    <n v="7"/>
  </r>
  <r>
    <x v="3"/>
    <x v="0"/>
    <x v="3"/>
    <x v="3"/>
    <x v="0"/>
    <x v="0"/>
    <n v="0.14285714285714285"/>
    <n v="7"/>
    <n v="1"/>
  </r>
  <r>
    <x v="4"/>
    <x v="3"/>
    <x v="4"/>
    <x v="4"/>
    <x v="0"/>
    <x v="3"/>
    <n v="0"/>
    <n v="7"/>
    <n v="0"/>
  </r>
  <r>
    <x v="5"/>
    <x v="0"/>
    <x v="5"/>
    <x v="5"/>
    <x v="0"/>
    <x v="0"/>
    <n v="1"/>
    <n v="7"/>
    <n v="7"/>
  </r>
  <r>
    <x v="3"/>
    <x v="4"/>
    <x v="6"/>
    <x v="6"/>
    <x v="0"/>
    <x v="1"/>
    <n v="1"/>
    <n v="7"/>
    <n v="7"/>
  </r>
  <r>
    <x v="4"/>
    <x v="5"/>
    <x v="7"/>
    <x v="7"/>
    <x v="2"/>
    <x v="0"/>
    <n v="1"/>
    <n v="5"/>
    <n v="5"/>
  </r>
  <r>
    <x v="4"/>
    <x v="4"/>
    <x v="8"/>
    <x v="8"/>
    <x v="0"/>
    <x v="1"/>
    <n v="0.42857142857142855"/>
    <n v="7"/>
    <n v="3"/>
  </r>
  <r>
    <x v="3"/>
    <x v="6"/>
    <x v="9"/>
    <x v="9"/>
    <x v="1"/>
    <x v="0"/>
    <n v="0.42857142857142855"/>
    <n v="7"/>
    <n v="3"/>
  </r>
  <r>
    <x v="3"/>
    <x v="1"/>
    <x v="10"/>
    <x v="10"/>
    <x v="1"/>
    <x v="1"/>
    <n v="0.8571428571428571"/>
    <n v="7"/>
    <n v="6"/>
  </r>
  <r>
    <x v="3"/>
    <x v="7"/>
    <x v="11"/>
    <x v="11"/>
    <x v="1"/>
    <x v="3"/>
    <n v="0.8571428571428571"/>
    <n v="7"/>
    <n v="6"/>
  </r>
  <r>
    <x v="3"/>
    <x v="8"/>
    <x v="12"/>
    <x v="12"/>
    <x v="3"/>
    <x v="0"/>
    <n v="0.875"/>
    <n v="8"/>
    <n v="7"/>
  </r>
  <r>
    <x v="3"/>
    <x v="9"/>
    <x v="13"/>
    <x v="13"/>
    <x v="3"/>
    <x v="2"/>
    <n v="0.75"/>
    <n v="8"/>
    <n v="6"/>
  </r>
  <r>
    <x v="3"/>
    <x v="10"/>
    <x v="14"/>
    <x v="14"/>
    <x v="0"/>
    <x v="2"/>
    <n v="0.8571428571428571"/>
    <n v="7"/>
    <n v="6"/>
  </r>
  <r>
    <x v="3"/>
    <x v="3"/>
    <x v="15"/>
    <x v="15"/>
    <x v="0"/>
    <x v="3"/>
    <n v="1"/>
    <n v="7"/>
    <n v="7"/>
  </r>
  <r>
    <x v="3"/>
    <x v="5"/>
    <x v="16"/>
    <x v="16"/>
    <x v="2"/>
    <x v="0"/>
    <n v="1"/>
    <n v="5"/>
    <n v="5"/>
  </r>
  <r>
    <x v="1"/>
    <x v="2"/>
    <x v="17"/>
    <x v="17"/>
    <x v="1"/>
    <x v="2"/>
    <n v="1"/>
    <n v="7"/>
    <n v="7"/>
  </r>
  <r>
    <x v="6"/>
    <x v="1"/>
    <x v="18"/>
    <x v="18"/>
    <x v="1"/>
    <x v="1"/>
    <n v="0.2857142857142857"/>
    <n v="7"/>
    <n v="2"/>
  </r>
  <r>
    <x v="1"/>
    <x v="7"/>
    <x v="19"/>
    <x v="19"/>
    <x v="1"/>
    <x v="3"/>
    <n v="1"/>
    <n v="7"/>
    <n v="7"/>
  </r>
  <r>
    <x v="1"/>
    <x v="7"/>
    <x v="20"/>
    <x v="20"/>
    <x v="1"/>
    <x v="3"/>
    <n v="1"/>
    <n v="7"/>
    <n v="7"/>
  </r>
  <r>
    <x v="1"/>
    <x v="8"/>
    <x v="21"/>
    <x v="21"/>
    <x v="3"/>
    <x v="0"/>
    <n v="0.875"/>
    <n v="8"/>
    <n v="7"/>
  </r>
  <r>
    <x v="1"/>
    <x v="9"/>
    <x v="22"/>
    <x v="22"/>
    <x v="3"/>
    <x v="2"/>
    <n v="1"/>
    <n v="8"/>
    <n v="8"/>
  </r>
  <r>
    <x v="1"/>
    <x v="0"/>
    <x v="23"/>
    <x v="23"/>
    <x v="0"/>
    <x v="0"/>
    <n v="1"/>
    <n v="7"/>
    <n v="7"/>
  </r>
  <r>
    <x v="1"/>
    <x v="10"/>
    <x v="24"/>
    <x v="24"/>
    <x v="0"/>
    <x v="2"/>
    <n v="1"/>
    <n v="7"/>
    <n v="7"/>
  </r>
  <r>
    <x v="1"/>
    <x v="4"/>
    <x v="25"/>
    <x v="25"/>
    <x v="0"/>
    <x v="1"/>
    <n v="0.8571428571428571"/>
    <n v="7"/>
    <n v="6"/>
  </r>
  <r>
    <x v="1"/>
    <x v="3"/>
    <x v="26"/>
    <x v="26"/>
    <x v="0"/>
    <x v="3"/>
    <n v="1"/>
    <n v="7"/>
    <n v="7"/>
  </r>
  <r>
    <x v="1"/>
    <x v="5"/>
    <x v="27"/>
    <x v="27"/>
    <x v="2"/>
    <x v="0"/>
    <n v="0"/>
    <n v="5"/>
    <n v="0"/>
  </r>
  <r>
    <x v="7"/>
    <x v="6"/>
    <x v="28"/>
    <x v="28"/>
    <x v="1"/>
    <x v="0"/>
    <n v="1"/>
    <n v="7"/>
    <n v="7"/>
  </r>
  <r>
    <x v="7"/>
    <x v="1"/>
    <x v="29"/>
    <x v="29"/>
    <x v="1"/>
    <x v="1"/>
    <n v="1"/>
    <n v="7"/>
    <n v="7"/>
  </r>
  <r>
    <x v="7"/>
    <x v="7"/>
    <x v="30"/>
    <x v="30"/>
    <x v="1"/>
    <x v="3"/>
    <n v="1"/>
    <n v="7"/>
    <n v="7"/>
  </r>
  <r>
    <x v="7"/>
    <x v="7"/>
    <x v="31"/>
    <x v="31"/>
    <x v="1"/>
    <x v="3"/>
    <n v="1"/>
    <n v="7"/>
    <n v="7"/>
  </r>
  <r>
    <x v="7"/>
    <x v="8"/>
    <x v="32"/>
    <x v="32"/>
    <x v="3"/>
    <x v="0"/>
    <n v="1"/>
    <n v="8"/>
    <n v="8"/>
  </r>
  <r>
    <x v="7"/>
    <x v="11"/>
    <x v="33"/>
    <x v="33"/>
    <x v="3"/>
    <x v="1"/>
    <n v="0.875"/>
    <n v="8"/>
    <n v="7"/>
  </r>
  <r>
    <x v="7"/>
    <x v="0"/>
    <x v="34"/>
    <x v="34"/>
    <x v="0"/>
    <x v="0"/>
    <n v="1"/>
    <n v="7"/>
    <n v="7"/>
  </r>
  <r>
    <x v="7"/>
    <x v="10"/>
    <x v="35"/>
    <x v="35"/>
    <x v="0"/>
    <x v="2"/>
    <n v="1"/>
    <n v="7"/>
    <n v="7"/>
  </r>
  <r>
    <x v="7"/>
    <x v="4"/>
    <x v="36"/>
    <x v="36"/>
    <x v="0"/>
    <x v="1"/>
    <n v="1"/>
    <n v="7"/>
    <n v="7"/>
  </r>
  <r>
    <x v="7"/>
    <x v="3"/>
    <x v="37"/>
    <x v="37"/>
    <x v="0"/>
    <x v="3"/>
    <n v="1"/>
    <n v="7"/>
    <n v="7"/>
  </r>
  <r>
    <x v="7"/>
    <x v="5"/>
    <x v="38"/>
    <x v="38"/>
    <x v="2"/>
    <x v="0"/>
    <n v="1"/>
    <n v="5"/>
    <n v="5"/>
  </r>
  <r>
    <x v="2"/>
    <x v="1"/>
    <x v="39"/>
    <x v="39"/>
    <x v="1"/>
    <x v="1"/>
    <n v="1"/>
    <n v="7"/>
    <n v="7"/>
  </r>
  <r>
    <x v="4"/>
    <x v="2"/>
    <x v="40"/>
    <x v="40"/>
    <x v="1"/>
    <x v="2"/>
    <n v="1"/>
    <n v="7"/>
    <n v="7"/>
  </r>
  <r>
    <x v="4"/>
    <x v="1"/>
    <x v="41"/>
    <x v="41"/>
    <x v="1"/>
    <x v="1"/>
    <n v="1"/>
    <n v="7"/>
    <n v="7"/>
  </r>
  <r>
    <x v="4"/>
    <x v="12"/>
    <x v="42"/>
    <x v="42"/>
    <x v="1"/>
    <x v="4"/>
    <n v="1"/>
    <n v="7"/>
    <n v="7"/>
  </r>
  <r>
    <x v="4"/>
    <x v="8"/>
    <x v="43"/>
    <x v="43"/>
    <x v="3"/>
    <x v="0"/>
    <n v="1"/>
    <n v="8"/>
    <n v="8"/>
  </r>
  <r>
    <x v="4"/>
    <x v="0"/>
    <x v="44"/>
    <x v="44"/>
    <x v="0"/>
    <x v="0"/>
    <n v="0.7142857142857143"/>
    <n v="7"/>
    <n v="5"/>
  </r>
  <r>
    <x v="8"/>
    <x v="4"/>
    <x v="45"/>
    <x v="45"/>
    <x v="0"/>
    <x v="1"/>
    <n v="0.7142857142857143"/>
    <n v="7"/>
    <n v="5"/>
  </r>
  <r>
    <x v="4"/>
    <x v="3"/>
    <x v="46"/>
    <x v="46"/>
    <x v="0"/>
    <x v="3"/>
    <n v="1"/>
    <n v="7"/>
    <n v="7"/>
  </r>
  <r>
    <x v="5"/>
    <x v="6"/>
    <x v="47"/>
    <x v="47"/>
    <x v="1"/>
    <x v="0"/>
    <n v="1"/>
    <n v="7"/>
    <n v="7"/>
  </r>
  <r>
    <x v="5"/>
    <x v="1"/>
    <x v="48"/>
    <x v="48"/>
    <x v="1"/>
    <x v="1"/>
    <n v="1"/>
    <n v="7"/>
    <n v="7"/>
  </r>
  <r>
    <x v="5"/>
    <x v="12"/>
    <x v="49"/>
    <x v="49"/>
    <x v="1"/>
    <x v="4"/>
    <n v="1"/>
    <n v="7"/>
    <n v="7"/>
  </r>
  <r>
    <x v="5"/>
    <x v="8"/>
    <x v="50"/>
    <x v="50"/>
    <x v="3"/>
    <x v="0"/>
    <n v="1"/>
    <n v="8"/>
    <n v="8"/>
  </r>
  <r>
    <x v="5"/>
    <x v="9"/>
    <x v="51"/>
    <x v="51"/>
    <x v="3"/>
    <x v="2"/>
    <n v="0.875"/>
    <n v="8"/>
    <n v="7"/>
  </r>
  <r>
    <x v="5"/>
    <x v="10"/>
    <x v="52"/>
    <x v="52"/>
    <x v="0"/>
    <x v="2"/>
    <n v="1"/>
    <n v="7"/>
    <n v="7"/>
  </r>
  <r>
    <x v="5"/>
    <x v="4"/>
    <x v="53"/>
    <x v="53"/>
    <x v="0"/>
    <x v="1"/>
    <n v="1"/>
    <n v="7"/>
    <n v="7"/>
  </r>
  <r>
    <x v="5"/>
    <x v="3"/>
    <x v="54"/>
    <x v="54"/>
    <x v="0"/>
    <x v="3"/>
    <n v="1"/>
    <n v="7"/>
    <n v="7"/>
  </r>
  <r>
    <x v="5"/>
    <x v="5"/>
    <x v="55"/>
    <x v="55"/>
    <x v="2"/>
    <x v="0"/>
    <n v="1"/>
    <n v="5"/>
    <n v="5"/>
  </r>
  <r>
    <x v="9"/>
    <x v="8"/>
    <x v="56"/>
    <x v="56"/>
    <x v="3"/>
    <x v="0"/>
    <n v="0.125"/>
    <n v="8"/>
    <n v="1"/>
  </r>
  <r>
    <x v="10"/>
    <x v="8"/>
    <x v="57"/>
    <x v="57"/>
    <x v="3"/>
    <x v="0"/>
    <n v="0.25"/>
    <n v="8"/>
    <n v="2"/>
  </r>
  <r>
    <x v="4"/>
    <x v="9"/>
    <x v="58"/>
    <x v="58"/>
    <x v="3"/>
    <x v="2"/>
    <n v="0.875"/>
    <n v="8"/>
    <n v="7"/>
  </r>
  <r>
    <x v="11"/>
    <x v="6"/>
    <x v="59"/>
    <x v="59"/>
    <x v="1"/>
    <x v="0"/>
    <n v="1"/>
    <n v="7"/>
    <n v="7"/>
  </r>
  <r>
    <x v="11"/>
    <x v="1"/>
    <x v="60"/>
    <x v="60"/>
    <x v="1"/>
    <x v="1"/>
    <n v="0.5714285714285714"/>
    <n v="7"/>
    <n v="4"/>
  </r>
  <r>
    <x v="11"/>
    <x v="12"/>
    <x v="61"/>
    <x v="61"/>
    <x v="1"/>
    <x v="4"/>
    <n v="1"/>
    <n v="7"/>
    <n v="7"/>
  </r>
  <r>
    <x v="11"/>
    <x v="8"/>
    <x v="62"/>
    <x v="62"/>
    <x v="3"/>
    <x v="0"/>
    <n v="0.875"/>
    <n v="8"/>
    <n v="7"/>
  </r>
  <r>
    <x v="11"/>
    <x v="9"/>
    <x v="63"/>
    <x v="63"/>
    <x v="3"/>
    <x v="2"/>
    <n v="0.875"/>
    <n v="8"/>
    <n v="7"/>
  </r>
  <r>
    <x v="11"/>
    <x v="0"/>
    <x v="64"/>
    <x v="64"/>
    <x v="0"/>
    <x v="0"/>
    <n v="1"/>
    <n v="7"/>
    <n v="7"/>
  </r>
  <r>
    <x v="11"/>
    <x v="10"/>
    <x v="65"/>
    <x v="65"/>
    <x v="0"/>
    <x v="2"/>
    <n v="1"/>
    <n v="7"/>
    <n v="7"/>
  </r>
  <r>
    <x v="11"/>
    <x v="4"/>
    <x v="66"/>
    <x v="66"/>
    <x v="0"/>
    <x v="1"/>
    <n v="1"/>
    <n v="7"/>
    <n v="7"/>
  </r>
  <r>
    <x v="11"/>
    <x v="3"/>
    <x v="67"/>
    <x v="67"/>
    <x v="0"/>
    <x v="3"/>
    <n v="1"/>
    <n v="7"/>
    <n v="7"/>
  </r>
  <r>
    <x v="11"/>
    <x v="5"/>
    <x v="68"/>
    <x v="68"/>
    <x v="2"/>
    <x v="0"/>
    <n v="1"/>
    <n v="5"/>
    <n v="5"/>
  </r>
  <r>
    <x v="12"/>
    <x v="6"/>
    <x v="69"/>
    <x v="69"/>
    <x v="1"/>
    <x v="0"/>
    <n v="1"/>
    <n v="7"/>
    <n v="7"/>
  </r>
  <r>
    <x v="12"/>
    <x v="1"/>
    <x v="70"/>
    <x v="70"/>
    <x v="1"/>
    <x v="1"/>
    <n v="1"/>
    <n v="7"/>
    <n v="7"/>
  </r>
  <r>
    <x v="12"/>
    <x v="12"/>
    <x v="71"/>
    <x v="71"/>
    <x v="1"/>
    <x v="4"/>
    <n v="1"/>
    <n v="7"/>
    <n v="7"/>
  </r>
  <r>
    <x v="12"/>
    <x v="8"/>
    <x v="72"/>
    <x v="72"/>
    <x v="3"/>
    <x v="0"/>
    <n v="1"/>
    <n v="8"/>
    <n v="8"/>
  </r>
  <r>
    <x v="12"/>
    <x v="9"/>
    <x v="73"/>
    <x v="73"/>
    <x v="3"/>
    <x v="2"/>
    <n v="1"/>
    <n v="8"/>
    <n v="8"/>
  </r>
  <r>
    <x v="12"/>
    <x v="0"/>
    <x v="74"/>
    <x v="74"/>
    <x v="0"/>
    <x v="0"/>
    <n v="1"/>
    <n v="7"/>
    <n v="7"/>
  </r>
  <r>
    <x v="12"/>
    <x v="10"/>
    <x v="75"/>
    <x v="75"/>
    <x v="0"/>
    <x v="2"/>
    <n v="1"/>
    <n v="7"/>
    <n v="7"/>
  </r>
  <r>
    <x v="12"/>
    <x v="4"/>
    <x v="76"/>
    <x v="76"/>
    <x v="0"/>
    <x v="1"/>
    <n v="1"/>
    <n v="7"/>
    <n v="7"/>
  </r>
  <r>
    <x v="12"/>
    <x v="3"/>
    <x v="77"/>
    <x v="77"/>
    <x v="0"/>
    <x v="3"/>
    <n v="1"/>
    <n v="7"/>
    <n v="7"/>
  </r>
  <r>
    <x v="12"/>
    <x v="5"/>
    <x v="78"/>
    <x v="78"/>
    <x v="2"/>
    <x v="0"/>
    <n v="1"/>
    <n v="5"/>
    <n v="5"/>
  </r>
  <r>
    <x v="13"/>
    <x v="2"/>
    <x v="79"/>
    <x v="79"/>
    <x v="1"/>
    <x v="2"/>
    <n v="1"/>
    <n v="7"/>
    <n v="7"/>
  </r>
  <r>
    <x v="13"/>
    <x v="1"/>
    <x v="80"/>
    <x v="80"/>
    <x v="1"/>
    <x v="1"/>
    <n v="1"/>
    <n v="7"/>
    <n v="7"/>
  </r>
  <r>
    <x v="13"/>
    <x v="7"/>
    <x v="81"/>
    <x v="81"/>
    <x v="1"/>
    <x v="3"/>
    <n v="1"/>
    <n v="7"/>
    <n v="7"/>
  </r>
  <r>
    <x v="13"/>
    <x v="8"/>
    <x v="82"/>
    <x v="82"/>
    <x v="3"/>
    <x v="0"/>
    <n v="0.875"/>
    <n v="8"/>
    <n v="7"/>
  </r>
  <r>
    <x v="13"/>
    <x v="9"/>
    <x v="83"/>
    <x v="83"/>
    <x v="3"/>
    <x v="2"/>
    <n v="0.875"/>
    <n v="8"/>
    <n v="7"/>
  </r>
  <r>
    <x v="13"/>
    <x v="0"/>
    <x v="84"/>
    <x v="84"/>
    <x v="0"/>
    <x v="0"/>
    <n v="1"/>
    <n v="7"/>
    <n v="7"/>
  </r>
  <r>
    <x v="13"/>
    <x v="10"/>
    <x v="85"/>
    <x v="85"/>
    <x v="0"/>
    <x v="2"/>
    <n v="0.8571428571428571"/>
    <n v="7"/>
    <n v="6"/>
  </r>
  <r>
    <x v="13"/>
    <x v="4"/>
    <x v="86"/>
    <x v="86"/>
    <x v="0"/>
    <x v="1"/>
    <n v="0.8571428571428571"/>
    <n v="7"/>
    <n v="6"/>
  </r>
  <r>
    <x v="13"/>
    <x v="3"/>
    <x v="87"/>
    <x v="87"/>
    <x v="0"/>
    <x v="3"/>
    <n v="0.8571428571428571"/>
    <n v="7"/>
    <n v="6"/>
  </r>
  <r>
    <x v="13"/>
    <x v="5"/>
    <x v="88"/>
    <x v="88"/>
    <x v="2"/>
    <x v="0"/>
    <n v="1"/>
    <n v="5"/>
    <n v="5"/>
  </r>
  <r>
    <x v="2"/>
    <x v="7"/>
    <x v="89"/>
    <x v="89"/>
    <x v="1"/>
    <x v="3"/>
    <n v="0.8571428571428571"/>
    <n v="7"/>
    <n v="6"/>
  </r>
  <r>
    <x v="2"/>
    <x v="8"/>
    <x v="90"/>
    <x v="90"/>
    <x v="3"/>
    <x v="0"/>
    <n v="0.875"/>
    <n v="8"/>
    <n v="7"/>
  </r>
  <r>
    <x v="2"/>
    <x v="9"/>
    <x v="91"/>
    <x v="91"/>
    <x v="3"/>
    <x v="2"/>
    <n v="1"/>
    <n v="8"/>
    <n v="8"/>
  </r>
  <r>
    <x v="2"/>
    <x v="0"/>
    <x v="92"/>
    <x v="92"/>
    <x v="0"/>
    <x v="0"/>
    <n v="1"/>
    <n v="7"/>
    <n v="7"/>
  </r>
  <r>
    <x v="2"/>
    <x v="10"/>
    <x v="93"/>
    <x v="93"/>
    <x v="0"/>
    <x v="2"/>
    <n v="1"/>
    <n v="7"/>
    <n v="7"/>
  </r>
  <r>
    <x v="2"/>
    <x v="4"/>
    <x v="94"/>
    <x v="94"/>
    <x v="0"/>
    <x v="1"/>
    <n v="1"/>
    <n v="7"/>
    <n v="7"/>
  </r>
  <r>
    <x v="2"/>
    <x v="3"/>
    <x v="95"/>
    <x v="95"/>
    <x v="0"/>
    <x v="3"/>
    <n v="1"/>
    <n v="7"/>
    <n v="7"/>
  </r>
  <r>
    <x v="2"/>
    <x v="5"/>
    <x v="96"/>
    <x v="96"/>
    <x v="2"/>
    <x v="0"/>
    <n v="0.8"/>
    <n v="5"/>
    <n v="4"/>
  </r>
  <r>
    <x v="6"/>
    <x v="6"/>
    <x v="97"/>
    <x v="97"/>
    <x v="1"/>
    <x v="0"/>
    <n v="1"/>
    <n v="7"/>
    <n v="7"/>
  </r>
  <r>
    <x v="6"/>
    <x v="7"/>
    <x v="98"/>
    <x v="98"/>
    <x v="1"/>
    <x v="3"/>
    <n v="1"/>
    <n v="7"/>
    <n v="7"/>
  </r>
  <r>
    <x v="6"/>
    <x v="8"/>
    <x v="99"/>
    <x v="99"/>
    <x v="3"/>
    <x v="0"/>
    <n v="0.875"/>
    <n v="8"/>
    <n v="7"/>
  </r>
  <r>
    <x v="6"/>
    <x v="9"/>
    <x v="100"/>
    <x v="100"/>
    <x v="3"/>
    <x v="2"/>
    <n v="0.875"/>
    <n v="8"/>
    <n v="7"/>
  </r>
  <r>
    <x v="6"/>
    <x v="0"/>
    <x v="101"/>
    <x v="101"/>
    <x v="0"/>
    <x v="0"/>
    <n v="0.8571428571428571"/>
    <n v="7"/>
    <n v="6"/>
  </r>
  <r>
    <x v="6"/>
    <x v="10"/>
    <x v="102"/>
    <x v="102"/>
    <x v="0"/>
    <x v="2"/>
    <n v="1"/>
    <n v="7"/>
    <n v="7"/>
  </r>
  <r>
    <x v="6"/>
    <x v="4"/>
    <x v="103"/>
    <x v="103"/>
    <x v="0"/>
    <x v="1"/>
    <n v="1"/>
    <n v="7"/>
    <n v="7"/>
  </r>
  <r>
    <x v="6"/>
    <x v="3"/>
    <x v="104"/>
    <x v="104"/>
    <x v="0"/>
    <x v="3"/>
    <n v="0.8571428571428571"/>
    <n v="7"/>
    <n v="6"/>
  </r>
  <r>
    <x v="6"/>
    <x v="5"/>
    <x v="105"/>
    <x v="105"/>
    <x v="2"/>
    <x v="0"/>
    <n v="1"/>
    <n v="5"/>
    <n v="5"/>
  </r>
  <r>
    <x v="14"/>
    <x v="8"/>
    <x v="106"/>
    <x v="106"/>
    <x v="3"/>
    <x v="0"/>
    <n v="1"/>
    <n v="8"/>
    <n v="8"/>
  </r>
  <r>
    <x v="10"/>
    <x v="9"/>
    <x v="107"/>
    <x v="107"/>
    <x v="3"/>
    <x v="2"/>
    <n v="0.875"/>
    <n v="8"/>
    <n v="7"/>
  </r>
  <r>
    <x v="8"/>
    <x v="2"/>
    <x v="108"/>
    <x v="108"/>
    <x v="1"/>
    <x v="2"/>
    <n v="1"/>
    <n v="7"/>
    <n v="7"/>
  </r>
  <r>
    <x v="8"/>
    <x v="1"/>
    <x v="109"/>
    <x v="109"/>
    <x v="1"/>
    <x v="1"/>
    <n v="1"/>
    <n v="7"/>
    <n v="7"/>
  </r>
  <r>
    <x v="8"/>
    <x v="7"/>
    <x v="110"/>
    <x v="110"/>
    <x v="1"/>
    <x v="3"/>
    <n v="1"/>
    <n v="7"/>
    <n v="7"/>
  </r>
  <r>
    <x v="8"/>
    <x v="8"/>
    <x v="111"/>
    <x v="111"/>
    <x v="3"/>
    <x v="0"/>
    <n v="1"/>
    <n v="8"/>
    <n v="8"/>
  </r>
  <r>
    <x v="8"/>
    <x v="9"/>
    <x v="112"/>
    <x v="112"/>
    <x v="3"/>
    <x v="2"/>
    <n v="0.875"/>
    <n v="8"/>
    <n v="7"/>
  </r>
  <r>
    <x v="8"/>
    <x v="0"/>
    <x v="113"/>
    <x v="113"/>
    <x v="0"/>
    <x v="0"/>
    <n v="0.42857142857142855"/>
    <n v="7"/>
    <n v="3"/>
  </r>
  <r>
    <x v="8"/>
    <x v="10"/>
    <x v="114"/>
    <x v="114"/>
    <x v="0"/>
    <x v="2"/>
    <n v="1"/>
    <n v="7"/>
    <n v="7"/>
  </r>
  <r>
    <x v="8"/>
    <x v="3"/>
    <x v="115"/>
    <x v="115"/>
    <x v="0"/>
    <x v="3"/>
    <n v="1"/>
    <n v="7"/>
    <n v="7"/>
  </r>
  <r>
    <x v="8"/>
    <x v="5"/>
    <x v="116"/>
    <x v="116"/>
    <x v="2"/>
    <x v="0"/>
    <n v="1"/>
    <n v="5"/>
    <n v="5"/>
  </r>
  <r>
    <x v="15"/>
    <x v="6"/>
    <x v="117"/>
    <x v="117"/>
    <x v="1"/>
    <x v="0"/>
    <n v="1"/>
    <n v="7"/>
    <n v="7"/>
  </r>
  <r>
    <x v="15"/>
    <x v="1"/>
    <x v="118"/>
    <x v="118"/>
    <x v="1"/>
    <x v="1"/>
    <n v="1"/>
    <n v="7"/>
    <n v="7"/>
  </r>
  <r>
    <x v="15"/>
    <x v="12"/>
    <x v="119"/>
    <x v="119"/>
    <x v="1"/>
    <x v="4"/>
    <n v="1"/>
    <n v="7"/>
    <n v="7"/>
  </r>
  <r>
    <x v="15"/>
    <x v="8"/>
    <x v="120"/>
    <x v="120"/>
    <x v="3"/>
    <x v="0"/>
    <n v="1"/>
    <n v="8"/>
    <n v="8"/>
  </r>
  <r>
    <x v="15"/>
    <x v="9"/>
    <x v="121"/>
    <x v="121"/>
    <x v="3"/>
    <x v="2"/>
    <n v="0.875"/>
    <n v="8"/>
    <n v="7"/>
  </r>
  <r>
    <x v="15"/>
    <x v="0"/>
    <x v="122"/>
    <x v="122"/>
    <x v="0"/>
    <x v="0"/>
    <n v="0.8571428571428571"/>
    <n v="7"/>
    <n v="6"/>
  </r>
  <r>
    <x v="15"/>
    <x v="10"/>
    <x v="123"/>
    <x v="123"/>
    <x v="0"/>
    <x v="2"/>
    <n v="1"/>
    <n v="7"/>
    <n v="7"/>
  </r>
  <r>
    <x v="15"/>
    <x v="4"/>
    <x v="124"/>
    <x v="124"/>
    <x v="0"/>
    <x v="1"/>
    <n v="1"/>
    <n v="7"/>
    <n v="7"/>
  </r>
  <r>
    <x v="15"/>
    <x v="3"/>
    <x v="125"/>
    <x v="125"/>
    <x v="0"/>
    <x v="3"/>
    <n v="1"/>
    <n v="7"/>
    <n v="7"/>
  </r>
  <r>
    <x v="15"/>
    <x v="5"/>
    <x v="126"/>
    <x v="126"/>
    <x v="2"/>
    <x v="0"/>
    <n v="1"/>
    <n v="5"/>
    <n v="5"/>
  </r>
  <r>
    <x v="0"/>
    <x v="6"/>
    <x v="127"/>
    <x v="127"/>
    <x v="1"/>
    <x v="0"/>
    <n v="1"/>
    <n v="7"/>
    <n v="7"/>
  </r>
  <r>
    <x v="0"/>
    <x v="1"/>
    <x v="128"/>
    <x v="128"/>
    <x v="1"/>
    <x v="1"/>
    <n v="0.8571428571428571"/>
    <n v="7"/>
    <n v="6"/>
  </r>
  <r>
    <x v="0"/>
    <x v="7"/>
    <x v="129"/>
    <x v="129"/>
    <x v="1"/>
    <x v="3"/>
    <n v="1"/>
    <n v="7"/>
    <n v="7"/>
  </r>
  <r>
    <x v="0"/>
    <x v="7"/>
    <x v="130"/>
    <x v="130"/>
    <x v="1"/>
    <x v="3"/>
    <n v="0.8571428571428571"/>
    <n v="7"/>
    <n v="6"/>
  </r>
  <r>
    <x v="0"/>
    <x v="8"/>
    <x v="131"/>
    <x v="131"/>
    <x v="3"/>
    <x v="0"/>
    <n v="0.875"/>
    <n v="8"/>
    <n v="7"/>
  </r>
  <r>
    <x v="0"/>
    <x v="9"/>
    <x v="132"/>
    <x v="132"/>
    <x v="3"/>
    <x v="2"/>
    <n v="0.875"/>
    <n v="8"/>
    <n v="7"/>
  </r>
  <r>
    <x v="0"/>
    <x v="10"/>
    <x v="133"/>
    <x v="133"/>
    <x v="0"/>
    <x v="2"/>
    <n v="0.5714285714285714"/>
    <n v="7"/>
    <n v="4"/>
  </r>
  <r>
    <x v="0"/>
    <x v="4"/>
    <x v="134"/>
    <x v="134"/>
    <x v="0"/>
    <x v="1"/>
    <n v="0.14285714285714285"/>
    <n v="7"/>
    <n v="1"/>
  </r>
  <r>
    <x v="0"/>
    <x v="3"/>
    <x v="135"/>
    <x v="135"/>
    <x v="0"/>
    <x v="3"/>
    <n v="0.14285714285714285"/>
    <n v="7"/>
    <n v="1"/>
  </r>
  <r>
    <x v="0"/>
    <x v="5"/>
    <x v="136"/>
    <x v="136"/>
    <x v="2"/>
    <x v="0"/>
    <n v="1"/>
    <n v="5"/>
    <n v="5"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163" applyNumberFormats="0" applyBorderFormats="0" applyFontFormats="0" applyPatternFormats="0" applyAlignmentFormats="0" applyWidthHeightFormats="1" dataCaption="Valores" updatedVersion="6" minRefreshableVersion="3" showDrill="0" rowGrandTotals="0" colGrandTotals="0" itemPrintTitles="1" createdVersion="6" indent="0" compact="0" compactData="0" multipleFieldFilters="0">
  <location ref="A7:E17" firstHeaderRow="1" firstDataRow="1" firstDataCol="5" rowPageCount="1" colPageCount="1"/>
  <pivotFields count="9">
    <pivotField axis="axisPage" compact="0" outline="0" multipleItemSelectionAllowed="1" showAll="0" defaultSubtotal="0">
      <items count="21">
        <item h="1" m="1" x="18"/>
        <item x="4"/>
        <item h="1" x="5"/>
        <item h="1" x="2"/>
        <item h="1" x="6"/>
        <item h="1" m="1" x="19"/>
        <item h="1" x="14"/>
        <item h="1" x="11"/>
        <item h="1" x="1"/>
        <item h="1" x="8"/>
        <item h="1" x="7"/>
        <item h="1" x="15"/>
        <item h="1" x="9"/>
        <item h="1" x="0"/>
        <item h="1" x="16"/>
        <item h="1" x="13"/>
        <item h="1" m="1" x="20"/>
        <item h="1" x="3"/>
        <item h="1" m="1" x="17"/>
        <item h="1" x="10"/>
        <item h="1" x="12"/>
      </items>
    </pivotField>
    <pivotField axis="axisRow" compact="0" outline="0" showAll="0" sortType="descending" defaultSubtotal="0">
      <items count="18">
        <item h="1" x="13"/>
        <item x="7"/>
        <item x="1"/>
        <item x="3"/>
        <item x="4"/>
        <item x="10"/>
        <item m="1" x="16"/>
        <item x="8"/>
        <item x="0"/>
        <item x="5"/>
        <item n="Capitan Relevo €" m="1" x="15"/>
        <item x="2"/>
        <item m="1" x="14"/>
        <item x="6"/>
        <item x="12"/>
        <item x="11"/>
        <item m="1" x="17"/>
        <item x="9"/>
      </items>
    </pivotField>
    <pivotField axis="axisRow" compact="0" outline="0" showAll="0" defaultSubtotal="0">
      <items count="261">
        <item m="1" x="181"/>
        <item x="58"/>
        <item m="1" x="250"/>
        <item x="132"/>
        <item m="1" x="169"/>
        <item x="74"/>
        <item m="1" x="208"/>
        <item m="1" x="146"/>
        <item m="1" x="228"/>
        <item x="85"/>
        <item m="1" x="144"/>
        <item x="46"/>
        <item x="127"/>
        <item m="1" x="195"/>
        <item x="117"/>
        <item x="118"/>
        <item x="35"/>
        <item x="15"/>
        <item x="122"/>
        <item m="1" x="216"/>
        <item m="1" x="213"/>
        <item m="1" x="244"/>
        <item x="52"/>
        <item x="54"/>
        <item m="1" x="155"/>
        <item m="1" x="141"/>
        <item m="1" x="255"/>
        <item m="1" x="218"/>
        <item x="81"/>
        <item x="102"/>
        <item x="105"/>
        <item m="1" x="176"/>
        <item x="53"/>
        <item x="113"/>
        <item m="1" x="167"/>
        <item x="45"/>
        <item m="1" x="234"/>
        <item m="1" x="191"/>
        <item m="1" x="207"/>
        <item x="90"/>
        <item m="1" x="140"/>
        <item x="115"/>
        <item m="1" x="202"/>
        <item x="0"/>
        <item m="1" x="183"/>
        <item m="1" x="254"/>
        <item m="1" x="172"/>
        <item m="1" x="175"/>
        <item m="1" x="258"/>
        <item m="1" x="225"/>
        <item x="69"/>
        <item m="1" x="200"/>
        <item x="57"/>
        <item x="6"/>
        <item x="39"/>
        <item x="92"/>
        <item m="1" x="227"/>
        <item m="1" x="189"/>
        <item x="78"/>
        <item m="1" x="215"/>
        <item m="1" x="150"/>
        <item m="1" x="236"/>
        <item x="12"/>
        <item m="1" x="210"/>
        <item x="120"/>
        <item x="44"/>
        <item m="1" x="253"/>
        <item x="7"/>
        <item x="131"/>
        <item m="1" x="241"/>
        <item m="1" x="212"/>
        <item m="1" x="230"/>
        <item x="97"/>
        <item m="1" x="205"/>
        <item m="1" x="165"/>
        <item m="1" x="211"/>
        <item m="1" x="173"/>
        <item x="72"/>
        <item m="1" x="197"/>
        <item m="1" x="209"/>
        <item x="29"/>
        <item m="1" x="192"/>
        <item m="1" x="229"/>
        <item x="59"/>
        <item x="63"/>
        <item x="17"/>
        <item m="1" x="242"/>
        <item x="31"/>
        <item m="1" x="232"/>
        <item x="89"/>
        <item x="94"/>
        <item m="1" x="174"/>
        <item m="1" x="153"/>
        <item x="61"/>
        <item x="123"/>
        <item x="37"/>
        <item x="73"/>
        <item m="1" x="159"/>
        <item m="1" x="164"/>
        <item x="33"/>
        <item x="4"/>
        <item m="1" x="219"/>
        <item m="1" x="193"/>
        <item x="88"/>
        <item m="1" x="246"/>
        <item x="71"/>
        <item m="1" x="170"/>
        <item m="1" x="171"/>
        <item m="1" x="239"/>
        <item x="3"/>
        <item m="1" x="235"/>
        <item m="1" x="247"/>
        <item m="1" x="161"/>
        <item x="27"/>
        <item x="114"/>
        <item x="125"/>
        <item m="1" x="238"/>
        <item m="1" x="204"/>
        <item m="1" x="187"/>
        <item m="1" x="223"/>
        <item x="83"/>
        <item x="70"/>
        <item m="1" x="237"/>
        <item x="68"/>
        <item x="60"/>
        <item x="134"/>
        <item x="16"/>
        <item x="25"/>
        <item m="1" x="139"/>
        <item x="111"/>
        <item x="100"/>
        <item x="14"/>
        <item x="20"/>
        <item m="1" x="217"/>
        <item m="1" x="198"/>
        <item m="1" x="214"/>
        <item m="1" x="143"/>
        <item x="87"/>
        <item m="1" x="221"/>
        <item x="42"/>
        <item x="1"/>
        <item m="1" x="179"/>
        <item m="1" x="178"/>
        <item x="80"/>
        <item m="1" x="162"/>
        <item m="1" x="201"/>
        <item m="1" x="231"/>
        <item x="26"/>
        <item x="18"/>
        <item x="137"/>
        <item m="1" x="182"/>
        <item m="1" x="245"/>
        <item m="1" x="257"/>
        <item x="30"/>
        <item x="99"/>
        <item m="1" x="160"/>
        <item m="1" x="158"/>
        <item m="1" x="196"/>
        <item m="1" x="180"/>
        <item x="8"/>
        <item x="38"/>
        <item m="1" x="157"/>
        <item m="1" x="206"/>
        <item x="110"/>
        <item x="21"/>
        <item x="51"/>
        <item x="34"/>
        <item x="24"/>
        <item m="1" x="156"/>
        <item x="67"/>
        <item m="1" x="233"/>
        <item m="1" x="256"/>
        <item x="9"/>
        <item x="2"/>
        <item x="11"/>
        <item x="56"/>
        <item m="1" x="251"/>
        <item m="1" x="252"/>
        <item x="65"/>
        <item x="66"/>
        <item m="1" x="142"/>
        <item x="55"/>
        <item x="109"/>
        <item x="119"/>
        <item m="1" x="240"/>
        <item x="121"/>
        <item x="101"/>
        <item m="1" x="224"/>
        <item m="1" x="259"/>
        <item x="95"/>
        <item x="136"/>
        <item x="79"/>
        <item x="41"/>
        <item x="19"/>
        <item x="43"/>
        <item m="1" x="194"/>
        <item m="1" x="249"/>
        <item x="133"/>
        <item x="104"/>
        <item m="1" x="145"/>
        <item m="1" x="220"/>
        <item x="40"/>
        <item x="10"/>
        <item x="49"/>
        <item m="1" x="152"/>
        <item m="1" x="243"/>
        <item x="84"/>
        <item m="1" x="184"/>
        <item x="126"/>
        <item x="108"/>
        <item x="48"/>
        <item m="1" x="190"/>
        <item x="50"/>
        <item m="1" x="148"/>
        <item m="1" x="166"/>
        <item m="1" x="154"/>
        <item m="1" x="138"/>
        <item x="36"/>
        <item x="96"/>
        <item x="130"/>
        <item x="82"/>
        <item m="1" x="147"/>
        <item x="103"/>
        <item x="76"/>
        <item x="32"/>
        <item x="13"/>
        <item m="1" x="149"/>
        <item m="1" x="199"/>
        <item x="64"/>
        <item m="1" x="222"/>
        <item m="1" x="226"/>
        <item m="1" x="163"/>
        <item m="1" x="185"/>
        <item x="116"/>
        <item m="1" x="151"/>
        <item x="98"/>
        <item x="106"/>
        <item m="1" x="168"/>
        <item x="5"/>
        <item x="124"/>
        <item x="93"/>
        <item x="47"/>
        <item m="1" x="186"/>
        <item x="112"/>
        <item m="1" x="260"/>
        <item x="107"/>
        <item x="23"/>
        <item m="1" x="203"/>
        <item m="1" x="177"/>
        <item m="1" x="188"/>
        <item x="91"/>
        <item x="22"/>
        <item x="128"/>
        <item x="129"/>
        <item m="1" x="248"/>
        <item x="28"/>
        <item x="62"/>
        <item x="75"/>
        <item x="77"/>
        <item x="86"/>
        <item x="135"/>
      </items>
    </pivotField>
    <pivotField axis="axisRow" compact="0" outline="0" showAll="0" defaultSubtotal="0">
      <items count="257">
        <item m="1" x="219"/>
        <item x="108"/>
        <item x="40"/>
        <item x="9"/>
        <item x="82"/>
        <item x="70"/>
        <item x="101"/>
        <item m="1" x="214"/>
        <item x="52"/>
        <item x="127"/>
        <item x="64"/>
        <item x="96"/>
        <item m="1" x="252"/>
        <item x="59"/>
        <item m="1" x="142"/>
        <item x="87"/>
        <item x="109"/>
        <item x="39"/>
        <item m="1" x="230"/>
        <item x="69"/>
        <item x="90"/>
        <item x="48"/>
        <item m="1" x="143"/>
        <item m="1" x="195"/>
        <item m="1" x="197"/>
        <item m="1" x="201"/>
        <item x="113"/>
        <item x="84"/>
        <item m="1" x="178"/>
        <item m="1" x="184"/>
        <item m="1" x="155"/>
        <item m="1" x="150"/>
        <item x="103"/>
        <item x="38"/>
        <item x="68"/>
        <item x="34"/>
        <item m="1" x="174"/>
        <item m="1" x="243"/>
        <item m="1" x="140"/>
        <item x="122"/>
        <item m="1" x="171"/>
        <item x="126"/>
        <item m="1" x="163"/>
        <item x="10"/>
        <item m="1" x="242"/>
        <item x="66"/>
        <item x="53"/>
        <item m="1" x="153"/>
        <item m="1" x="160"/>
        <item x="32"/>
        <item x="65"/>
        <item m="1" x="225"/>
        <item x="55"/>
        <item m="1" x="191"/>
        <item x="2"/>
        <item x="50"/>
        <item x="72"/>
        <item m="1" x="256"/>
        <item m="1" x="226"/>
        <item m="1" x="193"/>
        <item m="1" x="207"/>
        <item m="1" x="237"/>
        <item m="1" x="139"/>
        <item x="99"/>
        <item x="79"/>
        <item m="1" x="144"/>
        <item x="133"/>
        <item m="1" x="188"/>
        <item m="1" x="245"/>
        <item x="105"/>
        <item m="1" x="210"/>
        <item m="1" x="161"/>
        <item m="1" x="232"/>
        <item m="1" x="164"/>
        <item x="119"/>
        <item m="1" x="246"/>
        <item x="19"/>
        <item x="15"/>
        <item x="11"/>
        <item m="1" x="203"/>
        <item x="49"/>
        <item m="1" x="194"/>
        <item m="1" x="186"/>
        <item m="1" x="177"/>
        <item m="1" x="181"/>
        <item x="13"/>
        <item m="1" x="231"/>
        <item x="61"/>
        <item x="104"/>
        <item m="1" x="248"/>
        <item m="1" x="154"/>
        <item m="1" x="220"/>
        <item x="116"/>
        <item m="1" x="189"/>
        <item x="83"/>
        <item m="1" x="152"/>
        <item x="37"/>
        <item x="60"/>
        <item x="1"/>
        <item m="1" x="236"/>
        <item x="30"/>
        <item x="51"/>
        <item x="102"/>
        <item m="1" x="199"/>
        <item x="121"/>
        <item m="1" x="182"/>
        <item x="67"/>
        <item m="1" x="222"/>
        <item m="1" x="234"/>
        <item x="36"/>
        <item x="8"/>
        <item x="25"/>
        <item x="29"/>
        <item m="1" x="218"/>
        <item x="24"/>
        <item m="1" x="244"/>
        <item m="1" x="229"/>
        <item x="41"/>
        <item m="1" x="179"/>
        <item x="54"/>
        <item x="95"/>
        <item m="1" x="187"/>
        <item x="0"/>
        <item m="1" x="240"/>
        <item x="125"/>
        <item m="1" x="228"/>
        <item x="136"/>
        <item m="1" x="200"/>
        <item m="1" x="216"/>
        <item x="21"/>
        <item x="43"/>
        <item m="1" x="202"/>
        <item m="1" x="165"/>
        <item m="1" x="141"/>
        <item x="12"/>
        <item m="1" x="167"/>
        <item m="1" x="172"/>
        <item x="56"/>
        <item m="1" x="239"/>
        <item m="1" x="241"/>
        <item x="110"/>
        <item x="73"/>
        <item m="1" x="146"/>
        <item m="1" x="224"/>
        <item m="1" x="215"/>
        <item m="1" x="162"/>
        <item m="1" x="151"/>
        <item x="31"/>
        <item m="1" x="180"/>
        <item m="1" x="158"/>
        <item m="1" x="205"/>
        <item x="76"/>
        <item m="1" x="159"/>
        <item m="1" x="148"/>
        <item x="137"/>
        <item m="1" x="235"/>
        <item x="17"/>
        <item m="1" x="196"/>
        <item x="71"/>
        <item x="131"/>
        <item m="1" x="198"/>
        <item m="1" x="233"/>
        <item m="1" x="183"/>
        <item x="94"/>
        <item m="1" x="223"/>
        <item m="1" x="212"/>
        <item m="1" x="169"/>
        <item x="98"/>
        <item x="20"/>
        <item x="106"/>
        <item m="1" x="250"/>
        <item m="1" x="166"/>
        <item m="1" x="192"/>
        <item x="114"/>
        <item x="26"/>
        <item m="1" x="170"/>
        <item m="1" x="249"/>
        <item m="1" x="208"/>
        <item m="1" x="217"/>
        <item x="81"/>
        <item m="1" x="254"/>
        <item x="85"/>
        <item m="1" x="185"/>
        <item m="1" x="211"/>
        <item x="88"/>
        <item m="1" x="173"/>
        <item x="117"/>
        <item x="118"/>
        <item x="42"/>
        <item x="57"/>
        <item x="58"/>
        <item x="33"/>
        <item x="5"/>
        <item x="123"/>
        <item x="124"/>
        <item x="93"/>
        <item x="7"/>
        <item x="47"/>
        <item m="1" x="168"/>
        <item m="1" x="145"/>
        <item x="120"/>
        <item x="100"/>
        <item m="1" x="253"/>
        <item m="1" x="213"/>
        <item x="4"/>
        <item m="1" x="247"/>
        <item x="97"/>
        <item x="18"/>
        <item m="1" x="221"/>
        <item m="1" x="204"/>
        <item x="112"/>
        <item x="132"/>
        <item x="3"/>
        <item m="1" x="175"/>
        <item m="1" x="255"/>
        <item m="1" x="251"/>
        <item m="1" x="227"/>
        <item m="1" x="149"/>
        <item x="111"/>
        <item x="63"/>
        <item x="74"/>
        <item m="1" x="156"/>
        <item x="45"/>
        <item x="115"/>
        <item x="78"/>
        <item x="107"/>
        <item x="23"/>
        <item m="1" x="238"/>
        <item x="27"/>
        <item x="6"/>
        <item x="134"/>
        <item x="80"/>
        <item m="1" x="147"/>
        <item x="89"/>
        <item m="1" x="190"/>
        <item x="16"/>
        <item m="1" x="157"/>
        <item m="1" x="138"/>
        <item x="91"/>
        <item x="22"/>
        <item m="1" x="209"/>
        <item x="128"/>
        <item x="129"/>
        <item m="1" x="176"/>
        <item m="1" x="206"/>
        <item x="28"/>
        <item x="14"/>
        <item x="35"/>
        <item x="44"/>
        <item x="46"/>
        <item x="62"/>
        <item x="75"/>
        <item x="77"/>
        <item x="86"/>
        <item x="92"/>
        <item x="130"/>
        <item x="135"/>
      </items>
    </pivotField>
    <pivotField axis="axisRow" compact="0" outline="0" showAll="0" defaultSubtotal="0">
      <items count="5">
        <item x="1"/>
        <item x="3"/>
        <item x="0"/>
        <item x="4"/>
        <item x="2"/>
      </items>
    </pivotField>
    <pivotField axis="axisRow" compact="0" outline="0" showAll="0" defaultSubtotal="0">
      <items count="6">
        <item x="0"/>
        <item x="2"/>
        <item x="1"/>
        <item x="3"/>
        <item x="4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5">
    <field x="4"/>
    <field x="5"/>
    <field x="3"/>
    <field x="1"/>
    <field x="2"/>
  </rowFields>
  <rowItems count="10">
    <i>
      <x/>
      <x v="1"/>
      <x v="2"/>
      <x v="11"/>
      <x v="201"/>
    </i>
    <i r="1">
      <x v="2"/>
      <x v="117"/>
      <x v="2"/>
      <x v="192"/>
    </i>
    <i r="1">
      <x v="4"/>
      <x v="188"/>
      <x v="14"/>
      <x v="139"/>
    </i>
    <i>
      <x v="1"/>
      <x/>
      <x v="130"/>
      <x v="7"/>
      <x v="194"/>
    </i>
    <i r="1">
      <x v="1"/>
      <x v="190"/>
      <x v="17"/>
      <x v="1"/>
    </i>
    <i>
      <x v="2"/>
      <x/>
      <x v="248"/>
      <x v="8"/>
      <x v="65"/>
    </i>
    <i r="1">
      <x v="2"/>
      <x v="110"/>
      <x v="4"/>
      <x v="159"/>
    </i>
    <i r="1">
      <x v="3"/>
      <x v="204"/>
      <x v="3"/>
      <x v="100"/>
    </i>
    <i r="2">
      <x v="249"/>
      <x v="3"/>
      <x v="11"/>
    </i>
    <i>
      <x v="4"/>
      <x/>
      <x v="196"/>
      <x v="9"/>
      <x v="67"/>
    </i>
  </rowItems>
  <colItems count="1">
    <i/>
  </colItems>
  <pageFields count="1">
    <pageField fld="0" hier="-1"/>
  </pageFields>
  <formats count="565">
    <format dxfId="790">
      <pivotArea type="all" dataOnly="0" outline="0" fieldPosition="0"/>
    </format>
    <format dxfId="789">
      <pivotArea outline="0" collapsedLevelsAreSubtotals="1" fieldPosition="0"/>
    </format>
    <format dxfId="788">
      <pivotArea field="4" type="button" dataOnly="0" labelOnly="1" outline="0" axis="axisRow" fieldPosition="0"/>
    </format>
    <format dxfId="787">
      <pivotArea field="5" type="button" dataOnly="0" labelOnly="1" outline="0" axis="axisRow" fieldPosition="1"/>
    </format>
    <format dxfId="786">
      <pivotArea field="2" type="button" dataOnly="0" labelOnly="1" outline="0" axis="axisRow" fieldPosition="4"/>
    </format>
    <format dxfId="785">
      <pivotArea field="1" type="button" dataOnly="0" labelOnly="1" outline="0" axis="axisRow" fieldPosition="3"/>
    </format>
    <format dxfId="78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83">
      <pivotArea dataOnly="0" labelOnly="1" grandRow="1" outline="0" fieldPosition="0"/>
    </format>
    <format dxfId="782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81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80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79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78">
      <pivotArea type="all" dataOnly="0" outline="0" fieldPosition="0"/>
    </format>
    <format dxfId="777">
      <pivotArea outline="0" collapsedLevelsAreSubtotals="1" fieldPosition="0"/>
    </format>
    <format dxfId="776">
      <pivotArea field="4" type="button" dataOnly="0" labelOnly="1" outline="0" axis="axisRow" fieldPosition="0"/>
    </format>
    <format dxfId="775">
      <pivotArea field="5" type="button" dataOnly="0" labelOnly="1" outline="0" axis="axisRow" fieldPosition="1"/>
    </format>
    <format dxfId="774">
      <pivotArea field="2" type="button" dataOnly="0" labelOnly="1" outline="0" axis="axisRow" fieldPosition="4"/>
    </format>
    <format dxfId="773">
      <pivotArea field="1" type="button" dataOnly="0" labelOnly="1" outline="0" axis="axisRow" fieldPosition="3"/>
    </format>
    <format dxfId="772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71">
      <pivotArea dataOnly="0" labelOnly="1" grandRow="1" outline="0" fieldPosition="0"/>
    </format>
    <format dxfId="770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69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68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67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66">
      <pivotArea type="all" dataOnly="0" outline="0" fieldPosition="0"/>
    </format>
    <format dxfId="765">
      <pivotArea outline="0" collapsedLevelsAreSubtotals="1" fieldPosition="0"/>
    </format>
    <format dxfId="764">
      <pivotArea field="4" type="button" dataOnly="0" labelOnly="1" outline="0" axis="axisRow" fieldPosition="0"/>
    </format>
    <format dxfId="763">
      <pivotArea field="5" type="button" dataOnly="0" labelOnly="1" outline="0" axis="axisRow" fieldPosition="1"/>
    </format>
    <format dxfId="762">
      <pivotArea field="2" type="button" dataOnly="0" labelOnly="1" outline="0" axis="axisRow" fieldPosition="4"/>
    </format>
    <format dxfId="761">
      <pivotArea field="1" type="button" dataOnly="0" labelOnly="1" outline="0" axis="axisRow" fieldPosition="3"/>
    </format>
    <format dxfId="760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59">
      <pivotArea dataOnly="0" labelOnly="1" grandRow="1" outline="0" fieldPosition="0"/>
    </format>
    <format dxfId="75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5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56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5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54">
      <pivotArea type="all" dataOnly="0" outline="0" fieldPosition="0"/>
    </format>
    <format dxfId="753">
      <pivotArea outline="0" collapsedLevelsAreSubtotals="1" fieldPosition="0"/>
    </format>
    <format dxfId="752">
      <pivotArea field="4" type="button" dataOnly="0" labelOnly="1" outline="0" axis="axisRow" fieldPosition="0"/>
    </format>
    <format dxfId="751">
      <pivotArea field="5" type="button" dataOnly="0" labelOnly="1" outline="0" axis="axisRow" fieldPosition="1"/>
    </format>
    <format dxfId="750">
      <pivotArea field="2" type="button" dataOnly="0" labelOnly="1" outline="0" axis="axisRow" fieldPosition="4"/>
    </format>
    <format dxfId="749">
      <pivotArea field="1" type="button" dataOnly="0" labelOnly="1" outline="0" axis="axisRow" fieldPosition="3"/>
    </format>
    <format dxfId="748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47">
      <pivotArea dataOnly="0" labelOnly="1" grandRow="1" outline="0" fieldPosition="0"/>
    </format>
    <format dxfId="746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45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44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43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42">
      <pivotArea type="all" dataOnly="0" outline="0" fieldPosition="0"/>
    </format>
    <format dxfId="741">
      <pivotArea outline="0" collapsedLevelsAreSubtotals="1" fieldPosition="0"/>
    </format>
    <format dxfId="740">
      <pivotArea field="4" type="button" dataOnly="0" labelOnly="1" outline="0" axis="axisRow" fieldPosition="0"/>
    </format>
    <format dxfId="739">
      <pivotArea field="5" type="button" dataOnly="0" labelOnly="1" outline="0" axis="axisRow" fieldPosition="1"/>
    </format>
    <format dxfId="738">
      <pivotArea field="2" type="button" dataOnly="0" labelOnly="1" outline="0" axis="axisRow" fieldPosition="4"/>
    </format>
    <format dxfId="737">
      <pivotArea field="1" type="button" dataOnly="0" labelOnly="1" outline="0" axis="axisRow" fieldPosition="3"/>
    </format>
    <format dxfId="736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35">
      <pivotArea dataOnly="0" labelOnly="1" grandRow="1" outline="0" fieldPosition="0"/>
    </format>
    <format dxfId="734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33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32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31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30">
      <pivotArea type="all" dataOnly="0" outline="0" fieldPosition="0"/>
    </format>
    <format dxfId="729">
      <pivotArea outline="0" collapsedLevelsAreSubtotals="1" fieldPosition="0"/>
    </format>
    <format dxfId="728">
      <pivotArea field="4" type="button" dataOnly="0" labelOnly="1" outline="0" axis="axisRow" fieldPosition="0"/>
    </format>
    <format dxfId="727">
      <pivotArea field="5" type="button" dataOnly="0" labelOnly="1" outline="0" axis="axisRow" fieldPosition="1"/>
    </format>
    <format dxfId="726">
      <pivotArea field="2" type="button" dataOnly="0" labelOnly="1" outline="0" axis="axisRow" fieldPosition="4"/>
    </format>
    <format dxfId="725">
      <pivotArea field="1" type="button" dataOnly="0" labelOnly="1" outline="0" axis="axisRow" fieldPosition="3"/>
    </format>
    <format dxfId="72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23">
      <pivotArea dataOnly="0" labelOnly="1" grandRow="1" outline="0" fieldPosition="0"/>
    </format>
    <format dxfId="722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21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20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19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18">
      <pivotArea field="4" type="button" dataOnly="0" labelOnly="1" outline="0" axis="axisRow" fieldPosition="0"/>
    </format>
    <format dxfId="717">
      <pivotArea field="5" type="button" dataOnly="0" labelOnly="1" outline="0" axis="axisRow" fieldPosition="1"/>
    </format>
    <format dxfId="716">
      <pivotArea field="2" type="button" dataOnly="0" labelOnly="1" outline="0" axis="axisRow" fieldPosition="4"/>
    </format>
    <format dxfId="715">
      <pivotArea field="1" type="button" dataOnly="0" labelOnly="1" outline="0" axis="axisRow" fieldPosition="3"/>
    </format>
    <format dxfId="714">
      <pivotArea field="4" type="button" dataOnly="0" labelOnly="1" outline="0" axis="axisRow" fieldPosition="0"/>
    </format>
    <format dxfId="713">
      <pivotArea field="5" type="button" dataOnly="0" labelOnly="1" outline="0" axis="axisRow" fieldPosition="1"/>
    </format>
    <format dxfId="712">
      <pivotArea field="2" type="button" dataOnly="0" labelOnly="1" outline="0" axis="axisRow" fieldPosition="4"/>
    </format>
    <format dxfId="711">
      <pivotArea field="1" type="button" dataOnly="0" labelOnly="1" outline="0" axis="axisRow" fieldPosition="3"/>
    </format>
    <format dxfId="710">
      <pivotArea grandRow="1" outline="0" collapsedLevelsAreSubtotals="1" fieldPosition="0"/>
    </format>
    <format dxfId="709">
      <pivotArea dataOnly="0" labelOnly="1" grandRow="1" outline="0" fieldPosition="0"/>
    </format>
    <format dxfId="708">
      <pivotArea grandRow="1" outline="0" collapsedLevelsAreSubtotals="1" fieldPosition="0"/>
    </format>
    <format dxfId="707">
      <pivotArea grandRow="1" outline="0" collapsedLevelsAreSubtotals="1" fieldPosition="0"/>
    </format>
    <format dxfId="706">
      <pivotArea outline="0" collapsedLevelsAreSubtotals="1" fieldPosition="0"/>
    </format>
    <format dxfId="705">
      <pivotArea outline="0" collapsedLevelsAreSubtotals="1" fieldPosition="0"/>
    </format>
    <format dxfId="704">
      <pivotArea field="3" type="button" dataOnly="0" labelOnly="1" outline="0" axis="axisRow" fieldPosition="2"/>
    </format>
    <format dxfId="703">
      <pivotArea field="3" type="button" dataOnly="0" labelOnly="1" outline="0" axis="axisRow" fieldPosition="2"/>
    </format>
    <format dxfId="702">
      <pivotArea field="4" type="button" dataOnly="0" labelOnly="1" outline="0" axis="axisRow" fieldPosition="0"/>
    </format>
    <format dxfId="701">
      <pivotArea field="5" type="button" dataOnly="0" labelOnly="1" outline="0" axis="axisRow" fieldPosition="1"/>
    </format>
    <format dxfId="700">
      <pivotArea field="3" type="button" dataOnly="0" labelOnly="1" outline="0" axis="axisRow" fieldPosition="2"/>
    </format>
    <format dxfId="699">
      <pivotArea field="1" type="button" dataOnly="0" labelOnly="1" outline="0" axis="axisRow" fieldPosition="3"/>
    </format>
    <format dxfId="698">
      <pivotArea field="2" type="button" dataOnly="0" labelOnly="1" outline="0" axis="axisRow" fieldPosition="4"/>
    </format>
    <format dxfId="697">
      <pivotArea field="4" type="button" dataOnly="0" labelOnly="1" outline="0" axis="axisRow" fieldPosition="0"/>
    </format>
    <format dxfId="696">
      <pivotArea field="5" type="button" dataOnly="0" labelOnly="1" outline="0" axis="axisRow" fieldPosition="1"/>
    </format>
    <format dxfId="695">
      <pivotArea field="3" type="button" dataOnly="0" labelOnly="1" outline="0" axis="axisRow" fieldPosition="2"/>
    </format>
    <format dxfId="694">
      <pivotArea field="1" type="button" dataOnly="0" labelOnly="1" outline="0" axis="axisRow" fieldPosition="3"/>
    </format>
    <format dxfId="693">
      <pivotArea field="2" type="button" dataOnly="0" labelOnly="1" outline="0" axis="axisRow" fieldPosition="4"/>
    </format>
    <format dxfId="692">
      <pivotArea field="4" type="button" dataOnly="0" labelOnly="1" outline="0" axis="axisRow" fieldPosition="0"/>
    </format>
    <format dxfId="691">
      <pivotArea field="5" type="button" dataOnly="0" labelOnly="1" outline="0" axis="axisRow" fieldPosition="1"/>
    </format>
    <format dxfId="690">
      <pivotArea field="3" type="button" dataOnly="0" labelOnly="1" outline="0" axis="axisRow" fieldPosition="2"/>
    </format>
    <format dxfId="689">
      <pivotArea field="1" type="button" dataOnly="0" labelOnly="1" outline="0" axis="axisRow" fieldPosition="3"/>
    </format>
    <format dxfId="688">
      <pivotArea field="2" type="button" dataOnly="0" labelOnly="1" outline="0" axis="axisRow" fieldPosition="4"/>
    </format>
    <format dxfId="687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86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85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684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683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682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81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80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79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78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77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76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75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74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73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72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71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70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69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68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67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66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65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64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63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62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61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60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59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58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57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56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55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54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53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52">
      <pivotArea dataOnly="0" labelOnly="1" outline="0" fieldPosition="0">
        <references count="1">
          <reference field="4" count="1">
            <x v="0"/>
          </reference>
        </references>
      </pivotArea>
    </format>
    <format dxfId="651">
      <pivotArea dataOnly="0" labelOnly="1" outline="0" fieldPosition="0">
        <references count="1">
          <reference field="4" count="1">
            <x v="1"/>
          </reference>
        </references>
      </pivotArea>
    </format>
    <format dxfId="650">
      <pivotArea dataOnly="0" labelOnly="1" outline="0" fieldPosition="0">
        <references count="1">
          <reference field="4" count="1">
            <x v="2"/>
          </reference>
        </references>
      </pivotArea>
    </format>
    <format dxfId="64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4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4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646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64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644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43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42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41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40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39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38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37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36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35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34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33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32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31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30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29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28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27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26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25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24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23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22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21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20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19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18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17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16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15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1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13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12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611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610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609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08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07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06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05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04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03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02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01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00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99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98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97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96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95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94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93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92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91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90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89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88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87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86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85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84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83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82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81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80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7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57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57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576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57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574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73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72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71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70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69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68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67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66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65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64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63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62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61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60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59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58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57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56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55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54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53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52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51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50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49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48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47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46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45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44">
      <pivotArea field="4" type="button" dataOnly="0" labelOnly="1" outline="0" axis="axisRow" fieldPosition="0"/>
    </format>
    <format dxfId="543">
      <pivotArea field="5" type="button" dataOnly="0" labelOnly="1" outline="0" axis="axisRow" fieldPosition="1"/>
    </format>
    <format dxfId="542">
      <pivotArea field="3" type="button" dataOnly="0" labelOnly="1" outline="0" axis="axisRow" fieldPosition="2"/>
    </format>
    <format dxfId="541">
      <pivotArea field="1" type="button" dataOnly="0" labelOnly="1" outline="0" axis="axisRow" fieldPosition="3"/>
    </format>
    <format dxfId="540">
      <pivotArea field="2" type="button" dataOnly="0" labelOnly="1" outline="0" axis="axisRow" fieldPosition="4"/>
    </format>
    <format dxfId="539">
      <pivotArea dataOnly="0" labelOnly="1" outline="0" offset="IV1" fieldPosition="0">
        <references count="1">
          <reference field="4" count="1">
            <x v="1"/>
          </reference>
        </references>
      </pivotArea>
    </format>
    <format dxfId="538">
      <pivotArea field="4" type="button" dataOnly="0" labelOnly="1" outline="0" axis="axisRow" fieldPosition="0"/>
    </format>
    <format dxfId="537">
      <pivotArea field="5" type="button" dataOnly="0" labelOnly="1" outline="0" axis="axisRow" fieldPosition="1"/>
    </format>
    <format dxfId="536">
      <pivotArea field="3" type="button" dataOnly="0" labelOnly="1" outline="0" axis="axisRow" fieldPosition="2"/>
    </format>
    <format dxfId="535">
      <pivotArea field="1" type="button" dataOnly="0" labelOnly="1" outline="0" axis="axisRow" fieldPosition="3"/>
    </format>
    <format dxfId="534">
      <pivotArea field="2" type="button" dataOnly="0" labelOnly="1" outline="0" axis="axisRow" fieldPosition="4"/>
    </format>
    <format dxfId="533">
      <pivotArea field="4" type="button" dataOnly="0" labelOnly="1" outline="0" axis="axisRow" fieldPosition="0"/>
    </format>
    <format dxfId="532">
      <pivotArea field="5" type="button" dataOnly="0" labelOnly="1" outline="0" axis="axisRow" fieldPosition="1"/>
    </format>
    <format dxfId="531">
      <pivotArea field="3" type="button" dataOnly="0" labelOnly="1" outline="0" axis="axisRow" fieldPosition="2"/>
    </format>
    <format dxfId="530">
      <pivotArea field="1" type="button" dataOnly="0" labelOnly="1" outline="0" axis="axisRow" fieldPosition="3"/>
    </format>
    <format dxfId="529">
      <pivotArea field="2" type="button" dataOnly="0" labelOnly="1" outline="0" axis="axisRow" fieldPosition="4"/>
    </format>
    <format dxfId="528">
      <pivotArea field="4" type="button" dataOnly="0" labelOnly="1" outline="0" axis="axisRow" fieldPosition="0"/>
    </format>
    <format dxfId="527">
      <pivotArea field="5" type="button" dataOnly="0" labelOnly="1" outline="0" axis="axisRow" fieldPosition="1"/>
    </format>
    <format dxfId="526">
      <pivotArea field="3" type="button" dataOnly="0" labelOnly="1" outline="0" axis="axisRow" fieldPosition="2"/>
    </format>
    <format dxfId="525">
      <pivotArea field="1" type="button" dataOnly="0" labelOnly="1" outline="0" axis="axisRow" fieldPosition="3"/>
    </format>
    <format dxfId="524">
      <pivotArea field="2" type="button" dataOnly="0" labelOnly="1" outline="0" axis="axisRow" fieldPosition="4"/>
    </format>
    <format dxfId="523">
      <pivotArea field="4" type="button" dataOnly="0" labelOnly="1" outline="0" axis="axisRow" fieldPosition="0"/>
    </format>
    <format dxfId="522">
      <pivotArea field="5" type="button" dataOnly="0" labelOnly="1" outline="0" axis="axisRow" fieldPosition="1"/>
    </format>
    <format dxfId="521">
      <pivotArea field="3" type="button" dataOnly="0" labelOnly="1" outline="0" axis="axisRow" fieldPosition="2"/>
    </format>
    <format dxfId="520">
      <pivotArea field="1" type="button" dataOnly="0" labelOnly="1" outline="0" axis="axisRow" fieldPosition="3"/>
    </format>
    <format dxfId="519">
      <pivotArea field="2" type="button" dataOnly="0" labelOnly="1" outline="0" axis="axisRow" fieldPosition="4"/>
    </format>
    <format dxfId="518">
      <pivotArea field="4" type="button" dataOnly="0" labelOnly="1" outline="0" axis="axisRow" fieldPosition="0"/>
    </format>
    <format dxfId="517">
      <pivotArea field="5" type="button" dataOnly="0" labelOnly="1" outline="0" axis="axisRow" fieldPosition="1"/>
    </format>
    <format dxfId="516">
      <pivotArea field="3" type="button" dataOnly="0" labelOnly="1" outline="0" axis="axisRow" fieldPosition="2"/>
    </format>
    <format dxfId="515">
      <pivotArea field="1" type="button" dataOnly="0" labelOnly="1" outline="0" axis="axisRow" fieldPosition="3"/>
    </format>
    <format dxfId="514">
      <pivotArea field="2" type="button" dataOnly="0" labelOnly="1" outline="0" axis="axisRow" fieldPosition="4"/>
    </format>
    <format dxfId="513">
      <pivotArea field="1" type="button" dataOnly="0" labelOnly="1" outline="0" axis="axisRow" fieldPosition="3"/>
    </format>
    <format dxfId="512">
      <pivotArea field="2" type="button" dataOnly="0" labelOnly="1" outline="0" axis="axisRow" fieldPosition="4"/>
    </format>
    <format dxfId="511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0">
      <pivotArea dataOnly="0" labelOnly="1" outline="0" fieldPosition="0">
        <references count="4">
          <reference field="1" count="1">
            <x v="1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09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08">
      <pivotArea dataOnly="0" labelOnly="1" outline="0" fieldPosition="0">
        <references count="4">
          <reference field="1" count="1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07">
      <pivotArea dataOnly="0" labelOnly="1" outline="0" fieldPosition="0">
        <references count="4">
          <reference field="1" count="1">
            <x v="14"/>
          </reference>
          <reference field="3" count="1" selected="0">
            <x v="72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506">
      <pivotArea dataOnly="0" labelOnly="1" outline="0" fieldPosition="0">
        <references count="4">
          <reference field="1" count="1">
            <x v="7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05">
      <pivotArea dataOnly="0" labelOnly="1" outline="0" fieldPosition="0">
        <references count="4">
          <reference field="1" count="1">
            <x v="17"/>
          </reference>
          <reference field="3" count="1" selected="0">
            <x v="8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04">
      <pivotArea dataOnly="0" labelOnly="1" outline="0" fieldPosition="0">
        <references count="4">
          <reference field="1" count="1">
            <x v="15"/>
          </reference>
          <reference field="3" count="1" selected="0">
            <x v="73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503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02">
      <pivotArea dataOnly="0" labelOnly="1" outline="0" fieldPosition="0">
        <references count="4">
          <reference field="1" count="1">
            <x v="5"/>
          </reference>
          <reference field="3" count="1" selected="0">
            <x v="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01">
      <pivotArea dataOnly="0" labelOnly="1" outline="0" fieldPosition="0">
        <references count="4">
          <reference field="1" count="1">
            <x v="4"/>
          </reference>
          <reference field="3" count="1" selected="0">
            <x v="14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00">
      <pivotArea dataOnly="0" labelOnly="1" outline="0" fieldPosition="0">
        <references count="4">
          <reference field="1" count="1">
            <x v="3"/>
          </reference>
          <reference field="3" count="1" selected="0">
            <x v="4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499">
      <pivotArea dataOnly="0" labelOnly="1" outline="0" fieldPosition="0">
        <references count="4">
          <reference field="1" count="1">
            <x v="0"/>
          </reference>
          <reference field="3" count="1" selected="0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498">
      <pivotArea dataOnly="0" labelOnly="1" outline="0" fieldPosition="0">
        <references count="4">
          <reference field="1" count="1">
            <x v="9"/>
          </reference>
          <reference field="3" count="1" selected="0">
            <x v="1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497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6">
      <pivotArea dataOnly="0" labelOnly="1" outline="0" fieldPosition="0">
        <references count="5">
          <reference field="1" count="1" selected="0">
            <x v="13"/>
          </reference>
          <reference field="2" count="1">
            <x v="76"/>
          </reference>
          <reference field="3" count="1" selected="0">
            <x v="12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5">
      <pivotArea dataOnly="0" labelOnly="1" outline="0" fieldPosition="0">
        <references count="5">
          <reference field="1" count="1" selected="0">
            <x v="13"/>
          </reference>
          <reference field="2" count="1">
            <x v="83"/>
          </reference>
          <reference field="3" count="1" selected="0">
            <x v="13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4">
      <pivotArea dataOnly="0" labelOnly="1" outline="0" fieldPosition="0">
        <references count="5">
          <reference field="1" count="1" selected="0">
            <x v="13"/>
          </reference>
          <reference field="2" count="1">
            <x v="50"/>
          </reference>
          <reference field="3" count="1" selected="0">
            <x v="1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3">
      <pivotArea dataOnly="0" labelOnly="1" outline="0" fieldPosition="0">
        <references count="5">
          <reference field="1" count="1" selected="0">
            <x v="13"/>
          </reference>
          <reference field="2" count="1">
            <x v="91"/>
          </reference>
          <reference field="3" count="1" selected="0">
            <x v="2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2">
      <pivotArea dataOnly="0" labelOnly="1" outline="0" fieldPosition="0">
        <references count="5">
          <reference field="1" count="1" selected="0">
            <x v="13"/>
          </reference>
          <reference field="2" count="1">
            <x v="40"/>
          </reference>
          <reference field="3" count="1" selected="0">
            <x v="37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1">
      <pivotArea dataOnly="0" labelOnly="1" outline="0" fieldPosition="0">
        <references count="5">
          <reference field="1" count="1" selected="0">
            <x v="13"/>
          </reference>
          <reference field="2" count="1">
            <x v="227"/>
          </reference>
          <reference field="3" count="1" selected="0">
            <x v="38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0">
      <pivotArea dataOnly="0" labelOnly="1" outline="0" fieldPosition="0">
        <references count="5">
          <reference field="1" count="1" selected="0">
            <x v="13"/>
          </reference>
          <reference field="2" count="1">
            <x v="146"/>
          </reference>
          <reference field="3" count="1" selected="0">
            <x v="60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89">
      <pivotArea dataOnly="0" labelOnly="1" outline="0" fieldPosition="0">
        <references count="5">
          <reference field="1" count="1" selected="0">
            <x v="11"/>
          </reference>
          <reference field="2" count="1">
            <x v="16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8">
      <pivotArea dataOnly="0" labelOnly="1" outline="0" fieldPosition="0">
        <references count="5">
          <reference field="1" count="1" selected="0">
            <x v="11"/>
          </reference>
          <reference field="2" count="1">
            <x v="209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7">
      <pivotArea dataOnly="0" labelOnly="1" outline="0" fieldPosition="0">
        <references count="5">
          <reference field="1" count="1" selected="0">
            <x v="11"/>
          </reference>
          <reference field="2" count="1">
            <x v="201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6">
      <pivotArea dataOnly="0" labelOnly="1" outline="0" fieldPosition="0">
        <references count="5">
          <reference field="1" count="1" selected="0">
            <x v="11"/>
          </reference>
          <reference field="2" count="1">
            <x v="172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5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4">
      <pivotArea dataOnly="0" labelOnly="1" outline="0" fieldPosition="0">
        <references count="5">
          <reference field="1" count="1" selected="0">
            <x v="11"/>
          </reference>
          <reference field="2" count="1">
            <x v="191"/>
          </reference>
          <reference field="3" count="1" selected="0">
            <x v="64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3">
      <pivotArea dataOnly="0" labelOnly="1" outline="0" fieldPosition="0">
        <references count="5">
          <reference field="1" count="1" selected="0">
            <x v="11"/>
          </reference>
          <reference field="2" count="1">
            <x v="42"/>
          </reference>
          <reference field="3" count="1" selected="0">
            <x v="9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2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81">
      <pivotArea dataOnly="0" labelOnly="1" outline="0" fieldPosition="0">
        <references count="5">
          <reference field="1" count="1" selected="0">
            <x v="2"/>
          </reference>
          <reference field="2" count="1">
            <x v="54"/>
          </reference>
          <reference field="3" count="1" selected="0">
            <x v="1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80">
      <pivotArea dataOnly="0" labelOnly="1" outline="0" fieldPosition="0">
        <references count="5">
          <reference field="1" count="1" selected="0">
            <x v="2"/>
          </reference>
          <reference field="2" count="1">
            <x v="210"/>
          </reference>
          <reference field="3" count="1" selected="0">
            <x v="21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9">
      <pivotArea dataOnly="0" labelOnly="1" outline="0" fieldPosition="0">
        <references count="5">
          <reference field="1" count="1" selected="0">
            <x v="2"/>
          </reference>
          <reference field="2" count="1">
            <x v="202"/>
          </reference>
          <reference field="3" count="1" selected="0">
            <x v="4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8">
      <pivotArea dataOnly="0" labelOnly="1" outline="0" fieldPosition="0">
        <references count="5">
          <reference field="1" count="1" selected="0">
            <x v="2"/>
          </reference>
          <reference field="2" count="1">
            <x v="173"/>
          </reference>
          <reference field="3" count="1" selected="0">
            <x v="54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7">
      <pivotArea dataOnly="0" labelOnly="1" outline="0" fieldPosition="0">
        <references count="5">
          <reference field="1" count="1" selected="0">
            <x v="2"/>
          </reference>
          <reference field="2" count="1">
            <x v="88"/>
          </reference>
          <reference field="3" count="1" selected="0">
            <x v="5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6">
      <pivotArea dataOnly="0" labelOnly="1" outline="0" fieldPosition="0">
        <references count="5">
          <reference field="1" count="1" selected="0">
            <x v="2"/>
          </reference>
          <reference field="2" count="1">
            <x v="124"/>
          </reference>
          <reference field="3" count="1" selected="0">
            <x v="9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5">
      <pivotArea dataOnly="0" labelOnly="1" outline="0" fieldPosition="0">
        <references count="5">
          <reference field="1" count="1" selected="0">
            <x v="2"/>
          </reference>
          <reference field="2" count="1">
            <x v="140"/>
          </reference>
          <reference field="3" count="1" selected="0">
            <x v="98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4">
      <pivotArea dataOnly="0" labelOnly="1" outline="0" fieldPosition="0">
        <references count="5">
          <reference field="1" count="1" selected="0">
            <x v="2"/>
          </reference>
          <reference field="2" count="1">
            <x v="36"/>
          </reference>
          <reference field="3" count="1" selected="0">
            <x v="9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3">
      <pivotArea dataOnly="0" labelOnly="1" outline="0" fieldPosition="0">
        <references count="5">
          <reference field="1" count="1" selected="0">
            <x v="2"/>
          </reference>
          <reference field="2" count="1">
            <x v="73"/>
          </reference>
          <reference field="3" count="1" selected="0">
            <x v="1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2">
      <pivotArea dataOnly="0" labelOnly="1" outline="0" fieldPosition="0">
        <references count="5">
          <reference field="1" count="1" selected="0">
            <x v="2"/>
          </reference>
          <reference field="2" count="1">
            <x v="192"/>
          </reference>
          <reference field="3" count="1" selected="0">
            <x v="11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1">
      <pivotArea dataOnly="0" labelOnly="1" outline="0" fieldPosition="0">
        <references count="5">
          <reference field="1" count="1" selected="0">
            <x v="2"/>
          </reference>
          <reference field="2" count="1">
            <x v="108"/>
          </reference>
          <reference field="3" count="1" selected="0">
            <x v="12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0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69">
      <pivotArea dataOnly="0" labelOnly="1" outline="0" fieldPosition="0">
        <references count="5">
          <reference field="1" count="1" selected="0">
            <x v="2"/>
          </reference>
          <reference field="2" count="1">
            <x v="162"/>
          </reference>
          <reference field="3" count="1" selected="0">
            <x v="13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68">
      <pivotArea dataOnly="0" labelOnly="1" outline="0" fieldPosition="0">
        <references count="5">
          <reference field="1" count="1" selected="0">
            <x v="1"/>
          </reference>
          <reference field="2" count="1">
            <x v="12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7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6">
      <pivotArea dataOnly="0" labelOnly="1" outline="0" fieldPosition="0">
        <references count="5">
          <reference field="1" count="1" selected="0">
            <x v="1"/>
          </reference>
          <reference field="2" count="1">
            <x v="193"/>
          </reference>
          <reference field="3" count="1" selected="0">
            <x v="76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5">
      <pivotArea dataOnly="0" labelOnly="1" outline="0" fieldPosition="0">
        <references count="5">
          <reference field="1" count="1" selected="0">
            <x v="1"/>
          </reference>
          <reference field="2" count="1">
            <x v="174"/>
          </reference>
          <reference field="3" count="1" selected="0">
            <x v="78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4">
      <pivotArea dataOnly="0" labelOnly="1" outline="0" fieldPosition="0">
        <references count="5">
          <reference field="1" count="1" selected="0">
            <x v="1"/>
          </reference>
          <reference field="2" count="1">
            <x v="211"/>
          </reference>
          <reference field="3" count="1" selected="0">
            <x v="79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3">
      <pivotArea dataOnly="0" labelOnly="1" outline="0" fieldPosition="0">
        <references count="5">
          <reference field="1" count="1" selected="0">
            <x v="1"/>
          </reference>
          <reference field="2" count="1">
            <x v="203"/>
          </reference>
          <reference field="3" count="1" selected="0">
            <x v="8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2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1">
      <pivotArea dataOnly="0" labelOnly="1" outline="0" fieldPosition="0">
        <references count="5">
          <reference field="1" count="1" selected="0">
            <x v="1"/>
          </reference>
          <reference field="2" count="1">
            <x v="80"/>
          </reference>
          <reference field="3" count="1" selected="0">
            <x v="112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0">
      <pivotArea dataOnly="0" labelOnly="1" outline="0" fieldPosition="0">
        <references count="5">
          <reference field="1" count="1" selected="0">
            <x v="1"/>
          </reference>
          <reference field="2" count="1">
            <x v="163"/>
          </reference>
          <reference field="3" count="1" selected="0">
            <x v="14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59">
      <pivotArea dataOnly="0" labelOnly="1" outline="0" fieldPosition="0">
        <references count="5">
          <reference field="1" count="1" selected="0">
            <x v="1"/>
          </reference>
          <reference field="2" count="1">
            <x v="106"/>
          </reference>
          <reference field="3" count="1" selected="0">
            <x v="142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58">
      <pivotArea dataOnly="0" labelOnly="1" outline="0" fieldPosition="0">
        <references count="5">
          <reference field="1" count="1" selected="0">
            <x v="1"/>
          </reference>
          <reference field="2" count="1">
            <x v="87"/>
          </reference>
          <reference field="3" count="1" selected="0">
            <x v="147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57">
      <pivotArea dataOnly="0" labelOnly="1" outline="0" fieldPosition="0">
        <references count="5">
          <reference field="1" count="1" selected="0">
            <x v="14"/>
          </reference>
          <reference field="2" count="1">
            <x v="48"/>
          </reference>
          <reference field="3" count="1" selected="0">
            <x v="72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6">
      <pivotArea dataOnly="0" labelOnly="1" outline="0" fieldPosition="0">
        <references count="5">
          <reference field="1" count="1" selected="0">
            <x v="14"/>
          </reference>
          <reference field="2" count="1">
            <x v="25"/>
          </reference>
          <reference field="3" count="1" selected="0">
            <x v="75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5">
      <pivotArea dataOnly="0" labelOnly="1" outline="0" fieldPosition="0">
        <references count="5">
          <reference field="1" count="1" selected="0">
            <x v="14"/>
          </reference>
          <reference field="2" count="1">
            <x v="141"/>
          </reference>
          <reference field="3" count="1" selected="0">
            <x v="83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4">
      <pivotArea dataOnly="0" labelOnly="1" outline="0" fieldPosition="0">
        <references count="5">
          <reference field="1" count="1" selected="0">
            <x v="14"/>
          </reference>
          <reference field="2" count="1">
            <x v="93"/>
          </reference>
          <reference field="3" count="1" selected="0">
            <x v="87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3">
      <pivotArea dataOnly="0" labelOnly="1" outline="0" fieldPosition="0">
        <references count="5">
          <reference field="1" count="1" selected="0">
            <x v="14"/>
          </reference>
          <reference field="2" count="1">
            <x v="60"/>
          </reference>
          <reference field="3" count="1" selected="0">
            <x v="144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2">
      <pivotArea dataOnly="0" labelOnly="1" outline="0" fieldPosition="0">
        <references count="5">
          <reference field="1" count="1" selected="0">
            <x v="7"/>
          </reference>
          <reference field="2" count="1">
            <x v="220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51">
      <pivotArea dataOnly="0" labelOnly="1" outline="0" fieldPosition="0">
        <references count="5">
          <reference field="1" count="1" selected="0">
            <x v="7"/>
          </reference>
          <reference field="2" count="1">
            <x v="39"/>
          </reference>
          <reference field="3" count="1" selected="0">
            <x v="20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50">
      <pivotArea dataOnly="0" labelOnly="1" outline="0" fieldPosition="0">
        <references count="5">
          <reference field="1" count="1" selected="0">
            <x v="7"/>
          </reference>
          <reference field="2" count="1">
            <x v="204"/>
          </reference>
          <reference field="3" count="1" selected="0">
            <x v="2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9">
      <pivotArea dataOnly="0" labelOnly="1" outline="0" fieldPosition="0">
        <references count="5">
          <reference field="1" count="1" selected="0">
            <x v="7"/>
          </reference>
          <reference field="2" count="1">
            <x v="224"/>
          </reference>
          <reference field="3" count="1" selected="0">
            <x v="49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8">
      <pivotArea dataOnly="0" labelOnly="1" outline="0" fieldPosition="0">
        <references count="5">
          <reference field="1" count="1" selected="0">
            <x v="7"/>
          </reference>
          <reference field="2" count="1">
            <x v="122"/>
          </reference>
          <reference field="3" count="1" selected="0">
            <x v="5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7">
      <pivotArea dataOnly="0" labelOnly="1" outline="0" fieldPosition="0">
        <references count="5">
          <reference field="1" count="1" selected="0">
            <x v="7"/>
          </reference>
          <reference field="2" count="1">
            <x v="212"/>
          </reference>
          <reference field="3" count="1" selected="0">
            <x v="5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6">
      <pivotArea dataOnly="0" labelOnly="1" outline="0" fieldPosition="0">
        <references count="5">
          <reference field="1" count="1" selected="0">
            <x v="7"/>
          </reference>
          <reference field="2" count="1">
            <x v="77"/>
          </reference>
          <reference field="3" count="1" selected="0">
            <x v="56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5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4">
      <pivotArea dataOnly="0" labelOnly="1" outline="0" fieldPosition="0">
        <references count="5">
          <reference field="1" count="1" selected="0">
            <x v="7"/>
          </reference>
          <reference field="2" count="1">
            <x v="56"/>
          </reference>
          <reference field="3" count="1" selected="0">
            <x v="6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3">
      <pivotArea dataOnly="0" labelOnly="1" outline="0" fieldPosition="0">
        <references count="5">
          <reference field="1" count="1" selected="0">
            <x v="7"/>
          </reference>
          <reference field="2" count="1">
            <x v="57"/>
          </reference>
          <reference field="3" count="1" selected="0">
            <x v="8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2">
      <pivotArea dataOnly="0" labelOnly="1" outline="0" fieldPosition="0">
        <references count="5">
          <reference field="1" count="1" selected="0">
            <x v="7"/>
          </reference>
          <reference field="2" count="1">
            <x v="234"/>
          </reference>
          <reference field="3" count="1" selected="0">
            <x v="9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1">
      <pivotArea dataOnly="0" labelOnly="1" outline="0" fieldPosition="0">
        <references count="5">
          <reference field="1" count="1" selected="0">
            <x v="7"/>
          </reference>
          <reference field="2" count="1">
            <x v="164"/>
          </reference>
          <reference field="3" count="1" selected="0">
            <x v="129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0">
      <pivotArea dataOnly="0" labelOnly="1" outline="0" fieldPosition="0">
        <references count="5">
          <reference field="1" count="1" selected="0">
            <x v="7"/>
          </reference>
          <reference field="2" count="1">
            <x v="194"/>
          </reference>
          <reference field="3" count="1" selected="0">
            <x v="130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39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38">
      <pivotArea dataOnly="0" labelOnly="1" outline="0" fieldPosition="0">
        <references count="5">
          <reference field="1" count="1" selected="0">
            <x v="7"/>
          </reference>
          <reference field="2" count="1">
            <x v="86"/>
          </reference>
          <reference field="3" count="1" selected="0">
            <x v="13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37">
      <pivotArea dataOnly="0" labelOnly="1" outline="0" fieldPosition="0">
        <references count="5">
          <reference field="1" count="1" selected="0">
            <x v="7"/>
          </reference>
          <reference field="2" count="1">
            <x v="175"/>
          </reference>
          <reference field="3" count="1" selected="0">
            <x v="137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36">
      <pivotArea dataOnly="0" labelOnly="1" outline="0" fieldPosition="0">
        <references count="5">
          <reference field="1" count="1" selected="0">
            <x v="17"/>
          </reference>
          <reference field="2" count="1">
            <x v="225"/>
          </reference>
          <reference field="3" count="1" selected="0">
            <x v="8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5">
      <pivotArea dataOnly="0" labelOnly="1" outline="0" fieldPosition="0">
        <references count="5">
          <reference field="1" count="1" selected="0">
            <x v="17"/>
          </reference>
          <reference field="2" count="1">
            <x v="120"/>
          </reference>
          <reference field="3" count="1" selected="0">
            <x v="9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4">
      <pivotArea dataOnly="0" labelOnly="1" outline="0" fieldPosition="0">
        <references count="5">
          <reference field="1" count="1" selected="0">
            <x v="17"/>
          </reference>
          <reference field="2" count="1">
            <x v="165"/>
          </reference>
          <reference field="3" count="1" selected="0">
            <x v="101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3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2">
      <pivotArea dataOnly="0" labelOnly="1" outline="0" fieldPosition="0">
        <references count="5">
          <reference field="1" count="1" selected="0">
            <x v="17"/>
          </reference>
          <reference field="2" count="1">
            <x v="145"/>
          </reference>
          <reference field="3" count="1" selected="0">
            <x v="10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1">
      <pivotArea dataOnly="0" labelOnly="1" outline="0" fieldPosition="0">
        <references count="5">
          <reference field="1" count="1" selected="0">
            <x v="17"/>
          </reference>
          <reference field="2" count="1">
            <x v="8"/>
          </reference>
          <reference field="3" count="1" selected="0">
            <x v="108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0">
      <pivotArea dataOnly="0" labelOnly="1" outline="0" fieldPosition="0">
        <references count="5">
          <reference field="1" count="1" selected="0">
            <x v="17"/>
          </reference>
          <reference field="2" count="1">
            <x v="134"/>
          </reference>
          <reference field="3" count="1" selected="0">
            <x v="12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9">
      <pivotArea dataOnly="0" labelOnly="1" outline="0" fieldPosition="0">
        <references count="5">
          <reference field="1" count="1" selected="0">
            <x v="17"/>
          </reference>
          <reference field="2" count="1">
            <x v="62"/>
          </reference>
          <reference field="3" count="1" selected="0">
            <x v="13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8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7">
      <pivotArea dataOnly="0" labelOnly="1" outline="0" fieldPosition="0">
        <references count="5">
          <reference field="1" count="1" selected="0">
            <x v="17"/>
          </reference>
          <reference field="2" count="1">
            <x v="96"/>
          </reference>
          <reference field="3" count="1" selected="0">
            <x v="141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6">
      <pivotArea dataOnly="0" labelOnly="1" outline="0" fieldPosition="0">
        <references count="5">
          <reference field="1" count="1" selected="0">
            <x v="17"/>
          </reference>
          <reference field="2" count="1">
            <x v="135"/>
          </reference>
          <reference field="3" count="1" selected="0">
            <x v="14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5">
      <pivotArea dataOnly="0" labelOnly="1" outline="0" fieldPosition="0">
        <references count="5">
          <reference field="1" count="1" selected="0">
            <x v="17"/>
          </reference>
          <reference field="2" count="1">
            <x v="176"/>
          </reference>
          <reference field="3" count="1" selected="0">
            <x v="14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4">
      <pivotArea dataOnly="0" labelOnly="1" outline="0" fieldPosition="0">
        <references count="5">
          <reference field="1" count="1" selected="0">
            <x v="17"/>
          </reference>
          <reference field="2" count="1">
            <x v="195"/>
          </reference>
          <reference field="3" count="1" selected="0">
            <x v="148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3">
      <pivotArea dataOnly="0" labelOnly="1" outline="0" fieldPosition="0">
        <references count="5">
          <reference field="1" count="1" selected="0">
            <x v="17"/>
          </reference>
          <reference field="2" count="1">
            <x v="213"/>
          </reference>
          <reference field="3" count="1" selected="0">
            <x v="150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2">
      <pivotArea dataOnly="0" labelOnly="1" outline="0" fieldPosition="0">
        <references count="5">
          <reference field="1" count="1" selected="0">
            <x v="17"/>
          </reference>
          <reference field="2" count="1">
            <x v="205"/>
          </reference>
          <reference field="3" count="1" selected="0">
            <x v="15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1">
      <pivotArea dataOnly="0" labelOnly="1" outline="0" fieldPosition="0">
        <references count="5">
          <reference field="1" count="1" selected="0">
            <x v="15"/>
          </reference>
          <reference field="2" count="1">
            <x v="34"/>
          </reference>
          <reference field="3" count="1" selected="0">
            <x v="73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20">
      <pivotArea dataOnly="0" labelOnly="1" outline="0" fieldPosition="0">
        <references count="5">
          <reference field="1" count="1" selected="0">
            <x v="15"/>
          </reference>
          <reference field="2" count="1">
            <x v="110"/>
          </reference>
          <reference field="3" count="1" selected="0">
            <x v="81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19">
      <pivotArea dataOnly="0" labelOnly="1" outline="0" fieldPosition="0">
        <references count="5">
          <reference field="1" count="1" selected="0">
            <x v="15"/>
          </reference>
          <reference field="2" count="1">
            <x v="21"/>
          </reference>
          <reference field="3" count="1" selected="0">
            <x v="118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18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7">
      <pivotArea dataOnly="0" labelOnly="1" outline="0" fieldPosition="0">
        <references count="5">
          <reference field="1" count="1" selected="0">
            <x v="8"/>
          </reference>
          <reference field="2" count="1">
            <x v="117"/>
          </reference>
          <reference field="3" count="1" selected="0">
            <x v="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6">
      <pivotArea dataOnly="0" labelOnly="1" outline="0" fieldPosition="0">
        <references count="5">
          <reference field="1" count="1" selected="0">
            <x v="8"/>
          </reference>
          <reference field="2" count="1">
            <x v="228"/>
          </reference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5">
      <pivotArea dataOnly="0" labelOnly="1" outline="0" fieldPosition="0">
        <references count="5">
          <reference field="1" count="1" selected="0">
            <x v="8"/>
          </reference>
          <reference field="2" count="1">
            <x v="221"/>
          </reference>
          <reference field="3" count="1" selected="0">
            <x v="1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4">
      <pivotArea dataOnly="0" labelOnly="1" outline="0" fieldPosition="0">
        <references count="5">
          <reference field="1" count="1" selected="0">
            <x v="8"/>
          </reference>
          <reference field="2" count="1">
            <x v="214"/>
          </reference>
          <reference field="3" count="1" selected="0">
            <x v="24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3">
      <pivotArea dataOnly="0" labelOnly="1" outline="0" fieldPosition="0">
        <references count="5">
          <reference field="1" count="1" selected="0">
            <x v="8"/>
          </reference>
          <reference field="2" count="1">
            <x v="69"/>
          </reference>
          <reference field="3" count="1" selected="0">
            <x v="25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2">
      <pivotArea dataOnly="0" labelOnly="1" outline="0" fieldPosition="0">
        <references count="5">
          <reference field="1" count="1" selected="0">
            <x v="8"/>
          </reference>
          <reference field="2" count="1">
            <x v="33"/>
          </reference>
          <reference field="3" count="1" selected="0">
            <x v="2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1">
      <pivotArea dataOnly="0" labelOnly="1" outline="0" fieldPosition="0">
        <references count="5">
          <reference field="1" count="1" selected="0">
            <x v="8"/>
          </reference>
          <reference field="2" count="1">
            <x v="206"/>
          </reference>
          <reference field="3" count="1" selected="0">
            <x v="2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0">
      <pivotArea dataOnly="0" labelOnly="1" outline="0" fieldPosition="0">
        <references count="5">
          <reference field="1" count="1" selected="0">
            <x v="8"/>
          </reference>
          <reference field="2" count="1">
            <x v="98"/>
          </reference>
          <reference field="3" count="1" selected="0">
            <x v="30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9">
      <pivotArea dataOnly="0" labelOnly="1" outline="0" fieldPosition="0">
        <references count="5">
          <reference field="1" count="1" selected="0">
            <x v="8"/>
          </reference>
          <reference field="2" count="1">
            <x v="13"/>
          </reference>
          <reference field="3" count="1" selected="0">
            <x v="31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8">
      <pivotArea dataOnly="0" labelOnly="1" outline="0" fieldPosition="0">
        <references count="5">
          <reference field="1" count="1" selected="0">
            <x v="8"/>
          </reference>
          <reference field="2" count="1">
            <x v="166"/>
          </reference>
          <reference field="3" count="1" selected="0">
            <x v="35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7">
      <pivotArea dataOnly="0" labelOnly="1" outline="0" fieldPosition="0">
        <references count="5">
          <reference field="1" count="1" selected="0">
            <x v="8"/>
          </reference>
          <reference field="2" count="1">
            <x v="18"/>
          </reference>
          <reference field="3" count="1" selected="0">
            <x v="39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6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5">
      <pivotArea dataOnly="0" labelOnly="1" outline="0" fieldPosition="0">
        <references count="5">
          <reference field="1" count="1" selected="0">
            <x v="8"/>
          </reference>
          <reference field="2" count="1">
            <x v="230"/>
          </reference>
          <reference field="3" count="1" selected="0">
            <x v="5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4">
      <pivotArea dataOnly="0" labelOnly="1" outline="0" fieldPosition="0">
        <references count="5">
          <reference field="1" count="1" selected="0">
            <x v="8"/>
          </reference>
          <reference field="2" count="1">
            <x v="196"/>
          </reference>
          <reference field="3" count="1" selected="0">
            <x v="6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3">
      <pivotArea dataOnly="0" labelOnly="1" outline="0" fieldPosition="0">
        <references count="5">
          <reference field="1" count="1" selected="0">
            <x v="8"/>
          </reference>
          <reference field="2" count="1">
            <x v="43"/>
          </reference>
          <reference field="3" count="1" selected="0">
            <x v="122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2">
      <pivotArea dataOnly="0" labelOnly="1" outline="0" fieldPosition="0">
        <references count="5">
          <reference field="1" count="1" selected="0">
            <x v="8"/>
          </reference>
          <reference field="2" count="1">
            <x v="177"/>
          </reference>
          <reference field="3" count="1" selected="0">
            <x v="13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1">
      <pivotArea dataOnly="0" labelOnly="1" outline="0" fieldPosition="0">
        <references count="5">
          <reference field="1" count="1" selected="0">
            <x v="5"/>
          </reference>
          <reference field="2" count="1">
            <x v="22"/>
          </reference>
          <reference field="3" count="1" selected="0">
            <x v="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00">
      <pivotArea dataOnly="0" labelOnly="1" outline="0" fieldPosition="0">
        <references count="5">
          <reference field="1" count="1" selected="0">
            <x v="5"/>
          </reference>
          <reference field="2" count="1">
            <x v="137"/>
          </reference>
          <reference field="3" count="1" selected="0">
            <x v="15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9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8">
      <pivotArea dataOnly="0" labelOnly="1" outline="0" fieldPosition="0">
        <references count="5">
          <reference field="1" count="1" selected="0">
            <x v="5"/>
          </reference>
          <reference field="2" count="1">
            <x v="222"/>
          </reference>
          <reference field="3" count="1" selected="0">
            <x v="32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7">
      <pivotArea dataOnly="0" labelOnly="1" outline="0" fieldPosition="0">
        <references count="5">
          <reference field="1" count="1" selected="0">
            <x v="5"/>
          </reference>
          <reference field="2" count="1">
            <x v="178"/>
          </reference>
          <reference field="3" count="1" selected="0">
            <x v="50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6">
      <pivotArea dataOnly="0" labelOnly="1" outline="0" fieldPosition="0">
        <references count="5">
          <reference field="1" count="1" selected="0">
            <x v="5"/>
          </reference>
          <reference field="2" count="1">
            <x v="107"/>
          </reference>
          <reference field="3" count="1" selected="0">
            <x v="51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5">
      <pivotArea dataOnly="0" labelOnly="1" outline="0" fieldPosition="0">
        <references count="5">
          <reference field="1" count="1" selected="0">
            <x v="5"/>
          </reference>
          <reference field="2" count="1">
            <x v="197"/>
          </reference>
          <reference field="3" count="1" selected="0">
            <x v="66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4">
      <pivotArea dataOnly="0" labelOnly="1" outline="0" fieldPosition="0">
        <references count="5">
          <reference field="1" count="1" selected="0">
            <x v="5"/>
          </reference>
          <reference field="2" count="1">
            <x v="29"/>
          </reference>
          <reference field="3" count="1" selected="0">
            <x v="102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3">
      <pivotArea dataOnly="0" labelOnly="1" outline="0" fieldPosition="0">
        <references count="5">
          <reference field="1" count="1" selected="0">
            <x v="5"/>
          </reference>
          <reference field="2" count="1">
            <x v="127"/>
          </reference>
          <reference field="3" count="1" selected="0">
            <x v="111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2">
      <pivotArea dataOnly="0" labelOnly="1" outline="0" fieldPosition="0">
        <references count="5">
          <reference field="1" count="1" selected="0">
            <x v="5"/>
          </reference>
          <reference field="2" count="1">
            <x v="167"/>
          </reference>
          <reference field="3" count="1" selected="0">
            <x v="114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1">
      <pivotArea dataOnly="0" labelOnly="1" outline="0" fieldPosition="0">
        <references count="5">
          <reference field="1" count="1" selected="0">
            <x v="5"/>
          </reference>
          <reference field="2" count="1">
            <x v="215"/>
          </reference>
          <reference field="3" count="1" selected="0">
            <x v="115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0">
      <pivotArea dataOnly="0" labelOnly="1" outline="0" fieldPosition="0">
        <references count="5">
          <reference field="1" count="1" selected="0">
            <x v="5"/>
          </reference>
          <reference field="2" count="1">
            <x v="23"/>
          </reference>
          <reference field="3" count="1" selected="0">
            <x v="11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89">
      <pivotArea dataOnly="0" labelOnly="1" outline="0" fieldPosition="0">
        <references count="5">
          <reference field="1" count="1" selected="0">
            <x v="5"/>
          </reference>
          <reference field="2" count="1">
            <x v="115"/>
          </reference>
          <reference field="3" count="1" selected="0">
            <x v="124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88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87">
      <pivotArea dataOnly="0" labelOnly="1" outline="0" fieldPosition="0">
        <references count="5">
          <reference field="1" count="1" selected="0">
            <x v="5"/>
          </reference>
          <reference field="2" count="1">
            <x v="231"/>
          </reference>
          <reference field="3" count="1" selected="0">
            <x v="14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86">
      <pivotArea dataOnly="0" labelOnly="1" outline="0" fieldPosition="0">
        <references count="5">
          <reference field="1" count="1" selected="0">
            <x v="4"/>
          </reference>
          <reference field="2" count="1">
            <x v="216"/>
          </reference>
          <reference field="3" count="1" selected="0">
            <x v="14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5">
      <pivotArea dataOnly="0" labelOnly="1" outline="0" fieldPosition="0">
        <references count="5">
          <reference field="1" count="1" selected="0">
            <x v="4"/>
          </reference>
          <reference field="2" count="1">
            <x v="179"/>
          </reference>
          <reference field="3" count="1" selected="0">
            <x v="45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4">
      <pivotArea dataOnly="0" labelOnly="1" outline="0" fieldPosition="0">
        <references count="5">
          <reference field="1" count="1" selected="0">
            <x v="4"/>
          </reference>
          <reference field="2" count="1">
            <x v="32"/>
          </reference>
          <reference field="3" count="1" selected="0">
            <x v="46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3">
      <pivotArea dataOnly="0" labelOnly="1" outline="0" fieldPosition="0">
        <references count="5">
          <reference field="1" count="1" selected="0">
            <x v="4"/>
          </reference>
          <reference field="2" count="1">
            <x v="232"/>
          </reference>
          <reference field="3" count="1" selected="0">
            <x v="6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2">
      <pivotArea dataOnly="0" labelOnly="1" outline="0" fieldPosition="0">
        <references count="5">
          <reference field="1" count="1" selected="0">
            <x v="4"/>
          </reference>
          <reference field="2" count="1">
            <x v="229"/>
          </reference>
          <reference field="3" count="1" selected="0">
            <x v="70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1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0">
      <pivotArea dataOnly="0" labelOnly="1" outline="0" fieldPosition="0">
        <references count="5">
          <reference field="1" count="1" selected="0">
            <x v="4"/>
          </reference>
          <reference field="2" count="1">
            <x v="198"/>
          </reference>
          <reference field="3" count="1" selected="0">
            <x v="88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9">
      <pivotArea dataOnly="0" labelOnly="1" outline="0" fieldPosition="0">
        <references count="5">
          <reference field="1" count="1" selected="0">
            <x v="4"/>
          </reference>
          <reference field="2" count="1">
            <x v="49"/>
          </reference>
          <reference field="3" count="1" selected="0">
            <x v="89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8">
      <pivotArea dataOnly="0" labelOnly="1" outline="0" fieldPosition="0">
        <references count="5">
          <reference field="1" count="1" selected="0">
            <x v="4"/>
          </reference>
          <reference field="2" count="1">
            <x v="59"/>
          </reference>
          <reference field="3" count="1" selected="0">
            <x v="90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7">
      <pivotArea dataOnly="0" labelOnly="1" outline="0" fieldPosition="0">
        <references count="5">
          <reference field="1" count="1" selected="0">
            <x v="4"/>
          </reference>
          <reference field="2" count="1">
            <x v="207"/>
          </reference>
          <reference field="3" count="1" selected="0">
            <x v="103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6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5">
      <pivotArea dataOnly="0" labelOnly="1" outline="0" fieldPosition="0">
        <references count="5">
          <reference field="1" count="1" selected="0">
            <x v="4"/>
          </reference>
          <reference field="2" count="1">
            <x v="168"/>
          </reference>
          <reference field="3" count="1" selected="0">
            <x v="12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4">
      <pivotArea dataOnly="0" labelOnly="1" outline="0" fieldPosition="0">
        <references count="5">
          <reference field="1" count="1" selected="0">
            <x v="4"/>
          </reference>
          <reference field="2" count="1">
            <x v="142"/>
          </reference>
          <reference field="3" count="1" selected="0">
            <x v="123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3">
      <pivotArea dataOnly="0" labelOnly="1" outline="0" fieldPosition="0">
        <references count="5">
          <reference field="1" count="1" selected="0">
            <x v="4"/>
          </reference>
          <reference field="2" count="1">
            <x v="119"/>
          </reference>
          <reference field="3" count="1" selected="0">
            <x v="13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2">
      <pivotArea dataOnly="0" labelOnly="1" outline="0" fieldPosition="0">
        <references count="5">
          <reference field="1" count="1" selected="0">
            <x v="4"/>
          </reference>
          <reference field="2" count="1">
            <x v="223"/>
          </reference>
          <reference field="3" count="1" selected="0">
            <x v="15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1">
      <pivotArea dataOnly="0" labelOnly="1" outline="0" fieldPosition="0">
        <references count="5">
          <reference field="1" count="1" selected="0">
            <x v="4"/>
          </reference>
          <reference field="2" count="1">
            <x v="118"/>
          </reference>
          <reference field="3" count="1" selected="0">
            <x v="15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0">
      <pivotArea dataOnly="0" labelOnly="1" outline="0" fieldPosition="0">
        <references count="5">
          <reference field="1" count="1" selected="0">
            <x v="3"/>
          </reference>
          <reference field="2" count="1">
            <x v="199"/>
          </reference>
          <reference field="3" count="1" selected="0">
            <x v="4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9">
      <pivotArea dataOnly="0" labelOnly="1" outline="0" fieldPosition="0">
        <references count="5">
          <reference field="1" count="1" selected="0">
            <x v="3"/>
          </reference>
          <reference field="2" count="1">
            <x v="17"/>
          </reference>
          <reference field="3" count="1" selected="0">
            <x v="7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8">
      <pivotArea dataOnly="0" labelOnly="1" outline="0" fieldPosition="0">
        <references count="5">
          <reference field="1" count="1" selected="0">
            <x v="3"/>
          </reference>
          <reference field="2" count="1">
            <x v="46"/>
          </reference>
          <reference field="3" count="1" selected="0">
            <x v="82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7">
      <pivotArea dataOnly="0" labelOnly="1" outline="0" fieldPosition="0">
        <references count="5">
          <reference field="1" count="1" selected="0">
            <x v="3"/>
          </reference>
          <reference field="2" count="1">
            <x v="0"/>
          </reference>
          <reference field="3" count="1" selected="0">
            <x v="8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6">
      <pivotArea dataOnly="0" labelOnly="1" outline="0" fieldPosition="0">
        <references count="5">
          <reference field="1" count="1" selected="0">
            <x v="3"/>
          </reference>
          <reference field="2" count="1">
            <x v="95"/>
          </reference>
          <reference field="3" count="1" selected="0">
            <x v="9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5">
      <pivotArea dataOnly="0" labelOnly="1" outline="0" fieldPosition="0">
        <references count="5">
          <reference field="1" count="1" selected="0">
            <x v="3"/>
          </reference>
          <reference field="2" count="1">
            <x v="169"/>
          </reference>
          <reference field="3" count="1" selected="0">
            <x v="10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4">
      <pivotArea dataOnly="0" labelOnly="1" outline="0" fieldPosition="0">
        <references count="5">
          <reference field="1" count="1" selected="0">
            <x v="3"/>
          </reference>
          <reference field="2" count="1">
            <x v="217"/>
          </reference>
          <reference field="3" count="1" selected="0">
            <x v="109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3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2">
      <pivotArea dataOnly="0" labelOnly="1" outline="0" fieldPosition="0">
        <references count="5">
          <reference field="1" count="1" selected="0">
            <x v="3"/>
          </reference>
          <reference field="2" count="1">
            <x v="180"/>
          </reference>
          <reference field="3" count="1" selected="0">
            <x v="113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1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0">
      <pivotArea dataOnly="0" labelOnly="1" outline="0" fieldPosition="0">
        <references count="5">
          <reference field="1" count="1" selected="0">
            <x v="3"/>
          </reference>
          <reference field="2" count="1">
            <x v="81"/>
          </reference>
          <reference field="3" count="1" selected="0">
            <x v="145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59">
      <pivotArea dataOnly="0" labelOnly="1" outline="0" fieldPosition="0">
        <references count="5">
          <reference field="1" count="1" selected="0">
            <x v="0"/>
          </reference>
          <reference field="2" count="1">
            <x v="149"/>
          </reference>
          <reference field="3" count="1" selected="0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358">
      <pivotArea dataOnly="0" labelOnly="1" outline="0" fieldPosition="0">
        <references count="5">
          <reference field="1" count="1" selected="0">
            <x v="9"/>
          </reference>
          <reference field="2" count="1">
            <x v="218"/>
          </reference>
          <reference field="3" count="1" selected="0">
            <x v="1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7">
      <pivotArea dataOnly="0" labelOnly="1" outline="0" fieldPosition="0">
        <references count="5">
          <reference field="1" count="1" selected="0">
            <x v="9"/>
          </reference>
          <reference field="2" count="1">
            <x v="200"/>
          </reference>
          <reference field="3" count="1" selected="0">
            <x v="2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6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5">
      <pivotArea dataOnly="0" labelOnly="1" outline="0" fieldPosition="0">
        <references count="5">
          <reference field="1" count="1" selected="0">
            <x v="9"/>
          </reference>
          <reference field="2" count="1">
            <x v="123"/>
          </reference>
          <reference field="3" count="1" selected="0">
            <x v="34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4">
      <pivotArea dataOnly="0" labelOnly="1" outline="0" fieldPosition="0">
        <references count="5">
          <reference field="1" count="1" selected="0">
            <x v="9"/>
          </reference>
          <reference field="2" count="1">
            <x v="2"/>
          </reference>
          <reference field="3" count="1" selected="0">
            <x v="3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3">
      <pivotArea dataOnly="0" labelOnly="1" outline="0" fieldPosition="0">
        <references count="5">
          <reference field="1" count="1" selected="0">
            <x v="9"/>
          </reference>
          <reference field="2" count="1">
            <x v="170"/>
          </reference>
          <reference field="3" count="1" selected="0">
            <x v="40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2">
      <pivotArea dataOnly="0" labelOnly="1" outline="0" fieldPosition="0">
        <references count="5">
          <reference field="1" count="1" selected="0">
            <x v="9"/>
          </reference>
          <reference field="2" count="1">
            <x v="208"/>
          </reference>
          <reference field="3" count="1" selected="0">
            <x v="4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1">
      <pivotArea dataOnly="0" labelOnly="1" outline="0" fieldPosition="0">
        <references count="5">
          <reference field="1" count="1" selected="0">
            <x v="9"/>
          </reference>
          <reference field="2" count="1">
            <x v="128"/>
          </reference>
          <reference field="3" count="1" selected="0">
            <x v="44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0">
      <pivotArea dataOnly="0" labelOnly="1" outline="0" fieldPosition="0">
        <references count="5">
          <reference field="1" count="1" selected="0">
            <x v="9"/>
          </reference>
          <reference field="2" count="1">
            <x v="181"/>
          </reference>
          <reference field="3" count="1" selected="0">
            <x v="5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9">
      <pivotArea dataOnly="0" labelOnly="1" outline="0" fieldPosition="0">
        <references count="5">
          <reference field="1" count="1" selected="0">
            <x v="9"/>
          </reference>
          <reference field="2" count="1">
            <x v="226"/>
          </reference>
          <reference field="3" count="1" selected="0">
            <x v="57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8">
      <pivotArea dataOnly="0" labelOnly="1" outline="0" fieldPosition="0">
        <references count="5">
          <reference field="1" count="1" selected="0">
            <x v="9"/>
          </reference>
          <reference field="2" count="1">
            <x v="71"/>
          </reference>
          <reference field="3" count="1" selected="0">
            <x v="6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7">
      <pivotArea dataOnly="0" labelOnly="1" outline="0" fieldPosition="0">
        <references count="5">
          <reference field="1" count="1" selected="0">
            <x v="9"/>
          </reference>
          <reference field="2" count="1">
            <x v="10"/>
          </reference>
          <reference field="3" count="1" selected="0">
            <x v="68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6">
      <pivotArea dataOnly="0" labelOnly="1" outline="0" fieldPosition="0">
        <references count="5">
          <reference field="1" count="1" selected="0">
            <x v="9"/>
          </reference>
          <reference field="2" count="1">
            <x v="30"/>
          </reference>
          <reference field="3" count="1" selected="0">
            <x v="69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5">
      <pivotArea dataOnly="0" labelOnly="1" outline="0" fieldPosition="0">
        <references count="5">
          <reference field="1" count="1" selected="0">
            <x v="9"/>
          </reference>
          <reference field="2" count="1">
            <x v="44"/>
          </reference>
          <reference field="3" count="1" selected="0">
            <x v="9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4">
      <pivotArea dataOnly="0" labelOnly="1" outline="0" fieldPosition="0">
        <references count="5">
          <reference field="1" count="1" selected="0">
            <x v="9"/>
          </reference>
          <reference field="2" count="1">
            <x v="233"/>
          </reference>
          <reference field="3" count="1" selected="0">
            <x v="9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3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2">
      <pivotArea field="3" type="button" dataOnly="0" labelOnly="1" outline="0" axis="axisRow" fieldPosition="2"/>
    </format>
    <format dxfId="341">
      <pivotArea dataOnly="0" labelOnly="1" outline="0" fieldPosition="0">
        <references count="3">
          <reference field="3" count="8">
            <x v="9"/>
            <x v="12"/>
            <x v="13"/>
            <x v="19"/>
            <x v="29"/>
            <x v="37"/>
            <x v="38"/>
            <x v="60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340">
      <pivotArea dataOnly="0" labelOnly="1" outline="0" fieldPosition="0">
        <references count="3">
          <reference field="3" count="7">
            <x v="0"/>
            <x v="1"/>
            <x v="2"/>
            <x v="3"/>
            <x v="42"/>
            <x v="64"/>
            <x v="9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39">
      <pivotArea dataOnly="0" labelOnly="1" outline="0" fieldPosition="0">
        <references count="3">
          <reference field="3" count="14">
            <x v="16"/>
            <x v="17"/>
            <x v="21"/>
            <x v="43"/>
            <x v="54"/>
            <x v="59"/>
            <x v="97"/>
            <x v="98"/>
            <x v="99"/>
            <x v="116"/>
            <x v="117"/>
            <x v="127"/>
            <x v="133"/>
            <x v="13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38">
      <pivotArea dataOnly="0" labelOnly="1" outline="0" fieldPosition="0">
        <references count="3">
          <reference field="3" count="11">
            <x v="5"/>
            <x v="74"/>
            <x v="76"/>
            <x v="78"/>
            <x v="79"/>
            <x v="80"/>
            <x v="100"/>
            <x v="112"/>
            <x v="140"/>
            <x v="142"/>
            <x v="147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337">
      <pivotArea dataOnly="0" labelOnly="1" outline="0" fieldPosition="0">
        <references count="3">
          <reference field="3" count="5">
            <x v="72"/>
            <x v="75"/>
            <x v="83"/>
            <x v="87"/>
            <x v="144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336">
      <pivotArea dataOnly="0" labelOnly="1" outline="0" fieldPosition="0">
        <references count="3">
          <reference field="3" count="16">
            <x v="4"/>
            <x v="20"/>
            <x v="23"/>
            <x v="49"/>
            <x v="53"/>
            <x v="55"/>
            <x v="56"/>
            <x v="63"/>
            <x v="65"/>
            <x v="84"/>
            <x v="95"/>
            <x v="129"/>
            <x v="130"/>
            <x v="131"/>
            <x v="135"/>
            <x v="137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35">
      <pivotArea dataOnly="0" labelOnly="1" outline="0" fieldPosition="0">
        <references count="3">
          <reference field="3" count="15">
            <x v="85"/>
            <x v="94"/>
            <x v="101"/>
            <x v="104"/>
            <x v="105"/>
            <x v="108"/>
            <x v="125"/>
            <x v="134"/>
            <x v="136"/>
            <x v="141"/>
            <x v="143"/>
            <x v="146"/>
            <x v="148"/>
            <x v="150"/>
            <x v="15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34">
      <pivotArea dataOnly="0" labelOnly="1" outline="0" fieldPosition="0">
        <references count="3">
          <reference field="3" count="3">
            <x v="73"/>
            <x v="81"/>
            <x v="118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333">
      <pivotArea dataOnly="0" labelOnly="1" outline="0" fieldPosition="0">
        <references count="3">
          <reference field="3" count="17">
            <x v="6"/>
            <x v="7"/>
            <x v="10"/>
            <x v="18"/>
            <x v="24"/>
            <x v="25"/>
            <x v="26"/>
            <x v="27"/>
            <x v="30"/>
            <x v="31"/>
            <x v="35"/>
            <x v="39"/>
            <x v="48"/>
            <x v="58"/>
            <x v="67"/>
            <x v="122"/>
            <x v="13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332">
      <pivotArea dataOnly="0" labelOnly="1" outline="0" fieldPosition="0">
        <references count="3">
          <reference field="3" count="15">
            <x v="8"/>
            <x v="15"/>
            <x v="28"/>
            <x v="32"/>
            <x v="50"/>
            <x v="51"/>
            <x v="66"/>
            <x v="102"/>
            <x v="111"/>
            <x v="114"/>
            <x v="115"/>
            <x v="119"/>
            <x v="124"/>
            <x v="128"/>
            <x v="14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31">
      <pivotArea dataOnly="0" labelOnly="1" outline="0" fieldPosition="0">
        <references count="3">
          <reference field="3" count="16">
            <x v="14"/>
            <x v="45"/>
            <x v="46"/>
            <x v="61"/>
            <x v="70"/>
            <x v="71"/>
            <x v="88"/>
            <x v="89"/>
            <x v="90"/>
            <x v="103"/>
            <x v="107"/>
            <x v="121"/>
            <x v="123"/>
            <x v="132"/>
            <x v="151"/>
            <x v="15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30">
      <pivotArea dataOnly="0" labelOnly="1" outline="0" fieldPosition="0">
        <references count="3">
          <reference field="3" count="11">
            <x v="47"/>
            <x v="77"/>
            <x v="82"/>
            <x v="86"/>
            <x v="96"/>
            <x v="106"/>
            <x v="109"/>
            <x v="110"/>
            <x v="113"/>
            <x v="120"/>
            <x v="145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29">
      <pivotArea dataOnly="0" labelOnly="1" outline="0" fieldPosition="0">
        <references count="3">
          <reference field="3" count="1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328">
      <pivotArea dataOnly="0" labelOnly="1" outline="0" fieldPosition="0">
        <references count="3">
          <reference field="3" count="16">
            <x v="11"/>
            <x v="22"/>
            <x v="33"/>
            <x v="34"/>
            <x v="36"/>
            <x v="40"/>
            <x v="41"/>
            <x v="44"/>
            <x v="52"/>
            <x v="57"/>
            <x v="62"/>
            <x v="68"/>
            <x v="69"/>
            <x v="91"/>
            <x v="92"/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27">
      <pivotArea dataOnly="0" labelOnly="1" outline="0" fieldPosition="0">
        <references count="1">
          <reference field="0" count="0"/>
        </references>
      </pivotArea>
    </format>
    <format dxfId="326">
      <pivotArea field="5" type="button" dataOnly="0" labelOnly="1" outline="0" axis="axisRow" fieldPosition="1"/>
    </format>
    <format dxfId="325">
      <pivotArea dataOnly="0" labelOnly="1" outline="0" fieldPosition="0">
        <references count="2">
          <reference field="4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324">
      <pivotArea dataOnly="0" labelOnly="1" outline="0" fieldPosition="0">
        <references count="2">
          <reference field="4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323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322">
      <pivotArea dataOnly="0" labelOnly="1" outline="0" fieldPosition="0">
        <references count="2">
          <reference field="4" count="1" selected="0">
            <x v="3"/>
          </reference>
          <reference field="5" count="1">
            <x v="5"/>
          </reference>
        </references>
      </pivotArea>
    </format>
    <format dxfId="321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320">
      <pivotArea type="all" dataOnly="0" outline="0" fieldPosition="0"/>
    </format>
    <format dxfId="319">
      <pivotArea field="4" type="button" dataOnly="0" labelOnly="1" outline="0" axis="axisRow" fieldPosition="0"/>
    </format>
    <format dxfId="318">
      <pivotArea field="5" type="button" dataOnly="0" labelOnly="1" outline="0" axis="axisRow" fieldPosition="1"/>
    </format>
    <format dxfId="317">
      <pivotArea field="3" type="button" dataOnly="0" labelOnly="1" outline="0" axis="axisRow" fieldPosition="2"/>
    </format>
    <format dxfId="316">
      <pivotArea field="1" type="button" dataOnly="0" labelOnly="1" outline="0" axis="axisRow" fieldPosition="3"/>
    </format>
    <format dxfId="315">
      <pivotArea field="2" type="button" dataOnly="0" labelOnly="1" outline="0" axis="axisRow" fieldPosition="4"/>
    </format>
    <format dxfId="31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313">
      <pivotArea dataOnly="0" labelOnly="1" outline="0" fieldPosition="0">
        <references count="2">
          <reference field="4" count="1" selected="0">
            <x v="0"/>
          </reference>
          <reference field="5" count="3">
            <x v="1"/>
            <x v="2"/>
            <x v="3"/>
          </reference>
        </references>
      </pivotArea>
    </format>
    <format dxfId="312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311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310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309">
      <pivotArea dataOnly="0" labelOnly="1" outline="0" fieldPosition="0">
        <references count="3">
          <reference field="3" count="1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08">
      <pivotArea dataOnly="0" labelOnly="1" outline="0" fieldPosition="0">
        <references count="3">
          <reference field="3" count="1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07">
      <pivotArea dataOnly="0" labelOnly="1" outline="0" fieldPosition="0">
        <references count="3">
          <reference field="3" count="1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306">
      <pivotArea dataOnly="0" labelOnly="1" outline="0" fieldPosition="0">
        <references count="3">
          <reference field="3" count="1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05">
      <pivotArea dataOnly="0" labelOnly="1" outline="0" fieldPosition="0">
        <references count="3">
          <reference field="3" count="1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04">
      <pivotArea dataOnly="0" labelOnly="1" outline="0" fieldPosition="0">
        <references count="3">
          <reference field="3" count="1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303">
      <pivotArea dataOnly="0" labelOnly="1" outline="0" fieldPosition="0">
        <references count="3">
          <reference field="3" count="1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02">
      <pivotArea dataOnly="0" labelOnly="1" outline="0" fieldPosition="0">
        <references count="3">
          <reference field="3" count="1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01">
      <pivotArea dataOnly="0" labelOnly="1" outline="0" fieldPosition="0">
        <references count="3">
          <reference field="3" count="1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00">
      <pivotArea dataOnly="0" labelOnly="1" outline="0" fieldPosition="0">
        <references count="3">
          <reference field="3" count="1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99">
      <pivotArea dataOnly="0" labelOnly="1" outline="0" fieldPosition="0">
        <references count="4">
          <reference field="1" count="1">
            <x v="1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98">
      <pivotArea dataOnly="0" labelOnly="1" outline="0" fieldPosition="0">
        <references count="4">
          <reference field="1" count="1">
            <x v="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97">
      <pivotArea dataOnly="0" labelOnly="1" outline="0" fieldPosition="0">
        <references count="4">
          <reference field="1" count="1">
            <x v="1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96">
      <pivotArea dataOnly="0" labelOnly="1" outline="0" fieldPosition="0">
        <references count="4">
          <reference field="1" count="1">
            <x v="7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95">
      <pivotArea dataOnly="0" labelOnly="1" outline="0" fieldPosition="0">
        <references count="4">
          <reference field="1" count="1">
            <x v="17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94">
      <pivotArea dataOnly="0" labelOnly="1" outline="0" fieldPosition="0">
        <references count="4">
          <reference field="1" count="1">
            <x v="8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93">
      <pivotArea dataOnly="0" labelOnly="1" outline="0" fieldPosition="0">
        <references count="4">
          <reference field="1" count="1">
            <x v="5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92">
      <pivotArea dataOnly="0" labelOnly="1" outline="0" fieldPosition="0">
        <references count="4">
          <reference field="1" count="1">
            <x v="4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91">
      <pivotArea dataOnly="0" labelOnly="1" outline="0" fieldPosition="0">
        <references count="4">
          <reference field="1" count="1">
            <x v="3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90">
      <pivotArea dataOnly="0" labelOnly="1" outline="0" fieldPosition="0">
        <references count="4">
          <reference field="1" count="1">
            <x v="9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89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88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87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86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85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84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83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82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81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80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79">
      <pivotArea type="all" dataOnly="0" outline="0" fieldPosition="0"/>
    </format>
    <format dxfId="278">
      <pivotArea field="4" type="button" dataOnly="0" labelOnly="1" outline="0" axis="axisRow" fieldPosition="0"/>
    </format>
    <format dxfId="277">
      <pivotArea field="5" type="button" dataOnly="0" labelOnly="1" outline="0" axis="axisRow" fieldPosition="1"/>
    </format>
    <format dxfId="276">
      <pivotArea field="3" type="button" dataOnly="0" labelOnly="1" outline="0" axis="axisRow" fieldPosition="2"/>
    </format>
    <format dxfId="275">
      <pivotArea field="1" type="button" dataOnly="0" labelOnly="1" outline="0" axis="axisRow" fieldPosition="3"/>
    </format>
    <format dxfId="274">
      <pivotArea field="2" type="button" dataOnly="0" labelOnly="1" outline="0" axis="axisRow" fieldPosition="4"/>
    </format>
    <format dxfId="273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72">
      <pivotArea dataOnly="0" labelOnly="1" outline="0" fieldPosition="0">
        <references count="2">
          <reference field="4" count="1" selected="0">
            <x v="0"/>
          </reference>
          <reference field="5" count="3">
            <x v="1"/>
            <x v="2"/>
            <x v="3"/>
          </reference>
        </references>
      </pivotArea>
    </format>
    <format dxfId="271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270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269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268">
      <pivotArea dataOnly="0" labelOnly="1" outline="0" fieldPosition="0">
        <references count="3">
          <reference field="3" count="1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67">
      <pivotArea dataOnly="0" labelOnly="1" outline="0" fieldPosition="0">
        <references count="3">
          <reference field="3" count="1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66">
      <pivotArea dataOnly="0" labelOnly="1" outline="0" fieldPosition="0">
        <references count="3">
          <reference field="3" count="1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65">
      <pivotArea dataOnly="0" labelOnly="1" outline="0" fieldPosition="0">
        <references count="3">
          <reference field="3" count="1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64">
      <pivotArea dataOnly="0" labelOnly="1" outline="0" fieldPosition="0">
        <references count="3">
          <reference field="3" count="1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63">
      <pivotArea dataOnly="0" labelOnly="1" outline="0" fieldPosition="0">
        <references count="3">
          <reference field="3" count="1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62">
      <pivotArea dataOnly="0" labelOnly="1" outline="0" fieldPosition="0">
        <references count="3">
          <reference field="3" count="1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61">
      <pivotArea dataOnly="0" labelOnly="1" outline="0" fieldPosition="0">
        <references count="3">
          <reference field="3" count="1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60">
      <pivotArea dataOnly="0" labelOnly="1" outline="0" fieldPosition="0">
        <references count="3">
          <reference field="3" count="1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59">
      <pivotArea dataOnly="0" labelOnly="1" outline="0" fieldPosition="0">
        <references count="3">
          <reference field="3" count="1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58">
      <pivotArea dataOnly="0" labelOnly="1" outline="0" fieldPosition="0">
        <references count="4">
          <reference field="1" count="1">
            <x v="1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57">
      <pivotArea dataOnly="0" labelOnly="1" outline="0" fieldPosition="0">
        <references count="4">
          <reference field="1" count="1">
            <x v="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56">
      <pivotArea dataOnly="0" labelOnly="1" outline="0" fieldPosition="0">
        <references count="4">
          <reference field="1" count="1">
            <x v="1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55">
      <pivotArea dataOnly="0" labelOnly="1" outline="0" fieldPosition="0">
        <references count="4">
          <reference field="1" count="1">
            <x v="7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54">
      <pivotArea dataOnly="0" labelOnly="1" outline="0" fieldPosition="0">
        <references count="4">
          <reference field="1" count="1">
            <x v="17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53">
      <pivotArea dataOnly="0" labelOnly="1" outline="0" fieldPosition="0">
        <references count="4">
          <reference field="1" count="1">
            <x v="8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52">
      <pivotArea dataOnly="0" labelOnly="1" outline="0" fieldPosition="0">
        <references count="4">
          <reference field="1" count="1">
            <x v="5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51">
      <pivotArea dataOnly="0" labelOnly="1" outline="0" fieldPosition="0">
        <references count="4">
          <reference field="1" count="1">
            <x v="4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50">
      <pivotArea dataOnly="0" labelOnly="1" outline="0" fieldPosition="0">
        <references count="4">
          <reference field="1" count="1">
            <x v="3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49">
      <pivotArea dataOnly="0" labelOnly="1" outline="0" fieldPosition="0">
        <references count="4">
          <reference field="1" count="1">
            <x v="9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48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47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46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45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44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43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42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41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40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39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38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37">
      <pivotArea field="0" type="button" dataOnly="0" labelOnly="1" outline="0" axis="axisPage" fieldPosition="0"/>
    </format>
    <format dxfId="236">
      <pivotArea field="4" type="button" dataOnly="0" labelOnly="1" outline="0" axis="axisRow" fieldPosition="0"/>
    </format>
    <format dxfId="235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34">
      <pivotArea field="0" type="button" dataOnly="0" labelOnly="1" outline="0" axis="axisPage" fieldPosition="0"/>
    </format>
    <format dxfId="233">
      <pivotArea field="4" type="button" dataOnly="0" labelOnly="1" outline="0" axis="axisRow" fieldPosition="0"/>
    </format>
    <format dxfId="232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31">
      <pivotArea field="0" type="button" dataOnly="0" labelOnly="1" outline="0" axis="axisPage" fieldPosition="0"/>
    </format>
    <format dxfId="230">
      <pivotArea field="4" type="button" dataOnly="0" labelOnly="1" outline="0" axis="axisRow" fieldPosition="0"/>
    </format>
    <format dxfId="22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28">
      <pivotArea field="0" type="button" dataOnly="0" labelOnly="1" outline="0" axis="axisPage" fieldPosition="0"/>
    </format>
    <format dxfId="227">
      <pivotArea field="4" type="button" dataOnly="0" labelOnly="1" outline="0" axis="axisRow" fieldPosition="0"/>
    </format>
    <format dxfId="226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163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2" rowHeaderCaption="area">
  <location ref="A5:D10" firstHeaderRow="0" firstDataRow="1" firstDataCol="1" rowPageCount="1" colPageCount="1"/>
  <pivotFields count="9">
    <pivotField axis="axisPage" multipleItemSelectionAllowed="1" showAll="0">
      <items count="22">
        <item m="1" x="18"/>
        <item x="4"/>
        <item x="5"/>
        <item x="2"/>
        <item x="6"/>
        <item m="1" x="19"/>
        <item x="14"/>
        <item x="11"/>
        <item x="1"/>
        <item x="8"/>
        <item x="7"/>
        <item x="15"/>
        <item x="9"/>
        <item x="0"/>
        <item h="1" x="16"/>
        <item x="13"/>
        <item m="1" x="20"/>
        <item x="3"/>
        <item m="1" x="17"/>
        <item h="1" x="10"/>
        <item h="1" x="12"/>
        <item t="default"/>
      </items>
    </pivotField>
    <pivotField showAll="0"/>
    <pivotField dataField="1" showAll="0"/>
    <pivotField showAll="0"/>
    <pivotField axis="axisRow" showAll="0">
      <items count="6">
        <item x="2"/>
        <item x="0"/>
        <item x="3"/>
        <item x="1"/>
        <item h="1" x="4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Cantidad tripulante" fld="2" subtotal="count" baseField="0" baseItem="0"/>
    <dataField name="Cursos  a realizar por area" fld="7" baseField="0" baseItem="0"/>
    <dataField name="Cursos realizados por area" fld="8" baseField="0" baseItem="0"/>
  </dataFields>
  <formats count="25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4" type="button" dataOnly="0" labelOnly="1" outline="0" axis="axisRow" fieldPosition="0"/>
    </format>
    <format dxfId="22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9">
      <pivotArea field="4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7">
      <pivotArea field="4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4" type="button" dataOnly="0" labelOnly="1" outline="0" axis="axisRow" fieldPosition="0"/>
    </format>
    <format dxfId="10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4" type="button" dataOnly="0" labelOnly="1" outline="0" axis="axisRow" fieldPosition="0"/>
    </format>
    <format dxfId="4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8" cacheId="155" applyNumberFormats="0" applyBorderFormats="0" applyFontFormats="0" applyPatternFormats="0" applyAlignmentFormats="0" applyWidthHeightFormats="1" dataCaption="Valores" updatedVersion="6" minRefreshableVersion="3" showDrill="0" itemPrintTitles="1" createdVersion="6" indent="0" compact="0" compactData="0" multipleFieldFilters="0" chartFormat="3">
  <location ref="A106:F121" firstHeaderRow="0" firstDataRow="1" firstDataCol="3"/>
  <pivotFields count="9">
    <pivotField compact="0" outline="0" showAll="0" defaultSubtotal="0"/>
    <pivotField dataField="1" compact="0" outline="0" showAll="0" defaultSubtotal="0"/>
    <pivotField axis="axisRow" compact="0" outline="0" showAll="0" defaultSubtotal="0">
      <items count="17">
        <item x="8"/>
        <item x="13"/>
        <item x="12"/>
        <item x="11"/>
        <item x="0"/>
        <item x="9"/>
        <item x="4"/>
        <item x="3"/>
        <item x="1"/>
        <item x="2"/>
        <item x="5"/>
        <item x="10"/>
        <item x="14"/>
        <item m="1" x="15"/>
        <item m="1" x="16"/>
        <item x="6"/>
        <item x="7"/>
      </items>
    </pivotField>
    <pivotField axis="axisRow" compact="0" outline="0" multipleItemSelectionAllowed="1" showAll="0" defaultSubtotal="0">
      <items count="5">
        <item x="0"/>
        <item x="1"/>
        <item x="2"/>
        <item x="3"/>
        <item h="1" x="4"/>
      </items>
    </pivotField>
    <pivotField compact="0" outline="0" showAll="0" defaultSubtotal="0"/>
    <pivotField axis="axisRow" compact="0" outline="0" showAll="0" defaultSubtotal="0">
      <items count="7">
        <item x="0"/>
        <item x="1"/>
        <item x="2"/>
        <item x="3"/>
        <item x="4"/>
        <item h="1" x="5"/>
        <item m="1" x="6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3"/>
    <field x="5"/>
    <field x="2"/>
  </rowFields>
  <rowItems count="15">
    <i>
      <x/>
      <x/>
      <x v="4"/>
    </i>
    <i r="1">
      <x v="1"/>
      <x v="5"/>
    </i>
    <i r="1">
      <x v="2"/>
      <x v="10"/>
    </i>
    <i r="1">
      <x v="3"/>
      <x v="11"/>
    </i>
    <i r="1">
      <x v="4"/>
      <x v="3"/>
    </i>
    <i>
      <x v="1"/>
      <x/>
      <x v="8"/>
    </i>
    <i r="1">
      <x v="1"/>
      <x/>
    </i>
    <i r="1">
      <x v="2"/>
      <x v="2"/>
    </i>
    <i>
      <x v="2"/>
      <x/>
      <x v="7"/>
    </i>
    <i r="1">
      <x v="1"/>
      <x v="9"/>
    </i>
    <i r="1">
      <x v="2"/>
      <x v="15"/>
    </i>
    <i r="1">
      <x v="3"/>
      <x v="16"/>
    </i>
    <i r="1">
      <x v="4"/>
      <x v="1"/>
    </i>
    <i>
      <x v="3"/>
      <x/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colaboradores" fld="1" subtotal="count" baseField="0" baseItem="0"/>
    <dataField name="Cursos a realizar " fld="7" baseField="0" baseItem="0"/>
    <dataField name="Cursos realizados" fld="8" baseField="0" baseItem="0"/>
  </dataFields>
  <formats count="54"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3" type="button" dataOnly="0" labelOnly="1" outline="0" axis="axisRow" fieldPosition="0"/>
    </format>
    <format dxfId="76">
      <pivotArea field="5" type="button" dataOnly="0" labelOnly="1" outline="0" axis="axisRow" fieldPosition="1"/>
    </format>
    <format dxfId="75">
      <pivotArea field="2" type="button" dataOnly="0" labelOnly="1" outline="0" axis="axisRow" fieldPosition="2"/>
    </format>
    <format dxfId="74">
      <pivotArea dataOnly="0" labelOnly="1" outline="0" fieldPosition="0">
        <references count="1">
          <reference field="3" count="0"/>
        </references>
      </pivotArea>
    </format>
    <format dxfId="73">
      <pivotArea dataOnly="0" labelOnly="1" grandRow="1" outline="0" fieldPosition="0"/>
    </format>
    <format dxfId="72">
      <pivotArea dataOnly="0" labelOnly="1" outline="0" fieldPosition="0">
        <references count="2">
          <reference field="3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1">
      <pivotArea dataOnly="0" labelOnly="1" outline="0" fieldPosition="0">
        <references count="2">
          <reference field="3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2"/>
          </reference>
          <reference field="5" count="3">
            <x v="0"/>
            <x v="1"/>
            <x v="4"/>
          </reference>
        </references>
      </pivotArea>
    </format>
    <format dxfId="69">
      <pivotArea dataOnly="0" labelOnly="1" outline="0" fieldPosition="0">
        <references count="2">
          <reference field="3" count="1" selected="0">
            <x v="3"/>
          </reference>
          <reference field="5" count="1">
            <x v="0"/>
          </reference>
        </references>
      </pivotArea>
    </format>
    <format dxfId="68">
      <pivotArea dataOnly="0" labelOnly="1" outline="0" fieldPosition="0">
        <references count="3">
          <reference field="2" count="1">
            <x v="4"/>
          </reference>
          <reference field="3" count="1" selected="0">
            <x v="0"/>
          </reference>
          <reference field="5" count="1" selected="0">
            <x v="0"/>
          </reference>
        </references>
      </pivotArea>
    </format>
    <format dxfId="67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6">
      <pivotArea dataOnly="0" labelOnly="1" outline="0" fieldPosition="0">
        <references count="3">
          <reference field="2" count="1">
            <x v="10"/>
          </reference>
          <reference field="3" count="1" selected="0">
            <x v="0"/>
          </reference>
          <reference field="5" count="1" selected="0">
            <x v="2"/>
          </reference>
        </references>
      </pivotArea>
    </format>
    <format dxfId="65">
      <pivotArea dataOnly="0" labelOnly="1" outline="0" fieldPosition="0">
        <references count="3">
          <reference field="2" count="1">
            <x v="11"/>
          </reference>
          <reference field="3" count="1" selected="0">
            <x v="0"/>
          </reference>
          <reference field="5" count="1" selected="0">
            <x v="3"/>
          </reference>
        </references>
      </pivotArea>
    </format>
    <format dxfId="64">
      <pivotArea dataOnly="0" labelOnly="1" outline="0" fieldPosition="0">
        <references count="3">
          <reference field="2" count="1">
            <x v="3"/>
          </reference>
          <reference field="3" count="1" selected="0">
            <x v="0"/>
          </reference>
          <reference field="5" count="1" selected="0">
            <x v="4"/>
          </reference>
        </references>
      </pivotArea>
    </format>
    <format dxfId="63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5" count="1" selected="0">
            <x v="0"/>
          </reference>
        </references>
      </pivotArea>
    </format>
    <format dxfId="62">
      <pivotArea dataOnly="0" labelOnly="1" outline="0" fieldPosition="0">
        <references count="3">
          <reference field="2" count="1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format>
    <format dxfId="61">
      <pivotArea dataOnly="0" labelOnly="1" outline="0" fieldPosition="0">
        <references count="3">
          <reference field="2" count="1">
            <x v="2"/>
          </reference>
          <reference field="3" count="1" selected="0">
            <x v="1"/>
          </reference>
          <reference field="5" count="1" selected="0">
            <x v="2"/>
          </reference>
        </references>
      </pivotArea>
    </format>
    <format dxfId="60">
      <pivotArea dataOnly="0" labelOnly="1" outline="0" fieldPosition="0">
        <references count="3">
          <reference field="2" count="1">
            <x v="7"/>
          </reference>
          <reference field="3" count="1" selected="0">
            <x v="2"/>
          </reference>
          <reference field="5" count="1" selected="0">
            <x v="0"/>
          </reference>
        </references>
      </pivotArea>
    </format>
    <format dxfId="59">
      <pivotArea dataOnly="0" labelOnly="1" outline="0" fieldPosition="0">
        <references count="3">
          <reference field="2" count="1">
            <x v="9"/>
          </reference>
          <reference field="3" count="1" selected="0">
            <x v="2"/>
          </reference>
          <reference field="5" count="1" selected="0">
            <x v="1"/>
          </reference>
        </references>
      </pivotArea>
    </format>
    <format dxfId="58">
      <pivotArea dataOnly="0" labelOnly="1" outline="0" fieldPosition="0">
        <references count="3">
          <reference field="2" count="1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57">
      <pivotArea dataOnly="0" labelOnly="1" outline="0" fieldPosition="0">
        <references count="3">
          <reference field="2" count="1">
            <x v="6"/>
          </reference>
          <reference field="3" count="1" selected="0">
            <x v="3"/>
          </reference>
          <reference field="5" count="1" selected="0">
            <x v="0"/>
          </reference>
        </references>
      </pivotArea>
    </format>
    <format dxfId="5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3" type="button" dataOnly="0" labelOnly="1" outline="0" axis="axisRow" fieldPosition="0"/>
    </format>
    <format dxfId="52">
      <pivotArea field="5" type="button" dataOnly="0" labelOnly="1" outline="0" axis="axisRow" fieldPosition="1"/>
    </format>
    <format dxfId="51">
      <pivotArea field="2" type="button" dataOnly="0" labelOnly="1" outline="0" axis="axisRow" fieldPosition="2"/>
    </format>
    <format dxfId="50">
      <pivotArea dataOnly="0" labelOnly="1" outline="0" fieldPosition="0">
        <references count="1">
          <reference field="3" count="0"/>
        </references>
      </pivotArea>
    </format>
    <format dxfId="49">
      <pivotArea dataOnly="0" labelOnly="1" grandRow="1" outline="0" fieldPosition="0"/>
    </format>
    <format dxfId="48">
      <pivotArea dataOnly="0" labelOnly="1" outline="0" fieldPosition="0">
        <references count="2">
          <reference field="3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2"/>
          </reference>
          <reference field="5" count="3">
            <x v="0"/>
            <x v="1"/>
            <x v="4"/>
          </reference>
        </references>
      </pivotArea>
    </format>
    <format dxfId="45">
      <pivotArea dataOnly="0" labelOnly="1" outline="0" fieldPosition="0">
        <references count="2">
          <reference field="3" count="1" selected="0">
            <x v="3"/>
          </reference>
          <reference field="5" count="1">
            <x v="0"/>
          </reference>
        </references>
      </pivotArea>
    </format>
    <format dxfId="44">
      <pivotArea dataOnly="0" labelOnly="1" outline="0" fieldPosition="0">
        <references count="3">
          <reference field="2" count="1">
            <x v="4"/>
          </reference>
          <reference field="3" count="1" selected="0">
            <x v="0"/>
          </reference>
          <reference field="5" count="1" selected="0">
            <x v="0"/>
          </reference>
        </references>
      </pivotArea>
    </format>
    <format dxfId="43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42">
      <pivotArea dataOnly="0" labelOnly="1" outline="0" fieldPosition="0">
        <references count="3">
          <reference field="2" count="1">
            <x v="10"/>
          </reference>
          <reference field="3" count="1" selected="0">
            <x v="0"/>
          </reference>
          <reference field="5" count="1" selected="0">
            <x v="2"/>
          </reference>
        </references>
      </pivotArea>
    </format>
    <format dxfId="41">
      <pivotArea dataOnly="0" labelOnly="1" outline="0" fieldPosition="0">
        <references count="3">
          <reference field="2" count="1">
            <x v="11"/>
          </reference>
          <reference field="3" count="1" selected="0">
            <x v="0"/>
          </reference>
          <reference field="5" count="1" selected="0">
            <x v="3"/>
          </reference>
        </references>
      </pivotArea>
    </format>
    <format dxfId="40">
      <pivotArea dataOnly="0" labelOnly="1" outline="0" fieldPosition="0">
        <references count="3">
          <reference field="2" count="1">
            <x v="3"/>
          </reference>
          <reference field="3" count="1" selected="0">
            <x v="0"/>
          </reference>
          <reference field="5" count="1" selected="0">
            <x v="4"/>
          </reference>
        </references>
      </pivotArea>
    </format>
    <format dxfId="39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5" count="1" selected="0">
            <x v="0"/>
          </reference>
        </references>
      </pivotArea>
    </format>
    <format dxfId="38">
      <pivotArea dataOnly="0" labelOnly="1" outline="0" fieldPosition="0">
        <references count="3">
          <reference field="2" count="1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format>
    <format dxfId="37">
      <pivotArea dataOnly="0" labelOnly="1" outline="0" fieldPosition="0">
        <references count="3">
          <reference field="2" count="1">
            <x v="2"/>
          </reference>
          <reference field="3" count="1" selected="0">
            <x v="1"/>
          </reference>
          <reference field="5" count="1" selected="0">
            <x v="2"/>
          </reference>
        </references>
      </pivotArea>
    </format>
    <format dxfId="36">
      <pivotArea dataOnly="0" labelOnly="1" outline="0" fieldPosition="0">
        <references count="3">
          <reference field="2" count="1">
            <x v="7"/>
          </reference>
          <reference field="3" count="1" selected="0">
            <x v="2"/>
          </reference>
          <reference field="5" count="1" selected="0">
            <x v="0"/>
          </reference>
        </references>
      </pivotArea>
    </format>
    <format dxfId="35">
      <pivotArea dataOnly="0" labelOnly="1" outline="0" fieldPosition="0">
        <references count="3">
          <reference field="2" count="1">
            <x v="9"/>
          </reference>
          <reference field="3" count="1" selected="0">
            <x v="2"/>
          </reference>
          <reference field="5" count="1" selected="0">
            <x v="1"/>
          </reference>
        </references>
      </pivotArea>
    </format>
    <format dxfId="34">
      <pivotArea dataOnly="0" labelOnly="1" outline="0" fieldPosition="0">
        <references count="3">
          <reference field="2" count="1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33">
      <pivotArea dataOnly="0" labelOnly="1" outline="0" fieldPosition="0">
        <references count="3">
          <reference field="2" count="1">
            <x v="6"/>
          </reference>
          <reference field="3" count="1" selected="0">
            <x v="3"/>
          </reference>
          <reference field="5" count="1" selected="0">
            <x v="0"/>
          </reference>
        </references>
      </pivotArea>
    </format>
    <format dxfId="3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1">
      <pivotArea field="3" type="button" dataOnly="0" labelOnly="1" outline="0" axis="axisRow" fieldPosition="0"/>
    </format>
    <format dxfId="30">
      <pivotArea field="5" type="button" dataOnly="0" labelOnly="1" outline="0" axis="axisRow" fieldPosition="1"/>
    </format>
    <format dxfId="29">
      <pivotArea field="2" type="button" dataOnly="0" labelOnly="1" outline="0" axis="axisRow" fieldPosition="2"/>
    </format>
    <format dxfId="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">
      <pivotArea grandRow="1" outline="0" collapsedLevelsAreSubtotals="1" fieldPosition="0"/>
    </format>
    <format dxfId="26">
      <pivotArea dataOnly="0" labelOnly="1" grandRow="1" outline="0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5" cacheId="15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Area">
  <location ref="A75:D80" firstHeaderRow="0" firstDataRow="1" firstDataCol="1"/>
  <pivotFields count="9">
    <pivotField showAll="0"/>
    <pivotField showAll="0"/>
    <pivotField dataField="1" showAll="0"/>
    <pivotField axis="axisRow" showAll="0">
      <items count="6">
        <item x="3"/>
        <item x="2"/>
        <item x="1"/>
        <item x="0"/>
        <item h="1" x="4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laboradores por area" fld="2" subtotal="count" baseField="0" baseItem="0"/>
    <dataField name="Total de cursos por area " fld="7" baseField="0" baseItem="0"/>
    <dataField name="Total de cursos realizados por area" fld="8" baseField="0" baseItem="0"/>
  </dataFields>
  <formats count="13">
    <format dxfId="92">
      <pivotArea field="3" type="button" dataOnly="0" labelOnly="1" outline="0" axis="axisRow" fieldPosition="0"/>
    </format>
    <format dxfId="9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89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88">
      <pivotArea grandRow="1" outline="0" collapsedLevelsAreSubtotals="1" fieldPosition="0"/>
    </format>
    <format dxfId="87">
      <pivotArea dataOnly="0" labelOnly="1" grandRow="1" outline="0" fieldPosition="0"/>
    </format>
    <format dxfId="86">
      <pivotArea grandRow="1" outline="0" collapsedLevelsAreSubtotals="1" fieldPosition="0"/>
    </format>
    <format dxfId="85">
      <pivotArea dataOnly="0" labelOnly="1" grandRow="1" outline="0" fieldPosition="0"/>
    </format>
    <format dxfId="84">
      <pivotArea outline="0" collapsedLevelsAreSubtotals="1" fieldPosition="0"/>
    </format>
    <format dxfId="83">
      <pivotArea outline="0" collapsedLevelsAreSubtotals="1" fieldPosition="0"/>
    </format>
    <format dxfId="82">
      <pivotArea outline="0" collapsedLevelsAreSubtotals="1" fieldPosition="0"/>
    </format>
    <format dxfId="81">
      <pivotArea outline="0" collapsedLevelsAreSubtotals="1" fieldPosition="0"/>
    </format>
    <format dxfId="8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4" cacheId="163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8" rowHeaderCaption="area">
  <location ref="A31:D46" firstHeaderRow="0" firstDataRow="1" firstDataCol="1"/>
  <pivotFields count="9">
    <pivotField axis="axisRow" multipleItemSelectionAllowed="1" showAll="0">
      <items count="22">
        <item m="1" x="18"/>
        <item x="4"/>
        <item x="5"/>
        <item x="2"/>
        <item x="6"/>
        <item m="1" x="19"/>
        <item x="14"/>
        <item x="11"/>
        <item x="1"/>
        <item x="8"/>
        <item x="7"/>
        <item x="15"/>
        <item x="9"/>
        <item x="0"/>
        <item h="1" x="16"/>
        <item x="13"/>
        <item m="1" x="20"/>
        <item x="3"/>
        <item m="1" x="17"/>
        <item h="1" x="10"/>
        <item h="1" x="12"/>
        <item t="default"/>
      </items>
    </pivotField>
    <pivotField showAll="0"/>
    <pivotField dataField="1" showAll="0"/>
    <pivotField showAll="0"/>
    <pivotField showAll="0">
      <items count="6">
        <item x="2"/>
        <item x="0"/>
        <item x="3"/>
        <item x="1"/>
        <item x="4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</pivotFields>
  <rowFields count="1">
    <field x="0"/>
  </rowFields>
  <rowItems count="15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PA" fld="2" subtotal="count" baseField="0" baseItem="0"/>
    <dataField name="Cursos a realizar" fld="7" baseField="0" baseItem="0"/>
    <dataField name="Cursos realizados" fld="8" baseField="0" baseItem="0"/>
  </dataFields>
  <formats count="38">
    <format dxfId="130">
      <pivotArea type="all" dataOnly="0" outline="0" fieldPosition="0"/>
    </format>
    <format dxfId="129">
      <pivotArea outline="0" collapsedLevelsAreSubtotals="1" fieldPosition="0"/>
    </format>
    <format dxfId="128">
      <pivotArea field="4" type="button" dataOnly="0" labelOnly="1" outline="0"/>
    </format>
    <format dxfId="127">
      <pivotArea dataOnly="0" labelOnly="1" grandRow="1" outline="0" fieldPosition="0"/>
    </format>
    <format dxfId="12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25">
      <pivotArea field="4" type="button" dataOnly="0" labelOnly="1" outline="0"/>
    </format>
    <format dxfId="12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23">
      <pivotArea field="4" type="button" dataOnly="0" labelOnly="1" outline="0"/>
    </format>
    <format dxfId="12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21">
      <pivotArea grandRow="1" outline="0" collapsedLevelsAreSubtotals="1" fieldPosition="0"/>
    </format>
    <format dxfId="120">
      <pivotArea dataOnly="0" labelOnly="1" grandRow="1" outline="0" fieldPosition="0"/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field="4" type="button" dataOnly="0" labelOnly="1" outline="0"/>
    </format>
    <format dxfId="116">
      <pivotArea dataOnly="0" labelOnly="1" grandRow="1" outline="0" fieldPosition="0"/>
    </format>
    <format dxfId="115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4" type="button" dataOnly="0" labelOnly="1" outline="0"/>
    </format>
    <format dxfId="111">
      <pivotArea dataOnly="0" labelOnly="1" grandRow="1" outline="0" fieldPosition="0"/>
    </format>
    <format dxfId="11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09">
      <pivotArea dataOnly="0" labelOnly="1" fieldPosition="0">
        <references count="1">
          <reference field="0" count="1">
            <x v="0"/>
          </reference>
        </references>
      </pivotArea>
    </format>
    <format dxfId="108">
      <pivotArea dataOnly="0" labelOnly="1" fieldPosition="0">
        <references count="1">
          <reference field="0" count="0"/>
        </references>
      </pivotArea>
    </format>
    <format dxfId="107">
      <pivotArea dataOnly="0" labelOnly="1" grandRow="1" outline="0" fieldPosition="0"/>
    </format>
    <format dxfId="106">
      <pivotArea dataOnly="0" labelOnly="1" fieldPosition="0">
        <references count="1">
          <reference field="0" count="0"/>
        </references>
      </pivotArea>
    </format>
    <format dxfId="105">
      <pivotArea dataOnly="0" labelOnly="1" grandRow="1" outline="0" fieldPosition="0"/>
    </format>
    <format dxfId="104">
      <pivotArea field="4" dataOnly="0" labelOnly="1" outline="0">
        <references count="1">
          <reference field="4294967294" count="1" selected="0">
            <x v="1"/>
          </reference>
        </references>
      </pivotArea>
    </format>
    <format dxfId="103">
      <pivotArea field="4" dataOnly="0" labelOnly="1" outline="0">
        <references count="1">
          <reference field="4294967294" count="1" selected="0">
            <x v="2"/>
          </reference>
        </references>
      </pivotArea>
    </format>
    <format dxfId="102">
      <pivotArea field="4" dataOnly="0" labelOnly="1" outline="0">
        <references count="1">
          <reference field="4294967294" count="1" selected="0">
            <x v="1"/>
          </reference>
        </references>
      </pivotArea>
    </format>
    <format dxfId="101">
      <pivotArea field="4" dataOnly="0" labelOnly="1" outline="0">
        <references count="1">
          <reference field="4294967294" count="1" selected="0">
            <x v="2"/>
          </reference>
        </references>
      </pivotArea>
    </format>
    <format dxfId="100">
      <pivotArea field="0" type="button" dataOnly="0" labelOnly="1" outline="0" axis="axisRow" fieldPosition="0"/>
    </format>
    <format dxfId="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0" type="button" dataOnly="0" labelOnly="1" outline="0" axis="axisRow" fieldPosition="0"/>
    </format>
    <format dxfId="95">
      <pivotArea dataOnly="0" labelOnly="1" fieldPosition="0">
        <references count="1">
          <reference field="0" count="0"/>
        </references>
      </pivotArea>
    </format>
    <format dxfId="94">
      <pivotArea dataOnly="0" labelOnly="1" grandRow="1" outline="0" fieldPosition="0"/>
    </format>
    <format dxfId="9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2" cacheId="163" applyNumberFormats="0" applyBorderFormats="0" applyFontFormats="0" applyPatternFormats="0" applyAlignmentFormats="0" applyWidthHeightFormats="1" dataCaption="Valores" updatedVersion="6" minRefreshableVersion="3" showDrill="0" itemPrintTitles="1" createdVersion="6" indent="0" compact="0" compactData="0" multipleFieldFilters="0">
  <location ref="G5:L6" firstHeaderRow="0" firstDataRow="1" firstDataCol="4" rowPageCount="1" colPageCount="1"/>
  <pivotFields count="9">
    <pivotField axis="axisPage" compact="0" outline="0" multipleItemSelectionAllowed="1" showAll="0" defaultSubtotal="0">
      <items count="21">
        <item h="1" m="1" x="18"/>
        <item h="1" x="4"/>
        <item h="1" x="5"/>
        <item h="1" x="2"/>
        <item h="1" x="6"/>
        <item m="1" x="19"/>
        <item h="1" x="14"/>
        <item h="1" x="11"/>
        <item h="1" x="1"/>
        <item h="1" x="8"/>
        <item h="1" x="7"/>
        <item h="1" x="15"/>
        <item h="1" x="9"/>
        <item h="1" x="0"/>
        <item h="1" x="16"/>
        <item h="1" x="13"/>
        <item h="1" m="1" x="20"/>
        <item h="1" x="3"/>
        <item h="1" m="1" x="17"/>
        <item h="1" x="10"/>
        <item h="1" x="12"/>
      </items>
    </pivotField>
    <pivotField axis="axisRow" compact="0" outline="0" showAll="0" defaultSubtotal="0">
      <items count="18">
        <item x="13"/>
        <item x="7"/>
        <item x="1"/>
        <item x="3"/>
        <item x="4"/>
        <item x="10"/>
        <item x="8"/>
        <item x="0"/>
        <item x="5"/>
        <item m="1" x="15"/>
        <item x="2"/>
        <item m="1" x="14"/>
        <item x="12"/>
        <item x="11"/>
        <item m="1" x="17"/>
        <item x="9"/>
        <item x="6"/>
        <item m="1" x="16"/>
      </items>
    </pivotField>
    <pivotField axis="axisRow" compact="0" outline="0" showAll="0" defaultSubtotal="0">
      <items count="261">
        <item m="1" x="181"/>
        <item x="58"/>
        <item m="1" x="250"/>
        <item x="132"/>
        <item m="1" x="169"/>
        <item x="74"/>
        <item m="1" x="208"/>
        <item m="1" x="146"/>
        <item m="1" x="228"/>
        <item x="85"/>
        <item m="1" x="144"/>
        <item x="46"/>
        <item x="127"/>
        <item m="1" x="195"/>
        <item x="117"/>
        <item x="118"/>
        <item x="35"/>
        <item x="15"/>
        <item x="122"/>
        <item m="1" x="216"/>
        <item m="1" x="213"/>
        <item m="1" x="244"/>
        <item x="52"/>
        <item x="54"/>
        <item m="1" x="155"/>
        <item m="1" x="141"/>
        <item m="1" x="255"/>
        <item m="1" x="218"/>
        <item x="81"/>
        <item x="102"/>
        <item x="105"/>
        <item m="1" x="176"/>
        <item x="53"/>
        <item x="113"/>
        <item m="1" x="167"/>
        <item x="45"/>
        <item m="1" x="234"/>
        <item m="1" x="191"/>
        <item m="1" x="207"/>
        <item x="90"/>
        <item m="1" x="140"/>
        <item x="115"/>
        <item m="1" x="202"/>
        <item x="0"/>
        <item m="1" x="183"/>
        <item m="1" x="254"/>
        <item m="1" x="172"/>
        <item m="1" x="175"/>
        <item m="1" x="258"/>
        <item m="1" x="225"/>
        <item x="69"/>
        <item m="1" x="200"/>
        <item x="57"/>
        <item x="6"/>
        <item x="39"/>
        <item x="92"/>
        <item m="1" x="227"/>
        <item m="1" x="189"/>
        <item x="78"/>
        <item m="1" x="215"/>
        <item m="1" x="150"/>
        <item m="1" x="236"/>
        <item x="12"/>
        <item m="1" x="210"/>
        <item x="120"/>
        <item x="44"/>
        <item m="1" x="253"/>
        <item x="7"/>
        <item x="131"/>
        <item m="1" x="241"/>
        <item m="1" x="212"/>
        <item m="1" x="230"/>
        <item x="97"/>
        <item m="1" x="205"/>
        <item m="1" x="165"/>
        <item m="1" x="211"/>
        <item m="1" x="173"/>
        <item x="72"/>
        <item m="1" x="197"/>
        <item m="1" x="209"/>
        <item x="29"/>
        <item m="1" x="192"/>
        <item m="1" x="229"/>
        <item x="59"/>
        <item x="63"/>
        <item x="17"/>
        <item m="1" x="242"/>
        <item x="31"/>
        <item m="1" x="232"/>
        <item x="89"/>
        <item x="94"/>
        <item m="1" x="174"/>
        <item m="1" x="153"/>
        <item x="61"/>
        <item x="123"/>
        <item x="37"/>
        <item x="73"/>
        <item m="1" x="159"/>
        <item m="1" x="164"/>
        <item x="33"/>
        <item x="4"/>
        <item m="1" x="219"/>
        <item m="1" x="193"/>
        <item x="88"/>
        <item m="1" x="246"/>
        <item x="71"/>
        <item m="1" x="170"/>
        <item m="1" x="171"/>
        <item m="1" x="239"/>
        <item x="3"/>
        <item m="1" x="235"/>
        <item m="1" x="247"/>
        <item m="1" x="161"/>
        <item x="27"/>
        <item x="114"/>
        <item x="125"/>
        <item m="1" x="238"/>
        <item m="1" x="204"/>
        <item m="1" x="187"/>
        <item m="1" x="223"/>
        <item x="83"/>
        <item x="70"/>
        <item m="1" x="237"/>
        <item x="68"/>
        <item x="60"/>
        <item x="134"/>
        <item x="16"/>
        <item x="25"/>
        <item m="1" x="139"/>
        <item x="111"/>
        <item x="100"/>
        <item x="14"/>
        <item x="20"/>
        <item m="1" x="217"/>
        <item m="1" x="198"/>
        <item m="1" x="214"/>
        <item m="1" x="143"/>
        <item x="87"/>
        <item m="1" x="221"/>
        <item x="42"/>
        <item x="1"/>
        <item m="1" x="179"/>
        <item m="1" x="178"/>
        <item x="80"/>
        <item m="1" x="162"/>
        <item m="1" x="201"/>
        <item m="1" x="231"/>
        <item x="26"/>
        <item x="18"/>
        <item x="137"/>
        <item m="1" x="182"/>
        <item m="1" x="245"/>
        <item m="1" x="257"/>
        <item x="30"/>
        <item x="99"/>
        <item m="1" x="160"/>
        <item m="1" x="158"/>
        <item m="1" x="196"/>
        <item m="1" x="180"/>
        <item x="8"/>
        <item x="38"/>
        <item m="1" x="157"/>
        <item m="1" x="206"/>
        <item x="110"/>
        <item x="21"/>
        <item x="51"/>
        <item x="34"/>
        <item x="24"/>
        <item m="1" x="156"/>
        <item x="67"/>
        <item m="1" x="233"/>
        <item m="1" x="256"/>
        <item x="9"/>
        <item x="2"/>
        <item x="11"/>
        <item x="56"/>
        <item m="1" x="251"/>
        <item m="1" x="252"/>
        <item x="65"/>
        <item x="66"/>
        <item m="1" x="142"/>
        <item x="55"/>
        <item x="109"/>
        <item x="119"/>
        <item m="1" x="240"/>
        <item x="121"/>
        <item x="101"/>
        <item m="1" x="224"/>
        <item m="1" x="259"/>
        <item x="95"/>
        <item x="136"/>
        <item x="79"/>
        <item x="41"/>
        <item x="19"/>
        <item x="43"/>
        <item m="1" x="194"/>
        <item m="1" x="249"/>
        <item x="133"/>
        <item x="104"/>
        <item m="1" x="145"/>
        <item m="1" x="220"/>
        <item x="40"/>
        <item x="10"/>
        <item x="49"/>
        <item m="1" x="152"/>
        <item m="1" x="243"/>
        <item x="84"/>
        <item m="1" x="184"/>
        <item x="126"/>
        <item x="108"/>
        <item x="48"/>
        <item m="1" x="190"/>
        <item x="50"/>
        <item m="1" x="148"/>
        <item m="1" x="166"/>
        <item m="1" x="154"/>
        <item m="1" x="138"/>
        <item x="36"/>
        <item x="96"/>
        <item x="130"/>
        <item x="82"/>
        <item m="1" x="147"/>
        <item x="103"/>
        <item x="76"/>
        <item x="32"/>
        <item x="13"/>
        <item m="1" x="149"/>
        <item m="1" x="199"/>
        <item x="64"/>
        <item m="1" x="222"/>
        <item m="1" x="226"/>
        <item m="1" x="163"/>
        <item m="1" x="185"/>
        <item x="116"/>
        <item m="1" x="151"/>
        <item x="98"/>
        <item x="106"/>
        <item m="1" x="168"/>
        <item x="5"/>
        <item x="124"/>
        <item x="93"/>
        <item x="47"/>
        <item m="1" x="186"/>
        <item x="112"/>
        <item m="1" x="260"/>
        <item x="107"/>
        <item x="23"/>
        <item m="1" x="203"/>
        <item m="1" x="177"/>
        <item m="1" x="188"/>
        <item x="91"/>
        <item x="22"/>
        <item x="128"/>
        <item x="129"/>
        <item m="1" x="248"/>
        <item x="28"/>
        <item x="62"/>
        <item x="75"/>
        <item x="77"/>
        <item x="86"/>
        <item x="135"/>
      </items>
    </pivotField>
    <pivotField compact="0" outline="0" showAll="0" defaultSubtotal="0"/>
    <pivotField axis="axisRow" compact="0" outline="0" showAll="0" defaultSubtotal="0">
      <items count="5">
        <item x="1"/>
        <item x="3"/>
        <item x="0"/>
        <item x="4"/>
        <item x="2"/>
      </items>
    </pivotField>
    <pivotField axis="axisRow" compact="0" outline="0" showAll="0" defaultSubtotal="0">
      <items count="6">
        <item x="0"/>
        <item x="2"/>
        <item x="1"/>
        <item x="3"/>
        <item x="4"/>
        <item x="5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4"/>
    <field x="5"/>
    <field x="2"/>
    <field x="1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ursos a realizar por area." fld="7" baseField="0" baseItem="0"/>
    <dataField name="Cursos realizados por area." fld="8" baseField="0" baseItem="0"/>
  </dataFields>
  <formats count="94">
    <format dxfId="224">
      <pivotArea type="all" dataOnly="0" outline="0" fieldPosition="0"/>
    </format>
    <format dxfId="223">
      <pivotArea outline="0" collapsedLevelsAreSubtotals="1" fieldPosition="0"/>
    </format>
    <format dxfId="222">
      <pivotArea field="4" type="button" dataOnly="0" labelOnly="1" outline="0" axis="axisRow" fieldPosition="0"/>
    </format>
    <format dxfId="221">
      <pivotArea field="5" type="button" dataOnly="0" labelOnly="1" outline="0" axis="axisRow" fieldPosition="1"/>
    </format>
    <format dxfId="220">
      <pivotArea field="2" type="button" dataOnly="0" labelOnly="1" outline="0" axis="axisRow" fieldPosition="2"/>
    </format>
    <format dxfId="219">
      <pivotArea field="1" type="button" dataOnly="0" labelOnly="1" outline="0" axis="axisRow" fieldPosition="3"/>
    </format>
    <format dxfId="218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17">
      <pivotArea dataOnly="0" labelOnly="1" grandRow="1" outline="0" fieldPosition="0"/>
    </format>
    <format dxfId="216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215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214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213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2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1">
      <pivotArea type="all" dataOnly="0" outline="0" fieldPosition="0"/>
    </format>
    <format dxfId="210">
      <pivotArea outline="0" collapsedLevelsAreSubtotals="1" fieldPosition="0"/>
    </format>
    <format dxfId="209">
      <pivotArea field="4" type="button" dataOnly="0" labelOnly="1" outline="0" axis="axisRow" fieldPosition="0"/>
    </format>
    <format dxfId="208">
      <pivotArea field="5" type="button" dataOnly="0" labelOnly="1" outline="0" axis="axisRow" fieldPosition="1"/>
    </format>
    <format dxfId="207">
      <pivotArea field="2" type="button" dataOnly="0" labelOnly="1" outline="0" axis="axisRow" fieldPosition="2"/>
    </format>
    <format dxfId="206">
      <pivotArea field="1" type="button" dataOnly="0" labelOnly="1" outline="0" axis="axisRow" fieldPosition="3"/>
    </format>
    <format dxfId="205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04">
      <pivotArea dataOnly="0" labelOnly="1" grandRow="1" outline="0" fieldPosition="0"/>
    </format>
    <format dxfId="203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202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201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200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8">
      <pivotArea type="all" dataOnly="0" outline="0" fieldPosition="0"/>
    </format>
    <format dxfId="197">
      <pivotArea outline="0" collapsedLevelsAreSubtotals="1" fieldPosition="0"/>
    </format>
    <format dxfId="196">
      <pivotArea field="4" type="button" dataOnly="0" labelOnly="1" outline="0" axis="axisRow" fieldPosition="0"/>
    </format>
    <format dxfId="195">
      <pivotArea field="5" type="button" dataOnly="0" labelOnly="1" outline="0" axis="axisRow" fieldPosition="1"/>
    </format>
    <format dxfId="194">
      <pivotArea field="2" type="button" dataOnly="0" labelOnly="1" outline="0" axis="axisRow" fieldPosition="2"/>
    </format>
    <format dxfId="193">
      <pivotArea field="1" type="button" dataOnly="0" labelOnly="1" outline="0" axis="axisRow" fieldPosition="3"/>
    </format>
    <format dxfId="192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91">
      <pivotArea dataOnly="0" labelOnly="1" grandRow="1" outline="0" fieldPosition="0"/>
    </format>
    <format dxfId="190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89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88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87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field="4" type="button" dataOnly="0" labelOnly="1" outline="0" axis="axisRow" fieldPosition="0"/>
    </format>
    <format dxfId="182">
      <pivotArea field="5" type="button" dataOnly="0" labelOnly="1" outline="0" axis="axisRow" fieldPosition="1"/>
    </format>
    <format dxfId="181">
      <pivotArea field="2" type="button" dataOnly="0" labelOnly="1" outline="0" axis="axisRow" fieldPosition="2"/>
    </format>
    <format dxfId="180">
      <pivotArea field="1" type="button" dataOnly="0" labelOnly="1" outline="0" axis="axisRow" fieldPosition="3"/>
    </format>
    <format dxfId="17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78">
      <pivotArea dataOnly="0" labelOnly="1" grandRow="1" outline="0" fieldPosition="0"/>
    </format>
    <format dxfId="177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76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75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74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2">
      <pivotArea type="all" dataOnly="0" outline="0" fieldPosition="0"/>
    </format>
    <format dxfId="171">
      <pivotArea outline="0" collapsedLevelsAreSubtotals="1" fieldPosition="0"/>
    </format>
    <format dxfId="170">
      <pivotArea field="4" type="button" dataOnly="0" labelOnly="1" outline="0" axis="axisRow" fieldPosition="0"/>
    </format>
    <format dxfId="169">
      <pivotArea field="5" type="button" dataOnly="0" labelOnly="1" outline="0" axis="axisRow" fieldPosition="1"/>
    </format>
    <format dxfId="168">
      <pivotArea field="2" type="button" dataOnly="0" labelOnly="1" outline="0" axis="axisRow" fieldPosition="2"/>
    </format>
    <format dxfId="167">
      <pivotArea field="1" type="button" dataOnly="0" labelOnly="1" outline="0" axis="axisRow" fieldPosition="3"/>
    </format>
    <format dxfId="166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65">
      <pivotArea dataOnly="0" labelOnly="1" grandRow="1" outline="0" fieldPosition="0"/>
    </format>
    <format dxfId="164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63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62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61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field="4" type="button" dataOnly="0" labelOnly="1" outline="0" axis="axisRow" fieldPosition="0"/>
    </format>
    <format dxfId="156">
      <pivotArea field="5" type="button" dataOnly="0" labelOnly="1" outline="0" axis="axisRow" fieldPosition="1"/>
    </format>
    <format dxfId="155">
      <pivotArea field="2" type="button" dataOnly="0" labelOnly="1" outline="0" axis="axisRow" fieldPosition="2"/>
    </format>
    <format dxfId="154">
      <pivotArea field="1" type="button" dataOnly="0" labelOnly="1" outline="0" axis="axisRow" fieldPosition="3"/>
    </format>
    <format dxfId="153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52">
      <pivotArea dataOnly="0" labelOnly="1" grandRow="1" outline="0" fieldPosition="0"/>
    </format>
    <format dxfId="151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50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49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48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6">
      <pivotArea field="4" type="button" dataOnly="0" labelOnly="1" outline="0" axis="axisRow" fieldPosition="0"/>
    </format>
    <format dxfId="145">
      <pivotArea field="5" type="button" dataOnly="0" labelOnly="1" outline="0" axis="axisRow" fieldPosition="1"/>
    </format>
    <format dxfId="144">
      <pivotArea field="2" type="button" dataOnly="0" labelOnly="1" outline="0" axis="axisRow" fieldPosition="2"/>
    </format>
    <format dxfId="143">
      <pivotArea field="1" type="button" dataOnly="0" labelOnly="1" outline="0" axis="axisRow" fieldPosition="3"/>
    </format>
    <format dxfId="1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1">
      <pivotArea field="4" type="button" dataOnly="0" labelOnly="1" outline="0" axis="axisRow" fieldPosition="0"/>
    </format>
    <format dxfId="140">
      <pivotArea field="5" type="button" dataOnly="0" labelOnly="1" outline="0" axis="axisRow" fieldPosition="1"/>
    </format>
    <format dxfId="139">
      <pivotArea field="2" type="button" dataOnly="0" labelOnly="1" outline="0" axis="axisRow" fieldPosition="2"/>
    </format>
    <format dxfId="138">
      <pivotArea field="1" type="button" dataOnly="0" labelOnly="1" outline="0" axis="axisRow" fieldPosition="3"/>
    </format>
    <format dxfId="1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6">
      <pivotArea grandRow="1" outline="0" collapsedLevelsAreSubtotals="1" fieldPosition="0"/>
    </format>
    <format dxfId="135">
      <pivotArea dataOnly="0" labelOnly="1" grandRow="1" outline="0" fieldPosition="0"/>
    </format>
    <format dxfId="134">
      <pivotArea grandRow="1" outline="0" collapsedLevelsAreSubtotals="1" fieldPosition="0"/>
    </format>
    <format dxfId="133">
      <pivotArea grandRow="1" outline="0" collapsedLevelsAreSubtotals="1" fieldPosition="0"/>
    </format>
    <format dxfId="132">
      <pivotArea outline="0" collapsedLevelsAreSubtotals="1" fieldPosition="0"/>
    </format>
    <format dxfId="131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63"/>
  <sheetViews>
    <sheetView showGridLines="0" zoomScale="85" zoomScaleNormal="85" workbookViewId="0">
      <selection activeCell="F1" sqref="F1"/>
    </sheetView>
  </sheetViews>
  <sheetFormatPr baseColWidth="10" defaultColWidth="10.88671875" defaultRowHeight="14.4" outlineLevelRow="1" outlineLevelCol="1" x14ac:dyDescent="0.3"/>
  <cols>
    <col min="1" max="1" width="19.88671875" style="21" bestFit="1" customWidth="1"/>
    <col min="2" max="2" width="21.44140625" style="21" hidden="1" customWidth="1" outlineLevel="1"/>
    <col min="3" max="3" width="15.6640625" style="22" hidden="1" customWidth="1" outlineLevel="1"/>
    <col min="4" max="4" width="21.109375" style="21" bestFit="1" customWidth="1" collapsed="1"/>
    <col min="5" max="5" width="40.5546875" style="21" bestFit="1" customWidth="1"/>
    <col min="6" max="6" width="4.5546875" customWidth="1"/>
    <col min="7" max="17" width="4.5546875" style="23" customWidth="1"/>
    <col min="18" max="23" width="4.5546875" customWidth="1"/>
  </cols>
  <sheetData>
    <row r="1" spans="1:23" ht="18" x14ac:dyDescent="0.3">
      <c r="A1" s="20"/>
      <c r="B1" s="20"/>
      <c r="F1" s="12" t="s">
        <v>376</v>
      </c>
      <c r="G1" s="12" t="s">
        <v>379</v>
      </c>
      <c r="H1" s="12" t="s">
        <v>381</v>
      </c>
      <c r="I1" s="12" t="s">
        <v>383</v>
      </c>
      <c r="J1" s="12" t="s">
        <v>385</v>
      </c>
      <c r="K1" s="12" t="s">
        <v>387</v>
      </c>
      <c r="L1" s="12" t="s">
        <v>389</v>
      </c>
      <c r="M1" s="12" t="s">
        <v>391</v>
      </c>
      <c r="N1" s="12" t="s">
        <v>393</v>
      </c>
      <c r="O1" s="12" t="s">
        <v>395</v>
      </c>
      <c r="P1" s="12" t="s">
        <v>397</v>
      </c>
      <c r="Q1" s="12" t="s">
        <v>399</v>
      </c>
      <c r="R1" s="12" t="s">
        <v>401</v>
      </c>
      <c r="S1" s="12" t="s">
        <v>403</v>
      </c>
      <c r="T1" s="12" t="s">
        <v>405</v>
      </c>
      <c r="U1" s="12" t="s">
        <v>407</v>
      </c>
      <c r="V1" s="12" t="s">
        <v>409</v>
      </c>
      <c r="W1" s="12" t="s">
        <v>411</v>
      </c>
    </row>
    <row r="2" spans="1:23" ht="23.4" customHeight="1" x14ac:dyDescent="0.3">
      <c r="A2" s="68" t="str">
        <f>+B5</f>
        <v>BARRANCABERMEJA</v>
      </c>
      <c r="B2" s="68"/>
      <c r="C2" s="68"/>
      <c r="D2" s="68"/>
      <c r="E2" s="68"/>
      <c r="F2" s="86" t="s">
        <v>376</v>
      </c>
      <c r="G2" s="86" t="s">
        <v>379</v>
      </c>
      <c r="H2" s="86" t="s">
        <v>381</v>
      </c>
      <c r="I2" s="86" t="s">
        <v>383</v>
      </c>
      <c r="J2" s="86" t="s">
        <v>385</v>
      </c>
      <c r="K2" s="86" t="s">
        <v>387</v>
      </c>
      <c r="L2" s="86" t="s">
        <v>389</v>
      </c>
      <c r="M2" s="86" t="s">
        <v>391</v>
      </c>
      <c r="N2" s="86" t="s">
        <v>393</v>
      </c>
      <c r="O2" s="86" t="s">
        <v>395</v>
      </c>
      <c r="P2" s="86" t="s">
        <v>397</v>
      </c>
      <c r="Q2" s="86" t="s">
        <v>399</v>
      </c>
      <c r="R2" s="86" t="s">
        <v>401</v>
      </c>
      <c r="S2" s="86" t="s">
        <v>403</v>
      </c>
      <c r="T2" s="86" t="s">
        <v>405</v>
      </c>
      <c r="U2" s="86" t="s">
        <v>407</v>
      </c>
      <c r="V2" s="86" t="s">
        <v>409</v>
      </c>
      <c r="W2" s="86" t="s">
        <v>411</v>
      </c>
    </row>
    <row r="3" spans="1:23" ht="23.4" customHeight="1" x14ac:dyDescent="0.3">
      <c r="A3" s="68"/>
      <c r="B3" s="68"/>
      <c r="C3" s="68"/>
      <c r="D3" s="68"/>
      <c r="E3" s="68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</row>
    <row r="4" spans="1:23" ht="19.5" customHeight="1" outlineLevel="1" x14ac:dyDescent="0.3">
      <c r="A4" s="68"/>
      <c r="B4" s="68"/>
      <c r="C4" s="68"/>
      <c r="D4" s="68"/>
      <c r="E4" s="68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</row>
    <row r="5" spans="1:23" outlineLevel="1" x14ac:dyDescent="0.3">
      <c r="A5" s="56" t="s">
        <v>0</v>
      </c>
      <c r="B5" s="56" t="s">
        <v>444</v>
      </c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</row>
    <row r="6" spans="1:23" outlineLevel="1" x14ac:dyDescent="0.3"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</row>
    <row r="7" spans="1:23" x14ac:dyDescent="0.3">
      <c r="A7" s="81" t="s">
        <v>29</v>
      </c>
      <c r="B7" s="81" t="s">
        <v>82</v>
      </c>
      <c r="C7" s="81" t="s">
        <v>3</v>
      </c>
      <c r="D7" s="81" t="s">
        <v>1</v>
      </c>
      <c r="E7" s="81" t="s">
        <v>2</v>
      </c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</row>
    <row r="8" spans="1:23" ht="24.6" customHeight="1" x14ac:dyDescent="0.3">
      <c r="A8" s="56" t="s">
        <v>136</v>
      </c>
      <c r="B8" s="56">
        <v>2</v>
      </c>
      <c r="C8" s="56">
        <v>676852</v>
      </c>
      <c r="D8" s="56" t="s">
        <v>3047</v>
      </c>
      <c r="E8" s="56" t="s">
        <v>56</v>
      </c>
      <c r="F8" s="57" t="str">
        <f>IF(HLOOKUP($D8,Tripulantes!$U:$AJ,+VLOOKUP(Visual!F$1,Tripulantes!$U:$V,2,0),0)=1,IFERROR(+VLOOKUP(F$1&amp;$C8,'Base de datos'!$C:$E,3,0),"Q"),"X")</f>
        <v>R</v>
      </c>
      <c r="G8" s="57" t="str">
        <f>IF(HLOOKUP($D8,Tripulantes!$U:$AJ,+VLOOKUP(Visual!G$1,Tripulantes!$U:$V,2,0),0)=1,IFERROR(+VLOOKUP(G$1&amp;$C8,'Base de datos'!$C:$E,3,0),"Q"),"X")</f>
        <v>R</v>
      </c>
      <c r="H8" s="57" t="str">
        <f>IF(HLOOKUP($D8,Tripulantes!$U:$AJ,+VLOOKUP(Visual!H$1,Tripulantes!$U:$V,2,0),0)=1,IFERROR(+VLOOKUP(H$1&amp;$C8,'Base de datos'!$C:$E,3,0),"Q"),"X")</f>
        <v>R</v>
      </c>
      <c r="I8" s="57" t="str">
        <f>IF(HLOOKUP($D8,Tripulantes!$U:$AJ,+VLOOKUP(Visual!I$1,Tripulantes!$U:$V,2,0),0)=1,IFERROR(+VLOOKUP(I$1&amp;$C8,'Base de datos'!$C:$E,3,0),"Q"),"X")</f>
        <v>R</v>
      </c>
      <c r="J8" s="57" t="str">
        <f>IF(HLOOKUP($D8,Tripulantes!$U:$AJ,+VLOOKUP(Visual!J$1,Tripulantes!$U:$V,2,0),0)=1,IFERROR(+VLOOKUP(J$1&amp;$C8,'Base de datos'!$C:$E,3,0),"Q"),"X")</f>
        <v>R</v>
      </c>
      <c r="K8" s="57" t="str">
        <f>IF(HLOOKUP($D8,Tripulantes!$U:$AJ,+VLOOKUP(Visual!K$1,Tripulantes!$U:$V,2,0),0)=1,IFERROR(+VLOOKUP(K$1&amp;$C8,'Base de datos'!$C:$E,3,0),"Q"),"X")</f>
        <v>R</v>
      </c>
      <c r="L8" s="57" t="str">
        <f>IF(HLOOKUP($D8,Tripulantes!$U:$AJ,+VLOOKUP(Visual!L$1,Tripulantes!$U:$V,2,0),0)=1,IFERROR(+VLOOKUP(L$1&amp;$C8,'Base de datos'!$C:$E,3,0),"Q"),"X")</f>
        <v>R</v>
      </c>
      <c r="M8" s="57" t="str">
        <f>IF(HLOOKUP($D8,Tripulantes!$U:$AJ,+VLOOKUP(Visual!M$1,Tripulantes!$U:$V,2,0),0)=1,IFERROR(+VLOOKUP(M$1&amp;$C8,'Base de datos'!$C:$E,3,0),"Q"),"X")</f>
        <v>X</v>
      </c>
      <c r="N8" s="57" t="str">
        <f>IF(HLOOKUP($D8,Tripulantes!$U:$AJ,+VLOOKUP(Visual!N$1,Tripulantes!$U:$V,2,0),0)=1,IFERROR(+VLOOKUP(N$1&amp;$C8,'Base de datos'!$C:$E,3,0),"Q"),"X")</f>
        <v>X</v>
      </c>
      <c r="O8" s="57" t="str">
        <f>IF(HLOOKUP($D8,Tripulantes!$U:$AJ,+VLOOKUP(Visual!O$1,Tripulantes!$U:$V,2,0),0)=1,IFERROR(+VLOOKUP(O$1&amp;$C8,'Base de datos'!$C:$E,3,0),"Q"),"X")</f>
        <v>X</v>
      </c>
      <c r="P8" s="57" t="str">
        <f>IF(HLOOKUP($D8,Tripulantes!$U:$AJ,+VLOOKUP(Visual!P$1,Tripulantes!$U:$V,2,0),0)=1,IFERROR(+VLOOKUP(P$1&amp;$C8,'Base de datos'!$C:$E,3,0),"Q"),"X")</f>
        <v>X</v>
      </c>
      <c r="Q8" s="57" t="str">
        <f>IF(HLOOKUP($D8,Tripulantes!$U:$AJ,+VLOOKUP(Visual!Q$1,Tripulantes!$U:$V,2,0),0)=1,IFERROR(+VLOOKUP(Q$1&amp;$C8,'Base de datos'!$C:$E,3,0),"Q"),"X")</f>
        <v>X</v>
      </c>
      <c r="R8" s="57" t="str">
        <f>IF(HLOOKUP($D8,Tripulantes!$U:$AJ,+VLOOKUP(Visual!R$1,Tripulantes!$U:$V,2,0),0)=1,IFERROR(+VLOOKUP(R$1&amp;$C8,'Base de datos'!$C:$E,3,0),"Q"),"X")</f>
        <v>X</v>
      </c>
      <c r="S8" s="57" t="str">
        <f>IF(HLOOKUP($D8,Tripulantes!$U:$AJ,+VLOOKUP(Visual!S$1,Tripulantes!$U:$V,2,0),0)=1,IFERROR(+VLOOKUP(S$1&amp;$C8,'Base de datos'!$C:$E,3,0),"Q"),"X")</f>
        <v>X</v>
      </c>
      <c r="T8" s="57" t="str">
        <f>IF(HLOOKUP($D8,Tripulantes!$U:$AJ,+VLOOKUP(Visual!T$1,Tripulantes!$U:$V,2,0),0)=1,IFERROR(+VLOOKUP(T$1&amp;$C8,'Base de datos'!$C:$E,3,0),"Q"),"X")</f>
        <v>X</v>
      </c>
      <c r="U8" s="57" t="str">
        <f>IF(HLOOKUP($D8,Tripulantes!$U:$AJ,+VLOOKUP(Visual!U$1,Tripulantes!$U:$V,2,0),0)=1,IFERROR(+VLOOKUP(U$1&amp;$C8,'Base de datos'!$C:$E,3,0),"Q"),"X")</f>
        <v>X</v>
      </c>
      <c r="V8" s="57" t="str">
        <f>IF(HLOOKUP($D8,Tripulantes!$U:$AJ,+VLOOKUP(Visual!V$1,Tripulantes!$U:$V,2,0),0)=1,IFERROR(+VLOOKUP(V$1&amp;$C8,'Base de datos'!$C:$E,3,0),"Q"),"X")</f>
        <v>X</v>
      </c>
      <c r="W8" s="57" t="str">
        <f>IF(HLOOKUP($D8,Tripulantes!$U:$AJ,+VLOOKUP(Visual!W$1,Tripulantes!$U:$V,2,0),0)=1,IFERROR(+VLOOKUP(W$1&amp;$C8,'Base de datos'!$C:$E,3,0),"Q"),"X")</f>
        <v>X</v>
      </c>
    </row>
    <row r="9" spans="1:23" ht="24" customHeight="1" x14ac:dyDescent="0.3">
      <c r="A9" s="56"/>
      <c r="B9" s="56">
        <v>3</v>
      </c>
      <c r="C9" s="56">
        <v>1052991220</v>
      </c>
      <c r="D9" s="56" t="s">
        <v>3040</v>
      </c>
      <c r="E9" s="56" t="s">
        <v>48</v>
      </c>
      <c r="F9" s="57" t="str">
        <f>IF(HLOOKUP($D9,Tripulantes!$U:$AJ,+VLOOKUP(Visual!F$1,Tripulantes!$U:$V,2,0),0)=1,IFERROR(+VLOOKUP(F$1&amp;$C9,'Base de datos'!$C:$E,3,0),"Q"),"X")</f>
        <v>R</v>
      </c>
      <c r="G9" s="57" t="str">
        <f>IF(HLOOKUP($D9,Tripulantes!$U:$AJ,+VLOOKUP(Visual!G$1,Tripulantes!$U:$V,2,0),0)=1,IFERROR(+VLOOKUP(G$1&amp;$C9,'Base de datos'!$C:$E,3,0),"Q"),"X")</f>
        <v>R</v>
      </c>
      <c r="H9" s="57" t="str">
        <f>IF(HLOOKUP($D9,Tripulantes!$U:$AJ,+VLOOKUP(Visual!H$1,Tripulantes!$U:$V,2,0),0)=1,IFERROR(+VLOOKUP(H$1&amp;$C9,'Base de datos'!$C:$E,3,0),"Q"),"X")</f>
        <v>R</v>
      </c>
      <c r="I9" s="57" t="str">
        <f>IF(HLOOKUP($D9,Tripulantes!$U:$AJ,+VLOOKUP(Visual!I$1,Tripulantes!$U:$V,2,0),0)=1,IFERROR(+VLOOKUP(I$1&amp;$C9,'Base de datos'!$C:$E,3,0),"Q"),"X")</f>
        <v>R</v>
      </c>
      <c r="J9" s="57" t="str">
        <f>IF(HLOOKUP($D9,Tripulantes!$U:$AJ,+VLOOKUP(Visual!J$1,Tripulantes!$U:$V,2,0),0)=1,IFERROR(+VLOOKUP(J$1&amp;$C9,'Base de datos'!$C:$E,3,0),"Q"),"X")</f>
        <v>R</v>
      </c>
      <c r="K9" s="57" t="str">
        <f>IF(HLOOKUP($D9,Tripulantes!$U:$AJ,+VLOOKUP(Visual!K$1,Tripulantes!$U:$V,2,0),0)=1,IFERROR(+VLOOKUP(K$1&amp;$C9,'Base de datos'!$C:$E,3,0),"Q"),"X")</f>
        <v>R</v>
      </c>
      <c r="L9" s="57" t="str">
        <f>IF(HLOOKUP($D9,Tripulantes!$U:$AJ,+VLOOKUP(Visual!L$1,Tripulantes!$U:$V,2,0),0)=1,IFERROR(+VLOOKUP(L$1&amp;$C9,'Base de datos'!$C:$E,3,0),"Q"),"X")</f>
        <v>R</v>
      </c>
      <c r="M9" s="57" t="str">
        <f>IF(HLOOKUP($D9,Tripulantes!$U:$AJ,+VLOOKUP(Visual!M$1,Tripulantes!$U:$V,2,0),0)=1,IFERROR(+VLOOKUP(M$1&amp;$C9,'Base de datos'!$C:$E,3,0),"Q"),"X")</f>
        <v>X</v>
      </c>
      <c r="N9" s="57" t="str">
        <f>IF(HLOOKUP($D9,Tripulantes!$U:$AJ,+VLOOKUP(Visual!N$1,Tripulantes!$U:$V,2,0),0)=1,IFERROR(+VLOOKUP(N$1&amp;$C9,'Base de datos'!$C:$E,3,0),"Q"),"X")</f>
        <v>X</v>
      </c>
      <c r="O9" s="57" t="str">
        <f>IF(HLOOKUP($D9,Tripulantes!$U:$AJ,+VLOOKUP(Visual!O$1,Tripulantes!$U:$V,2,0),0)=1,IFERROR(+VLOOKUP(O$1&amp;$C9,'Base de datos'!$C:$E,3,0),"Q"),"X")</f>
        <v>X</v>
      </c>
      <c r="P9" s="57" t="str">
        <f>IF(HLOOKUP($D9,Tripulantes!$U:$AJ,+VLOOKUP(Visual!P$1,Tripulantes!$U:$V,2,0),0)=1,IFERROR(+VLOOKUP(P$1&amp;$C9,'Base de datos'!$C:$E,3,0),"Q"),"X")</f>
        <v>X</v>
      </c>
      <c r="Q9" s="57" t="str">
        <f>IF(HLOOKUP($D9,Tripulantes!$U:$AJ,+VLOOKUP(Visual!Q$1,Tripulantes!$U:$V,2,0),0)=1,IFERROR(+VLOOKUP(Q$1&amp;$C9,'Base de datos'!$C:$E,3,0),"Q"),"X")</f>
        <v>X</v>
      </c>
      <c r="R9" s="57" t="str">
        <f>IF(HLOOKUP($D9,Tripulantes!$U:$AJ,+VLOOKUP(Visual!R$1,Tripulantes!$U:$V,2,0),0)=1,IFERROR(+VLOOKUP(R$1&amp;$C9,'Base de datos'!$C:$E,3,0),"Q"),"X")</f>
        <v>X</v>
      </c>
      <c r="S9" s="57" t="str">
        <f>IF(HLOOKUP($D9,Tripulantes!$U:$AJ,+VLOOKUP(Visual!S$1,Tripulantes!$U:$V,2,0),0)=1,IFERROR(+VLOOKUP(S$1&amp;$C9,'Base de datos'!$C:$E,3,0),"Q"),"X")</f>
        <v>X</v>
      </c>
      <c r="T9" s="57" t="str">
        <f>IF(HLOOKUP($D9,Tripulantes!$U:$AJ,+VLOOKUP(Visual!T$1,Tripulantes!$U:$V,2,0),0)=1,IFERROR(+VLOOKUP(T$1&amp;$C9,'Base de datos'!$C:$E,3,0),"Q"),"X")</f>
        <v>X</v>
      </c>
      <c r="U9" s="57" t="str">
        <f>IF(HLOOKUP($D9,Tripulantes!$U:$AJ,+VLOOKUP(Visual!U$1,Tripulantes!$U:$V,2,0),0)=1,IFERROR(+VLOOKUP(U$1&amp;$C9,'Base de datos'!$C:$E,3,0),"Q"),"X")</f>
        <v>X</v>
      </c>
      <c r="V9" s="57" t="str">
        <f>IF(HLOOKUP($D9,Tripulantes!$U:$AJ,+VLOOKUP(Visual!V$1,Tripulantes!$U:$V,2,0),0)=1,IFERROR(+VLOOKUP(V$1&amp;$C9,'Base de datos'!$C:$E,3,0),"Q"),"X")</f>
        <v>X</v>
      </c>
      <c r="W9" s="57" t="str">
        <f>IF(HLOOKUP($D9,Tripulantes!$U:$AJ,+VLOOKUP(Visual!W$1,Tripulantes!$U:$V,2,0),0)=1,IFERROR(+VLOOKUP(W$1&amp;$C9,'Base de datos'!$C:$E,3,0),"Q"),"X")</f>
        <v>X</v>
      </c>
    </row>
    <row r="10" spans="1:23" ht="22.2" x14ac:dyDescent="0.3">
      <c r="A10" s="78"/>
      <c r="B10" s="56">
        <v>5</v>
      </c>
      <c r="C10" s="56">
        <v>1143169914</v>
      </c>
      <c r="D10" s="56" t="s">
        <v>3051</v>
      </c>
      <c r="E10" s="56" t="s">
        <v>315</v>
      </c>
      <c r="F10" s="57" t="str">
        <f>IF(HLOOKUP($D10,Tripulantes!$U:$AJ,+VLOOKUP(Visual!F$1,Tripulantes!$U:$V,2,0),0)=1,IFERROR(+VLOOKUP(F$1&amp;$C10,'Base de datos'!$C:$E,3,0),"Q"),"X")</f>
        <v>R</v>
      </c>
      <c r="G10" s="57" t="str">
        <f>IF(HLOOKUP($D10,Tripulantes!$U:$AJ,+VLOOKUP(Visual!G$1,Tripulantes!$U:$V,2,0),0)=1,IFERROR(+VLOOKUP(G$1&amp;$C10,'Base de datos'!$C:$E,3,0),"Q"),"X")</f>
        <v>R</v>
      </c>
      <c r="H10" s="57" t="str">
        <f>IF(HLOOKUP($D10,Tripulantes!$U:$AJ,+VLOOKUP(Visual!H$1,Tripulantes!$U:$V,2,0),0)=1,IFERROR(+VLOOKUP(H$1&amp;$C10,'Base de datos'!$C:$E,3,0),"Q"),"X")</f>
        <v>R</v>
      </c>
      <c r="I10" s="57" t="str">
        <f>IF(HLOOKUP($D10,Tripulantes!$U:$AJ,+VLOOKUP(Visual!I$1,Tripulantes!$U:$V,2,0),0)=1,IFERROR(+VLOOKUP(I$1&amp;$C10,'Base de datos'!$C:$E,3,0),"Q"),"X")</f>
        <v>R</v>
      </c>
      <c r="J10" s="57" t="str">
        <f>IF(HLOOKUP($D10,Tripulantes!$U:$AJ,+VLOOKUP(Visual!J$1,Tripulantes!$U:$V,2,0),0)=1,IFERROR(+VLOOKUP(J$1&amp;$C10,'Base de datos'!$C:$E,3,0),"Q"),"X")</f>
        <v>R</v>
      </c>
      <c r="K10" s="57" t="str">
        <f>IF(HLOOKUP($D10,Tripulantes!$U:$AJ,+VLOOKUP(Visual!K$1,Tripulantes!$U:$V,2,0),0)=1,IFERROR(+VLOOKUP(K$1&amp;$C10,'Base de datos'!$C:$E,3,0),"Q"),"X")</f>
        <v>R</v>
      </c>
      <c r="L10" s="57" t="str">
        <f>IF(HLOOKUP($D10,Tripulantes!$U:$AJ,+VLOOKUP(Visual!L$1,Tripulantes!$U:$V,2,0),0)=1,IFERROR(+VLOOKUP(L$1&amp;$C10,'Base de datos'!$C:$E,3,0),"Q"),"X")</f>
        <v>R</v>
      </c>
      <c r="M10" s="57" t="str">
        <f>IF(HLOOKUP($D10,Tripulantes!$U:$AJ,+VLOOKUP(Visual!M$1,Tripulantes!$U:$V,2,0),0)=1,IFERROR(+VLOOKUP(M$1&amp;$C10,'Base de datos'!$C:$E,3,0),"Q"),"X")</f>
        <v>X</v>
      </c>
      <c r="N10" s="57" t="str">
        <f>IF(HLOOKUP($D10,Tripulantes!$U:$AJ,+VLOOKUP(Visual!N$1,Tripulantes!$U:$V,2,0),0)=1,IFERROR(+VLOOKUP(N$1&amp;$C10,'Base de datos'!$C:$E,3,0),"Q"),"X")</f>
        <v>X</v>
      </c>
      <c r="O10" s="57" t="str">
        <f>IF(HLOOKUP($D10,Tripulantes!$U:$AJ,+VLOOKUP(Visual!O$1,Tripulantes!$U:$V,2,0),0)=1,IFERROR(+VLOOKUP(O$1&amp;$C10,'Base de datos'!$C:$E,3,0),"Q"),"X")</f>
        <v>X</v>
      </c>
      <c r="P10" s="57" t="str">
        <f>IF(HLOOKUP($D10,Tripulantes!$U:$AJ,+VLOOKUP(Visual!P$1,Tripulantes!$U:$V,2,0),0)=1,IFERROR(+VLOOKUP(P$1&amp;$C10,'Base de datos'!$C:$E,3,0),"Q"),"X")</f>
        <v>X</v>
      </c>
      <c r="Q10" s="57" t="str">
        <f>IF(HLOOKUP($D10,Tripulantes!$U:$AJ,+VLOOKUP(Visual!Q$1,Tripulantes!$U:$V,2,0),0)=1,IFERROR(+VLOOKUP(Q$1&amp;$C10,'Base de datos'!$C:$E,3,0),"Q"),"X")</f>
        <v>X</v>
      </c>
      <c r="R10" s="57" t="str">
        <f>IF(HLOOKUP($D10,Tripulantes!$U:$AJ,+VLOOKUP(Visual!R$1,Tripulantes!$U:$V,2,0),0)=1,IFERROR(+VLOOKUP(R$1&amp;$C10,'Base de datos'!$C:$E,3,0),"Q"),"X")</f>
        <v>X</v>
      </c>
      <c r="S10" s="57" t="str">
        <f>IF(HLOOKUP($D10,Tripulantes!$U:$AJ,+VLOOKUP(Visual!S$1,Tripulantes!$U:$V,2,0),0)=1,IFERROR(+VLOOKUP(S$1&amp;$C10,'Base de datos'!$C:$E,3,0),"Q"),"X")</f>
        <v>X</v>
      </c>
      <c r="T10" s="57" t="str">
        <f>IF(HLOOKUP($D10,Tripulantes!$U:$AJ,+VLOOKUP(Visual!T$1,Tripulantes!$U:$V,2,0),0)=1,IFERROR(+VLOOKUP(T$1&amp;$C10,'Base de datos'!$C:$E,3,0),"Q"),"X")</f>
        <v>X</v>
      </c>
      <c r="U10" s="57" t="str">
        <f>IF(HLOOKUP($D10,Tripulantes!$U:$AJ,+VLOOKUP(Visual!U$1,Tripulantes!$U:$V,2,0),0)=1,IFERROR(+VLOOKUP(U$1&amp;$C10,'Base de datos'!$C:$E,3,0),"Q"),"X")</f>
        <v>X</v>
      </c>
      <c r="V10" s="57" t="str">
        <f>IF(HLOOKUP($D10,Tripulantes!$U:$AJ,+VLOOKUP(Visual!V$1,Tripulantes!$U:$V,2,0),0)=1,IFERROR(+VLOOKUP(V$1&amp;$C10,'Base de datos'!$C:$E,3,0),"Q"),"X")</f>
        <v>X</v>
      </c>
      <c r="W10" s="57" t="str">
        <f>IF(HLOOKUP($D10,Tripulantes!$U:$AJ,+VLOOKUP(Visual!W$1,Tripulantes!$U:$V,2,0),0)=1,IFERROR(+VLOOKUP(W$1&amp;$C10,'Base de datos'!$C:$E,3,0),"Q"),"X")</f>
        <v>X</v>
      </c>
    </row>
    <row r="11" spans="1:23" ht="22.2" x14ac:dyDescent="0.3">
      <c r="A11" s="56" t="s">
        <v>137</v>
      </c>
      <c r="B11" s="78">
        <v>1</v>
      </c>
      <c r="C11" s="56">
        <v>1124020230</v>
      </c>
      <c r="D11" s="56" t="s">
        <v>3035</v>
      </c>
      <c r="E11" s="56" t="s">
        <v>41</v>
      </c>
      <c r="F11" s="57" t="str">
        <f>IF(HLOOKUP($D11,Tripulantes!$U:$AJ,+VLOOKUP(Visual!F$1,Tripulantes!$U:$V,2,0),0)=1,IFERROR(+VLOOKUP(F$1&amp;$C11,'Base de datos'!$C:$E,3,0),"Q"),"X")</f>
        <v>R</v>
      </c>
      <c r="G11" s="57" t="str">
        <f>IF(HLOOKUP($D11,Tripulantes!$U:$AJ,+VLOOKUP(Visual!G$1,Tripulantes!$U:$V,2,0),0)=1,IFERROR(+VLOOKUP(G$1&amp;$C11,'Base de datos'!$C:$E,3,0),"Q"),"X")</f>
        <v>R</v>
      </c>
      <c r="H11" s="57" t="str">
        <f>IF(HLOOKUP($D11,Tripulantes!$U:$AJ,+VLOOKUP(Visual!H$1,Tripulantes!$U:$V,2,0),0)=1,IFERROR(+VLOOKUP(H$1&amp;$C11,'Base de datos'!$C:$E,3,0),"Q"),"X")</f>
        <v>R</v>
      </c>
      <c r="I11" s="57" t="str">
        <f>IF(HLOOKUP($D11,Tripulantes!$U:$AJ,+VLOOKUP(Visual!I$1,Tripulantes!$U:$V,2,0),0)=1,IFERROR(+VLOOKUP(I$1&amp;$C11,'Base de datos'!$C:$E,3,0),"Q"),"X")</f>
        <v>X</v>
      </c>
      <c r="J11" s="57" t="str">
        <f>IF(HLOOKUP($D11,Tripulantes!$U:$AJ,+VLOOKUP(Visual!J$1,Tripulantes!$U:$V,2,0),0)=1,IFERROR(+VLOOKUP(J$1&amp;$C11,'Base de datos'!$C:$E,3,0),"Q"),"X")</f>
        <v>X</v>
      </c>
      <c r="K11" s="57" t="str">
        <f>IF(HLOOKUP($D11,Tripulantes!$U:$AJ,+VLOOKUP(Visual!K$1,Tripulantes!$U:$V,2,0),0)=1,IFERROR(+VLOOKUP(K$1&amp;$C11,'Base de datos'!$C:$E,3,0),"Q"),"X")</f>
        <v>X</v>
      </c>
      <c r="L11" s="57" t="str">
        <f>IF(HLOOKUP($D11,Tripulantes!$U:$AJ,+VLOOKUP(Visual!L$1,Tripulantes!$U:$V,2,0),0)=1,IFERROR(+VLOOKUP(L$1&amp;$C11,'Base de datos'!$C:$E,3,0),"Q"),"X")</f>
        <v>X</v>
      </c>
      <c r="M11" s="57" t="str">
        <f>IF(HLOOKUP($D11,Tripulantes!$U:$AJ,+VLOOKUP(Visual!M$1,Tripulantes!$U:$V,2,0),0)=1,IFERROR(+VLOOKUP(M$1&amp;$C11,'Base de datos'!$C:$E,3,0),"Q"),"X")</f>
        <v>R</v>
      </c>
      <c r="N11" s="57" t="str">
        <f>IF(HLOOKUP($D11,Tripulantes!$U:$AJ,+VLOOKUP(Visual!N$1,Tripulantes!$U:$V,2,0),0)=1,IFERROR(+VLOOKUP(N$1&amp;$C11,'Base de datos'!$C:$E,3,0),"Q"),"X")</f>
        <v>R</v>
      </c>
      <c r="O11" s="57" t="str">
        <f>IF(HLOOKUP($D11,Tripulantes!$U:$AJ,+VLOOKUP(Visual!O$1,Tripulantes!$U:$V,2,0),0)=1,IFERROR(+VLOOKUP(O$1&amp;$C11,'Base de datos'!$C:$E,3,0),"Q"),"X")</f>
        <v>R</v>
      </c>
      <c r="P11" s="57" t="str">
        <f>IF(HLOOKUP($D11,Tripulantes!$U:$AJ,+VLOOKUP(Visual!P$1,Tripulantes!$U:$V,2,0),0)=1,IFERROR(+VLOOKUP(P$1&amp;$C11,'Base de datos'!$C:$E,3,0),"Q"),"X")</f>
        <v>R</v>
      </c>
      <c r="Q11" s="57" t="str">
        <f>IF(HLOOKUP($D11,Tripulantes!$U:$AJ,+VLOOKUP(Visual!Q$1,Tripulantes!$U:$V,2,0),0)=1,IFERROR(+VLOOKUP(Q$1&amp;$C11,'Base de datos'!$C:$E,3,0),"Q"),"X")</f>
        <v>X</v>
      </c>
      <c r="R11" s="57" t="str">
        <f>IF(HLOOKUP($D11,Tripulantes!$U:$AJ,+VLOOKUP(Visual!R$1,Tripulantes!$U:$V,2,0),0)=1,IFERROR(+VLOOKUP(R$1&amp;$C11,'Base de datos'!$C:$E,3,0),"Q"),"X")</f>
        <v>X</v>
      </c>
      <c r="S11" s="57" t="str">
        <f>IF(HLOOKUP($D11,Tripulantes!$U:$AJ,+VLOOKUP(Visual!S$1,Tripulantes!$U:$V,2,0),0)=1,IFERROR(+VLOOKUP(S$1&amp;$C11,'Base de datos'!$C:$E,3,0),"Q"),"X")</f>
        <v>X</v>
      </c>
      <c r="T11" s="57" t="str">
        <f>IF(HLOOKUP($D11,Tripulantes!$U:$AJ,+VLOOKUP(Visual!T$1,Tripulantes!$U:$V,2,0),0)=1,IFERROR(+VLOOKUP(T$1&amp;$C11,'Base de datos'!$C:$E,3,0),"Q"),"X")</f>
        <v>X</v>
      </c>
      <c r="U11" s="57" t="str">
        <f>IF(HLOOKUP($D11,Tripulantes!$U:$AJ,+VLOOKUP(Visual!U$1,Tripulantes!$U:$V,2,0),0)=1,IFERROR(+VLOOKUP(U$1&amp;$C11,'Base de datos'!$C:$E,3,0),"Q"),"X")</f>
        <v>X</v>
      </c>
      <c r="V11" s="57" t="str">
        <f>IF(HLOOKUP($D11,Tripulantes!$U:$AJ,+VLOOKUP(Visual!V$1,Tripulantes!$U:$V,2,0),0)=1,IFERROR(+VLOOKUP(V$1&amp;$C11,'Base de datos'!$C:$E,3,0),"Q"),"X")</f>
        <v>X</v>
      </c>
      <c r="W11" s="57" t="str">
        <f>IF(HLOOKUP($D11,Tripulantes!$U:$AJ,+VLOOKUP(Visual!W$1,Tripulantes!$U:$V,2,0),0)=1,IFERROR(+VLOOKUP(W$1&amp;$C11,'Base de datos'!$C:$E,3,0),"Q"),"X")</f>
        <v>R</v>
      </c>
    </row>
    <row r="12" spans="1:23" ht="22.2" x14ac:dyDescent="0.3">
      <c r="A12" s="78"/>
      <c r="B12" s="79">
        <v>2</v>
      </c>
      <c r="C12" s="56">
        <v>1143143519</v>
      </c>
      <c r="D12" s="56" t="s">
        <v>3044</v>
      </c>
      <c r="E12" s="56" t="s">
        <v>316</v>
      </c>
      <c r="F12" s="57" t="str">
        <f>IF(HLOOKUP($D12,Tripulantes!$U:$AJ,+VLOOKUP(Visual!F$1,Tripulantes!$U:$V,2,0),0)=1,IFERROR(+VLOOKUP(F$1&amp;$C12,'Base de datos'!$C:$E,3,0),"Q"),"X")</f>
        <v>R</v>
      </c>
      <c r="G12" s="57" t="str">
        <f>IF(HLOOKUP($D12,Tripulantes!$U:$AJ,+VLOOKUP(Visual!G$1,Tripulantes!$U:$V,2,0),0)=1,IFERROR(+VLOOKUP(G$1&amp;$C12,'Base de datos'!$C:$E,3,0),"Q"),"X")</f>
        <v>R</v>
      </c>
      <c r="H12" s="57" t="str">
        <f>IF(HLOOKUP($D12,Tripulantes!$U:$AJ,+VLOOKUP(Visual!H$1,Tripulantes!$U:$V,2,0),0)=1,IFERROR(+VLOOKUP(H$1&amp;$C12,'Base de datos'!$C:$E,3,0),"Q"),"X")</f>
        <v>R</v>
      </c>
      <c r="I12" s="57" t="str">
        <f>IF(HLOOKUP($D12,Tripulantes!$U:$AJ,+VLOOKUP(Visual!I$1,Tripulantes!$U:$V,2,0),0)=1,IFERROR(+VLOOKUP(I$1&amp;$C12,'Base de datos'!$C:$E,3,0),"Q"),"X")</f>
        <v>X</v>
      </c>
      <c r="J12" s="57" t="str">
        <f>IF(HLOOKUP($D12,Tripulantes!$U:$AJ,+VLOOKUP(Visual!J$1,Tripulantes!$U:$V,2,0),0)=1,IFERROR(+VLOOKUP(J$1&amp;$C12,'Base de datos'!$C:$E,3,0),"Q"),"X")</f>
        <v>X</v>
      </c>
      <c r="K12" s="57" t="str">
        <f>IF(HLOOKUP($D12,Tripulantes!$U:$AJ,+VLOOKUP(Visual!K$1,Tripulantes!$U:$V,2,0),0)=1,IFERROR(+VLOOKUP(K$1&amp;$C12,'Base de datos'!$C:$E,3,0),"Q"),"X")</f>
        <v>X</v>
      </c>
      <c r="L12" s="57" t="str">
        <f>IF(HLOOKUP($D12,Tripulantes!$U:$AJ,+VLOOKUP(Visual!L$1,Tripulantes!$U:$V,2,0),0)=1,IFERROR(+VLOOKUP(L$1&amp;$C12,'Base de datos'!$C:$E,3,0),"Q"),"X")</f>
        <v>X</v>
      </c>
      <c r="M12" s="57" t="str">
        <f>IF(HLOOKUP($D12,Tripulantes!$U:$AJ,+VLOOKUP(Visual!M$1,Tripulantes!$U:$V,2,0),0)=1,IFERROR(+VLOOKUP(M$1&amp;$C12,'Base de datos'!$C:$E,3,0),"Q"),"X")</f>
        <v>R</v>
      </c>
      <c r="N12" s="57" t="str">
        <f>IF(HLOOKUP($D12,Tripulantes!$U:$AJ,+VLOOKUP(Visual!N$1,Tripulantes!$U:$V,2,0),0)=1,IFERROR(+VLOOKUP(N$1&amp;$C12,'Base de datos'!$C:$E,3,0),"Q"),"X")</f>
        <v>Q</v>
      </c>
      <c r="O12" s="57" t="str">
        <f>IF(HLOOKUP($D12,Tripulantes!$U:$AJ,+VLOOKUP(Visual!O$1,Tripulantes!$U:$V,2,0),0)=1,IFERROR(+VLOOKUP(O$1&amp;$C12,'Base de datos'!$C:$E,3,0),"Q"),"X")</f>
        <v>R</v>
      </c>
      <c r="P12" s="57" t="str">
        <f>IF(HLOOKUP($D12,Tripulantes!$U:$AJ,+VLOOKUP(Visual!P$1,Tripulantes!$U:$V,2,0),0)=1,IFERROR(+VLOOKUP(P$1&amp;$C12,'Base de datos'!$C:$E,3,0),"Q"),"X")</f>
        <v>R</v>
      </c>
      <c r="Q12" s="57" t="str">
        <f>IF(HLOOKUP($D12,Tripulantes!$U:$AJ,+VLOOKUP(Visual!Q$1,Tripulantes!$U:$V,2,0),0)=1,IFERROR(+VLOOKUP(Q$1&amp;$C12,'Base de datos'!$C:$E,3,0),"Q"),"X")</f>
        <v>X</v>
      </c>
      <c r="R12" s="57" t="str">
        <f>IF(HLOOKUP($D12,Tripulantes!$U:$AJ,+VLOOKUP(Visual!R$1,Tripulantes!$U:$V,2,0),0)=1,IFERROR(+VLOOKUP(R$1&amp;$C12,'Base de datos'!$C:$E,3,0),"Q"),"X")</f>
        <v>X</v>
      </c>
      <c r="S12" s="57" t="str">
        <f>IF(HLOOKUP($D12,Tripulantes!$U:$AJ,+VLOOKUP(Visual!S$1,Tripulantes!$U:$V,2,0),0)=1,IFERROR(+VLOOKUP(S$1&amp;$C12,'Base de datos'!$C:$E,3,0),"Q"),"X")</f>
        <v>X</v>
      </c>
      <c r="T12" s="57" t="str">
        <f>IF(HLOOKUP($D12,Tripulantes!$U:$AJ,+VLOOKUP(Visual!T$1,Tripulantes!$U:$V,2,0),0)=1,IFERROR(+VLOOKUP(T$1&amp;$C12,'Base de datos'!$C:$E,3,0),"Q"),"X")</f>
        <v>X</v>
      </c>
      <c r="U12" s="57" t="str">
        <f>IF(HLOOKUP($D12,Tripulantes!$U:$AJ,+VLOOKUP(Visual!U$1,Tripulantes!$U:$V,2,0),0)=1,IFERROR(+VLOOKUP(U$1&amp;$C12,'Base de datos'!$C:$E,3,0),"Q"),"X")</f>
        <v>X</v>
      </c>
      <c r="V12" s="57" t="str">
        <f>IF(HLOOKUP($D12,Tripulantes!$U:$AJ,+VLOOKUP(Visual!V$1,Tripulantes!$U:$V,2,0),0)=1,IFERROR(+VLOOKUP(V$1&amp;$C12,'Base de datos'!$C:$E,3,0),"Q"),"X")</f>
        <v>X</v>
      </c>
      <c r="W12" s="57" t="str">
        <f>IF(HLOOKUP($D12,Tripulantes!$U:$AJ,+VLOOKUP(Visual!W$1,Tripulantes!$U:$V,2,0),0)=1,IFERROR(+VLOOKUP(W$1&amp;$C12,'Base de datos'!$C:$E,3,0),"Q"),"X")</f>
        <v>R</v>
      </c>
    </row>
    <row r="13" spans="1:23" ht="22.2" x14ac:dyDescent="0.3">
      <c r="A13" s="79" t="s">
        <v>138</v>
      </c>
      <c r="B13" s="78">
        <v>1</v>
      </c>
      <c r="C13" s="56">
        <v>9141242</v>
      </c>
      <c r="D13" s="56" t="s">
        <v>3037</v>
      </c>
      <c r="E13" s="56" t="s">
        <v>167</v>
      </c>
      <c r="F13" s="57" t="str">
        <f>IF(HLOOKUP($D13,Tripulantes!$U:$AJ,+VLOOKUP(Visual!F$1,Tripulantes!$U:$V,2,0),0)=1,IFERROR(+VLOOKUP(F$1&amp;$C13,'Base de datos'!$C:$E,3,0),"Q"),"X")</f>
        <v>R</v>
      </c>
      <c r="G13" s="57" t="str">
        <f>IF(HLOOKUP($D13,Tripulantes!$U:$AJ,+VLOOKUP(Visual!G$1,Tripulantes!$U:$V,2,0),0)=1,IFERROR(+VLOOKUP(G$1&amp;$C13,'Base de datos'!$C:$E,3,0),"Q"),"X")</f>
        <v>R</v>
      </c>
      <c r="H13" s="57" t="str">
        <f>IF(HLOOKUP($D13,Tripulantes!$U:$AJ,+VLOOKUP(Visual!H$1,Tripulantes!$U:$V,2,0),0)=1,IFERROR(+VLOOKUP(H$1&amp;$C13,'Base de datos'!$C:$E,3,0),"Q"),"X")</f>
        <v>Q</v>
      </c>
      <c r="I13" s="57" t="str">
        <f>IF(HLOOKUP($D13,Tripulantes!$U:$AJ,+VLOOKUP(Visual!I$1,Tripulantes!$U:$V,2,0),0)=1,IFERROR(+VLOOKUP(I$1&amp;$C13,'Base de datos'!$C:$E,3,0),"Q"),"X")</f>
        <v>X</v>
      </c>
      <c r="J13" s="57" t="str">
        <f>IF(HLOOKUP($D13,Tripulantes!$U:$AJ,+VLOOKUP(Visual!J$1,Tripulantes!$U:$V,2,0),0)=1,IFERROR(+VLOOKUP(J$1&amp;$C13,'Base de datos'!$C:$E,3,0),"Q"),"X")</f>
        <v>X</v>
      </c>
      <c r="K13" s="57" t="str">
        <f>IF(HLOOKUP($D13,Tripulantes!$U:$AJ,+VLOOKUP(Visual!K$1,Tripulantes!$U:$V,2,0),0)=1,IFERROR(+VLOOKUP(K$1&amp;$C13,'Base de datos'!$C:$E,3,0),"Q"),"X")</f>
        <v>X</v>
      </c>
      <c r="L13" s="57" t="str">
        <f>IF(HLOOKUP($D13,Tripulantes!$U:$AJ,+VLOOKUP(Visual!L$1,Tripulantes!$U:$V,2,0),0)=1,IFERROR(+VLOOKUP(L$1&amp;$C13,'Base de datos'!$C:$E,3,0),"Q"),"X")</f>
        <v>X</v>
      </c>
      <c r="M13" s="57" t="str">
        <f>IF(HLOOKUP($D13,Tripulantes!$U:$AJ,+VLOOKUP(Visual!M$1,Tripulantes!$U:$V,2,0),0)=1,IFERROR(+VLOOKUP(M$1&amp;$C13,'Base de datos'!$C:$E,3,0),"Q"),"X")</f>
        <v>X</v>
      </c>
      <c r="N13" s="57" t="str">
        <f>IF(HLOOKUP($D13,Tripulantes!$U:$AJ,+VLOOKUP(Visual!N$1,Tripulantes!$U:$V,2,0),0)=1,IFERROR(+VLOOKUP(N$1&amp;$C13,'Base de datos'!$C:$E,3,0),"Q"),"X")</f>
        <v>X</v>
      </c>
      <c r="O13" s="57" t="str">
        <f>IF(HLOOKUP($D13,Tripulantes!$U:$AJ,+VLOOKUP(Visual!O$1,Tripulantes!$U:$V,2,0),0)=1,IFERROR(+VLOOKUP(O$1&amp;$C13,'Base de datos'!$C:$E,3,0),"Q"),"X")</f>
        <v>X</v>
      </c>
      <c r="P13" s="57" t="str">
        <f>IF(HLOOKUP($D13,Tripulantes!$U:$AJ,+VLOOKUP(Visual!P$1,Tripulantes!$U:$V,2,0),0)=1,IFERROR(+VLOOKUP(P$1&amp;$C13,'Base de datos'!$C:$E,3,0),"Q"),"X")</f>
        <v>X</v>
      </c>
      <c r="Q13" s="57" t="str">
        <f>IF(HLOOKUP($D13,Tripulantes!$U:$AJ,+VLOOKUP(Visual!Q$1,Tripulantes!$U:$V,2,0),0)=1,IFERROR(+VLOOKUP(Q$1&amp;$C13,'Base de datos'!$C:$E,3,0),"Q"),"X")</f>
        <v>R</v>
      </c>
      <c r="R13" s="57" t="str">
        <f>IF(HLOOKUP($D13,Tripulantes!$U:$AJ,+VLOOKUP(Visual!R$1,Tripulantes!$U:$V,2,0),0)=1,IFERROR(+VLOOKUP(R$1&amp;$C13,'Base de datos'!$C:$E,3,0),"Q"),"X")</f>
        <v>R</v>
      </c>
      <c r="S13" s="57" t="str">
        <f>IF(HLOOKUP($D13,Tripulantes!$U:$AJ,+VLOOKUP(Visual!S$1,Tripulantes!$U:$V,2,0),0)=1,IFERROR(+VLOOKUP(S$1&amp;$C13,'Base de datos'!$C:$E,3,0),"Q"),"X")</f>
        <v>Q</v>
      </c>
      <c r="T13" s="57" t="str">
        <f>IF(HLOOKUP($D13,Tripulantes!$U:$AJ,+VLOOKUP(Visual!T$1,Tripulantes!$U:$V,2,0),0)=1,IFERROR(+VLOOKUP(T$1&amp;$C13,'Base de datos'!$C:$E,3,0),"Q"),"X")</f>
        <v>R</v>
      </c>
      <c r="U13" s="57" t="str">
        <f>IF(HLOOKUP($D13,Tripulantes!$U:$AJ,+VLOOKUP(Visual!U$1,Tripulantes!$U:$V,2,0),0)=1,IFERROR(+VLOOKUP(U$1&amp;$C13,'Base de datos'!$C:$E,3,0),"Q"),"X")</f>
        <v>X</v>
      </c>
      <c r="V13" s="57" t="str">
        <f>IF(HLOOKUP($D13,Tripulantes!$U:$AJ,+VLOOKUP(Visual!V$1,Tripulantes!$U:$V,2,0),0)=1,IFERROR(+VLOOKUP(V$1&amp;$C13,'Base de datos'!$C:$E,3,0),"Q"),"X")</f>
        <v>X</v>
      </c>
      <c r="W13" s="57" t="str">
        <f>IF(HLOOKUP($D13,Tripulantes!$U:$AJ,+VLOOKUP(Visual!W$1,Tripulantes!$U:$V,2,0),0)=1,IFERROR(+VLOOKUP(W$1&amp;$C13,'Base de datos'!$C:$E,3,0),"Q"),"X")</f>
        <v>X</v>
      </c>
    </row>
    <row r="14" spans="1:23" ht="24.6" customHeight="1" x14ac:dyDescent="0.3">
      <c r="A14" s="56"/>
      <c r="B14" s="80">
        <v>3</v>
      </c>
      <c r="C14" s="56">
        <v>1050950103</v>
      </c>
      <c r="D14" s="56" t="s">
        <v>3041</v>
      </c>
      <c r="E14" s="56" t="s">
        <v>244</v>
      </c>
      <c r="F14" s="57" t="str">
        <f>IF(HLOOKUP($D14,Tripulantes!$U:$AJ,+VLOOKUP(Visual!F$1,Tripulantes!$U:$V,2,0),0)=1,IFERROR(+VLOOKUP(F$1&amp;$C14,'Base de datos'!$C:$E,3,0),"Q"),"X")</f>
        <v>Q</v>
      </c>
      <c r="G14" s="57" t="str">
        <f>IF(HLOOKUP($D14,Tripulantes!$U:$AJ,+VLOOKUP(Visual!G$1,Tripulantes!$U:$V,2,0),0)=1,IFERROR(+VLOOKUP(G$1&amp;$C14,'Base de datos'!$C:$E,3,0),"Q"),"X")</f>
        <v>Q</v>
      </c>
      <c r="H14" s="57" t="str">
        <f>IF(HLOOKUP($D14,Tripulantes!$U:$AJ,+VLOOKUP(Visual!H$1,Tripulantes!$U:$V,2,0),0)=1,IFERROR(+VLOOKUP(H$1&amp;$C14,'Base de datos'!$C:$E,3,0),"Q"),"X")</f>
        <v>Q</v>
      </c>
      <c r="I14" s="57" t="str">
        <f>IF(HLOOKUP($D14,Tripulantes!$U:$AJ,+VLOOKUP(Visual!I$1,Tripulantes!$U:$V,2,0),0)=1,IFERROR(+VLOOKUP(I$1&amp;$C14,'Base de datos'!$C:$E,3,0),"Q"),"X")</f>
        <v>X</v>
      </c>
      <c r="J14" s="57" t="str">
        <f>IF(HLOOKUP($D14,Tripulantes!$U:$AJ,+VLOOKUP(Visual!J$1,Tripulantes!$U:$V,2,0),0)=1,IFERROR(+VLOOKUP(J$1&amp;$C14,'Base de datos'!$C:$E,3,0),"Q"),"X")</f>
        <v>X</v>
      </c>
      <c r="K14" s="57" t="str">
        <f>IF(HLOOKUP($D14,Tripulantes!$U:$AJ,+VLOOKUP(Visual!K$1,Tripulantes!$U:$V,2,0),0)=1,IFERROR(+VLOOKUP(K$1&amp;$C14,'Base de datos'!$C:$E,3,0),"Q"),"X")</f>
        <v>X</v>
      </c>
      <c r="L14" s="57" t="str">
        <f>IF(HLOOKUP($D14,Tripulantes!$U:$AJ,+VLOOKUP(Visual!L$1,Tripulantes!$U:$V,2,0),0)=1,IFERROR(+VLOOKUP(L$1&amp;$C14,'Base de datos'!$C:$E,3,0),"Q"),"X")</f>
        <v>X</v>
      </c>
      <c r="M14" s="57" t="str">
        <f>IF(HLOOKUP($D14,Tripulantes!$U:$AJ,+VLOOKUP(Visual!M$1,Tripulantes!$U:$V,2,0),0)=1,IFERROR(+VLOOKUP(M$1&amp;$C14,'Base de datos'!$C:$E,3,0),"Q"),"X")</f>
        <v>X</v>
      </c>
      <c r="N14" s="57" t="str">
        <f>IF(HLOOKUP($D14,Tripulantes!$U:$AJ,+VLOOKUP(Visual!N$1,Tripulantes!$U:$V,2,0),0)=1,IFERROR(+VLOOKUP(N$1&amp;$C14,'Base de datos'!$C:$E,3,0),"Q"),"X")</f>
        <v>X</v>
      </c>
      <c r="O14" s="57" t="str">
        <f>IF(HLOOKUP($D14,Tripulantes!$U:$AJ,+VLOOKUP(Visual!O$1,Tripulantes!$U:$V,2,0),0)=1,IFERROR(+VLOOKUP(O$1&amp;$C14,'Base de datos'!$C:$E,3,0),"Q"),"X")</f>
        <v>X</v>
      </c>
      <c r="P14" s="57" t="str">
        <f>IF(HLOOKUP($D14,Tripulantes!$U:$AJ,+VLOOKUP(Visual!P$1,Tripulantes!$U:$V,2,0),0)=1,IFERROR(+VLOOKUP(P$1&amp;$C14,'Base de datos'!$C:$E,3,0),"Q"),"X")</f>
        <v>X</v>
      </c>
      <c r="Q14" s="57" t="str">
        <f>IF(HLOOKUP($D14,Tripulantes!$U:$AJ,+VLOOKUP(Visual!Q$1,Tripulantes!$U:$V,2,0),0)=1,IFERROR(+VLOOKUP(Q$1&amp;$C14,'Base de datos'!$C:$E,3,0),"Q"),"X")</f>
        <v>R</v>
      </c>
      <c r="R14" s="57" t="str">
        <f>IF(HLOOKUP($D14,Tripulantes!$U:$AJ,+VLOOKUP(Visual!R$1,Tripulantes!$U:$V,2,0),0)=1,IFERROR(+VLOOKUP(R$1&amp;$C14,'Base de datos'!$C:$E,3,0),"Q"),"X")</f>
        <v>R</v>
      </c>
      <c r="S14" s="57" t="str">
        <f>IF(HLOOKUP($D14,Tripulantes!$U:$AJ,+VLOOKUP(Visual!S$1,Tripulantes!$U:$V,2,0),0)=1,IFERROR(+VLOOKUP(S$1&amp;$C14,'Base de datos'!$C:$E,3,0),"Q"),"X")</f>
        <v>Q</v>
      </c>
      <c r="T14" s="57" t="str">
        <f>IF(HLOOKUP($D14,Tripulantes!$U:$AJ,+VLOOKUP(Visual!T$1,Tripulantes!$U:$V,2,0),0)=1,IFERROR(+VLOOKUP(T$1&amp;$C14,'Base de datos'!$C:$E,3,0),"Q"),"X")</f>
        <v>R</v>
      </c>
      <c r="U14" s="57" t="str">
        <f>IF(HLOOKUP($D14,Tripulantes!$U:$AJ,+VLOOKUP(Visual!U$1,Tripulantes!$U:$V,2,0),0)=1,IFERROR(+VLOOKUP(U$1&amp;$C14,'Base de datos'!$C:$E,3,0),"Q"),"X")</f>
        <v>X</v>
      </c>
      <c r="V14" s="57" t="str">
        <f>IF(HLOOKUP($D14,Tripulantes!$U:$AJ,+VLOOKUP(Visual!V$1,Tripulantes!$U:$V,2,0),0)=1,IFERROR(+VLOOKUP(V$1&amp;$C14,'Base de datos'!$C:$E,3,0),"Q"),"X")</f>
        <v>X</v>
      </c>
      <c r="W14" s="57" t="str">
        <f>IF(HLOOKUP($D14,Tripulantes!$U:$AJ,+VLOOKUP(Visual!W$1,Tripulantes!$U:$V,2,0),0)=1,IFERROR(+VLOOKUP(W$1&amp;$C14,'Base de datos'!$C:$E,3,0),"Q"),"X")</f>
        <v>X</v>
      </c>
    </row>
    <row r="15" spans="1:23" ht="24.6" customHeight="1" x14ac:dyDescent="0.3">
      <c r="A15" s="56"/>
      <c r="B15" s="80">
        <v>4</v>
      </c>
      <c r="C15" s="56">
        <v>1083433268</v>
      </c>
      <c r="D15" s="56" t="s">
        <v>3043</v>
      </c>
      <c r="E15" s="56" t="s">
        <v>10</v>
      </c>
      <c r="F15" s="57" t="str">
        <f>IF(HLOOKUP($D15,Tripulantes!$U:$AJ,+VLOOKUP(Visual!F$1,Tripulantes!$U:$V,2,0),0)=1,IFERROR(+VLOOKUP(F$1&amp;$C15,'Base de datos'!$C:$E,3,0),"Q"),"X")</f>
        <v>Q</v>
      </c>
      <c r="G15" s="57" t="str">
        <f>IF(HLOOKUP($D15,Tripulantes!$U:$AJ,+VLOOKUP(Visual!G$1,Tripulantes!$U:$V,2,0),0)=1,IFERROR(+VLOOKUP(G$1&amp;$C15,'Base de datos'!$C:$E,3,0),"Q"),"X")</f>
        <v>Q</v>
      </c>
      <c r="H15" s="57" t="str">
        <f>IF(HLOOKUP($D15,Tripulantes!$U:$AJ,+VLOOKUP(Visual!H$1,Tripulantes!$U:$V,2,0),0)=1,IFERROR(+VLOOKUP(H$1&amp;$C15,'Base de datos'!$C:$E,3,0),"Q"),"X")</f>
        <v>Q</v>
      </c>
      <c r="I15" s="57" t="str">
        <f>IF(HLOOKUP($D15,Tripulantes!$U:$AJ,+VLOOKUP(Visual!I$1,Tripulantes!$U:$V,2,0),0)=1,IFERROR(+VLOOKUP(I$1&amp;$C15,'Base de datos'!$C:$E,3,0),"Q"),"X")</f>
        <v>X</v>
      </c>
      <c r="J15" s="57" t="str">
        <f>IF(HLOOKUP($D15,Tripulantes!$U:$AJ,+VLOOKUP(Visual!J$1,Tripulantes!$U:$V,2,0),0)=1,IFERROR(+VLOOKUP(J$1&amp;$C15,'Base de datos'!$C:$E,3,0),"Q"),"X")</f>
        <v>X</v>
      </c>
      <c r="K15" s="57" t="str">
        <f>IF(HLOOKUP($D15,Tripulantes!$U:$AJ,+VLOOKUP(Visual!K$1,Tripulantes!$U:$V,2,0),0)=1,IFERROR(+VLOOKUP(K$1&amp;$C15,'Base de datos'!$C:$E,3,0),"Q"),"X")</f>
        <v>X</v>
      </c>
      <c r="L15" s="57" t="str">
        <f>IF(HLOOKUP($D15,Tripulantes!$U:$AJ,+VLOOKUP(Visual!L$1,Tripulantes!$U:$V,2,0),0)=1,IFERROR(+VLOOKUP(L$1&amp;$C15,'Base de datos'!$C:$E,3,0),"Q"),"X")</f>
        <v>X</v>
      </c>
      <c r="M15" s="57" t="str">
        <f>IF(HLOOKUP($D15,Tripulantes!$U:$AJ,+VLOOKUP(Visual!M$1,Tripulantes!$U:$V,2,0),0)=1,IFERROR(+VLOOKUP(M$1&amp;$C15,'Base de datos'!$C:$E,3,0),"Q"),"X")</f>
        <v>X</v>
      </c>
      <c r="N15" s="57" t="str">
        <f>IF(HLOOKUP($D15,Tripulantes!$U:$AJ,+VLOOKUP(Visual!N$1,Tripulantes!$U:$V,2,0),0)=1,IFERROR(+VLOOKUP(N$1&amp;$C15,'Base de datos'!$C:$E,3,0),"Q"),"X")</f>
        <v>X</v>
      </c>
      <c r="O15" s="57" t="str">
        <f>IF(HLOOKUP($D15,Tripulantes!$U:$AJ,+VLOOKUP(Visual!O$1,Tripulantes!$U:$V,2,0),0)=1,IFERROR(+VLOOKUP(O$1&amp;$C15,'Base de datos'!$C:$E,3,0),"Q"),"X")</f>
        <v>X</v>
      </c>
      <c r="P15" s="57" t="str">
        <f>IF(HLOOKUP($D15,Tripulantes!$U:$AJ,+VLOOKUP(Visual!P$1,Tripulantes!$U:$V,2,0),0)=1,IFERROR(+VLOOKUP(P$1&amp;$C15,'Base de datos'!$C:$E,3,0),"Q"),"X")</f>
        <v>X</v>
      </c>
      <c r="Q15" s="57" t="str">
        <f>IF(HLOOKUP($D15,Tripulantes!$U:$AJ,+VLOOKUP(Visual!Q$1,Tripulantes!$U:$V,2,0),0)=1,IFERROR(+VLOOKUP(Q$1&amp;$C15,'Base de datos'!$C:$E,3,0),"Q"),"X")</f>
        <v>Q</v>
      </c>
      <c r="R15" s="57" t="str">
        <f>IF(HLOOKUP($D15,Tripulantes!$U:$AJ,+VLOOKUP(Visual!R$1,Tripulantes!$U:$V,2,0),0)=1,IFERROR(+VLOOKUP(R$1&amp;$C15,'Base de datos'!$C:$E,3,0),"Q"),"X")</f>
        <v>Q</v>
      </c>
      <c r="S15" s="57" t="str">
        <f>IF(HLOOKUP($D15,Tripulantes!$U:$AJ,+VLOOKUP(Visual!S$1,Tripulantes!$U:$V,2,0),0)=1,IFERROR(+VLOOKUP(S$1&amp;$C15,'Base de datos'!$C:$E,3,0),"Q"),"X")</f>
        <v>Q</v>
      </c>
      <c r="T15" s="57" t="str">
        <f>IF(HLOOKUP($D15,Tripulantes!$U:$AJ,+VLOOKUP(Visual!T$1,Tripulantes!$U:$V,2,0),0)=1,IFERROR(+VLOOKUP(T$1&amp;$C15,'Base de datos'!$C:$E,3,0),"Q"),"X")</f>
        <v>Q</v>
      </c>
      <c r="U15" s="57" t="str">
        <f>IF(HLOOKUP($D15,Tripulantes!$U:$AJ,+VLOOKUP(Visual!U$1,Tripulantes!$U:$V,2,0),0)=1,IFERROR(+VLOOKUP(U$1&amp;$C15,'Base de datos'!$C:$E,3,0),"Q"),"X")</f>
        <v>X</v>
      </c>
      <c r="V15" s="57" t="str">
        <f>IF(HLOOKUP($D15,Tripulantes!$U:$AJ,+VLOOKUP(Visual!V$1,Tripulantes!$U:$V,2,0),0)=1,IFERROR(+VLOOKUP(V$1&amp;$C15,'Base de datos'!$C:$E,3,0),"Q"),"X")</f>
        <v>X</v>
      </c>
      <c r="W15" s="57" t="str">
        <f>IF(HLOOKUP($D15,Tripulantes!$U:$AJ,+VLOOKUP(Visual!W$1,Tripulantes!$U:$V,2,0),0)=1,IFERROR(+VLOOKUP(W$1&amp;$C15,'Base de datos'!$C:$E,3,0),"Q"),"X")</f>
        <v>X</v>
      </c>
    </row>
    <row r="16" spans="1:23" ht="24.6" customHeight="1" x14ac:dyDescent="0.3">
      <c r="A16" s="78"/>
      <c r="B16" s="79"/>
      <c r="C16" s="56">
        <v>1049348432</v>
      </c>
      <c r="D16" s="56" t="s">
        <v>3043</v>
      </c>
      <c r="E16" s="56" t="s">
        <v>169</v>
      </c>
      <c r="F16" s="57" t="str">
        <f>IF(HLOOKUP($D16,Tripulantes!$U:$AJ,+VLOOKUP(Visual!F$1,Tripulantes!$U:$V,2,0),0)=1,IFERROR(+VLOOKUP(F$1&amp;$C16,'Base de datos'!$C:$E,3,0),"Q"),"X")</f>
        <v>R</v>
      </c>
      <c r="G16" s="57" t="str">
        <f>IF(HLOOKUP($D16,Tripulantes!$U:$AJ,+VLOOKUP(Visual!G$1,Tripulantes!$U:$V,2,0),0)=1,IFERROR(+VLOOKUP(G$1&amp;$C16,'Base de datos'!$C:$E,3,0),"Q"),"X")</f>
        <v>R</v>
      </c>
      <c r="H16" s="57" t="str">
        <f>IF(HLOOKUP($D16,Tripulantes!$U:$AJ,+VLOOKUP(Visual!H$1,Tripulantes!$U:$V,2,0),0)=1,IFERROR(+VLOOKUP(H$1&amp;$C16,'Base de datos'!$C:$E,3,0),"Q"),"X")</f>
        <v>R</v>
      </c>
      <c r="I16" s="57" t="str">
        <f>IF(HLOOKUP($D16,Tripulantes!$U:$AJ,+VLOOKUP(Visual!I$1,Tripulantes!$U:$V,2,0),0)=1,IFERROR(+VLOOKUP(I$1&amp;$C16,'Base de datos'!$C:$E,3,0),"Q"),"X")</f>
        <v>X</v>
      </c>
      <c r="J16" s="57" t="str">
        <f>IF(HLOOKUP($D16,Tripulantes!$U:$AJ,+VLOOKUP(Visual!J$1,Tripulantes!$U:$V,2,0),0)=1,IFERROR(+VLOOKUP(J$1&amp;$C16,'Base de datos'!$C:$E,3,0),"Q"),"X")</f>
        <v>X</v>
      </c>
      <c r="K16" s="57" t="str">
        <f>IF(HLOOKUP($D16,Tripulantes!$U:$AJ,+VLOOKUP(Visual!K$1,Tripulantes!$U:$V,2,0),0)=1,IFERROR(+VLOOKUP(K$1&amp;$C16,'Base de datos'!$C:$E,3,0),"Q"),"X")</f>
        <v>X</v>
      </c>
      <c r="L16" s="57" t="str">
        <f>IF(HLOOKUP($D16,Tripulantes!$U:$AJ,+VLOOKUP(Visual!L$1,Tripulantes!$U:$V,2,0),0)=1,IFERROR(+VLOOKUP(L$1&amp;$C16,'Base de datos'!$C:$E,3,0),"Q"),"X")</f>
        <v>X</v>
      </c>
      <c r="M16" s="57" t="str">
        <f>IF(HLOOKUP($D16,Tripulantes!$U:$AJ,+VLOOKUP(Visual!M$1,Tripulantes!$U:$V,2,0),0)=1,IFERROR(+VLOOKUP(M$1&amp;$C16,'Base de datos'!$C:$E,3,0),"Q"),"X")</f>
        <v>X</v>
      </c>
      <c r="N16" s="57" t="str">
        <f>IF(HLOOKUP($D16,Tripulantes!$U:$AJ,+VLOOKUP(Visual!N$1,Tripulantes!$U:$V,2,0),0)=1,IFERROR(+VLOOKUP(N$1&amp;$C16,'Base de datos'!$C:$E,3,0),"Q"),"X")</f>
        <v>X</v>
      </c>
      <c r="O16" s="57" t="str">
        <f>IF(HLOOKUP($D16,Tripulantes!$U:$AJ,+VLOOKUP(Visual!O$1,Tripulantes!$U:$V,2,0),0)=1,IFERROR(+VLOOKUP(O$1&amp;$C16,'Base de datos'!$C:$E,3,0),"Q"),"X")</f>
        <v>X</v>
      </c>
      <c r="P16" s="57" t="str">
        <f>IF(HLOOKUP($D16,Tripulantes!$U:$AJ,+VLOOKUP(Visual!P$1,Tripulantes!$U:$V,2,0),0)=1,IFERROR(+VLOOKUP(P$1&amp;$C16,'Base de datos'!$C:$E,3,0),"Q"),"X")</f>
        <v>X</v>
      </c>
      <c r="Q16" s="57" t="str">
        <f>IF(HLOOKUP($D16,Tripulantes!$U:$AJ,+VLOOKUP(Visual!Q$1,Tripulantes!$U:$V,2,0),0)=1,IFERROR(+VLOOKUP(Q$1&amp;$C16,'Base de datos'!$C:$E,3,0),"Q"),"X")</f>
        <v>R</v>
      </c>
      <c r="R16" s="57" t="str">
        <f>IF(HLOOKUP($D16,Tripulantes!$U:$AJ,+VLOOKUP(Visual!R$1,Tripulantes!$U:$V,2,0),0)=1,IFERROR(+VLOOKUP(R$1&amp;$C16,'Base de datos'!$C:$E,3,0),"Q"),"X")</f>
        <v>R</v>
      </c>
      <c r="S16" s="57" t="str">
        <f>IF(HLOOKUP($D16,Tripulantes!$U:$AJ,+VLOOKUP(Visual!S$1,Tripulantes!$U:$V,2,0),0)=1,IFERROR(+VLOOKUP(S$1&amp;$C16,'Base de datos'!$C:$E,3,0),"Q"),"X")</f>
        <v>R</v>
      </c>
      <c r="T16" s="57" t="str">
        <f>IF(HLOOKUP($D16,Tripulantes!$U:$AJ,+VLOOKUP(Visual!T$1,Tripulantes!$U:$V,2,0),0)=1,IFERROR(+VLOOKUP(T$1&amp;$C16,'Base de datos'!$C:$E,3,0),"Q"),"X")</f>
        <v>R</v>
      </c>
      <c r="U16" s="57" t="str">
        <f>IF(HLOOKUP($D16,Tripulantes!$U:$AJ,+VLOOKUP(Visual!U$1,Tripulantes!$U:$V,2,0),0)=1,IFERROR(+VLOOKUP(U$1&amp;$C16,'Base de datos'!$C:$E,3,0),"Q"),"X")</f>
        <v>X</v>
      </c>
      <c r="V16" s="57" t="str">
        <f>IF(HLOOKUP($D16,Tripulantes!$U:$AJ,+VLOOKUP(Visual!V$1,Tripulantes!$U:$V,2,0),0)=1,IFERROR(+VLOOKUP(V$1&amp;$C16,'Base de datos'!$C:$E,3,0),"Q"),"X")</f>
        <v>X</v>
      </c>
      <c r="W16" s="57" t="str">
        <f>IF(HLOOKUP($D16,Tripulantes!$U:$AJ,+VLOOKUP(Visual!W$1,Tripulantes!$U:$V,2,0),0)=1,IFERROR(+VLOOKUP(W$1&amp;$C16,'Base de datos'!$C:$E,3,0),"Q"),"X")</f>
        <v>X</v>
      </c>
    </row>
    <row r="17" spans="1:23" ht="24.6" customHeight="1" x14ac:dyDescent="0.3">
      <c r="A17" s="79" t="s">
        <v>139</v>
      </c>
      <c r="B17" s="56">
        <v>1</v>
      </c>
      <c r="C17" s="56">
        <v>1128057461</v>
      </c>
      <c r="D17" s="56" t="s">
        <v>3039</v>
      </c>
      <c r="E17" s="56" t="s">
        <v>322</v>
      </c>
      <c r="F17" s="57" t="str">
        <f>IF(HLOOKUP($D17,Tripulantes!$U:$AJ,+VLOOKUP(Visual!F$1,Tripulantes!$U:$V,2,0),0)=1,IFERROR(+VLOOKUP(F$1&amp;$C17,'Base de datos'!$C:$E,3,0),"Q"),"X")</f>
        <v>R</v>
      </c>
      <c r="G17" s="57" t="str">
        <f>IF(HLOOKUP($D17,Tripulantes!$U:$AJ,+VLOOKUP(Visual!G$1,Tripulantes!$U:$V,2,0),0)=1,IFERROR(+VLOOKUP(G$1&amp;$C17,'Base de datos'!$C:$E,3,0),"Q"),"X")</f>
        <v>R</v>
      </c>
      <c r="H17" s="57" t="str">
        <f>IF(HLOOKUP($D17,Tripulantes!$U:$AJ,+VLOOKUP(Visual!H$1,Tripulantes!$U:$V,2,0),0)=1,IFERROR(+VLOOKUP(H$1&amp;$C17,'Base de datos'!$C:$E,3,0),"Q"),"X")</f>
        <v>R</v>
      </c>
      <c r="I17" s="57" t="str">
        <f>IF(HLOOKUP($D17,Tripulantes!$U:$AJ,+VLOOKUP(Visual!I$1,Tripulantes!$U:$V,2,0),0)=1,IFERROR(+VLOOKUP(I$1&amp;$C17,'Base de datos'!$C:$E,3,0),"Q"),"X")</f>
        <v>X</v>
      </c>
      <c r="J17" s="57" t="str">
        <f>IF(HLOOKUP($D17,Tripulantes!$U:$AJ,+VLOOKUP(Visual!J$1,Tripulantes!$U:$V,2,0),0)=1,IFERROR(+VLOOKUP(J$1&amp;$C17,'Base de datos'!$C:$E,3,0),"Q"),"X")</f>
        <v>X</v>
      </c>
      <c r="K17" s="57" t="str">
        <f>IF(HLOOKUP($D17,Tripulantes!$U:$AJ,+VLOOKUP(Visual!K$1,Tripulantes!$U:$V,2,0),0)=1,IFERROR(+VLOOKUP(K$1&amp;$C17,'Base de datos'!$C:$E,3,0),"Q"),"X")</f>
        <v>X</v>
      </c>
      <c r="L17" s="57" t="str">
        <f>IF(HLOOKUP($D17,Tripulantes!$U:$AJ,+VLOOKUP(Visual!L$1,Tripulantes!$U:$V,2,0),0)=1,IFERROR(+VLOOKUP(L$1&amp;$C17,'Base de datos'!$C:$E,3,0),"Q"),"X")</f>
        <v>X</v>
      </c>
      <c r="M17" s="57" t="str">
        <f>IF(HLOOKUP($D17,Tripulantes!$U:$AJ,+VLOOKUP(Visual!M$1,Tripulantes!$U:$V,2,0),0)=1,IFERROR(+VLOOKUP(M$1&amp;$C17,'Base de datos'!$C:$E,3,0),"Q"),"X")</f>
        <v>X</v>
      </c>
      <c r="N17" s="57" t="str">
        <f>IF(HLOOKUP($D17,Tripulantes!$U:$AJ,+VLOOKUP(Visual!N$1,Tripulantes!$U:$V,2,0),0)=1,IFERROR(+VLOOKUP(N$1&amp;$C17,'Base de datos'!$C:$E,3,0),"Q"),"X")</f>
        <v>X</v>
      </c>
      <c r="O17" s="57" t="str">
        <f>IF(HLOOKUP($D17,Tripulantes!$U:$AJ,+VLOOKUP(Visual!O$1,Tripulantes!$U:$V,2,0),0)=1,IFERROR(+VLOOKUP(O$1&amp;$C17,'Base de datos'!$C:$E,3,0),"Q"),"X")</f>
        <v>X</v>
      </c>
      <c r="P17" s="57" t="str">
        <f>IF(HLOOKUP($D17,Tripulantes!$U:$AJ,+VLOOKUP(Visual!P$1,Tripulantes!$U:$V,2,0),0)=1,IFERROR(+VLOOKUP(P$1&amp;$C17,'Base de datos'!$C:$E,3,0),"Q"),"X")</f>
        <v>X</v>
      </c>
      <c r="Q17" s="57" t="str">
        <f>IF(HLOOKUP($D17,Tripulantes!$U:$AJ,+VLOOKUP(Visual!Q$1,Tripulantes!$U:$V,2,0),0)=1,IFERROR(+VLOOKUP(Q$1&amp;$C17,'Base de datos'!$C:$E,3,0),"Q"),"X")</f>
        <v>X</v>
      </c>
      <c r="R17" s="57" t="str">
        <f>IF(HLOOKUP($D17,Tripulantes!$U:$AJ,+VLOOKUP(Visual!R$1,Tripulantes!$U:$V,2,0),0)=1,IFERROR(+VLOOKUP(R$1&amp;$C17,'Base de datos'!$C:$E,3,0),"Q"),"X")</f>
        <v>X</v>
      </c>
      <c r="S17" s="57" t="str">
        <f>IF(HLOOKUP($D17,Tripulantes!$U:$AJ,+VLOOKUP(Visual!S$1,Tripulantes!$U:$V,2,0),0)=1,IFERROR(+VLOOKUP(S$1&amp;$C17,'Base de datos'!$C:$E,3,0),"Q"),"X")</f>
        <v>X</v>
      </c>
      <c r="T17" s="57" t="str">
        <f>IF(HLOOKUP($D17,Tripulantes!$U:$AJ,+VLOOKUP(Visual!T$1,Tripulantes!$U:$V,2,0),0)=1,IFERROR(+VLOOKUP(T$1&amp;$C17,'Base de datos'!$C:$E,3,0),"Q"),"X")</f>
        <v>X</v>
      </c>
      <c r="U17" s="57" t="str">
        <f>IF(HLOOKUP($D17,Tripulantes!$U:$AJ,+VLOOKUP(Visual!U$1,Tripulantes!$U:$V,2,0),0)=1,IFERROR(+VLOOKUP(U$1&amp;$C17,'Base de datos'!$C:$E,3,0),"Q"),"X")</f>
        <v>R</v>
      </c>
      <c r="V17" s="57" t="str">
        <f>IF(HLOOKUP($D17,Tripulantes!$U:$AJ,+VLOOKUP(Visual!V$1,Tripulantes!$U:$V,2,0),0)=1,IFERROR(+VLOOKUP(V$1&amp;$C17,'Base de datos'!$C:$E,3,0),"Q"),"X")</f>
        <v>R</v>
      </c>
      <c r="W17" s="57" t="str">
        <f>IF(HLOOKUP($D17,Tripulantes!$U:$AJ,+VLOOKUP(Visual!W$1,Tripulantes!$U:$V,2,0),0)=1,IFERROR(+VLOOKUP(W$1&amp;$C17,'Base de datos'!$C:$E,3,0),"Q"),"X")</f>
        <v>X</v>
      </c>
    </row>
    <row r="18" spans="1:23" ht="24.6" customHeight="1" x14ac:dyDescent="0.3">
      <c r="A18"/>
      <c r="B18"/>
      <c r="C18"/>
      <c r="D18"/>
      <c r="E18"/>
      <c r="F18" s="57" t="e">
        <f>IF(HLOOKUP($D18,Tripulantes!$U:$AJ,+VLOOKUP(Visual!F$1,Tripulantes!$U:$V,2,0),0)=1,IFERROR(+VLOOKUP(F$1&amp;$C18,'Base de datos'!$C:$E,3,0),"Q"),"X")</f>
        <v>#N/A</v>
      </c>
      <c r="G18" s="57" t="e">
        <f>IF(HLOOKUP($D18,Tripulantes!$U:$AJ,+VLOOKUP(Visual!G$1,Tripulantes!$U:$V,2,0),0)=1,IFERROR(+VLOOKUP(G$1&amp;$C18,'Base de datos'!$C:$E,3,0),"Q"),"X")</f>
        <v>#N/A</v>
      </c>
      <c r="H18" s="57" t="e">
        <f>IF(HLOOKUP($D18,Tripulantes!$U:$AJ,+VLOOKUP(Visual!H$1,Tripulantes!$U:$V,2,0),0)=1,IFERROR(+VLOOKUP(H$1&amp;$C18,'Base de datos'!$C:$E,3,0),"Q"),"X")</f>
        <v>#N/A</v>
      </c>
      <c r="I18" s="57" t="e">
        <f>IF(HLOOKUP($D18,Tripulantes!$U:$AJ,+VLOOKUP(Visual!I$1,Tripulantes!$U:$V,2,0),0)=1,IFERROR(+VLOOKUP(I$1&amp;$C18,'Base de datos'!$C:$E,3,0),"Q"),"X")</f>
        <v>#N/A</v>
      </c>
      <c r="J18" s="57" t="e">
        <f>IF(HLOOKUP($D18,Tripulantes!$U:$AJ,+VLOOKUP(Visual!J$1,Tripulantes!$U:$V,2,0),0)=1,IFERROR(+VLOOKUP(J$1&amp;$C18,'Base de datos'!$C:$E,3,0),"Q"),"X")</f>
        <v>#N/A</v>
      </c>
      <c r="K18" s="57" t="e">
        <f>IF(HLOOKUP($D18,Tripulantes!$U:$AJ,+VLOOKUP(Visual!K$1,Tripulantes!$U:$V,2,0),0)=1,IFERROR(+VLOOKUP(K$1&amp;$C18,'Base de datos'!$C:$E,3,0),"Q"),"X")</f>
        <v>#N/A</v>
      </c>
      <c r="L18" s="57" t="e">
        <f>IF(HLOOKUP($D18,Tripulantes!$U:$AJ,+VLOOKUP(Visual!L$1,Tripulantes!$U:$V,2,0),0)=1,IFERROR(+VLOOKUP(L$1&amp;$C18,'Base de datos'!$C:$E,3,0),"Q"),"X")</f>
        <v>#N/A</v>
      </c>
      <c r="M18" s="57" t="e">
        <f>IF(HLOOKUP($D18,Tripulantes!$U:$AJ,+VLOOKUP(Visual!M$1,Tripulantes!$U:$V,2,0),0)=1,IFERROR(+VLOOKUP(M$1&amp;$C18,'Base de datos'!$C:$E,3,0),"Q"),"X")</f>
        <v>#N/A</v>
      </c>
      <c r="N18" s="57" t="e">
        <f>IF(HLOOKUP($D18,Tripulantes!$U:$AJ,+VLOOKUP(Visual!N$1,Tripulantes!$U:$V,2,0),0)=1,IFERROR(+VLOOKUP(N$1&amp;$C18,'Base de datos'!$C:$E,3,0),"Q"),"X")</f>
        <v>#N/A</v>
      </c>
      <c r="O18" s="57" t="e">
        <f>IF(HLOOKUP($D18,Tripulantes!$U:$AJ,+VLOOKUP(Visual!O$1,Tripulantes!$U:$V,2,0),0)=1,IFERROR(+VLOOKUP(O$1&amp;$C18,'Base de datos'!$C:$E,3,0),"Q"),"X")</f>
        <v>#N/A</v>
      </c>
      <c r="P18" s="57" t="e">
        <f>IF(HLOOKUP($D18,Tripulantes!$U:$AJ,+VLOOKUP(Visual!P$1,Tripulantes!$U:$V,2,0),0)=1,IFERROR(+VLOOKUP(P$1&amp;$C18,'Base de datos'!$C:$E,3,0),"Q"),"X")</f>
        <v>#N/A</v>
      </c>
      <c r="Q18" s="57" t="e">
        <f>IF(HLOOKUP($D18,Tripulantes!$U:$AJ,+VLOOKUP(Visual!Q$1,Tripulantes!$U:$V,2,0),0)=1,IFERROR(+VLOOKUP(Q$1&amp;$C18,'Base de datos'!$C:$E,3,0),"Q"),"X")</f>
        <v>#N/A</v>
      </c>
      <c r="R18" s="57" t="e">
        <f>IF(HLOOKUP($D18,Tripulantes!$U:$AJ,+VLOOKUP(Visual!R$1,Tripulantes!$U:$V,2,0),0)=1,IFERROR(+VLOOKUP(R$1&amp;$C18,'Base de datos'!$C:$E,3,0),"Q"),"X")</f>
        <v>#N/A</v>
      </c>
      <c r="S18" s="57" t="e">
        <f>IF(HLOOKUP($D18,Tripulantes!$U:$AJ,+VLOOKUP(Visual!S$1,Tripulantes!$U:$V,2,0),0)=1,IFERROR(+VLOOKUP(S$1&amp;$C18,'Base de datos'!$C:$E,3,0),"Q"),"X")</f>
        <v>#N/A</v>
      </c>
      <c r="T18" s="57" t="e">
        <f>IF(HLOOKUP($D18,Tripulantes!$U:$AJ,+VLOOKUP(Visual!T$1,Tripulantes!$U:$V,2,0),0)=1,IFERROR(+VLOOKUP(T$1&amp;$C18,'Base de datos'!$C:$E,3,0),"Q"),"X")</f>
        <v>#N/A</v>
      </c>
      <c r="U18" s="57" t="e">
        <f>IF(HLOOKUP($D18,Tripulantes!$U:$AJ,+VLOOKUP(Visual!U$1,Tripulantes!$U:$V,2,0),0)=1,IFERROR(+VLOOKUP(U$1&amp;$C18,'Base de datos'!$C:$E,3,0),"Q"),"X")</f>
        <v>#N/A</v>
      </c>
      <c r="V18" s="57" t="e">
        <f>IF(HLOOKUP($D18,Tripulantes!$U:$AJ,+VLOOKUP(Visual!V$1,Tripulantes!$U:$V,2,0),0)=1,IFERROR(+VLOOKUP(V$1&amp;$C18,'Base de datos'!$C:$E,3,0),"Q"),"X")</f>
        <v>#N/A</v>
      </c>
      <c r="W18" s="57" t="e">
        <f>IF(HLOOKUP($D18,Tripulantes!$U:$AJ,+VLOOKUP(Visual!W$1,Tripulantes!$U:$V,2,0),0)=1,IFERROR(+VLOOKUP(W$1&amp;$C18,'Base de datos'!$C:$E,3,0),"Q"),"X")</f>
        <v>#N/A</v>
      </c>
    </row>
    <row r="19" spans="1:23" ht="22.2" x14ac:dyDescent="0.3">
      <c r="A19"/>
      <c r="B19"/>
      <c r="C19"/>
      <c r="D19"/>
      <c r="E19"/>
      <c r="F19" s="19"/>
    </row>
    <row r="20" spans="1:23" ht="22.2" x14ac:dyDescent="0.3">
      <c r="A20" s="60" t="s">
        <v>111</v>
      </c>
      <c r="B20" s="29"/>
      <c r="C20" s="25"/>
      <c r="D20" s="17" t="s">
        <v>115</v>
      </c>
      <c r="E20" s="18"/>
      <c r="F20" s="19"/>
    </row>
    <row r="21" spans="1:23" ht="22.2" x14ac:dyDescent="0.3">
      <c r="A21" s="60" t="s">
        <v>112</v>
      </c>
      <c r="B21" s="29"/>
      <c r="C21" s="25"/>
      <c r="D21" s="17" t="s">
        <v>114</v>
      </c>
    </row>
    <row r="22" spans="1:23" ht="22.2" x14ac:dyDescent="0.3">
      <c r="A22" s="60" t="s">
        <v>113</v>
      </c>
      <c r="B22" s="29"/>
      <c r="C22" s="25"/>
      <c r="D22" s="17" t="s">
        <v>110</v>
      </c>
    </row>
    <row r="23" spans="1:23" ht="20.100000000000001" customHeight="1" x14ac:dyDescent="0.3"/>
    <row r="24" spans="1:23" ht="20.100000000000001" customHeight="1" x14ac:dyDescent="0.3"/>
    <row r="34" spans="1:5" x14ac:dyDescent="0.3">
      <c r="A34" s="5"/>
      <c r="B34" s="5"/>
      <c r="C34"/>
      <c r="D34"/>
      <c r="E34"/>
    </row>
    <row r="35" spans="1:5" ht="29.4" customHeight="1" x14ac:dyDescent="0.3">
      <c r="A35" s="5"/>
      <c r="B35" s="5"/>
      <c r="C35"/>
      <c r="D35"/>
      <c r="E35"/>
    </row>
    <row r="36" spans="1:5" ht="29.4" customHeight="1" x14ac:dyDescent="0.3">
      <c r="A36" s="5"/>
      <c r="B36" s="5"/>
      <c r="C36"/>
      <c r="D36"/>
      <c r="E36"/>
    </row>
    <row r="37" spans="1:5" ht="29.4" customHeight="1" x14ac:dyDescent="0.3">
      <c r="A37" s="5"/>
      <c r="B37" s="5"/>
      <c r="C37"/>
      <c r="D37"/>
      <c r="E37"/>
    </row>
    <row r="38" spans="1:5" ht="29.4" customHeight="1" x14ac:dyDescent="0.3">
      <c r="A38" s="5"/>
      <c r="B38" s="5"/>
      <c r="C38"/>
      <c r="D38"/>
      <c r="E38"/>
    </row>
    <row r="39" spans="1:5" ht="29.4" customHeight="1" x14ac:dyDescent="0.3">
      <c r="A39" s="5"/>
      <c r="B39" s="5"/>
      <c r="C39"/>
      <c r="D39"/>
      <c r="E39"/>
    </row>
    <row r="40" spans="1:5" ht="29.4" customHeight="1" x14ac:dyDescent="0.3">
      <c r="A40" s="5"/>
      <c r="B40" s="5"/>
      <c r="C40"/>
      <c r="D40"/>
      <c r="E40"/>
    </row>
    <row r="41" spans="1:5" ht="29.4" customHeight="1" x14ac:dyDescent="0.3">
      <c r="A41" s="5"/>
      <c r="B41" s="5"/>
      <c r="C41"/>
      <c r="D41"/>
      <c r="E41"/>
    </row>
    <row r="42" spans="1:5" ht="29.4" customHeight="1" x14ac:dyDescent="0.3">
      <c r="A42" s="5"/>
      <c r="B42" s="5"/>
      <c r="C42"/>
      <c r="D42"/>
      <c r="E42"/>
    </row>
    <row r="43" spans="1:5" ht="29.4" customHeight="1" x14ac:dyDescent="0.3">
      <c r="A43" s="5"/>
      <c r="B43" s="5"/>
      <c r="C43"/>
      <c r="D43"/>
      <c r="E43"/>
    </row>
    <row r="44" spans="1:5" ht="29.4" customHeight="1" x14ac:dyDescent="0.3">
      <c r="A44" s="5"/>
      <c r="B44" s="5"/>
      <c r="C44"/>
      <c r="D44"/>
      <c r="E44"/>
    </row>
    <row r="45" spans="1:5" ht="29.4" customHeight="1" x14ac:dyDescent="0.3">
      <c r="A45" s="5"/>
      <c r="B45" s="5"/>
      <c r="C45"/>
      <c r="D45"/>
      <c r="E45"/>
    </row>
    <row r="46" spans="1:5" ht="29.4" customHeight="1" x14ac:dyDescent="0.3">
      <c r="A46" s="5"/>
      <c r="B46" s="5"/>
      <c r="C46"/>
      <c r="D46"/>
      <c r="E46"/>
    </row>
    <row r="47" spans="1:5" ht="29.4" customHeight="1" x14ac:dyDescent="0.3">
      <c r="A47" s="5"/>
      <c r="B47" s="5"/>
      <c r="C47"/>
      <c r="D47"/>
      <c r="E47"/>
    </row>
    <row r="48" spans="1:5" ht="29.4" customHeight="1" x14ac:dyDescent="0.3">
      <c r="A48" s="5"/>
      <c r="B48" s="5"/>
      <c r="C48"/>
      <c r="D48"/>
      <c r="E48"/>
    </row>
    <row r="49" spans="1:5" ht="29.4" customHeight="1" x14ac:dyDescent="0.3">
      <c r="A49" s="5"/>
      <c r="B49" s="5"/>
      <c r="C49"/>
      <c r="D49"/>
      <c r="E49"/>
    </row>
    <row r="50" spans="1:5" ht="29.4" customHeight="1" x14ac:dyDescent="0.3">
      <c r="A50" s="5"/>
      <c r="B50" s="5"/>
      <c r="C50"/>
      <c r="D50"/>
      <c r="E50"/>
    </row>
    <row r="51" spans="1:5" ht="29.4" customHeight="1" x14ac:dyDescent="0.3">
      <c r="A51" s="5"/>
      <c r="B51" s="5"/>
      <c r="C51"/>
      <c r="D51"/>
      <c r="E51"/>
    </row>
    <row r="52" spans="1:5" ht="29.4" customHeight="1" x14ac:dyDescent="0.3">
      <c r="A52" s="5"/>
      <c r="B52" s="5"/>
      <c r="C52"/>
      <c r="D52"/>
      <c r="E52"/>
    </row>
    <row r="53" spans="1:5" ht="29.4" customHeight="1" x14ac:dyDescent="0.3">
      <c r="A53" s="5"/>
      <c r="B53" s="5"/>
      <c r="C53"/>
      <c r="D53"/>
      <c r="E53"/>
    </row>
    <row r="54" spans="1:5" ht="29.4" customHeight="1" x14ac:dyDescent="0.3">
      <c r="A54" s="5"/>
      <c r="B54" s="5"/>
      <c r="C54"/>
      <c r="D54"/>
      <c r="E54"/>
    </row>
    <row r="55" spans="1:5" x14ac:dyDescent="0.3">
      <c r="A55" s="5"/>
      <c r="B55" s="5"/>
      <c r="C55"/>
      <c r="D55"/>
      <c r="E55"/>
    </row>
    <row r="56" spans="1:5" x14ac:dyDescent="0.3">
      <c r="A56" s="5"/>
      <c r="B56" s="5"/>
      <c r="C56"/>
      <c r="D56"/>
      <c r="E56"/>
    </row>
    <row r="57" spans="1:5" x14ac:dyDescent="0.3">
      <c r="A57" s="5"/>
      <c r="B57" s="5"/>
      <c r="C57"/>
      <c r="D57"/>
      <c r="E57"/>
    </row>
    <row r="58" spans="1:5" x14ac:dyDescent="0.3">
      <c r="A58" s="5"/>
      <c r="B58" s="5"/>
      <c r="C58"/>
      <c r="D58"/>
      <c r="E58"/>
    </row>
    <row r="59" spans="1:5" x14ac:dyDescent="0.3">
      <c r="A59" s="5"/>
      <c r="B59" s="5"/>
      <c r="C59"/>
      <c r="D59"/>
      <c r="E59"/>
    </row>
    <row r="60" spans="1:5" x14ac:dyDescent="0.3">
      <c r="A60" s="5"/>
      <c r="B60" s="5"/>
      <c r="C60"/>
      <c r="D60"/>
      <c r="E60"/>
    </row>
    <row r="61" spans="1:5" x14ac:dyDescent="0.3">
      <c r="A61" s="5"/>
      <c r="B61" s="5"/>
      <c r="C61"/>
      <c r="D61"/>
      <c r="E61"/>
    </row>
    <row r="62" spans="1:5" x14ac:dyDescent="0.3">
      <c r="A62" s="5"/>
      <c r="B62" s="5"/>
      <c r="C62"/>
      <c r="D62"/>
      <c r="E62"/>
    </row>
    <row r="63" spans="1:5" x14ac:dyDescent="0.3">
      <c r="A63" s="5"/>
      <c r="B63" s="5"/>
      <c r="C63"/>
      <c r="D63"/>
      <c r="E63"/>
    </row>
    <row r="64" spans="1:5" x14ac:dyDescent="0.3">
      <c r="A64" s="5"/>
      <c r="B64" s="5"/>
      <c r="C64"/>
      <c r="D64"/>
      <c r="E64"/>
    </row>
    <row r="65" spans="1:5" x14ac:dyDescent="0.3">
      <c r="A65" s="5"/>
      <c r="B65" s="5"/>
      <c r="C65"/>
      <c r="D65"/>
      <c r="E65"/>
    </row>
    <row r="66" spans="1:5" x14ac:dyDescent="0.3">
      <c r="A66" s="5"/>
      <c r="B66" s="5"/>
      <c r="C66"/>
      <c r="D66"/>
      <c r="E66"/>
    </row>
    <row r="67" spans="1:5" x14ac:dyDescent="0.3">
      <c r="A67" s="5"/>
      <c r="B67" s="5"/>
      <c r="C67"/>
      <c r="D67"/>
      <c r="E67"/>
    </row>
    <row r="68" spans="1:5" x14ac:dyDescent="0.3">
      <c r="A68" s="5"/>
      <c r="B68" s="5"/>
      <c r="C68"/>
      <c r="D68"/>
      <c r="E68"/>
    </row>
    <row r="69" spans="1:5" x14ac:dyDescent="0.3">
      <c r="A69" s="5"/>
      <c r="B69" s="5"/>
      <c r="C69"/>
      <c r="D69"/>
      <c r="E69"/>
    </row>
    <row r="70" spans="1:5" x14ac:dyDescent="0.3">
      <c r="A70" s="5"/>
      <c r="B70" s="5"/>
      <c r="C70"/>
      <c r="D70"/>
      <c r="E70"/>
    </row>
    <row r="71" spans="1:5" x14ac:dyDescent="0.3">
      <c r="A71" s="5"/>
      <c r="B71" s="5"/>
      <c r="C71"/>
      <c r="D71"/>
      <c r="E71"/>
    </row>
    <row r="72" spans="1:5" x14ac:dyDescent="0.3">
      <c r="A72" s="5"/>
      <c r="B72" s="5"/>
      <c r="C72"/>
      <c r="D72"/>
      <c r="E72"/>
    </row>
    <row r="73" spans="1:5" x14ac:dyDescent="0.3">
      <c r="A73" s="5"/>
      <c r="B73" s="5"/>
      <c r="C73"/>
      <c r="D73"/>
      <c r="E73"/>
    </row>
    <row r="74" spans="1:5" x14ac:dyDescent="0.3">
      <c r="A74" s="5"/>
      <c r="B74" s="5"/>
      <c r="C74"/>
      <c r="D74"/>
      <c r="E74"/>
    </row>
    <row r="75" spans="1:5" x14ac:dyDescent="0.3">
      <c r="A75" s="5"/>
      <c r="B75" s="5"/>
      <c r="C75"/>
      <c r="D75"/>
      <c r="E75"/>
    </row>
    <row r="76" spans="1:5" x14ac:dyDescent="0.3">
      <c r="A76" s="5"/>
      <c r="B76" s="5"/>
      <c r="C76"/>
      <c r="D76"/>
      <c r="E76"/>
    </row>
    <row r="77" spans="1:5" x14ac:dyDescent="0.3">
      <c r="A77" s="5"/>
      <c r="B77" s="5"/>
      <c r="C77"/>
      <c r="D77"/>
      <c r="E77"/>
    </row>
    <row r="78" spans="1:5" x14ac:dyDescent="0.3">
      <c r="A78" s="5"/>
      <c r="B78" s="5"/>
      <c r="C78"/>
      <c r="D78"/>
      <c r="E78"/>
    </row>
    <row r="79" spans="1:5" x14ac:dyDescent="0.3">
      <c r="A79" s="5"/>
      <c r="B79" s="5"/>
      <c r="C79"/>
      <c r="D79"/>
      <c r="E79"/>
    </row>
    <row r="80" spans="1:5" x14ac:dyDescent="0.3">
      <c r="A80" s="5"/>
      <c r="B80" s="5"/>
      <c r="C80"/>
      <c r="D80"/>
      <c r="E80"/>
    </row>
    <row r="81" spans="1:5" x14ac:dyDescent="0.3">
      <c r="A81" s="5"/>
      <c r="B81" s="5"/>
      <c r="C81"/>
      <c r="D81"/>
      <c r="E81"/>
    </row>
    <row r="82" spans="1:5" x14ac:dyDescent="0.3">
      <c r="A82" s="5"/>
      <c r="B82" s="5"/>
      <c r="C82"/>
      <c r="D82"/>
      <c r="E82"/>
    </row>
    <row r="83" spans="1:5" x14ac:dyDescent="0.3">
      <c r="A83" s="5"/>
      <c r="B83" s="5"/>
      <c r="C83"/>
      <c r="D83"/>
      <c r="E83"/>
    </row>
    <row r="84" spans="1:5" x14ac:dyDescent="0.3">
      <c r="A84" s="5"/>
      <c r="B84" s="5"/>
      <c r="C84"/>
      <c r="D84"/>
      <c r="E84"/>
    </row>
    <row r="85" spans="1:5" x14ac:dyDescent="0.3">
      <c r="A85" s="5"/>
      <c r="B85" s="5"/>
      <c r="C85"/>
      <c r="D85"/>
      <c r="E85"/>
    </row>
    <row r="86" spans="1:5" x14ac:dyDescent="0.3">
      <c r="A86" s="5"/>
      <c r="B86" s="5"/>
      <c r="C86"/>
      <c r="D86"/>
      <c r="E86"/>
    </row>
    <row r="87" spans="1:5" x14ac:dyDescent="0.3">
      <c r="A87" s="5"/>
      <c r="B87" s="5"/>
      <c r="C87"/>
      <c r="D87"/>
      <c r="E87"/>
    </row>
    <row r="88" spans="1:5" x14ac:dyDescent="0.3">
      <c r="A88" s="5"/>
      <c r="B88" s="5"/>
      <c r="C88"/>
      <c r="D88"/>
      <c r="E88"/>
    </row>
    <row r="89" spans="1:5" x14ac:dyDescent="0.3">
      <c r="A89" s="5"/>
      <c r="B89" s="5"/>
      <c r="C89"/>
      <c r="D89"/>
      <c r="E89"/>
    </row>
    <row r="90" spans="1:5" x14ac:dyDescent="0.3">
      <c r="A90" s="5"/>
      <c r="B90" s="5"/>
      <c r="C90"/>
      <c r="D90"/>
      <c r="E90"/>
    </row>
    <row r="91" spans="1:5" x14ac:dyDescent="0.3">
      <c r="A91" s="5"/>
      <c r="B91" s="5"/>
      <c r="C91"/>
      <c r="D91"/>
      <c r="E91"/>
    </row>
    <row r="92" spans="1:5" x14ac:dyDescent="0.3">
      <c r="A92" s="5"/>
      <c r="B92" s="5"/>
      <c r="C92"/>
      <c r="D92"/>
      <c r="E92"/>
    </row>
    <row r="93" spans="1:5" x14ac:dyDescent="0.3">
      <c r="A93" s="5"/>
      <c r="B93" s="5"/>
      <c r="C93"/>
      <c r="D93"/>
      <c r="E93"/>
    </row>
    <row r="94" spans="1:5" x14ac:dyDescent="0.3">
      <c r="A94" s="5"/>
      <c r="B94" s="5"/>
      <c r="C94"/>
      <c r="D94"/>
      <c r="E94"/>
    </row>
    <row r="95" spans="1:5" x14ac:dyDescent="0.3">
      <c r="A95" s="5"/>
      <c r="B95" s="5"/>
      <c r="C95"/>
      <c r="D95"/>
      <c r="E95"/>
    </row>
    <row r="96" spans="1:5" x14ac:dyDescent="0.3">
      <c r="A96" s="5"/>
      <c r="B96" s="5"/>
      <c r="C96"/>
      <c r="D96"/>
      <c r="E96"/>
    </row>
    <row r="97" spans="1:5" x14ac:dyDescent="0.3">
      <c r="A97" s="5"/>
      <c r="B97" s="5"/>
      <c r="C97"/>
      <c r="D97"/>
      <c r="E97"/>
    </row>
    <row r="98" spans="1:5" x14ac:dyDescent="0.3">
      <c r="A98" s="5"/>
      <c r="B98" s="5"/>
      <c r="C98"/>
      <c r="D98"/>
      <c r="E98"/>
    </row>
    <row r="99" spans="1:5" x14ac:dyDescent="0.3">
      <c r="A99" s="5"/>
      <c r="B99" s="5"/>
      <c r="C99"/>
      <c r="D99"/>
      <c r="E99"/>
    </row>
    <row r="100" spans="1:5" x14ac:dyDescent="0.3">
      <c r="A100" s="5"/>
      <c r="B100" s="5"/>
      <c r="C100"/>
      <c r="D100"/>
      <c r="E100"/>
    </row>
    <row r="101" spans="1:5" x14ac:dyDescent="0.3">
      <c r="A101" s="5"/>
      <c r="B101" s="5"/>
      <c r="C101"/>
      <c r="D101"/>
      <c r="E101"/>
    </row>
    <row r="102" spans="1:5" x14ac:dyDescent="0.3">
      <c r="A102" s="5"/>
      <c r="B102" s="5"/>
      <c r="C102"/>
      <c r="D102"/>
      <c r="E102"/>
    </row>
    <row r="103" spans="1:5" x14ac:dyDescent="0.3">
      <c r="A103" s="5"/>
      <c r="B103" s="5"/>
      <c r="C103"/>
      <c r="D103"/>
      <c r="E103"/>
    </row>
    <row r="104" spans="1:5" x14ac:dyDescent="0.3">
      <c r="A104" s="5"/>
      <c r="B104" s="5"/>
      <c r="C104"/>
      <c r="D104"/>
      <c r="E104"/>
    </row>
    <row r="105" spans="1:5" x14ac:dyDescent="0.3">
      <c r="A105" s="5"/>
      <c r="B105" s="5"/>
      <c r="C105"/>
      <c r="D105"/>
      <c r="E105"/>
    </row>
    <row r="106" spans="1:5" x14ac:dyDescent="0.3">
      <c r="A106" s="5"/>
      <c r="B106" s="5"/>
      <c r="C106"/>
      <c r="D106"/>
      <c r="E106"/>
    </row>
    <row r="107" spans="1:5" x14ac:dyDescent="0.3">
      <c r="A107" s="5"/>
      <c r="B107" s="5"/>
      <c r="C107"/>
      <c r="D107"/>
      <c r="E107"/>
    </row>
    <row r="108" spans="1:5" x14ac:dyDescent="0.3">
      <c r="A108" s="5"/>
      <c r="B108" s="5"/>
      <c r="C108"/>
      <c r="D108"/>
      <c r="E108"/>
    </row>
    <row r="109" spans="1:5" x14ac:dyDescent="0.3">
      <c r="A109" s="5"/>
      <c r="B109" s="5"/>
      <c r="C109"/>
      <c r="D109"/>
      <c r="E109"/>
    </row>
    <row r="110" spans="1:5" x14ac:dyDescent="0.3">
      <c r="A110" s="5"/>
      <c r="B110" s="5"/>
      <c r="C110"/>
      <c r="D110"/>
      <c r="E110"/>
    </row>
    <row r="111" spans="1:5" x14ac:dyDescent="0.3">
      <c r="A111" s="5"/>
      <c r="B111" s="5"/>
      <c r="C111"/>
      <c r="D111"/>
      <c r="E111"/>
    </row>
    <row r="112" spans="1:5" x14ac:dyDescent="0.3">
      <c r="A112" s="5"/>
      <c r="B112" s="5"/>
      <c r="C112"/>
      <c r="D112"/>
      <c r="E112"/>
    </row>
    <row r="113" spans="1:5" x14ac:dyDescent="0.3">
      <c r="A113" s="5"/>
      <c r="B113" s="5"/>
      <c r="C113"/>
      <c r="D113"/>
      <c r="E113"/>
    </row>
    <row r="114" spans="1:5" x14ac:dyDescent="0.3">
      <c r="A114" s="5"/>
      <c r="B114" s="5"/>
      <c r="C114"/>
      <c r="D114"/>
      <c r="E114"/>
    </row>
    <row r="115" spans="1:5" x14ac:dyDescent="0.3">
      <c r="A115" s="5"/>
      <c r="B115" s="5"/>
      <c r="C115"/>
      <c r="D115"/>
      <c r="E115"/>
    </row>
    <row r="116" spans="1:5" x14ac:dyDescent="0.3">
      <c r="A116" s="5"/>
      <c r="B116" s="5"/>
      <c r="C116"/>
      <c r="D116"/>
      <c r="E116"/>
    </row>
    <row r="117" spans="1:5" x14ac:dyDescent="0.3">
      <c r="A117" s="5"/>
      <c r="B117" s="5"/>
      <c r="C117"/>
      <c r="D117"/>
      <c r="E117"/>
    </row>
    <row r="118" spans="1:5" x14ac:dyDescent="0.3">
      <c r="A118" s="5"/>
      <c r="B118" s="5"/>
      <c r="C118"/>
      <c r="D118"/>
      <c r="E118"/>
    </row>
    <row r="119" spans="1:5" x14ac:dyDescent="0.3">
      <c r="A119" s="5"/>
      <c r="B119" s="5"/>
      <c r="C119"/>
      <c r="D119"/>
      <c r="E119"/>
    </row>
    <row r="120" spans="1:5" x14ac:dyDescent="0.3">
      <c r="A120" s="5"/>
      <c r="B120" s="5"/>
      <c r="C120"/>
      <c r="D120"/>
      <c r="E120"/>
    </row>
    <row r="121" spans="1:5" x14ac:dyDescent="0.3">
      <c r="A121" s="5"/>
      <c r="B121" s="5"/>
      <c r="C121"/>
      <c r="D121"/>
      <c r="E121"/>
    </row>
    <row r="122" spans="1:5" x14ac:dyDescent="0.3">
      <c r="A122" s="5"/>
      <c r="B122" s="5"/>
      <c r="C122"/>
      <c r="D122"/>
      <c r="E122"/>
    </row>
    <row r="123" spans="1:5" x14ac:dyDescent="0.3">
      <c r="A123" s="5"/>
      <c r="B123" s="5"/>
      <c r="C123"/>
      <c r="D123"/>
      <c r="E123"/>
    </row>
    <row r="124" spans="1:5" x14ac:dyDescent="0.3">
      <c r="A124" s="5"/>
      <c r="B124" s="5"/>
      <c r="C124"/>
      <c r="D124"/>
      <c r="E124"/>
    </row>
    <row r="125" spans="1:5" x14ac:dyDescent="0.3">
      <c r="A125" s="5"/>
      <c r="B125" s="5"/>
      <c r="C125"/>
      <c r="D125"/>
      <c r="E125"/>
    </row>
    <row r="126" spans="1:5" x14ac:dyDescent="0.3">
      <c r="A126" s="5"/>
      <c r="B126" s="5"/>
      <c r="C126"/>
      <c r="D126"/>
      <c r="E126"/>
    </row>
    <row r="127" spans="1:5" x14ac:dyDescent="0.3">
      <c r="A127" s="5"/>
      <c r="B127" s="5"/>
      <c r="C127"/>
      <c r="D127"/>
      <c r="E127"/>
    </row>
    <row r="128" spans="1:5" x14ac:dyDescent="0.3">
      <c r="A128" s="5"/>
      <c r="B128" s="5"/>
      <c r="C128"/>
      <c r="D128"/>
      <c r="E128"/>
    </row>
    <row r="129" spans="1:5" x14ac:dyDescent="0.3">
      <c r="A129" s="5"/>
      <c r="B129" s="5"/>
      <c r="C129"/>
      <c r="D129"/>
      <c r="E129"/>
    </row>
    <row r="130" spans="1:5" x14ac:dyDescent="0.3">
      <c r="A130" s="5"/>
      <c r="B130" s="5"/>
      <c r="C130"/>
      <c r="D130"/>
      <c r="E130"/>
    </row>
    <row r="131" spans="1:5" x14ac:dyDescent="0.3">
      <c r="A131" s="5"/>
      <c r="B131" s="5"/>
      <c r="C131"/>
      <c r="D131"/>
      <c r="E131"/>
    </row>
    <row r="132" spans="1:5" x14ac:dyDescent="0.3">
      <c r="A132" s="5"/>
      <c r="B132" s="5"/>
      <c r="C132"/>
      <c r="D132"/>
      <c r="E132"/>
    </row>
    <row r="133" spans="1:5" x14ac:dyDescent="0.3">
      <c r="A133" s="5"/>
      <c r="B133" s="5"/>
      <c r="C133"/>
      <c r="D133"/>
      <c r="E133"/>
    </row>
    <row r="134" spans="1:5" x14ac:dyDescent="0.3">
      <c r="A134" s="5"/>
      <c r="B134" s="5"/>
      <c r="C134"/>
      <c r="D134"/>
      <c r="E134"/>
    </row>
    <row r="135" spans="1:5" x14ac:dyDescent="0.3">
      <c r="A135" s="5"/>
      <c r="B135" s="5"/>
      <c r="C135"/>
      <c r="D135"/>
      <c r="E135"/>
    </row>
    <row r="136" spans="1:5" x14ac:dyDescent="0.3">
      <c r="A136" s="5"/>
      <c r="B136" s="5"/>
      <c r="C136"/>
      <c r="D136"/>
      <c r="E136"/>
    </row>
    <row r="137" spans="1:5" x14ac:dyDescent="0.3">
      <c r="A137" s="5"/>
      <c r="B137" s="5"/>
      <c r="C137"/>
      <c r="D137"/>
      <c r="E137"/>
    </row>
    <row r="138" spans="1:5" x14ac:dyDescent="0.3">
      <c r="A138" s="5"/>
      <c r="B138" s="5"/>
      <c r="C138"/>
      <c r="D138"/>
      <c r="E138"/>
    </row>
    <row r="139" spans="1:5" x14ac:dyDescent="0.3">
      <c r="A139" s="5"/>
      <c r="B139" s="5"/>
      <c r="C139"/>
      <c r="D139"/>
      <c r="E139"/>
    </row>
    <row r="140" spans="1:5" x14ac:dyDescent="0.3">
      <c r="A140" s="5"/>
      <c r="B140" s="5"/>
      <c r="C140"/>
      <c r="D140"/>
      <c r="E140"/>
    </row>
    <row r="141" spans="1:5" x14ac:dyDescent="0.3">
      <c r="A141" s="5"/>
      <c r="B141" s="5"/>
      <c r="C141"/>
      <c r="D141"/>
      <c r="E141"/>
    </row>
    <row r="142" spans="1:5" x14ac:dyDescent="0.3">
      <c r="A142" s="5"/>
      <c r="B142" s="5"/>
      <c r="C142"/>
      <c r="D142"/>
      <c r="E142"/>
    </row>
    <row r="143" spans="1:5" x14ac:dyDescent="0.3">
      <c r="A143" s="5"/>
      <c r="B143" s="5"/>
      <c r="C143"/>
      <c r="D143"/>
      <c r="E143"/>
    </row>
    <row r="144" spans="1:5" x14ac:dyDescent="0.3">
      <c r="A144" s="5"/>
      <c r="B144" s="5"/>
      <c r="C144"/>
      <c r="D144"/>
      <c r="E144"/>
    </row>
    <row r="145" spans="1:5" x14ac:dyDescent="0.3">
      <c r="A145" s="5"/>
      <c r="B145" s="5"/>
      <c r="C145"/>
      <c r="D145"/>
      <c r="E145"/>
    </row>
    <row r="146" spans="1:5" x14ac:dyDescent="0.3">
      <c r="A146" s="5"/>
      <c r="B146" s="5"/>
      <c r="C146"/>
      <c r="D146"/>
      <c r="E146"/>
    </row>
    <row r="147" spans="1:5" x14ac:dyDescent="0.3">
      <c r="A147" s="5"/>
      <c r="B147" s="5"/>
      <c r="C147"/>
      <c r="D147"/>
      <c r="E147"/>
    </row>
    <row r="148" spans="1:5" x14ac:dyDescent="0.3">
      <c r="A148" s="5"/>
      <c r="B148" s="5"/>
      <c r="C148"/>
      <c r="D148"/>
      <c r="E148"/>
    </row>
    <row r="149" spans="1:5" x14ac:dyDescent="0.3">
      <c r="A149" s="5"/>
      <c r="B149" s="5"/>
      <c r="C149"/>
      <c r="D149"/>
      <c r="E149"/>
    </row>
    <row r="150" spans="1:5" x14ac:dyDescent="0.3">
      <c r="A150" s="5"/>
      <c r="B150" s="5"/>
      <c r="C150"/>
      <c r="D150"/>
      <c r="E150"/>
    </row>
    <row r="151" spans="1:5" x14ac:dyDescent="0.3">
      <c r="A151" s="5"/>
      <c r="B151" s="5"/>
      <c r="C151"/>
      <c r="D151"/>
      <c r="E151"/>
    </row>
    <row r="152" spans="1:5" x14ac:dyDescent="0.3">
      <c r="A152" s="5"/>
      <c r="B152" s="5"/>
      <c r="C152"/>
      <c r="D152"/>
      <c r="E152"/>
    </row>
    <row r="153" spans="1:5" x14ac:dyDescent="0.3">
      <c r="A153" s="5"/>
      <c r="B153" s="5"/>
      <c r="C153"/>
      <c r="D153"/>
      <c r="E153"/>
    </row>
    <row r="154" spans="1:5" x14ac:dyDescent="0.3">
      <c r="A154" s="5"/>
      <c r="B154" s="5"/>
      <c r="C154"/>
      <c r="D154"/>
      <c r="E154"/>
    </row>
    <row r="155" spans="1:5" x14ac:dyDescent="0.3">
      <c r="A155" s="5"/>
      <c r="B155" s="5"/>
      <c r="C155"/>
      <c r="D155"/>
      <c r="E155"/>
    </row>
    <row r="156" spans="1:5" x14ac:dyDescent="0.3">
      <c r="A156" s="5"/>
      <c r="B156" s="5"/>
      <c r="C156"/>
      <c r="D156"/>
      <c r="E156"/>
    </row>
    <row r="157" spans="1:5" x14ac:dyDescent="0.3">
      <c r="A157" s="5"/>
      <c r="B157" s="5"/>
      <c r="C157"/>
      <c r="D157"/>
      <c r="E157"/>
    </row>
    <row r="158" spans="1:5" x14ac:dyDescent="0.3">
      <c r="A158" s="5"/>
      <c r="B158" s="5"/>
      <c r="C158"/>
      <c r="D158"/>
      <c r="E158"/>
    </row>
    <row r="159" spans="1:5" x14ac:dyDescent="0.3">
      <c r="A159" s="5"/>
      <c r="B159" s="5"/>
      <c r="C159"/>
      <c r="D159"/>
      <c r="E159"/>
    </row>
    <row r="160" spans="1:5" x14ac:dyDescent="0.3">
      <c r="A160" s="5"/>
      <c r="B160" s="5"/>
      <c r="C160"/>
      <c r="D160"/>
      <c r="E160"/>
    </row>
    <row r="161" spans="1:5" x14ac:dyDescent="0.3">
      <c r="A161" s="5"/>
      <c r="B161" s="5"/>
      <c r="C161"/>
      <c r="D161"/>
      <c r="E161"/>
    </row>
    <row r="162" spans="1:5" x14ac:dyDescent="0.3">
      <c r="A162" s="5"/>
      <c r="B162" s="5"/>
      <c r="C162"/>
      <c r="D162"/>
      <c r="E162"/>
    </row>
    <row r="163" spans="1:5" x14ac:dyDescent="0.3">
      <c r="A163" s="5"/>
      <c r="B163" s="5"/>
      <c r="C163"/>
      <c r="D163"/>
      <c r="E163"/>
    </row>
  </sheetData>
  <mergeCells count="18">
    <mergeCell ref="W2:W7"/>
    <mergeCell ref="M2:M7"/>
    <mergeCell ref="N2:N7"/>
    <mergeCell ref="O2:O7"/>
    <mergeCell ref="P2:P7"/>
    <mergeCell ref="U2:U7"/>
    <mergeCell ref="V2:V7"/>
    <mergeCell ref="Q2:Q7"/>
    <mergeCell ref="R2:R7"/>
    <mergeCell ref="S2:S7"/>
    <mergeCell ref="T2:T7"/>
    <mergeCell ref="K2:K7"/>
    <mergeCell ref="L2:L7"/>
    <mergeCell ref="F2:F7"/>
    <mergeCell ref="G2:G7"/>
    <mergeCell ref="H2:H7"/>
    <mergeCell ref="I2:I7"/>
    <mergeCell ref="J2:J7"/>
  </mergeCells>
  <conditionalFormatting sqref="D20:D22 F8:F20 G8:W18">
    <cfRule type="containsText" dxfId="793" priority="15" operator="containsText" text="Q">
      <formula>NOT(ISERROR(SEARCH("Q",D8)))</formula>
    </cfRule>
    <cfRule type="containsText" dxfId="792" priority="16" operator="containsText" text="R">
      <formula>NOT(ISERROR(SEARCH("R",D8)))</formula>
    </cfRule>
  </conditionalFormatting>
  <conditionalFormatting sqref="D20:D22 F8:F20 G8:W18">
    <cfRule type="containsText" dxfId="791" priority="10" operator="containsText" text="X">
      <formula>NOT(ISERROR(SEARCH("X",D8)))</formula>
    </cfRule>
  </conditionalFormatting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136"/>
  <sheetViews>
    <sheetView showGridLines="0" zoomScale="90" zoomScaleNormal="90" workbookViewId="0">
      <selection activeCell="F23" sqref="F23"/>
    </sheetView>
  </sheetViews>
  <sheetFormatPr baseColWidth="10" defaultColWidth="11.44140625" defaultRowHeight="14.4" outlineLevelCol="1" x14ac:dyDescent="0.3"/>
  <cols>
    <col min="1" max="1" width="12.44140625" style="5" customWidth="1"/>
    <col min="2" max="2" width="21.5546875" style="5" customWidth="1"/>
    <col min="3" max="3" width="22.5546875" style="5" customWidth="1"/>
    <col min="4" max="4" width="31.5546875" style="5" customWidth="1"/>
    <col min="5" max="5" width="32.44140625" style="5" bestFit="1" customWidth="1"/>
    <col min="6" max="6" width="30.88671875" bestFit="1" customWidth="1"/>
    <col min="7" max="7" width="12.109375" bestFit="1" customWidth="1"/>
    <col min="8" max="8" width="32.109375" customWidth="1" outlineLevel="1"/>
    <col min="9" max="9" width="31.44140625" customWidth="1"/>
    <col min="10" max="10" width="18.109375" hidden="1" customWidth="1"/>
    <col min="11" max="11" width="25.6640625" hidden="1" customWidth="1"/>
    <col min="12" max="12" width="26.6640625" hidden="1" customWidth="1"/>
    <col min="13" max="13" width="25.44140625" customWidth="1"/>
  </cols>
  <sheetData>
    <row r="1" spans="1:13" ht="15.6" x14ac:dyDescent="0.3">
      <c r="A1" s="87" t="s">
        <v>86</v>
      </c>
      <c r="B1" s="87"/>
      <c r="C1" s="87"/>
      <c r="G1" s="87" t="s">
        <v>87</v>
      </c>
      <c r="H1" s="87"/>
      <c r="I1" s="87"/>
      <c r="J1" s="87"/>
      <c r="K1" s="87"/>
      <c r="L1" s="87"/>
    </row>
    <row r="3" spans="1:13" x14ac:dyDescent="0.3">
      <c r="A3" s="53" t="s">
        <v>0</v>
      </c>
      <c r="B3" s="47" t="s">
        <v>131</v>
      </c>
      <c r="G3" s="51" t="s">
        <v>0</v>
      </c>
      <c r="H3" s="51" t="s">
        <v>131</v>
      </c>
      <c r="I3" s="5"/>
      <c r="J3" s="5"/>
    </row>
    <row r="4" spans="1:13" x14ac:dyDescent="0.3">
      <c r="G4" s="5"/>
      <c r="H4" s="5"/>
      <c r="I4" s="5"/>
      <c r="J4" s="5"/>
      <c r="L4" s="4"/>
    </row>
    <row r="5" spans="1:13" x14ac:dyDescent="0.3">
      <c r="A5" s="46" t="s">
        <v>81</v>
      </c>
      <c r="B5" s="46" t="s">
        <v>98</v>
      </c>
      <c r="C5" s="46" t="s">
        <v>99</v>
      </c>
      <c r="D5" s="46" t="s">
        <v>100</v>
      </c>
      <c r="E5" s="7" t="s">
        <v>85</v>
      </c>
      <c r="G5" s="50" t="s">
        <v>29</v>
      </c>
      <c r="H5" s="50" t="s">
        <v>82</v>
      </c>
      <c r="I5" s="50" t="s">
        <v>2</v>
      </c>
      <c r="J5" s="50" t="s">
        <v>1</v>
      </c>
      <c r="K5" s="50" t="s">
        <v>118</v>
      </c>
      <c r="L5" s="50" t="s">
        <v>119</v>
      </c>
      <c r="M5" s="10" t="s">
        <v>88</v>
      </c>
    </row>
    <row r="6" spans="1:13" x14ac:dyDescent="0.3">
      <c r="A6" s="47" t="s">
        <v>139</v>
      </c>
      <c r="B6" s="82">
        <v>12</v>
      </c>
      <c r="C6" s="82">
        <v>60</v>
      </c>
      <c r="D6" s="82">
        <v>54</v>
      </c>
      <c r="E6" s="8">
        <f>+D6/C6</f>
        <v>0.9</v>
      </c>
      <c r="G6" s="52" t="s">
        <v>78</v>
      </c>
      <c r="H6" s="52"/>
      <c r="I6" s="52"/>
      <c r="J6" s="52"/>
      <c r="K6" s="54"/>
      <c r="L6" s="54"/>
      <c r="M6" s="16" t="e">
        <f>+L6/K6</f>
        <v>#DIV/0!</v>
      </c>
    </row>
    <row r="7" spans="1:13" x14ac:dyDescent="0.3">
      <c r="A7" s="47" t="s">
        <v>138</v>
      </c>
      <c r="B7" s="82">
        <v>48</v>
      </c>
      <c r="C7" s="82">
        <v>336</v>
      </c>
      <c r="D7" s="82">
        <v>288</v>
      </c>
      <c r="E7" s="8">
        <f>+D7/C7</f>
        <v>0.8571428571428571</v>
      </c>
      <c r="M7" s="16" t="e">
        <f t="shared" ref="M7:M15" si="0">+L7/K7</f>
        <v>#DIV/0!</v>
      </c>
    </row>
    <row r="8" spans="1:13" x14ac:dyDescent="0.3">
      <c r="A8" s="47" t="s">
        <v>137</v>
      </c>
      <c r="B8" s="82">
        <v>26</v>
      </c>
      <c r="C8" s="82">
        <v>208</v>
      </c>
      <c r="D8" s="82">
        <v>183</v>
      </c>
      <c r="E8" s="8">
        <f>+D8/C8</f>
        <v>0.87980769230769229</v>
      </c>
      <c r="M8" s="16" t="e">
        <f t="shared" si="0"/>
        <v>#DIV/0!</v>
      </c>
    </row>
    <row r="9" spans="1:13" x14ac:dyDescent="0.3">
      <c r="A9" s="47" t="s">
        <v>136</v>
      </c>
      <c r="B9" s="82">
        <v>39</v>
      </c>
      <c r="C9" s="82">
        <v>273</v>
      </c>
      <c r="D9" s="82">
        <v>256</v>
      </c>
      <c r="E9" s="8">
        <f>+D9/C9</f>
        <v>0.93772893772893773</v>
      </c>
      <c r="M9" s="16" t="e">
        <f t="shared" si="0"/>
        <v>#DIV/0!</v>
      </c>
    </row>
    <row r="10" spans="1:13" x14ac:dyDescent="0.3">
      <c r="A10" s="48" t="s">
        <v>78</v>
      </c>
      <c r="B10" s="49">
        <v>125</v>
      </c>
      <c r="C10" s="49">
        <v>877</v>
      </c>
      <c r="D10" s="49">
        <v>781</v>
      </c>
      <c r="E10" s="9">
        <f>+D10/C10</f>
        <v>0.89053591790193842</v>
      </c>
      <c r="M10" s="16" t="e">
        <f t="shared" si="0"/>
        <v>#DIV/0!</v>
      </c>
    </row>
    <row r="11" spans="1:13" x14ac:dyDescent="0.3">
      <c r="A11"/>
      <c r="B11"/>
      <c r="C11"/>
      <c r="D11"/>
      <c r="M11" s="16" t="e">
        <f t="shared" si="0"/>
        <v>#DIV/0!</v>
      </c>
    </row>
    <row r="12" spans="1:13" x14ac:dyDescent="0.3">
      <c r="M12" s="16" t="e">
        <f t="shared" si="0"/>
        <v>#DIV/0!</v>
      </c>
    </row>
    <row r="13" spans="1:13" x14ac:dyDescent="0.3">
      <c r="C13" s="6"/>
      <c r="M13" s="16" t="e">
        <f t="shared" si="0"/>
        <v>#DIV/0!</v>
      </c>
    </row>
    <row r="14" spans="1:13" x14ac:dyDescent="0.3">
      <c r="M14" s="16" t="e">
        <f t="shared" si="0"/>
        <v>#DIV/0!</v>
      </c>
    </row>
    <row r="15" spans="1:13" x14ac:dyDescent="0.3">
      <c r="A15"/>
      <c r="B15"/>
      <c r="M15" s="16" t="e">
        <f t="shared" si="0"/>
        <v>#DIV/0!</v>
      </c>
    </row>
    <row r="16" spans="1:13" x14ac:dyDescent="0.3">
      <c r="M16" s="15" t="e">
        <f>+L16/K16</f>
        <v>#DIV/0!</v>
      </c>
    </row>
    <row r="29" spans="1:5" x14ac:dyDescent="0.3">
      <c r="A29"/>
      <c r="B29"/>
    </row>
    <row r="31" spans="1:5" x14ac:dyDescent="0.3">
      <c r="A31" s="61" t="s">
        <v>81</v>
      </c>
      <c r="B31" s="61" t="s">
        <v>101</v>
      </c>
      <c r="C31" s="61" t="s">
        <v>84</v>
      </c>
      <c r="D31" s="61" t="s">
        <v>83</v>
      </c>
      <c r="E31" s="26" t="s">
        <v>85</v>
      </c>
    </row>
    <row r="32" spans="1:5" x14ac:dyDescent="0.3">
      <c r="A32" s="83" t="s">
        <v>444</v>
      </c>
      <c r="B32" s="84">
        <v>10</v>
      </c>
      <c r="C32" s="84">
        <v>70</v>
      </c>
      <c r="D32" s="84">
        <v>56</v>
      </c>
      <c r="E32" s="11">
        <f>+AVERAGE(D32/C32)</f>
        <v>0.8</v>
      </c>
    </row>
    <row r="33" spans="1:5" x14ac:dyDescent="0.3">
      <c r="A33" s="83" t="s">
        <v>434</v>
      </c>
      <c r="B33" s="84">
        <v>10</v>
      </c>
      <c r="C33" s="84">
        <v>70</v>
      </c>
      <c r="D33" s="84">
        <v>69</v>
      </c>
      <c r="E33" s="11">
        <f t="shared" ref="E33:E46" si="1">+D33/C33</f>
        <v>0.98571428571428577</v>
      </c>
    </row>
    <row r="34" spans="1:5" x14ac:dyDescent="0.3">
      <c r="A34" s="83" t="s">
        <v>447</v>
      </c>
      <c r="B34" s="84">
        <v>10</v>
      </c>
      <c r="C34" s="84">
        <v>70</v>
      </c>
      <c r="D34" s="84">
        <v>67</v>
      </c>
      <c r="E34" s="11">
        <f t="shared" si="1"/>
        <v>0.95714285714285718</v>
      </c>
    </row>
    <row r="35" spans="1:5" x14ac:dyDescent="0.3">
      <c r="A35" s="83" t="s">
        <v>420</v>
      </c>
      <c r="B35" s="84">
        <v>10</v>
      </c>
      <c r="C35" s="84">
        <v>70</v>
      </c>
      <c r="D35" s="84">
        <v>61</v>
      </c>
      <c r="E35" s="11">
        <f t="shared" si="1"/>
        <v>0.87142857142857144</v>
      </c>
    </row>
    <row r="36" spans="1:5" x14ac:dyDescent="0.3">
      <c r="A36" s="83" t="s">
        <v>419</v>
      </c>
      <c r="B36" s="84">
        <v>1</v>
      </c>
      <c r="C36" s="84">
        <v>8</v>
      </c>
      <c r="D36" s="84">
        <v>8</v>
      </c>
      <c r="E36" s="11">
        <f t="shared" si="1"/>
        <v>1</v>
      </c>
    </row>
    <row r="37" spans="1:5" x14ac:dyDescent="0.3">
      <c r="A37" s="83" t="s">
        <v>437</v>
      </c>
      <c r="B37" s="84">
        <v>10</v>
      </c>
      <c r="C37" s="84">
        <v>70</v>
      </c>
      <c r="D37" s="84">
        <v>65</v>
      </c>
      <c r="E37" s="11">
        <f t="shared" si="1"/>
        <v>0.9285714285714286</v>
      </c>
    </row>
    <row r="38" spans="1:5" x14ac:dyDescent="0.3">
      <c r="A38" s="83" t="s">
        <v>3046</v>
      </c>
      <c r="B38" s="84">
        <v>11</v>
      </c>
      <c r="C38" s="84">
        <v>77</v>
      </c>
      <c r="D38" s="84">
        <v>70</v>
      </c>
      <c r="E38" s="11">
        <f t="shared" si="1"/>
        <v>0.90909090909090906</v>
      </c>
    </row>
    <row r="39" spans="1:5" x14ac:dyDescent="0.3">
      <c r="A39" s="83" t="s">
        <v>3058</v>
      </c>
      <c r="B39" s="84">
        <v>10</v>
      </c>
      <c r="C39" s="84">
        <v>70</v>
      </c>
      <c r="D39" s="84">
        <v>63</v>
      </c>
      <c r="E39" s="11">
        <f t="shared" si="1"/>
        <v>0.9</v>
      </c>
    </row>
    <row r="40" spans="1:5" x14ac:dyDescent="0.3">
      <c r="A40" s="83" t="s">
        <v>3057</v>
      </c>
      <c r="B40" s="84">
        <v>11</v>
      </c>
      <c r="C40" s="84">
        <v>77</v>
      </c>
      <c r="D40" s="84">
        <v>76</v>
      </c>
      <c r="E40" s="11">
        <f t="shared" si="1"/>
        <v>0.98701298701298701</v>
      </c>
    </row>
    <row r="41" spans="1:5" x14ac:dyDescent="0.3">
      <c r="A41" s="83" t="s">
        <v>423</v>
      </c>
      <c r="B41" s="84">
        <v>10</v>
      </c>
      <c r="C41" s="84">
        <v>70</v>
      </c>
      <c r="D41" s="84">
        <v>68</v>
      </c>
      <c r="E41" s="11">
        <f t="shared" si="1"/>
        <v>0.97142857142857142</v>
      </c>
    </row>
    <row r="42" spans="1:5" x14ac:dyDescent="0.3">
      <c r="A42" s="83" t="s">
        <v>436</v>
      </c>
      <c r="B42" s="84">
        <v>1</v>
      </c>
      <c r="C42" s="84">
        <v>8</v>
      </c>
      <c r="D42" s="84">
        <v>1</v>
      </c>
      <c r="E42" s="11">
        <f t="shared" si="1"/>
        <v>0.125</v>
      </c>
    </row>
    <row r="43" spans="1:5" x14ac:dyDescent="0.3">
      <c r="A43" s="83" t="s">
        <v>418</v>
      </c>
      <c r="B43" s="84">
        <v>11</v>
      </c>
      <c r="C43" s="84">
        <v>77</v>
      </c>
      <c r="D43" s="84">
        <v>58</v>
      </c>
      <c r="E43" s="11">
        <f t="shared" si="1"/>
        <v>0.75324675324675328</v>
      </c>
    </row>
    <row r="44" spans="1:5" x14ac:dyDescent="0.3">
      <c r="A44" s="83" t="s">
        <v>415</v>
      </c>
      <c r="B44" s="84">
        <v>10</v>
      </c>
      <c r="C44" s="84">
        <v>70</v>
      </c>
      <c r="D44" s="84">
        <v>65</v>
      </c>
      <c r="E44" s="11">
        <f t="shared" si="1"/>
        <v>0.9285714285714286</v>
      </c>
    </row>
    <row r="45" spans="1:5" x14ac:dyDescent="0.3">
      <c r="A45" s="83" t="s">
        <v>491</v>
      </c>
      <c r="B45" s="84">
        <v>10</v>
      </c>
      <c r="C45" s="84">
        <v>70</v>
      </c>
      <c r="D45" s="84">
        <v>54</v>
      </c>
      <c r="E45" s="11">
        <f t="shared" si="1"/>
        <v>0.77142857142857146</v>
      </c>
    </row>
    <row r="46" spans="1:5" x14ac:dyDescent="0.3">
      <c r="A46" s="62" t="s">
        <v>78</v>
      </c>
      <c r="B46" s="63">
        <v>125</v>
      </c>
      <c r="C46" s="63">
        <v>877</v>
      </c>
      <c r="D46" s="63">
        <v>781</v>
      </c>
      <c r="E46" s="11">
        <f t="shared" si="1"/>
        <v>0.89053591790193842</v>
      </c>
    </row>
    <row r="47" spans="1:5" x14ac:dyDescent="0.3">
      <c r="A47"/>
      <c r="B47"/>
      <c r="C47"/>
      <c r="D47"/>
      <c r="E47" s="27" t="e">
        <f>+D47/C47</f>
        <v>#DIV/0!</v>
      </c>
    </row>
    <row r="48" spans="1:5" x14ac:dyDescent="0.3">
      <c r="A48"/>
      <c r="B48"/>
      <c r="C48"/>
      <c r="D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6" x14ac:dyDescent="0.3">
      <c r="A65"/>
      <c r="B65"/>
      <c r="C65"/>
    </row>
    <row r="66" spans="1:6" x14ac:dyDescent="0.3">
      <c r="A66"/>
      <c r="B66"/>
      <c r="C66"/>
    </row>
    <row r="67" spans="1:6" x14ac:dyDescent="0.3">
      <c r="A67"/>
      <c r="B67"/>
      <c r="C67"/>
    </row>
    <row r="68" spans="1:6" x14ac:dyDescent="0.3">
      <c r="A68"/>
      <c r="B68"/>
      <c r="C68"/>
    </row>
    <row r="69" spans="1:6" x14ac:dyDescent="0.3">
      <c r="A69"/>
      <c r="B69"/>
      <c r="C69"/>
    </row>
    <row r="70" spans="1:6" x14ac:dyDescent="0.3">
      <c r="A70"/>
      <c r="B70"/>
      <c r="C70"/>
    </row>
    <row r="71" spans="1:6" x14ac:dyDescent="0.3">
      <c r="A71" s="88" t="s">
        <v>120</v>
      </c>
      <c r="B71" s="88"/>
      <c r="C71"/>
    </row>
    <row r="72" spans="1:6" x14ac:dyDescent="0.3">
      <c r="A72"/>
      <c r="B72"/>
      <c r="C72"/>
    </row>
    <row r="73" spans="1:6" x14ac:dyDescent="0.3">
      <c r="A73"/>
      <c r="B73"/>
      <c r="C73"/>
    </row>
    <row r="74" spans="1:6" x14ac:dyDescent="0.3">
      <c r="A74"/>
      <c r="B74"/>
      <c r="C74"/>
    </row>
    <row r="75" spans="1:6" x14ac:dyDescent="0.3">
      <c r="A75" s="67" t="s">
        <v>29</v>
      </c>
      <c r="B75" s="67" t="s">
        <v>123</v>
      </c>
      <c r="C75" s="67" t="s">
        <v>122</v>
      </c>
      <c r="D75" s="67" t="s">
        <v>124</v>
      </c>
      <c r="E75" s="26" t="s">
        <v>125</v>
      </c>
      <c r="F75" s="26" t="s">
        <v>126</v>
      </c>
    </row>
    <row r="76" spans="1:6" x14ac:dyDescent="0.3">
      <c r="A76" s="76" t="s">
        <v>139</v>
      </c>
      <c r="B76" s="77">
        <v>25</v>
      </c>
      <c r="C76" s="77">
        <v>125</v>
      </c>
      <c r="D76" s="77">
        <v>94</v>
      </c>
      <c r="E76" s="11">
        <f>+D76/C76</f>
        <v>0.752</v>
      </c>
      <c r="F76" s="4">
        <v>0.8</v>
      </c>
    </row>
    <row r="77" spans="1:6" x14ac:dyDescent="0.3">
      <c r="A77" s="76" t="s">
        <v>138</v>
      </c>
      <c r="B77" s="77">
        <v>111</v>
      </c>
      <c r="C77" s="77">
        <v>777</v>
      </c>
      <c r="D77" s="77">
        <v>546</v>
      </c>
      <c r="E77" s="11">
        <f>+D77/C77</f>
        <v>0.70270270270270274</v>
      </c>
      <c r="F77" s="4">
        <v>0.8</v>
      </c>
    </row>
    <row r="78" spans="1:6" x14ac:dyDescent="0.3">
      <c r="A78" s="76" t="s">
        <v>137</v>
      </c>
      <c r="B78" s="77">
        <v>57</v>
      </c>
      <c r="C78" s="77">
        <v>456</v>
      </c>
      <c r="D78" s="77">
        <v>358</v>
      </c>
      <c r="E78" s="11">
        <f>+D78/C78</f>
        <v>0.78508771929824561</v>
      </c>
      <c r="F78" s="4">
        <v>0.8</v>
      </c>
    </row>
    <row r="79" spans="1:6" x14ac:dyDescent="0.3">
      <c r="A79" s="76" t="s">
        <v>136</v>
      </c>
      <c r="B79" s="77">
        <v>74</v>
      </c>
      <c r="C79" s="77">
        <v>518</v>
      </c>
      <c r="D79" s="77">
        <v>450</v>
      </c>
      <c r="E79" s="11">
        <f>+D79/C79</f>
        <v>0.86872586872586877</v>
      </c>
      <c r="F79" s="4">
        <v>0.8</v>
      </c>
    </row>
    <row r="80" spans="1:6" x14ac:dyDescent="0.3">
      <c r="A80" s="65" t="s">
        <v>78</v>
      </c>
      <c r="B80" s="66">
        <v>267</v>
      </c>
      <c r="C80" s="66">
        <v>1876</v>
      </c>
      <c r="D80" s="66">
        <v>1448</v>
      </c>
      <c r="E80" s="27">
        <f>+D80/C80</f>
        <v>0.77185501066098083</v>
      </c>
      <c r="F80" s="30"/>
    </row>
    <row r="81" spans="1:5" x14ac:dyDescent="0.3">
      <c r="A81"/>
      <c r="B81"/>
      <c r="C81"/>
      <c r="D81"/>
    </row>
    <row r="82" spans="1:5" x14ac:dyDescent="0.3">
      <c r="A82"/>
      <c r="B82"/>
      <c r="C82"/>
    </row>
    <row r="83" spans="1:5" x14ac:dyDescent="0.3">
      <c r="A83"/>
      <c r="B83"/>
      <c r="C83"/>
    </row>
    <row r="84" spans="1:5" x14ac:dyDescent="0.3">
      <c r="A84"/>
      <c r="B84"/>
      <c r="C84"/>
      <c r="D84"/>
      <c r="E84"/>
    </row>
    <row r="85" spans="1:5" x14ac:dyDescent="0.3">
      <c r="A85"/>
      <c r="B85"/>
      <c r="C85"/>
      <c r="D85"/>
      <c r="E85"/>
    </row>
    <row r="86" spans="1:5" x14ac:dyDescent="0.3">
      <c r="A86"/>
      <c r="B86"/>
      <c r="C86"/>
      <c r="D86"/>
      <c r="E86"/>
    </row>
    <row r="87" spans="1:5" x14ac:dyDescent="0.3">
      <c r="A87"/>
      <c r="B87"/>
      <c r="C87"/>
      <c r="D87"/>
      <c r="E87"/>
    </row>
    <row r="88" spans="1:5" x14ac:dyDescent="0.3">
      <c r="A88"/>
      <c r="B88"/>
      <c r="C88"/>
      <c r="D88"/>
      <c r="E88"/>
    </row>
    <row r="89" spans="1:5" x14ac:dyDescent="0.3">
      <c r="A89"/>
      <c r="B89"/>
      <c r="C89"/>
      <c r="D89"/>
      <c r="E89"/>
    </row>
    <row r="90" spans="1:5" x14ac:dyDescent="0.3">
      <c r="A90"/>
      <c r="B90"/>
      <c r="C90"/>
      <c r="D90"/>
      <c r="E90"/>
    </row>
    <row r="91" spans="1:5" x14ac:dyDescent="0.3">
      <c r="A91"/>
      <c r="B91"/>
      <c r="C91"/>
      <c r="D91"/>
      <c r="E91"/>
    </row>
    <row r="92" spans="1:5" x14ac:dyDescent="0.3">
      <c r="A92"/>
      <c r="B92"/>
      <c r="C92"/>
      <c r="D92"/>
      <c r="E92"/>
    </row>
    <row r="93" spans="1:5" x14ac:dyDescent="0.3">
      <c r="A93"/>
      <c r="B93"/>
      <c r="C93"/>
      <c r="D93"/>
      <c r="E93"/>
    </row>
    <row r="94" spans="1:5" x14ac:dyDescent="0.3">
      <c r="A94"/>
      <c r="B94"/>
      <c r="C94"/>
      <c r="D94"/>
      <c r="E94"/>
    </row>
    <row r="95" spans="1:5" x14ac:dyDescent="0.3">
      <c r="A95"/>
      <c r="B95"/>
      <c r="C95"/>
      <c r="D95"/>
      <c r="E95"/>
    </row>
    <row r="96" spans="1:5" x14ac:dyDescent="0.3">
      <c r="A96"/>
      <c r="B96"/>
      <c r="C96"/>
      <c r="D96"/>
      <c r="E96"/>
    </row>
    <row r="97" spans="1:6" x14ac:dyDescent="0.3">
      <c r="A97"/>
      <c r="B97"/>
      <c r="C97"/>
      <c r="D97"/>
      <c r="E97"/>
    </row>
    <row r="98" spans="1:6" x14ac:dyDescent="0.3">
      <c r="A98"/>
      <c r="B98"/>
      <c r="C98"/>
      <c r="D98"/>
      <c r="E98"/>
    </row>
    <row r="99" spans="1:6" x14ac:dyDescent="0.3">
      <c r="A99"/>
      <c r="B99"/>
      <c r="C99"/>
      <c r="D99"/>
      <c r="E99"/>
    </row>
    <row r="100" spans="1:6" x14ac:dyDescent="0.3">
      <c r="A100"/>
      <c r="B100"/>
      <c r="C100"/>
      <c r="D100"/>
      <c r="E100"/>
    </row>
    <row r="101" spans="1:6" x14ac:dyDescent="0.3">
      <c r="A101"/>
      <c r="B101"/>
      <c r="C101"/>
      <c r="D101"/>
      <c r="E101"/>
    </row>
    <row r="102" spans="1:6" x14ac:dyDescent="0.3">
      <c r="A102"/>
      <c r="B102"/>
      <c r="C102"/>
      <c r="D102"/>
      <c r="E102"/>
    </row>
    <row r="103" spans="1:6" x14ac:dyDescent="0.3">
      <c r="A103"/>
      <c r="B103"/>
      <c r="C103"/>
      <c r="D103"/>
      <c r="E103"/>
    </row>
    <row r="104" spans="1:6" x14ac:dyDescent="0.3">
      <c r="A104"/>
      <c r="B104"/>
      <c r="C104"/>
      <c r="D104"/>
      <c r="E104"/>
    </row>
    <row r="105" spans="1:6" x14ac:dyDescent="0.3">
      <c r="A105"/>
      <c r="B105"/>
      <c r="C105"/>
      <c r="D105"/>
      <c r="E105"/>
    </row>
    <row r="106" spans="1:6" x14ac:dyDescent="0.3">
      <c r="A106" s="67" t="s">
        <v>29</v>
      </c>
      <c r="B106" s="67" t="s">
        <v>82</v>
      </c>
      <c r="C106" s="67" t="s">
        <v>28</v>
      </c>
      <c r="D106" s="67" t="s">
        <v>127</v>
      </c>
      <c r="E106" s="67" t="s">
        <v>128</v>
      </c>
      <c r="F106" s="67" t="s">
        <v>83</v>
      </c>
    </row>
    <row r="107" spans="1:6" x14ac:dyDescent="0.3">
      <c r="A107" s="70" t="s">
        <v>136</v>
      </c>
      <c r="B107" s="70">
        <v>1</v>
      </c>
      <c r="C107" s="70" t="s">
        <v>3033</v>
      </c>
      <c r="D107" s="77">
        <v>19</v>
      </c>
      <c r="E107" s="77">
        <v>133</v>
      </c>
      <c r="F107" s="77">
        <v>100</v>
      </c>
    </row>
    <row r="108" spans="1:6" x14ac:dyDescent="0.3">
      <c r="A108" s="70"/>
      <c r="B108" s="70">
        <v>2</v>
      </c>
      <c r="C108" s="70" t="s">
        <v>3047</v>
      </c>
      <c r="D108" s="77">
        <v>7</v>
      </c>
      <c r="E108" s="77">
        <v>49</v>
      </c>
      <c r="F108" s="77">
        <v>49</v>
      </c>
    </row>
    <row r="109" spans="1:6" x14ac:dyDescent="0.3">
      <c r="A109" s="70"/>
      <c r="B109" s="70">
        <v>3</v>
      </c>
      <c r="C109" s="70" t="s">
        <v>3040</v>
      </c>
      <c r="D109" s="77">
        <v>23</v>
      </c>
      <c r="E109" s="77">
        <v>161</v>
      </c>
      <c r="F109" s="77">
        <v>128</v>
      </c>
    </row>
    <row r="110" spans="1:6" x14ac:dyDescent="0.3">
      <c r="A110" s="70"/>
      <c r="B110" s="70">
        <v>4</v>
      </c>
      <c r="C110" s="70" t="s">
        <v>3048</v>
      </c>
      <c r="D110" s="77">
        <v>14</v>
      </c>
      <c r="E110" s="77">
        <v>98</v>
      </c>
      <c r="F110" s="77">
        <v>95</v>
      </c>
    </row>
    <row r="111" spans="1:6" x14ac:dyDescent="0.3">
      <c r="A111" s="70"/>
      <c r="B111" s="70">
        <v>5</v>
      </c>
      <c r="C111" s="70" t="s">
        <v>3051</v>
      </c>
      <c r="D111" s="77">
        <v>11</v>
      </c>
      <c r="E111" s="77">
        <v>77</v>
      </c>
      <c r="F111" s="77">
        <v>78</v>
      </c>
    </row>
    <row r="112" spans="1:6" x14ac:dyDescent="0.3">
      <c r="A112" s="70" t="s">
        <v>137</v>
      </c>
      <c r="B112" s="70">
        <v>1</v>
      </c>
      <c r="C112" s="70" t="s">
        <v>3035</v>
      </c>
      <c r="D112" s="77">
        <v>30</v>
      </c>
      <c r="E112" s="77">
        <v>240</v>
      </c>
      <c r="F112" s="77">
        <v>181</v>
      </c>
    </row>
    <row r="113" spans="1:6" x14ac:dyDescent="0.3">
      <c r="A113" s="70"/>
      <c r="B113" s="70">
        <v>2</v>
      </c>
      <c r="C113" s="70" t="s">
        <v>3044</v>
      </c>
      <c r="D113" s="77">
        <v>23</v>
      </c>
      <c r="E113" s="77">
        <v>184</v>
      </c>
      <c r="F113" s="77">
        <v>148</v>
      </c>
    </row>
    <row r="114" spans="1:6" x14ac:dyDescent="0.3">
      <c r="A114" s="70"/>
      <c r="B114" s="70">
        <v>3</v>
      </c>
      <c r="C114" s="70" t="s">
        <v>3052</v>
      </c>
      <c r="D114" s="77">
        <v>4</v>
      </c>
      <c r="E114" s="77">
        <v>32</v>
      </c>
      <c r="F114" s="77">
        <v>29</v>
      </c>
    </row>
    <row r="115" spans="1:6" x14ac:dyDescent="0.3">
      <c r="A115" s="70" t="s">
        <v>138</v>
      </c>
      <c r="B115" s="70">
        <v>1</v>
      </c>
      <c r="C115" s="70" t="s">
        <v>3037</v>
      </c>
      <c r="D115" s="77">
        <v>27</v>
      </c>
      <c r="E115" s="77">
        <v>189</v>
      </c>
      <c r="F115" s="77">
        <v>137</v>
      </c>
    </row>
    <row r="116" spans="1:6" x14ac:dyDescent="0.3">
      <c r="A116" s="70"/>
      <c r="B116" s="70">
        <v>2</v>
      </c>
      <c r="C116" s="70" t="s">
        <v>3036</v>
      </c>
      <c r="D116" s="77">
        <v>32</v>
      </c>
      <c r="E116" s="77">
        <v>224</v>
      </c>
      <c r="F116" s="77">
        <v>137</v>
      </c>
    </row>
    <row r="117" spans="1:6" x14ac:dyDescent="0.3">
      <c r="A117" s="70"/>
      <c r="B117" s="70">
        <v>3</v>
      </c>
      <c r="C117" s="70" t="s">
        <v>3041</v>
      </c>
      <c r="D117" s="77">
        <v>26</v>
      </c>
      <c r="E117" s="77">
        <v>182</v>
      </c>
      <c r="F117" s="77">
        <v>135</v>
      </c>
    </row>
    <row r="118" spans="1:6" x14ac:dyDescent="0.3">
      <c r="A118" s="70"/>
      <c r="B118" s="70">
        <v>4</v>
      </c>
      <c r="C118" s="70" t="s">
        <v>3043</v>
      </c>
      <c r="D118" s="77">
        <v>25</v>
      </c>
      <c r="E118" s="77">
        <v>175</v>
      </c>
      <c r="F118" s="77">
        <v>130</v>
      </c>
    </row>
    <row r="119" spans="1:6" x14ac:dyDescent="0.3">
      <c r="A119" s="70"/>
      <c r="B119" s="70">
        <v>5</v>
      </c>
      <c r="C119" s="70" t="s">
        <v>3054</v>
      </c>
      <c r="D119" s="77">
        <v>1</v>
      </c>
      <c r="E119" s="77">
        <v>7</v>
      </c>
      <c r="F119" s="77">
        <v>7</v>
      </c>
    </row>
    <row r="120" spans="1:6" x14ac:dyDescent="0.3">
      <c r="A120" s="70" t="s">
        <v>139</v>
      </c>
      <c r="B120" s="70">
        <v>1</v>
      </c>
      <c r="C120" s="70" t="s">
        <v>3039</v>
      </c>
      <c r="D120" s="77">
        <v>25</v>
      </c>
      <c r="E120" s="77">
        <v>125</v>
      </c>
      <c r="F120" s="77">
        <v>94</v>
      </c>
    </row>
    <row r="121" spans="1:6" x14ac:dyDescent="0.3">
      <c r="A121" s="67" t="s">
        <v>78</v>
      </c>
      <c r="B121" s="67"/>
      <c r="C121" s="67"/>
      <c r="D121" s="33">
        <v>267</v>
      </c>
      <c r="E121" s="33">
        <v>1876</v>
      </c>
      <c r="F121" s="33">
        <v>1448</v>
      </c>
    </row>
    <row r="122" spans="1:6" x14ac:dyDescent="0.3">
      <c r="A122"/>
      <c r="B122"/>
      <c r="C122"/>
      <c r="D122"/>
      <c r="E122"/>
    </row>
    <row r="123" spans="1:6" x14ac:dyDescent="0.3">
      <c r="A123"/>
      <c r="B123"/>
      <c r="C123"/>
      <c r="D123"/>
      <c r="E123"/>
    </row>
    <row r="124" spans="1:6" x14ac:dyDescent="0.3">
      <c r="A124"/>
      <c r="B124"/>
      <c r="C124"/>
      <c r="D124"/>
      <c r="E124"/>
    </row>
    <row r="125" spans="1:6" x14ac:dyDescent="0.3">
      <c r="A125"/>
      <c r="B125"/>
      <c r="C125"/>
      <c r="D125"/>
      <c r="E125"/>
    </row>
    <row r="126" spans="1:6" x14ac:dyDescent="0.3">
      <c r="A126"/>
      <c r="B126"/>
      <c r="C126"/>
      <c r="D126"/>
      <c r="E126"/>
    </row>
    <row r="127" spans="1:6" x14ac:dyDescent="0.3">
      <c r="A127"/>
      <c r="B127"/>
      <c r="C127"/>
      <c r="D127"/>
      <c r="E127"/>
    </row>
    <row r="128" spans="1:6" x14ac:dyDescent="0.3">
      <c r="A128"/>
      <c r="B128"/>
      <c r="C128"/>
      <c r="D128"/>
      <c r="E128"/>
    </row>
    <row r="129" spans="1:5" x14ac:dyDescent="0.3">
      <c r="A129"/>
      <c r="B129"/>
      <c r="C129"/>
      <c r="D129"/>
      <c r="E129"/>
    </row>
    <row r="130" spans="1:5" x14ac:dyDescent="0.3">
      <c r="A130"/>
      <c r="B130"/>
      <c r="C130"/>
      <c r="D130"/>
      <c r="E130"/>
    </row>
    <row r="131" spans="1:5" x14ac:dyDescent="0.3">
      <c r="A131"/>
      <c r="B131"/>
      <c r="C131"/>
      <c r="D131"/>
      <c r="E131"/>
    </row>
    <row r="132" spans="1:5" x14ac:dyDescent="0.3">
      <c r="A132"/>
      <c r="B132"/>
      <c r="C132"/>
      <c r="D132"/>
      <c r="E132"/>
    </row>
    <row r="133" spans="1:5" x14ac:dyDescent="0.3">
      <c r="A133"/>
      <c r="B133"/>
      <c r="C133"/>
      <c r="D133"/>
      <c r="E133"/>
    </row>
    <row r="134" spans="1:5" x14ac:dyDescent="0.3">
      <c r="A134"/>
      <c r="B134"/>
      <c r="C134"/>
      <c r="D134"/>
      <c r="E134"/>
    </row>
    <row r="135" spans="1:5" x14ac:dyDescent="0.3">
      <c r="A135"/>
      <c r="B135"/>
      <c r="C135"/>
      <c r="D135"/>
      <c r="E135"/>
    </row>
    <row r="136" spans="1:5" x14ac:dyDescent="0.3">
      <c r="A136"/>
      <c r="B136"/>
      <c r="C136"/>
      <c r="D136"/>
      <c r="E136"/>
    </row>
  </sheetData>
  <mergeCells count="3">
    <mergeCell ref="A1:C1"/>
    <mergeCell ref="G1:L1"/>
    <mergeCell ref="A71:B71"/>
  </mergeCells>
  <conditionalFormatting sqref="M6:M15">
    <cfRule type="cellIs" dxfId="225" priority="14" operator="lessThan">
      <formula>0.01</formula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{941EA961-C48D-4DE7-B5EF-EB03D75C9941}</x14:id>
        </ext>
      </extLst>
    </cfRule>
  </conditionalFormatting>
  <pageMargins left="0.7" right="0.7" top="0.75" bottom="0.75" header="0.3" footer="0.3"/>
  <pageSetup orientation="portrait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1EA961-C48D-4DE7-B5EF-EB03D75C9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F110"/>
  <sheetViews>
    <sheetView showGridLines="0" tabSelected="1" zoomScaleNormal="100" workbookViewId="0">
      <selection activeCell="B12" sqref="B12"/>
    </sheetView>
  </sheetViews>
  <sheetFormatPr baseColWidth="10" defaultRowHeight="14.4" x14ac:dyDescent="0.3"/>
  <cols>
    <col min="1" max="1" width="62.6640625" bestFit="1" customWidth="1"/>
    <col min="2" max="2" width="25.21875" bestFit="1" customWidth="1"/>
    <col min="3" max="3" width="25.6640625" bestFit="1" customWidth="1"/>
    <col min="4" max="4" width="37" bestFit="1" customWidth="1"/>
    <col min="5" max="5" width="24.6640625" bestFit="1" customWidth="1"/>
    <col min="6" max="6" width="19" bestFit="1" customWidth="1"/>
  </cols>
  <sheetData>
    <row r="1" spans="1:6" x14ac:dyDescent="0.3">
      <c r="A1" s="71" t="s">
        <v>3064</v>
      </c>
      <c r="B1" s="71" t="s">
        <v>3065</v>
      </c>
      <c r="C1" s="71" t="s">
        <v>3066</v>
      </c>
      <c r="D1" s="71" t="s">
        <v>3067</v>
      </c>
      <c r="E1" s="71" t="s">
        <v>3068</v>
      </c>
      <c r="F1" s="71" t="s">
        <v>3069</v>
      </c>
    </row>
    <row r="2" spans="1:6" x14ac:dyDescent="0.3">
      <c r="A2" s="89" t="s">
        <v>136</v>
      </c>
      <c r="B2" s="85">
        <v>1</v>
      </c>
      <c r="C2" s="85" t="s">
        <v>3033</v>
      </c>
      <c r="D2" s="85">
        <v>19</v>
      </c>
      <c r="E2" s="85">
        <v>133</v>
      </c>
      <c r="F2" s="85">
        <v>100</v>
      </c>
    </row>
    <row r="3" spans="1:6" x14ac:dyDescent="0.3">
      <c r="A3" s="89"/>
      <c r="B3" s="85">
        <v>3</v>
      </c>
      <c r="C3" s="85" t="s">
        <v>3040</v>
      </c>
      <c r="D3" s="85">
        <v>23</v>
      </c>
      <c r="E3" s="85">
        <v>161</v>
      </c>
      <c r="F3" s="85">
        <v>128</v>
      </c>
    </row>
    <row r="4" spans="1:6" x14ac:dyDescent="0.3">
      <c r="A4" s="89"/>
      <c r="B4" s="85">
        <v>2</v>
      </c>
      <c r="C4" s="85" t="s">
        <v>3047</v>
      </c>
      <c r="D4" s="85">
        <v>7</v>
      </c>
      <c r="E4" s="85">
        <v>49</v>
      </c>
      <c r="F4" s="85">
        <v>49</v>
      </c>
    </row>
    <row r="5" spans="1:6" x14ac:dyDescent="0.3">
      <c r="A5" s="89"/>
      <c r="B5" s="85">
        <v>4</v>
      </c>
      <c r="C5" s="85" t="s">
        <v>3048</v>
      </c>
      <c r="D5" s="85">
        <v>14</v>
      </c>
      <c r="E5" s="85">
        <v>98</v>
      </c>
      <c r="F5" s="85">
        <v>95</v>
      </c>
    </row>
    <row r="6" spans="1:6" x14ac:dyDescent="0.3">
      <c r="A6" s="89"/>
      <c r="B6" s="85">
        <v>5</v>
      </c>
      <c r="C6" s="85" t="s">
        <v>3051</v>
      </c>
      <c r="D6" s="85">
        <v>11</v>
      </c>
      <c r="E6" s="85">
        <v>77</v>
      </c>
      <c r="F6" s="85">
        <v>78</v>
      </c>
    </row>
    <row r="7" spans="1:6" x14ac:dyDescent="0.3">
      <c r="A7" s="89" t="s">
        <v>137</v>
      </c>
      <c r="B7" s="85">
        <v>1</v>
      </c>
      <c r="C7" s="85" t="s">
        <v>3035</v>
      </c>
      <c r="D7" s="85">
        <v>30</v>
      </c>
      <c r="E7" s="85">
        <v>240</v>
      </c>
      <c r="F7" s="85">
        <v>181</v>
      </c>
    </row>
    <row r="8" spans="1:6" x14ac:dyDescent="0.3">
      <c r="A8" s="89"/>
      <c r="B8" s="85">
        <v>2</v>
      </c>
      <c r="C8" s="85" t="s">
        <v>3044</v>
      </c>
      <c r="D8" s="85">
        <v>23</v>
      </c>
      <c r="E8" s="85">
        <v>184</v>
      </c>
      <c r="F8" s="85">
        <v>148</v>
      </c>
    </row>
    <row r="9" spans="1:6" x14ac:dyDescent="0.3">
      <c r="A9" s="89"/>
      <c r="B9" s="85">
        <v>3</v>
      </c>
      <c r="C9" s="85" t="s">
        <v>3052</v>
      </c>
      <c r="D9" s="85">
        <v>4</v>
      </c>
      <c r="E9" s="85">
        <v>32</v>
      </c>
      <c r="F9" s="85">
        <v>29</v>
      </c>
    </row>
    <row r="10" spans="1:6" x14ac:dyDescent="0.3">
      <c r="A10" s="89" t="s">
        <v>138</v>
      </c>
      <c r="B10" s="85">
        <v>2</v>
      </c>
      <c r="C10" s="85" t="s">
        <v>3036</v>
      </c>
      <c r="D10" s="85">
        <v>32</v>
      </c>
      <c r="E10" s="85">
        <v>224</v>
      </c>
      <c r="F10" s="85">
        <v>137</v>
      </c>
    </row>
    <row r="11" spans="1:6" x14ac:dyDescent="0.3">
      <c r="A11" s="89"/>
      <c r="B11" s="85">
        <v>1</v>
      </c>
      <c r="C11" s="85" t="s">
        <v>3037</v>
      </c>
      <c r="D11" s="85">
        <v>27</v>
      </c>
      <c r="E11" s="85">
        <v>189</v>
      </c>
      <c r="F11" s="85">
        <v>137</v>
      </c>
    </row>
    <row r="12" spans="1:6" x14ac:dyDescent="0.3">
      <c r="A12" s="89"/>
      <c r="B12" s="85">
        <v>3</v>
      </c>
      <c r="C12" s="85" t="s">
        <v>3041</v>
      </c>
      <c r="D12" s="85">
        <v>26</v>
      </c>
      <c r="E12" s="85">
        <v>182</v>
      </c>
      <c r="F12" s="85">
        <v>135</v>
      </c>
    </row>
    <row r="13" spans="1:6" x14ac:dyDescent="0.3">
      <c r="A13" s="89"/>
      <c r="B13" s="85">
        <v>4</v>
      </c>
      <c r="C13" s="85" t="s">
        <v>3043</v>
      </c>
      <c r="D13" s="85">
        <v>25</v>
      </c>
      <c r="E13" s="85">
        <v>175</v>
      </c>
      <c r="F13" s="85">
        <v>130</v>
      </c>
    </row>
    <row r="14" spans="1:6" x14ac:dyDescent="0.3">
      <c r="A14" s="89"/>
      <c r="B14" s="85">
        <v>5</v>
      </c>
      <c r="C14" s="85" t="s">
        <v>3054</v>
      </c>
      <c r="D14" s="85">
        <v>1</v>
      </c>
      <c r="E14" s="85">
        <v>7</v>
      </c>
      <c r="F14" s="85">
        <v>7</v>
      </c>
    </row>
    <row r="15" spans="1:6" x14ac:dyDescent="0.3">
      <c r="A15" s="85" t="s">
        <v>139</v>
      </c>
      <c r="B15" s="85">
        <v>1</v>
      </c>
      <c r="C15" s="85" t="s">
        <v>3039</v>
      </c>
      <c r="D15" s="85">
        <v>25</v>
      </c>
      <c r="E15" s="85">
        <v>125</v>
      </c>
      <c r="F15" s="85">
        <v>94</v>
      </c>
    </row>
    <row r="42" spans="1:6" x14ac:dyDescent="0.3">
      <c r="A42" s="71" t="s">
        <v>3064</v>
      </c>
      <c r="B42" s="71" t="s">
        <v>3070</v>
      </c>
      <c r="C42" s="71" t="s">
        <v>3071</v>
      </c>
      <c r="D42" s="71" t="s">
        <v>3072</v>
      </c>
      <c r="E42" s="71" t="s">
        <v>3073</v>
      </c>
      <c r="F42" s="71" t="s">
        <v>3074</v>
      </c>
    </row>
    <row r="43" spans="1:6" x14ac:dyDescent="0.3">
      <c r="A43" s="85" t="s">
        <v>136</v>
      </c>
      <c r="B43" s="85">
        <v>74</v>
      </c>
      <c r="C43" s="85">
        <v>518</v>
      </c>
      <c r="D43" s="85">
        <v>450</v>
      </c>
      <c r="E43" s="73">
        <v>0.86872586872586877</v>
      </c>
      <c r="F43" s="73">
        <v>0.8</v>
      </c>
    </row>
    <row r="44" spans="1:6" x14ac:dyDescent="0.3">
      <c r="A44" s="85" t="s">
        <v>137</v>
      </c>
      <c r="B44" s="85">
        <v>57</v>
      </c>
      <c r="C44" s="85">
        <v>456</v>
      </c>
      <c r="D44" s="85">
        <v>358</v>
      </c>
      <c r="E44" s="73">
        <v>0.78508771929824561</v>
      </c>
      <c r="F44" s="73">
        <v>0.8</v>
      </c>
    </row>
    <row r="45" spans="1:6" x14ac:dyDescent="0.3">
      <c r="A45" s="85" t="s">
        <v>138</v>
      </c>
      <c r="B45" s="85">
        <v>111</v>
      </c>
      <c r="C45" s="85">
        <v>777</v>
      </c>
      <c r="D45" s="85">
        <v>546</v>
      </c>
      <c r="E45" s="73">
        <v>0.70270270270270274</v>
      </c>
      <c r="F45" s="73">
        <v>0.8</v>
      </c>
    </row>
    <row r="46" spans="1:6" x14ac:dyDescent="0.3">
      <c r="A46" s="85" t="s">
        <v>139</v>
      </c>
      <c r="B46" s="85">
        <v>25</v>
      </c>
      <c r="C46" s="85">
        <v>125</v>
      </c>
      <c r="D46" s="85">
        <v>94</v>
      </c>
      <c r="E46" s="73">
        <v>0.752</v>
      </c>
      <c r="F46" s="73">
        <v>0.8</v>
      </c>
    </row>
    <row r="65" spans="1:5" x14ac:dyDescent="0.3">
      <c r="A65" s="71" t="s">
        <v>352</v>
      </c>
      <c r="B65" s="71" t="s">
        <v>3075</v>
      </c>
      <c r="C65" s="71" t="s">
        <v>3076</v>
      </c>
      <c r="D65" s="71" t="s">
        <v>3077</v>
      </c>
      <c r="E65" s="71" t="s">
        <v>3073</v>
      </c>
    </row>
    <row r="66" spans="1:5" x14ac:dyDescent="0.3">
      <c r="A66" s="75" t="s">
        <v>3078</v>
      </c>
      <c r="B66" s="85"/>
      <c r="C66" s="85">
        <v>267</v>
      </c>
      <c r="D66" s="85">
        <v>215</v>
      </c>
      <c r="E66" s="74">
        <v>0.80524344569288386</v>
      </c>
    </row>
    <row r="67" spans="1:5" x14ac:dyDescent="0.3">
      <c r="A67" s="75" t="s">
        <v>3079</v>
      </c>
      <c r="B67" s="85"/>
      <c r="C67" s="85">
        <v>267</v>
      </c>
      <c r="D67" s="85">
        <v>209</v>
      </c>
      <c r="E67" s="74">
        <v>0.78277153558052437</v>
      </c>
    </row>
    <row r="68" spans="1:5" x14ac:dyDescent="0.3">
      <c r="A68" s="75" t="s">
        <v>3080</v>
      </c>
      <c r="B68" s="85"/>
      <c r="C68" s="85">
        <v>267</v>
      </c>
      <c r="D68" s="85">
        <v>194</v>
      </c>
      <c r="E68" s="74">
        <v>0.72659176029962547</v>
      </c>
    </row>
    <row r="69" spans="1:5" x14ac:dyDescent="0.3">
      <c r="A69" s="75" t="s">
        <v>3081</v>
      </c>
      <c r="B69" s="85"/>
      <c r="C69" s="85">
        <v>74</v>
      </c>
      <c r="D69" s="85">
        <v>66</v>
      </c>
      <c r="E69" s="74">
        <v>0.89189189189189189</v>
      </c>
    </row>
    <row r="70" spans="1:5" x14ac:dyDescent="0.3">
      <c r="A70" s="75" t="s">
        <v>3082</v>
      </c>
      <c r="B70" s="85"/>
      <c r="C70" s="85">
        <v>74</v>
      </c>
      <c r="D70" s="85">
        <v>64</v>
      </c>
      <c r="E70" s="74">
        <v>0.86486486486486491</v>
      </c>
    </row>
    <row r="71" spans="1:5" x14ac:dyDescent="0.3">
      <c r="A71" s="75" t="s">
        <v>3083</v>
      </c>
      <c r="B71" s="85"/>
      <c r="C71" s="85">
        <v>74</v>
      </c>
      <c r="D71" s="85">
        <v>63</v>
      </c>
      <c r="E71" s="74">
        <v>0.85135135135135132</v>
      </c>
    </row>
    <row r="72" spans="1:5" x14ac:dyDescent="0.3">
      <c r="A72" s="75" t="s">
        <v>3084</v>
      </c>
      <c r="B72" s="85"/>
      <c r="C72" s="85">
        <v>74</v>
      </c>
      <c r="D72" s="85">
        <v>63</v>
      </c>
      <c r="E72" s="74">
        <v>0.85135135135135132</v>
      </c>
    </row>
    <row r="73" spans="1:5" x14ac:dyDescent="0.3">
      <c r="A73" s="75" t="s">
        <v>3085</v>
      </c>
      <c r="B73" s="85"/>
      <c r="C73" s="85">
        <v>57</v>
      </c>
      <c r="D73" s="85">
        <v>48</v>
      </c>
      <c r="E73" s="74">
        <v>0.84210526315789469</v>
      </c>
    </row>
    <row r="74" spans="1:5" x14ac:dyDescent="0.3">
      <c r="A74" s="75" t="s">
        <v>3086</v>
      </c>
      <c r="B74" s="85"/>
      <c r="C74" s="85">
        <v>57</v>
      </c>
      <c r="D74" s="85">
        <v>45</v>
      </c>
      <c r="E74" s="74">
        <v>0.78947368421052633</v>
      </c>
    </row>
    <row r="75" spans="1:5" x14ac:dyDescent="0.3">
      <c r="A75" s="75" t="s">
        <v>3087</v>
      </c>
      <c r="B75" s="85"/>
      <c r="C75" s="85">
        <v>57</v>
      </c>
      <c r="D75" s="85">
        <v>48</v>
      </c>
      <c r="E75" s="74">
        <v>0.84210526315789469</v>
      </c>
    </row>
    <row r="76" spans="1:5" x14ac:dyDescent="0.3">
      <c r="A76" s="75" t="s">
        <v>3088</v>
      </c>
      <c r="B76" s="85"/>
      <c r="C76" s="85">
        <v>57</v>
      </c>
      <c r="D76" s="85">
        <v>45</v>
      </c>
      <c r="E76" s="74">
        <v>0.78947368421052633</v>
      </c>
    </row>
    <row r="77" spans="1:5" x14ac:dyDescent="0.3">
      <c r="A77" s="75" t="s">
        <v>3089</v>
      </c>
      <c r="B77" s="85"/>
      <c r="C77" s="85">
        <v>111</v>
      </c>
      <c r="D77" s="85">
        <v>84</v>
      </c>
      <c r="E77" s="74">
        <v>0.7567567567567568</v>
      </c>
    </row>
    <row r="78" spans="1:5" x14ac:dyDescent="0.3">
      <c r="A78" s="75" t="s">
        <v>3090</v>
      </c>
      <c r="B78" s="85"/>
      <c r="C78" s="85">
        <v>111</v>
      </c>
      <c r="D78" s="85">
        <v>74</v>
      </c>
      <c r="E78" s="74">
        <v>0.66666666666666663</v>
      </c>
    </row>
    <row r="79" spans="1:5" x14ac:dyDescent="0.3">
      <c r="A79" s="75" t="s">
        <v>3091</v>
      </c>
      <c r="B79" s="85"/>
      <c r="C79" s="85">
        <v>111</v>
      </c>
      <c r="D79" s="85">
        <v>74</v>
      </c>
      <c r="E79" s="74">
        <v>0.66666666666666663</v>
      </c>
    </row>
    <row r="80" spans="1:5" x14ac:dyDescent="0.3">
      <c r="A80" s="75" t="s">
        <v>3092</v>
      </c>
      <c r="B80" s="85"/>
      <c r="C80" s="85">
        <v>111</v>
      </c>
      <c r="D80" s="85">
        <v>75</v>
      </c>
      <c r="E80" s="74">
        <v>0.67567567567567566</v>
      </c>
    </row>
    <row r="81" spans="1:5" x14ac:dyDescent="0.3">
      <c r="A81" s="75" t="s">
        <v>3093</v>
      </c>
      <c r="B81" s="85"/>
      <c r="C81" s="85">
        <v>25</v>
      </c>
      <c r="D81" s="85">
        <v>19</v>
      </c>
      <c r="E81" s="74">
        <v>0.76</v>
      </c>
    </row>
    <row r="82" spans="1:5" x14ac:dyDescent="0.3">
      <c r="A82" s="75" t="s">
        <v>3094</v>
      </c>
      <c r="B82" s="85"/>
      <c r="C82" s="85">
        <v>25</v>
      </c>
      <c r="D82" s="85">
        <v>18</v>
      </c>
      <c r="E82" s="74">
        <v>0.72</v>
      </c>
    </row>
    <row r="83" spans="1:5" x14ac:dyDescent="0.3">
      <c r="A83" s="75" t="s">
        <v>3095</v>
      </c>
      <c r="B83" s="85"/>
      <c r="C83" s="85">
        <v>57</v>
      </c>
      <c r="D83" s="85">
        <v>44</v>
      </c>
      <c r="E83" s="74">
        <v>0.77192982456140347</v>
      </c>
    </row>
    <row r="109" spans="1:4" x14ac:dyDescent="0.3">
      <c r="A109" s="71" t="s">
        <v>3075</v>
      </c>
      <c r="B109" s="71" t="s">
        <v>3076</v>
      </c>
      <c r="C109" s="71" t="s">
        <v>3077</v>
      </c>
      <c r="D109" s="71" t="s">
        <v>3073</v>
      </c>
    </row>
    <row r="110" spans="1:4" x14ac:dyDescent="0.3">
      <c r="A110" s="85"/>
      <c r="B110" s="85">
        <v>1876</v>
      </c>
      <c r="C110" s="85">
        <v>1448</v>
      </c>
      <c r="D110" s="74">
        <v>0.77185501066098083</v>
      </c>
    </row>
  </sheetData>
  <mergeCells count="3">
    <mergeCell ref="A2:A6"/>
    <mergeCell ref="A7:A9"/>
    <mergeCell ref="A10:A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A622"/>
  <sheetViews>
    <sheetView zoomScale="55" zoomScaleNormal="55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1" sqref="I1"/>
    </sheetView>
  </sheetViews>
  <sheetFormatPr baseColWidth="10" defaultColWidth="11.44140625" defaultRowHeight="14.4" x14ac:dyDescent="0.3"/>
  <cols>
    <col min="1" max="1" width="24.33203125" customWidth="1"/>
    <col min="2" max="2" width="38.88671875" customWidth="1"/>
    <col min="3" max="3" width="23.88671875" bestFit="1" customWidth="1"/>
    <col min="5" max="5" width="15.109375" customWidth="1"/>
    <col min="7" max="7" width="12" style="4" customWidth="1"/>
  </cols>
  <sheetData>
    <row r="1" spans="1:27" x14ac:dyDescent="0.3">
      <c r="A1" s="31" t="s">
        <v>3</v>
      </c>
      <c r="B1" s="31" t="s">
        <v>27</v>
      </c>
      <c r="C1" s="31" t="s">
        <v>28</v>
      </c>
      <c r="D1" s="31" t="s">
        <v>29</v>
      </c>
      <c r="E1" s="31" t="s">
        <v>97</v>
      </c>
      <c r="F1" s="31" t="s">
        <v>82</v>
      </c>
      <c r="G1" s="13" t="s">
        <v>73</v>
      </c>
      <c r="H1" s="32" t="s">
        <v>79</v>
      </c>
      <c r="I1" s="32" t="s">
        <v>80</v>
      </c>
      <c r="J1" s="28" t="s">
        <v>376</v>
      </c>
      <c r="K1" s="28" t="s">
        <v>379</v>
      </c>
      <c r="L1" s="28" t="s">
        <v>381</v>
      </c>
      <c r="M1" s="28" t="s">
        <v>383</v>
      </c>
      <c r="N1" s="28" t="s">
        <v>385</v>
      </c>
      <c r="O1" s="28" t="s">
        <v>387</v>
      </c>
      <c r="P1" s="28" t="s">
        <v>389</v>
      </c>
      <c r="Q1" s="28" t="s">
        <v>391</v>
      </c>
      <c r="R1" s="28" t="s">
        <v>393</v>
      </c>
      <c r="S1" s="28" t="s">
        <v>395</v>
      </c>
      <c r="T1" s="28" t="s">
        <v>397</v>
      </c>
      <c r="U1" s="28" t="s">
        <v>399</v>
      </c>
      <c r="V1" s="28" t="s">
        <v>401</v>
      </c>
      <c r="W1" s="28" t="s">
        <v>403</v>
      </c>
      <c r="X1" s="28" t="s">
        <v>405</v>
      </c>
      <c r="Y1" s="28" t="s">
        <v>407</v>
      </c>
      <c r="Z1" t="s">
        <v>409</v>
      </c>
      <c r="AA1" t="s">
        <v>411</v>
      </c>
    </row>
    <row r="2" spans="1:27" ht="15" customHeight="1" x14ac:dyDescent="0.3">
      <c r="A2">
        <v>72239144</v>
      </c>
      <c r="B2" t="s">
        <v>69</v>
      </c>
      <c r="C2" t="s">
        <v>3033</v>
      </c>
      <c r="D2" t="s">
        <v>136</v>
      </c>
      <c r="E2" t="s">
        <v>3034</v>
      </c>
      <c r="F2">
        <v>1</v>
      </c>
      <c r="G2" s="40">
        <v>0</v>
      </c>
      <c r="H2">
        <v>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ht="15" customHeight="1" x14ac:dyDescent="0.3">
      <c r="A3">
        <v>72231045</v>
      </c>
      <c r="B3" t="s">
        <v>68</v>
      </c>
      <c r="C3" t="s">
        <v>3035</v>
      </c>
      <c r="D3" t="s">
        <v>137</v>
      </c>
      <c r="E3" t="s">
        <v>3034</v>
      </c>
      <c r="F3">
        <v>1</v>
      </c>
      <c r="G3" s="40">
        <v>0</v>
      </c>
      <c r="H3">
        <v>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ht="15" customHeight="1" x14ac:dyDescent="0.3">
      <c r="A4">
        <v>73192394</v>
      </c>
      <c r="B4" t="s">
        <v>47</v>
      </c>
      <c r="C4" t="s">
        <v>3036</v>
      </c>
      <c r="D4" t="s">
        <v>138</v>
      </c>
      <c r="E4" t="s">
        <v>3034</v>
      </c>
      <c r="F4">
        <v>2</v>
      </c>
      <c r="G4" s="40">
        <v>0</v>
      </c>
      <c r="H4">
        <v>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ht="15" customHeight="1" x14ac:dyDescent="0.3">
      <c r="A5">
        <v>1129526331</v>
      </c>
      <c r="B5" t="s">
        <v>42</v>
      </c>
      <c r="C5" t="s">
        <v>3037</v>
      </c>
      <c r="D5" t="s">
        <v>138</v>
      </c>
      <c r="E5" t="s">
        <v>3034</v>
      </c>
      <c r="F5">
        <v>1</v>
      </c>
      <c r="G5" s="40">
        <v>0</v>
      </c>
      <c r="H5">
        <v>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ht="15" customHeight="1" x14ac:dyDescent="0.3">
      <c r="A6">
        <v>1143118905</v>
      </c>
      <c r="B6" t="s">
        <v>43</v>
      </c>
      <c r="C6" t="s">
        <v>3036</v>
      </c>
      <c r="D6" t="s">
        <v>138</v>
      </c>
      <c r="E6" t="s">
        <v>3034</v>
      </c>
      <c r="F6">
        <v>2</v>
      </c>
      <c r="G6" s="40">
        <v>0</v>
      </c>
      <c r="H6">
        <v>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ht="15" customHeight="1" x14ac:dyDescent="0.3">
      <c r="A7">
        <v>1129516319</v>
      </c>
      <c r="B7" t="s">
        <v>51</v>
      </c>
      <c r="C7" t="s">
        <v>3036</v>
      </c>
      <c r="D7" t="s">
        <v>138</v>
      </c>
      <c r="E7" t="s">
        <v>3034</v>
      </c>
      <c r="F7">
        <v>2</v>
      </c>
      <c r="G7" s="40">
        <v>0</v>
      </c>
      <c r="H7">
        <v>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ht="15" customHeight="1" x14ac:dyDescent="0.3">
      <c r="A8">
        <v>72276366</v>
      </c>
      <c r="B8" t="s">
        <v>49</v>
      </c>
      <c r="C8" t="s">
        <v>3036</v>
      </c>
      <c r="D8" t="s">
        <v>138</v>
      </c>
      <c r="E8" t="s">
        <v>3034</v>
      </c>
      <c r="F8">
        <v>2</v>
      </c>
      <c r="G8" s="40">
        <v>0</v>
      </c>
      <c r="H8">
        <v>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ht="15" customHeight="1" x14ac:dyDescent="0.3">
      <c r="A9">
        <v>72191553</v>
      </c>
      <c r="B9" t="s">
        <v>45</v>
      </c>
      <c r="C9" t="s">
        <v>3036</v>
      </c>
      <c r="D9" t="s">
        <v>138</v>
      </c>
      <c r="E9" t="s">
        <v>3034</v>
      </c>
      <c r="F9">
        <v>2</v>
      </c>
      <c r="G9" s="40">
        <v>0</v>
      </c>
      <c r="H9">
        <v>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ht="15" customHeight="1" x14ac:dyDescent="0.3">
      <c r="A10">
        <v>3873262</v>
      </c>
      <c r="B10" t="s">
        <v>67</v>
      </c>
      <c r="C10" t="s">
        <v>3037</v>
      </c>
      <c r="D10" t="s">
        <v>138</v>
      </c>
      <c r="E10" t="s">
        <v>3034</v>
      </c>
      <c r="F10">
        <v>1</v>
      </c>
      <c r="G10" s="40">
        <v>0</v>
      </c>
      <c r="H10">
        <v>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ht="15" customHeight="1" x14ac:dyDescent="0.3">
      <c r="A11">
        <v>79420814</v>
      </c>
      <c r="B11" t="s">
        <v>66</v>
      </c>
      <c r="C11" t="s">
        <v>3035</v>
      </c>
      <c r="D11" t="s">
        <v>137</v>
      </c>
      <c r="E11" t="s">
        <v>3034</v>
      </c>
      <c r="F11">
        <v>1</v>
      </c>
      <c r="G11" s="40">
        <v>0</v>
      </c>
      <c r="H11">
        <v>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ht="15" customHeight="1" x14ac:dyDescent="0.3">
      <c r="A12">
        <v>72302061</v>
      </c>
      <c r="B12" t="s">
        <v>39</v>
      </c>
      <c r="C12" t="s">
        <v>3033</v>
      </c>
      <c r="D12" t="s">
        <v>136</v>
      </c>
      <c r="E12" t="s">
        <v>3034</v>
      </c>
      <c r="F12">
        <v>1</v>
      </c>
      <c r="G12" s="40">
        <v>0</v>
      </c>
      <c r="H12">
        <v>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ht="15" customHeight="1" x14ac:dyDescent="0.3">
      <c r="A13">
        <v>8695338</v>
      </c>
      <c r="B13" t="s">
        <v>3038</v>
      </c>
      <c r="C13" t="s">
        <v>3039</v>
      </c>
      <c r="D13" t="s">
        <v>139</v>
      </c>
      <c r="E13" t="s">
        <v>3034</v>
      </c>
      <c r="F13">
        <v>1</v>
      </c>
      <c r="G13" s="40">
        <v>0</v>
      </c>
      <c r="H13">
        <v>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ht="15" customHeight="1" x14ac:dyDescent="0.3">
      <c r="A14">
        <v>1052953379</v>
      </c>
      <c r="B14" t="s">
        <v>70</v>
      </c>
      <c r="C14" t="s">
        <v>3036</v>
      </c>
      <c r="D14" t="s">
        <v>138</v>
      </c>
      <c r="E14" t="s">
        <v>3034</v>
      </c>
      <c r="F14">
        <v>2</v>
      </c>
      <c r="G14" s="40">
        <v>0</v>
      </c>
      <c r="H14">
        <v>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ht="15" customHeight="1" x14ac:dyDescent="0.3">
      <c r="A15">
        <v>1045679633</v>
      </c>
      <c r="B15" t="s">
        <v>121</v>
      </c>
      <c r="C15" t="s">
        <v>3040</v>
      </c>
      <c r="D15" t="s">
        <v>136</v>
      </c>
      <c r="E15" t="s">
        <v>3034</v>
      </c>
      <c r="F15">
        <v>3</v>
      </c>
      <c r="G15" s="40">
        <v>0</v>
      </c>
      <c r="H15">
        <v>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ht="15" customHeight="1" x14ac:dyDescent="0.3">
      <c r="A16">
        <v>72428784</v>
      </c>
      <c r="B16" t="s">
        <v>55</v>
      </c>
      <c r="C16" t="s">
        <v>3036</v>
      </c>
      <c r="D16" t="s">
        <v>138</v>
      </c>
      <c r="E16" t="s">
        <v>3034</v>
      </c>
      <c r="F16">
        <v>2</v>
      </c>
      <c r="G16" s="40">
        <v>0</v>
      </c>
      <c r="H16">
        <v>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ht="15" customHeight="1" x14ac:dyDescent="0.3">
      <c r="A17">
        <v>1143425150</v>
      </c>
      <c r="B17" t="s">
        <v>54</v>
      </c>
      <c r="C17" t="s">
        <v>3036</v>
      </c>
      <c r="D17" t="s">
        <v>138</v>
      </c>
      <c r="E17" t="s">
        <v>3034</v>
      </c>
      <c r="F17">
        <v>2</v>
      </c>
      <c r="G17" s="40">
        <v>0</v>
      </c>
      <c r="H17">
        <v>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ht="15" customHeight="1" x14ac:dyDescent="0.3">
      <c r="A18">
        <v>4978385</v>
      </c>
      <c r="B18" t="s">
        <v>170</v>
      </c>
      <c r="C18" t="s">
        <v>3041</v>
      </c>
      <c r="D18" t="s">
        <v>138</v>
      </c>
      <c r="E18" t="s">
        <v>3034</v>
      </c>
      <c r="F18">
        <v>3</v>
      </c>
      <c r="G18" s="40">
        <v>0</v>
      </c>
      <c r="H18">
        <v>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ht="15" customHeight="1" x14ac:dyDescent="0.3">
      <c r="A19">
        <v>1014230821</v>
      </c>
      <c r="B19" t="s">
        <v>175</v>
      </c>
      <c r="C19" t="s">
        <v>3037</v>
      </c>
      <c r="D19" t="s">
        <v>138</v>
      </c>
      <c r="E19" t="s">
        <v>3034</v>
      </c>
      <c r="F19">
        <v>1</v>
      </c>
      <c r="G19" s="40">
        <v>0</v>
      </c>
      <c r="H19">
        <v>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ht="15" customHeight="1" x14ac:dyDescent="0.3">
      <c r="A20">
        <v>1047420648</v>
      </c>
      <c r="B20" t="s">
        <v>59</v>
      </c>
      <c r="C20" t="s">
        <v>3036</v>
      </c>
      <c r="D20" t="s">
        <v>138</v>
      </c>
      <c r="E20" t="s">
        <v>3034</v>
      </c>
      <c r="F20">
        <v>2</v>
      </c>
      <c r="G20" s="40">
        <v>0</v>
      </c>
      <c r="H20">
        <v>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ht="15" customHeight="1" x14ac:dyDescent="0.3">
      <c r="A21">
        <v>72310878</v>
      </c>
      <c r="B21" t="s">
        <v>62</v>
      </c>
      <c r="C21" t="s">
        <v>3039</v>
      </c>
      <c r="D21" t="s">
        <v>139</v>
      </c>
      <c r="E21" t="s">
        <v>3034</v>
      </c>
      <c r="F21">
        <v>1</v>
      </c>
      <c r="G21" s="40">
        <v>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ht="15" customHeight="1" x14ac:dyDescent="0.3">
      <c r="A22">
        <v>1042461698</v>
      </c>
      <c r="B22" t="s">
        <v>289</v>
      </c>
      <c r="C22" t="s">
        <v>3036</v>
      </c>
      <c r="D22" t="s">
        <v>138</v>
      </c>
      <c r="E22" t="s">
        <v>3034</v>
      </c>
      <c r="F22">
        <v>2</v>
      </c>
      <c r="G22" s="40">
        <v>0.5714285714285714</v>
      </c>
      <c r="H22">
        <v>7</v>
      </c>
      <c r="I22">
        <v>4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</row>
    <row r="23" spans="1:27" ht="15" customHeight="1" x14ac:dyDescent="0.3">
      <c r="A23">
        <v>1064991640</v>
      </c>
      <c r="B23" t="s">
        <v>311</v>
      </c>
      <c r="C23" t="s">
        <v>3041</v>
      </c>
      <c r="D23" t="s">
        <v>138</v>
      </c>
      <c r="E23" t="s">
        <v>3034</v>
      </c>
      <c r="F23">
        <v>3</v>
      </c>
      <c r="G23" s="40">
        <v>0</v>
      </c>
      <c r="H23">
        <v>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ht="15" customHeight="1" x14ac:dyDescent="0.3">
      <c r="A24">
        <v>1104874472</v>
      </c>
      <c r="B24" t="s">
        <v>3042</v>
      </c>
      <c r="C24" t="s">
        <v>3043</v>
      </c>
      <c r="D24" t="s">
        <v>138</v>
      </c>
      <c r="E24" t="s">
        <v>3034</v>
      </c>
      <c r="F24">
        <v>4</v>
      </c>
      <c r="G24" s="40">
        <v>0</v>
      </c>
      <c r="H24">
        <v>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ht="15" customHeight="1" x14ac:dyDescent="0.3">
      <c r="A25">
        <v>1042426987</v>
      </c>
      <c r="B25" t="s">
        <v>291</v>
      </c>
      <c r="C25" t="s">
        <v>3041</v>
      </c>
      <c r="D25" t="s">
        <v>138</v>
      </c>
      <c r="E25" t="s">
        <v>3034</v>
      </c>
      <c r="F25">
        <v>3</v>
      </c>
      <c r="G25" s="40">
        <v>0.14285714285714285</v>
      </c>
      <c r="H25">
        <v>7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</row>
    <row r="26" spans="1:27" ht="15" customHeight="1" x14ac:dyDescent="0.3">
      <c r="A26">
        <v>1042349598</v>
      </c>
      <c r="B26" t="s">
        <v>166</v>
      </c>
      <c r="C26" t="s">
        <v>3035</v>
      </c>
      <c r="D26" t="s">
        <v>137</v>
      </c>
      <c r="E26" t="s">
        <v>3034</v>
      </c>
      <c r="F26">
        <v>1</v>
      </c>
      <c r="G26" s="40">
        <v>0</v>
      </c>
      <c r="H26">
        <v>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ht="15" customHeight="1" x14ac:dyDescent="0.3">
      <c r="A27">
        <v>9140469</v>
      </c>
      <c r="B27" t="s">
        <v>37</v>
      </c>
      <c r="C27" t="s">
        <v>3037</v>
      </c>
      <c r="D27" t="s">
        <v>138</v>
      </c>
      <c r="E27" t="s">
        <v>3034</v>
      </c>
      <c r="F27">
        <v>1</v>
      </c>
      <c r="G27" s="40">
        <v>0</v>
      </c>
      <c r="H27">
        <v>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ht="15" customHeight="1" x14ac:dyDescent="0.3">
      <c r="A28">
        <v>1064995172</v>
      </c>
      <c r="B28" t="s">
        <v>225</v>
      </c>
      <c r="C28" t="s">
        <v>3044</v>
      </c>
      <c r="D28" t="s">
        <v>137</v>
      </c>
      <c r="E28" t="s">
        <v>3034</v>
      </c>
      <c r="F28">
        <v>2</v>
      </c>
      <c r="G28" s="40">
        <v>0.625</v>
      </c>
      <c r="H28">
        <v>8</v>
      </c>
      <c r="I28">
        <v>5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ht="15" customHeight="1" x14ac:dyDescent="0.3">
      <c r="A29">
        <v>84037775</v>
      </c>
      <c r="B29" t="s">
        <v>341</v>
      </c>
      <c r="C29" t="s">
        <v>3041</v>
      </c>
      <c r="D29" t="s">
        <v>138</v>
      </c>
      <c r="E29" t="s">
        <v>3034</v>
      </c>
      <c r="F29">
        <v>3</v>
      </c>
      <c r="G29" s="40">
        <v>0.2857142857142857</v>
      </c>
      <c r="H29">
        <v>7</v>
      </c>
      <c r="I29">
        <v>2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ht="15" customHeight="1" x14ac:dyDescent="0.3">
      <c r="A30">
        <v>73237309</v>
      </c>
      <c r="B30" t="s">
        <v>40</v>
      </c>
      <c r="C30" t="s">
        <v>3037</v>
      </c>
      <c r="D30" t="s">
        <v>138</v>
      </c>
      <c r="E30" t="s">
        <v>3034</v>
      </c>
      <c r="F30">
        <v>1</v>
      </c>
      <c r="G30" s="40">
        <v>0</v>
      </c>
      <c r="H30">
        <v>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ht="15" customHeight="1" x14ac:dyDescent="0.3">
      <c r="A31">
        <v>576257</v>
      </c>
      <c r="B31" t="s">
        <v>6</v>
      </c>
      <c r="C31" t="s">
        <v>3033</v>
      </c>
      <c r="D31" t="s">
        <v>136</v>
      </c>
      <c r="E31" t="s">
        <v>3034</v>
      </c>
      <c r="F31">
        <v>1</v>
      </c>
      <c r="G31" s="40">
        <v>0.2857142857142857</v>
      </c>
      <c r="H31">
        <v>7</v>
      </c>
      <c r="I31">
        <v>2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ht="15" customHeight="1" x14ac:dyDescent="0.3">
      <c r="A32">
        <v>1062876554</v>
      </c>
      <c r="B32" t="s">
        <v>252</v>
      </c>
      <c r="C32" t="s">
        <v>3036</v>
      </c>
      <c r="D32" t="s">
        <v>138</v>
      </c>
      <c r="E32" t="s">
        <v>3034</v>
      </c>
      <c r="F32">
        <v>2</v>
      </c>
      <c r="G32" s="40">
        <v>0</v>
      </c>
      <c r="H32">
        <v>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ht="15" customHeight="1" x14ac:dyDescent="0.3">
      <c r="A33">
        <v>1062877091</v>
      </c>
      <c r="B33" t="s">
        <v>194</v>
      </c>
      <c r="C33" t="s">
        <v>3037</v>
      </c>
      <c r="D33" t="s">
        <v>138</v>
      </c>
      <c r="E33" t="s">
        <v>3045</v>
      </c>
      <c r="F33">
        <v>1</v>
      </c>
      <c r="G33" s="40">
        <v>1</v>
      </c>
      <c r="H33">
        <v>7</v>
      </c>
      <c r="I33">
        <v>7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1</v>
      </c>
      <c r="Y33">
        <v>0</v>
      </c>
      <c r="Z33">
        <v>0</v>
      </c>
      <c r="AA33">
        <v>0</v>
      </c>
    </row>
    <row r="34" spans="1:27" ht="15" customHeight="1" x14ac:dyDescent="0.3">
      <c r="A34">
        <v>1001872809</v>
      </c>
      <c r="B34" t="s">
        <v>157</v>
      </c>
      <c r="C34" t="s">
        <v>3044</v>
      </c>
      <c r="D34" t="s">
        <v>137</v>
      </c>
      <c r="E34" t="s">
        <v>3034</v>
      </c>
      <c r="F34">
        <v>2</v>
      </c>
      <c r="G34" s="40">
        <v>0.125</v>
      </c>
      <c r="H34">
        <v>8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</row>
    <row r="35" spans="1:27" ht="15" customHeight="1" x14ac:dyDescent="0.3">
      <c r="A35">
        <v>1046344490</v>
      </c>
      <c r="B35" t="s">
        <v>209</v>
      </c>
      <c r="C35" t="s">
        <v>3040</v>
      </c>
      <c r="D35" t="s">
        <v>136</v>
      </c>
      <c r="E35" t="s">
        <v>3045</v>
      </c>
      <c r="F35">
        <v>3</v>
      </c>
      <c r="G35" s="40">
        <v>1</v>
      </c>
      <c r="H35">
        <v>7</v>
      </c>
      <c r="I35">
        <v>7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ht="15" customHeight="1" x14ac:dyDescent="0.3">
      <c r="A36">
        <v>1083467461</v>
      </c>
      <c r="B36" t="s">
        <v>242</v>
      </c>
      <c r="C36" t="s">
        <v>3037</v>
      </c>
      <c r="D36" t="s">
        <v>138</v>
      </c>
      <c r="E36" t="s">
        <v>3034</v>
      </c>
      <c r="F36">
        <v>1</v>
      </c>
      <c r="G36" s="40">
        <v>0.7142857142857143</v>
      </c>
      <c r="H36">
        <v>7</v>
      </c>
      <c r="I36">
        <v>5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0</v>
      </c>
      <c r="X36">
        <v>1</v>
      </c>
      <c r="Y36">
        <v>0</v>
      </c>
      <c r="Z36">
        <v>0</v>
      </c>
      <c r="AA36">
        <v>0</v>
      </c>
    </row>
    <row r="37" spans="1:27" ht="15" customHeight="1" x14ac:dyDescent="0.3">
      <c r="A37">
        <v>72167264</v>
      </c>
      <c r="B37" t="s">
        <v>344</v>
      </c>
      <c r="C37" t="s">
        <v>3033</v>
      </c>
      <c r="D37" t="s">
        <v>136</v>
      </c>
      <c r="E37" t="s">
        <v>3034</v>
      </c>
      <c r="F37">
        <v>1</v>
      </c>
      <c r="G37" s="40">
        <v>0.8571428571428571</v>
      </c>
      <c r="H37">
        <v>7</v>
      </c>
      <c r="I37">
        <v>6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ht="15" customHeight="1" x14ac:dyDescent="0.3">
      <c r="A38">
        <v>1129512162</v>
      </c>
      <c r="B38" t="s">
        <v>240</v>
      </c>
      <c r="C38" t="s">
        <v>3040</v>
      </c>
      <c r="D38" t="s">
        <v>136</v>
      </c>
      <c r="E38" t="s">
        <v>3034</v>
      </c>
      <c r="F38">
        <v>3</v>
      </c>
      <c r="G38" s="40">
        <v>0.7142857142857143</v>
      </c>
      <c r="H38">
        <v>7</v>
      </c>
      <c r="I38">
        <v>5</v>
      </c>
      <c r="J38">
        <v>1</v>
      </c>
      <c r="K38">
        <v>1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ht="15" customHeight="1" x14ac:dyDescent="0.3">
      <c r="A39">
        <v>72291020</v>
      </c>
      <c r="B39" t="s">
        <v>255</v>
      </c>
      <c r="C39" t="s">
        <v>3047</v>
      </c>
      <c r="D39" t="s">
        <v>136</v>
      </c>
      <c r="E39" t="s">
        <v>3045</v>
      </c>
      <c r="F39">
        <v>2</v>
      </c>
      <c r="G39" s="40">
        <v>1</v>
      </c>
      <c r="H39">
        <v>7</v>
      </c>
      <c r="I39">
        <v>7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ht="15" customHeight="1" x14ac:dyDescent="0.3">
      <c r="A40">
        <v>72203003</v>
      </c>
      <c r="B40" t="s">
        <v>339</v>
      </c>
      <c r="C40" t="s">
        <v>3037</v>
      </c>
      <c r="D40" t="s">
        <v>138</v>
      </c>
      <c r="E40" t="s">
        <v>3045</v>
      </c>
      <c r="F40">
        <v>1</v>
      </c>
      <c r="G40" s="40">
        <v>0.14285714285714285</v>
      </c>
      <c r="H40">
        <v>7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ht="15" customHeight="1" x14ac:dyDescent="0.3">
      <c r="A41">
        <v>72237482</v>
      </c>
      <c r="B41" t="s">
        <v>239</v>
      </c>
      <c r="C41" t="s">
        <v>3047</v>
      </c>
      <c r="D41" t="s">
        <v>136</v>
      </c>
      <c r="E41" t="s">
        <v>3034</v>
      </c>
      <c r="F41">
        <v>2</v>
      </c>
      <c r="G41" s="40">
        <v>1</v>
      </c>
      <c r="H41">
        <v>7</v>
      </c>
      <c r="I41">
        <v>7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ht="15" customHeight="1" x14ac:dyDescent="0.3">
      <c r="A42">
        <v>1045714832</v>
      </c>
      <c r="B42" t="s">
        <v>156</v>
      </c>
      <c r="C42" t="s">
        <v>3035</v>
      </c>
      <c r="D42" t="s">
        <v>137</v>
      </c>
      <c r="E42" t="s">
        <v>3034</v>
      </c>
      <c r="F42">
        <v>1</v>
      </c>
      <c r="G42" s="40">
        <v>0.125</v>
      </c>
      <c r="H42">
        <v>8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</row>
    <row r="43" spans="1:27" ht="15" customHeight="1" x14ac:dyDescent="0.3">
      <c r="A43">
        <v>1083433268</v>
      </c>
      <c r="B43" t="s">
        <v>10</v>
      </c>
      <c r="C43" t="s">
        <v>3043</v>
      </c>
      <c r="D43" t="s">
        <v>138</v>
      </c>
      <c r="E43" t="s">
        <v>3045</v>
      </c>
      <c r="F43">
        <v>4</v>
      </c>
      <c r="G43" s="40">
        <v>0</v>
      </c>
      <c r="H43">
        <v>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ht="15" customHeight="1" x14ac:dyDescent="0.3">
      <c r="A44">
        <v>72435459</v>
      </c>
      <c r="B44" t="s">
        <v>237</v>
      </c>
      <c r="C44" t="s">
        <v>3039</v>
      </c>
      <c r="D44" t="s">
        <v>139</v>
      </c>
      <c r="E44" t="s">
        <v>3034</v>
      </c>
      <c r="F44">
        <v>1</v>
      </c>
      <c r="G44" s="40">
        <v>0.4</v>
      </c>
      <c r="H44">
        <v>5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1</v>
      </c>
      <c r="AA44">
        <v>0</v>
      </c>
    </row>
    <row r="45" spans="1:27" ht="15" customHeight="1" x14ac:dyDescent="0.3">
      <c r="A45">
        <v>85370698</v>
      </c>
      <c r="B45" t="s">
        <v>151</v>
      </c>
      <c r="C45" t="s">
        <v>3041</v>
      </c>
      <c r="D45" t="s">
        <v>138</v>
      </c>
      <c r="E45" t="s">
        <v>3034</v>
      </c>
      <c r="F45">
        <v>3</v>
      </c>
      <c r="G45" s="40">
        <v>0.8571428571428571</v>
      </c>
      <c r="H45">
        <v>7</v>
      </c>
      <c r="I45">
        <v>6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1</v>
      </c>
      <c r="X45">
        <v>1</v>
      </c>
      <c r="Y45">
        <v>0</v>
      </c>
      <c r="Z45">
        <v>0</v>
      </c>
      <c r="AA45">
        <v>0</v>
      </c>
    </row>
    <row r="46" spans="1:27" ht="15" customHeight="1" x14ac:dyDescent="0.3">
      <c r="A46">
        <v>1143357941</v>
      </c>
      <c r="B46" t="s">
        <v>14</v>
      </c>
      <c r="C46" t="s">
        <v>3043</v>
      </c>
      <c r="D46" t="s">
        <v>138</v>
      </c>
      <c r="E46" t="s">
        <v>3034</v>
      </c>
      <c r="F46">
        <v>4</v>
      </c>
      <c r="G46" s="40">
        <v>0.42857142857142855</v>
      </c>
      <c r="H46">
        <v>7</v>
      </c>
      <c r="I46">
        <v>3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ht="15" customHeight="1" x14ac:dyDescent="0.3">
      <c r="A47">
        <v>3738397</v>
      </c>
      <c r="B47" t="s">
        <v>318</v>
      </c>
      <c r="C47" t="s">
        <v>3037</v>
      </c>
      <c r="D47" t="s">
        <v>138</v>
      </c>
      <c r="E47" t="s">
        <v>3045</v>
      </c>
      <c r="F47">
        <v>1</v>
      </c>
      <c r="G47" s="40">
        <v>1</v>
      </c>
      <c r="H47">
        <v>7</v>
      </c>
      <c r="I47">
        <v>7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1</v>
      </c>
      <c r="X47">
        <v>1</v>
      </c>
      <c r="Y47">
        <v>0</v>
      </c>
      <c r="Z47">
        <v>0</v>
      </c>
      <c r="AA47">
        <v>0</v>
      </c>
    </row>
    <row r="48" spans="1:27" ht="15" customHeight="1" x14ac:dyDescent="0.3">
      <c r="A48">
        <v>73239933</v>
      </c>
      <c r="B48" t="s">
        <v>330</v>
      </c>
      <c r="C48" t="s">
        <v>3043</v>
      </c>
      <c r="D48" t="s">
        <v>138</v>
      </c>
      <c r="E48" t="s">
        <v>3034</v>
      </c>
      <c r="F48">
        <v>4</v>
      </c>
      <c r="G48" s="40">
        <v>0.2857142857142857</v>
      </c>
      <c r="H48">
        <v>7</v>
      </c>
      <c r="I48">
        <v>2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ht="15" customHeight="1" x14ac:dyDescent="0.3">
      <c r="A49">
        <v>1007676749</v>
      </c>
      <c r="B49" t="s">
        <v>276</v>
      </c>
      <c r="C49" t="s">
        <v>3048</v>
      </c>
      <c r="D49" t="s">
        <v>136</v>
      </c>
      <c r="E49" t="s">
        <v>3034</v>
      </c>
      <c r="F49">
        <v>4</v>
      </c>
      <c r="G49" s="40">
        <v>1</v>
      </c>
      <c r="H49">
        <v>7</v>
      </c>
      <c r="I49">
        <v>7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ht="15" customHeight="1" x14ac:dyDescent="0.3">
      <c r="A50">
        <v>1143117681</v>
      </c>
      <c r="B50" t="s">
        <v>259</v>
      </c>
      <c r="C50" t="s">
        <v>3036</v>
      </c>
      <c r="D50" t="s">
        <v>138</v>
      </c>
      <c r="E50" t="s">
        <v>3034</v>
      </c>
      <c r="F50">
        <v>2</v>
      </c>
      <c r="G50" s="40">
        <v>0.8571428571428571</v>
      </c>
      <c r="H50">
        <v>7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1</v>
      </c>
      <c r="X50">
        <v>1</v>
      </c>
      <c r="Y50">
        <v>0</v>
      </c>
      <c r="Z50">
        <v>0</v>
      </c>
      <c r="AA50">
        <v>0</v>
      </c>
    </row>
    <row r="51" spans="1:27" ht="15" customHeight="1" x14ac:dyDescent="0.3">
      <c r="A51">
        <v>1002000376</v>
      </c>
      <c r="B51" t="s">
        <v>162</v>
      </c>
      <c r="C51" t="s">
        <v>3041</v>
      </c>
      <c r="D51" t="s">
        <v>138</v>
      </c>
      <c r="E51" t="s">
        <v>3045</v>
      </c>
      <c r="F51">
        <v>3</v>
      </c>
      <c r="G51" s="40">
        <v>1</v>
      </c>
      <c r="H51">
        <v>7</v>
      </c>
      <c r="I51">
        <v>7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</row>
    <row r="52" spans="1:27" ht="15" customHeight="1" x14ac:dyDescent="0.3">
      <c r="A52">
        <v>1128057461</v>
      </c>
      <c r="B52" t="s">
        <v>322</v>
      </c>
      <c r="C52" t="s">
        <v>3039</v>
      </c>
      <c r="D52" t="s">
        <v>139</v>
      </c>
      <c r="E52" t="s">
        <v>3045</v>
      </c>
      <c r="F52">
        <v>1</v>
      </c>
      <c r="G52" s="40">
        <v>1</v>
      </c>
      <c r="H52">
        <v>5</v>
      </c>
      <c r="I52">
        <v>5</v>
      </c>
      <c r="J52"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  <c r="AA52">
        <v>0</v>
      </c>
    </row>
    <row r="53" spans="1:27" ht="15" customHeight="1" x14ac:dyDescent="0.3">
      <c r="A53">
        <v>8865460</v>
      </c>
      <c r="B53" t="s">
        <v>340</v>
      </c>
      <c r="C53" t="s">
        <v>3036</v>
      </c>
      <c r="D53" t="s">
        <v>138</v>
      </c>
      <c r="E53" t="s">
        <v>3034</v>
      </c>
      <c r="F53">
        <v>2</v>
      </c>
      <c r="G53" s="40">
        <v>0.5714285714285714</v>
      </c>
      <c r="H53">
        <v>7</v>
      </c>
      <c r="I53">
        <v>4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</row>
    <row r="54" spans="1:27" ht="15" customHeight="1" x14ac:dyDescent="0.3">
      <c r="A54">
        <v>1007027997</v>
      </c>
      <c r="B54" t="s">
        <v>342</v>
      </c>
      <c r="C54" t="s">
        <v>3043</v>
      </c>
      <c r="D54" t="s">
        <v>138</v>
      </c>
      <c r="E54" t="s">
        <v>3034</v>
      </c>
      <c r="F54">
        <v>4</v>
      </c>
      <c r="G54" s="40">
        <v>0.7142857142857143</v>
      </c>
      <c r="H54">
        <v>7</v>
      </c>
      <c r="I54">
        <v>5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</row>
    <row r="55" spans="1:27" ht="15" customHeight="1" x14ac:dyDescent="0.3">
      <c r="A55">
        <v>72046520</v>
      </c>
      <c r="B55" t="s">
        <v>343</v>
      </c>
      <c r="C55" t="s">
        <v>3039</v>
      </c>
      <c r="D55" t="s">
        <v>139</v>
      </c>
      <c r="E55" t="s">
        <v>3034</v>
      </c>
      <c r="F55">
        <v>1</v>
      </c>
      <c r="G55" s="40">
        <v>1</v>
      </c>
      <c r="H55">
        <v>5</v>
      </c>
      <c r="I55">
        <v>5</v>
      </c>
      <c r="J55">
        <v>1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1</v>
      </c>
      <c r="AA55">
        <v>0</v>
      </c>
    </row>
    <row r="56" spans="1:27" ht="15" customHeight="1" x14ac:dyDescent="0.3">
      <c r="A56">
        <v>72232389</v>
      </c>
      <c r="B56" t="s">
        <v>293</v>
      </c>
      <c r="C56" t="s">
        <v>3033</v>
      </c>
      <c r="D56" t="s">
        <v>136</v>
      </c>
      <c r="E56" t="s">
        <v>3034</v>
      </c>
      <c r="F56">
        <v>1</v>
      </c>
      <c r="G56" s="40">
        <v>0</v>
      </c>
      <c r="H56">
        <v>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ht="15" customHeight="1" x14ac:dyDescent="0.3">
      <c r="A57">
        <v>1062879003</v>
      </c>
      <c r="B57" t="s">
        <v>303</v>
      </c>
      <c r="C57" t="s">
        <v>3036</v>
      </c>
      <c r="D57" t="s">
        <v>138</v>
      </c>
      <c r="E57" t="s">
        <v>3034</v>
      </c>
      <c r="F57">
        <v>2</v>
      </c>
      <c r="G57" s="40">
        <v>1</v>
      </c>
      <c r="H57">
        <v>7</v>
      </c>
      <c r="I57">
        <v>7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0</v>
      </c>
      <c r="Z57">
        <v>0</v>
      </c>
      <c r="AA57">
        <v>0</v>
      </c>
    </row>
    <row r="58" spans="1:27" ht="15" customHeight="1" x14ac:dyDescent="0.3">
      <c r="A58">
        <v>8722106</v>
      </c>
      <c r="B58" t="s">
        <v>332</v>
      </c>
      <c r="C58" t="s">
        <v>3039</v>
      </c>
      <c r="D58" t="s">
        <v>139</v>
      </c>
      <c r="E58" t="s">
        <v>3034</v>
      </c>
      <c r="F58">
        <v>1</v>
      </c>
      <c r="G58" s="40">
        <v>0</v>
      </c>
      <c r="H58">
        <v>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ht="15" customHeight="1" x14ac:dyDescent="0.3">
      <c r="A59">
        <v>1143376702</v>
      </c>
      <c r="B59" t="s">
        <v>336</v>
      </c>
      <c r="C59" t="s">
        <v>3035</v>
      </c>
      <c r="D59" t="s">
        <v>137</v>
      </c>
      <c r="E59" t="s">
        <v>3034</v>
      </c>
      <c r="F59">
        <v>1</v>
      </c>
      <c r="G59" s="40">
        <v>1</v>
      </c>
      <c r="H59">
        <v>8</v>
      </c>
      <c r="I59">
        <v>8</v>
      </c>
      <c r="J59">
        <v>1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</row>
    <row r="60" spans="1:27" ht="15" customHeight="1" x14ac:dyDescent="0.3">
      <c r="A60">
        <v>1001834396</v>
      </c>
      <c r="B60" t="s">
        <v>3049</v>
      </c>
      <c r="C60" t="s">
        <v>3043</v>
      </c>
      <c r="D60" t="s">
        <v>138</v>
      </c>
      <c r="E60" t="s">
        <v>3034</v>
      </c>
      <c r="F60">
        <v>4</v>
      </c>
      <c r="G60" s="40">
        <v>0</v>
      </c>
      <c r="H60">
        <v>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ht="15" customHeight="1" x14ac:dyDescent="0.3">
      <c r="A61">
        <v>72336819</v>
      </c>
      <c r="B61" t="s">
        <v>189</v>
      </c>
      <c r="C61" t="s">
        <v>3040</v>
      </c>
      <c r="D61" t="s">
        <v>136</v>
      </c>
      <c r="E61" t="s">
        <v>3034</v>
      </c>
      <c r="F61">
        <v>3</v>
      </c>
      <c r="G61" s="40">
        <v>0</v>
      </c>
      <c r="H61">
        <v>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ht="15" customHeight="1" x14ac:dyDescent="0.3">
      <c r="A62">
        <v>85485994</v>
      </c>
      <c r="B62" t="s">
        <v>243</v>
      </c>
      <c r="C62" t="s">
        <v>3041</v>
      </c>
      <c r="D62" t="s">
        <v>138</v>
      </c>
      <c r="E62" t="s">
        <v>3034</v>
      </c>
      <c r="F62">
        <v>3</v>
      </c>
      <c r="G62" s="40">
        <v>1</v>
      </c>
      <c r="H62">
        <v>7</v>
      </c>
      <c r="I62">
        <v>7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1</v>
      </c>
      <c r="X62">
        <v>1</v>
      </c>
      <c r="Y62">
        <v>0</v>
      </c>
      <c r="Z62">
        <v>0</v>
      </c>
      <c r="AA62">
        <v>0</v>
      </c>
    </row>
    <row r="63" spans="1:27" ht="15" customHeight="1" x14ac:dyDescent="0.3">
      <c r="A63">
        <v>1042439653</v>
      </c>
      <c r="B63" t="s">
        <v>297</v>
      </c>
      <c r="C63" t="s">
        <v>3035</v>
      </c>
      <c r="D63" t="s">
        <v>137</v>
      </c>
      <c r="E63" t="s">
        <v>3034</v>
      </c>
      <c r="F63">
        <v>1</v>
      </c>
      <c r="G63" s="40">
        <v>1</v>
      </c>
      <c r="H63">
        <v>8</v>
      </c>
      <c r="I63">
        <v>8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</row>
    <row r="64" spans="1:27" ht="15" customHeight="1" x14ac:dyDescent="0.3">
      <c r="A64">
        <v>71941295</v>
      </c>
      <c r="B64" t="s">
        <v>12</v>
      </c>
      <c r="C64" t="s">
        <v>3033</v>
      </c>
      <c r="D64" t="s">
        <v>136</v>
      </c>
      <c r="E64" t="s">
        <v>3034</v>
      </c>
      <c r="F64">
        <v>1</v>
      </c>
      <c r="G64" s="40">
        <v>1</v>
      </c>
      <c r="H64">
        <v>7</v>
      </c>
      <c r="I64">
        <v>7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ht="15" customHeight="1" x14ac:dyDescent="0.3">
      <c r="A65">
        <v>72137998</v>
      </c>
      <c r="B65" t="s">
        <v>13</v>
      </c>
      <c r="C65" t="s">
        <v>3039</v>
      </c>
      <c r="D65" t="s">
        <v>139</v>
      </c>
      <c r="E65" t="s">
        <v>3034</v>
      </c>
      <c r="F65">
        <v>1</v>
      </c>
      <c r="G65" s="40">
        <v>1</v>
      </c>
      <c r="H65">
        <v>5</v>
      </c>
      <c r="I65">
        <v>5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  <c r="AA65">
        <v>0</v>
      </c>
    </row>
    <row r="66" spans="1:27" ht="15" customHeight="1" x14ac:dyDescent="0.3">
      <c r="A66">
        <v>1062879451</v>
      </c>
      <c r="B66" t="s">
        <v>61</v>
      </c>
      <c r="C66" t="s">
        <v>3048</v>
      </c>
      <c r="D66" t="s">
        <v>136</v>
      </c>
      <c r="E66" t="s">
        <v>3034</v>
      </c>
      <c r="F66">
        <v>4</v>
      </c>
      <c r="G66" s="40">
        <v>1</v>
      </c>
      <c r="H66">
        <v>7</v>
      </c>
      <c r="I66">
        <v>7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ht="15" customHeight="1" x14ac:dyDescent="0.3">
      <c r="A67">
        <v>1045682337</v>
      </c>
      <c r="B67" t="s">
        <v>299</v>
      </c>
      <c r="C67" t="s">
        <v>3044</v>
      </c>
      <c r="D67" t="s">
        <v>137</v>
      </c>
      <c r="E67" t="s">
        <v>3034</v>
      </c>
      <c r="F67">
        <v>2</v>
      </c>
      <c r="G67" s="40">
        <v>1</v>
      </c>
      <c r="H67">
        <v>8</v>
      </c>
      <c r="I67">
        <v>8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1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</row>
    <row r="68" spans="1:27" ht="15" customHeight="1" x14ac:dyDescent="0.3">
      <c r="A68">
        <v>79063704</v>
      </c>
      <c r="B68" t="s">
        <v>288</v>
      </c>
      <c r="C68" t="s">
        <v>3037</v>
      </c>
      <c r="D68" t="s">
        <v>138</v>
      </c>
      <c r="E68" t="s">
        <v>3034</v>
      </c>
      <c r="F68">
        <v>1</v>
      </c>
      <c r="G68" s="40">
        <v>1</v>
      </c>
      <c r="H68">
        <v>7</v>
      </c>
      <c r="I68">
        <v>7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  <c r="W68">
        <v>1</v>
      </c>
      <c r="X68">
        <v>1</v>
      </c>
      <c r="Y68">
        <v>0</v>
      </c>
      <c r="Z68">
        <v>0</v>
      </c>
      <c r="AA68">
        <v>0</v>
      </c>
    </row>
    <row r="69" spans="1:27" ht="15" customHeight="1" x14ac:dyDescent="0.3">
      <c r="A69">
        <v>1042353690</v>
      </c>
      <c r="B69" t="s">
        <v>197</v>
      </c>
      <c r="C69" t="s">
        <v>3043</v>
      </c>
      <c r="D69" t="s">
        <v>138</v>
      </c>
      <c r="E69" t="s">
        <v>3034</v>
      </c>
      <c r="F69">
        <v>4</v>
      </c>
      <c r="G69" s="40">
        <v>1</v>
      </c>
      <c r="H69">
        <v>7</v>
      </c>
      <c r="I69">
        <v>7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1</v>
      </c>
      <c r="X69">
        <v>1</v>
      </c>
      <c r="Y69">
        <v>0</v>
      </c>
      <c r="Z69">
        <v>0</v>
      </c>
      <c r="AA69">
        <v>0</v>
      </c>
    </row>
    <row r="70" spans="1:27" ht="15" customHeight="1" x14ac:dyDescent="0.3">
      <c r="A70">
        <v>72238315</v>
      </c>
      <c r="B70" t="s">
        <v>153</v>
      </c>
      <c r="C70" t="s">
        <v>3035</v>
      </c>
      <c r="D70" t="s">
        <v>137</v>
      </c>
      <c r="E70" t="s">
        <v>3034</v>
      </c>
      <c r="F70">
        <v>1</v>
      </c>
      <c r="G70" s="40">
        <v>1</v>
      </c>
      <c r="H70">
        <v>8</v>
      </c>
      <c r="I70">
        <v>8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1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</row>
    <row r="71" spans="1:27" ht="15" customHeight="1" x14ac:dyDescent="0.3">
      <c r="A71">
        <v>12632355</v>
      </c>
      <c r="B71" t="s">
        <v>278</v>
      </c>
      <c r="C71" t="s">
        <v>3037</v>
      </c>
      <c r="D71" t="s">
        <v>138</v>
      </c>
      <c r="E71" t="s">
        <v>3034</v>
      </c>
      <c r="F71">
        <v>1</v>
      </c>
      <c r="G71" s="40">
        <v>1</v>
      </c>
      <c r="H71">
        <v>7</v>
      </c>
      <c r="I71">
        <v>7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</v>
      </c>
      <c r="W71">
        <v>1</v>
      </c>
      <c r="X71">
        <v>1</v>
      </c>
      <c r="Y71">
        <v>0</v>
      </c>
      <c r="Z71">
        <v>0</v>
      </c>
      <c r="AA71">
        <v>0</v>
      </c>
    </row>
    <row r="72" spans="1:27" ht="15" customHeight="1" x14ac:dyDescent="0.3">
      <c r="A72">
        <v>72131872</v>
      </c>
      <c r="B72" t="s">
        <v>146</v>
      </c>
      <c r="C72" t="s">
        <v>3033</v>
      </c>
      <c r="D72" t="s">
        <v>136</v>
      </c>
      <c r="E72" t="s">
        <v>3034</v>
      </c>
      <c r="F72">
        <v>1</v>
      </c>
      <c r="G72" s="40">
        <v>1</v>
      </c>
      <c r="H72">
        <v>7</v>
      </c>
      <c r="I72">
        <v>7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ht="15" customHeight="1" x14ac:dyDescent="0.3">
      <c r="A73">
        <v>1045713717</v>
      </c>
      <c r="B73" t="s">
        <v>238</v>
      </c>
      <c r="C73" t="s">
        <v>3035</v>
      </c>
      <c r="D73" t="s">
        <v>137</v>
      </c>
      <c r="E73" t="s">
        <v>3034</v>
      </c>
      <c r="F73">
        <v>1</v>
      </c>
      <c r="G73" s="40">
        <v>1</v>
      </c>
      <c r="H73">
        <v>8</v>
      </c>
      <c r="I73">
        <v>8</v>
      </c>
      <c r="J73">
        <v>1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1</v>
      </c>
      <c r="R73">
        <v>1</v>
      </c>
      <c r="S73">
        <v>1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</row>
    <row r="74" spans="1:27" ht="15" customHeight="1" x14ac:dyDescent="0.3">
      <c r="A74">
        <v>1050950103</v>
      </c>
      <c r="B74" t="s">
        <v>244</v>
      </c>
      <c r="C74" t="s">
        <v>3041</v>
      </c>
      <c r="D74" t="s">
        <v>138</v>
      </c>
      <c r="E74" t="s">
        <v>3045</v>
      </c>
      <c r="F74">
        <v>3</v>
      </c>
      <c r="G74" s="40">
        <v>0.42857142857142855</v>
      </c>
      <c r="H74">
        <v>7</v>
      </c>
      <c r="I74">
        <v>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1</v>
      </c>
      <c r="W74">
        <v>0</v>
      </c>
      <c r="X74">
        <v>1</v>
      </c>
      <c r="Y74">
        <v>0</v>
      </c>
      <c r="Z74">
        <v>0</v>
      </c>
      <c r="AA74">
        <v>0</v>
      </c>
    </row>
    <row r="75" spans="1:27" ht="15" customHeight="1" x14ac:dyDescent="0.3">
      <c r="A75">
        <v>1052968264</v>
      </c>
      <c r="B75" t="s">
        <v>279</v>
      </c>
      <c r="C75" t="s">
        <v>3036</v>
      </c>
      <c r="D75" t="s">
        <v>138</v>
      </c>
      <c r="E75" t="s">
        <v>3034</v>
      </c>
      <c r="F75">
        <v>2</v>
      </c>
      <c r="G75" s="40">
        <v>1</v>
      </c>
      <c r="H75">
        <v>7</v>
      </c>
      <c r="I75">
        <v>7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  <c r="W75">
        <v>1</v>
      </c>
      <c r="X75">
        <v>1</v>
      </c>
      <c r="Y75">
        <v>0</v>
      </c>
      <c r="Z75">
        <v>0</v>
      </c>
      <c r="AA75">
        <v>0</v>
      </c>
    </row>
    <row r="76" spans="1:27" ht="15" customHeight="1" x14ac:dyDescent="0.3">
      <c r="A76">
        <v>1143439945</v>
      </c>
      <c r="B76" t="s">
        <v>277</v>
      </c>
      <c r="C76" t="s">
        <v>3044</v>
      </c>
      <c r="D76" t="s">
        <v>137</v>
      </c>
      <c r="E76" t="s">
        <v>3034</v>
      </c>
      <c r="F76">
        <v>2</v>
      </c>
      <c r="G76" s="40">
        <v>0.875</v>
      </c>
      <c r="H76">
        <v>8</v>
      </c>
      <c r="I76">
        <v>7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1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</row>
    <row r="77" spans="1:27" ht="15" customHeight="1" x14ac:dyDescent="0.3">
      <c r="A77">
        <v>1143443946</v>
      </c>
      <c r="B77" t="s">
        <v>196</v>
      </c>
      <c r="C77" t="s">
        <v>3043</v>
      </c>
      <c r="D77" t="s">
        <v>138</v>
      </c>
      <c r="E77" t="s">
        <v>3034</v>
      </c>
      <c r="F77">
        <v>4</v>
      </c>
      <c r="G77" s="40">
        <v>1</v>
      </c>
      <c r="H77">
        <v>7</v>
      </c>
      <c r="I77">
        <v>7</v>
      </c>
      <c r="J77"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  <c r="W77">
        <v>1</v>
      </c>
      <c r="X77">
        <v>1</v>
      </c>
      <c r="Y77">
        <v>0</v>
      </c>
      <c r="Z77">
        <v>0</v>
      </c>
      <c r="AA77">
        <v>0</v>
      </c>
    </row>
    <row r="78" spans="1:27" ht="15" customHeight="1" x14ac:dyDescent="0.3">
      <c r="A78">
        <v>1069464046</v>
      </c>
      <c r="B78" t="s">
        <v>173</v>
      </c>
      <c r="C78" t="s">
        <v>3040</v>
      </c>
      <c r="D78" t="s">
        <v>136</v>
      </c>
      <c r="E78" t="s">
        <v>3034</v>
      </c>
      <c r="F78">
        <v>3</v>
      </c>
      <c r="G78" s="40">
        <v>1</v>
      </c>
      <c r="H78">
        <v>7</v>
      </c>
      <c r="I78">
        <v>7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ht="15" customHeight="1" x14ac:dyDescent="0.3">
      <c r="A79">
        <v>1043671740</v>
      </c>
      <c r="B79" t="s">
        <v>3050</v>
      </c>
      <c r="C79" t="s">
        <v>3051</v>
      </c>
      <c r="D79" t="s">
        <v>136</v>
      </c>
      <c r="E79" t="s">
        <v>3034</v>
      </c>
      <c r="F79">
        <v>5</v>
      </c>
      <c r="G79" s="40">
        <v>1</v>
      </c>
      <c r="H79">
        <v>7</v>
      </c>
      <c r="I79">
        <v>7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ht="15" customHeight="1" x14ac:dyDescent="0.3">
      <c r="A80">
        <v>72052101</v>
      </c>
      <c r="B80" t="s">
        <v>148</v>
      </c>
      <c r="C80" t="s">
        <v>3039</v>
      </c>
      <c r="D80" t="s">
        <v>139</v>
      </c>
      <c r="E80" t="s">
        <v>3034</v>
      </c>
      <c r="F80">
        <v>1</v>
      </c>
      <c r="G80" s="40">
        <v>1</v>
      </c>
      <c r="H80">
        <v>5</v>
      </c>
      <c r="I80">
        <v>5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  <c r="AA80">
        <v>0</v>
      </c>
    </row>
    <row r="81" spans="1:27" ht="15" customHeight="1" x14ac:dyDescent="0.3">
      <c r="A81">
        <v>72142191</v>
      </c>
      <c r="B81" t="s">
        <v>199</v>
      </c>
      <c r="C81" t="s">
        <v>3033</v>
      </c>
      <c r="D81" t="s">
        <v>136</v>
      </c>
      <c r="E81" t="s">
        <v>3034</v>
      </c>
      <c r="F81">
        <v>1</v>
      </c>
      <c r="G81" s="40">
        <v>1</v>
      </c>
      <c r="H81">
        <v>7</v>
      </c>
      <c r="I81">
        <v>7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ht="15" customHeight="1" x14ac:dyDescent="0.3">
      <c r="A82">
        <v>73186841</v>
      </c>
      <c r="B82" t="s">
        <v>183</v>
      </c>
      <c r="C82" t="s">
        <v>3035</v>
      </c>
      <c r="D82" t="s">
        <v>137</v>
      </c>
      <c r="E82" t="s">
        <v>3034</v>
      </c>
      <c r="F82">
        <v>1</v>
      </c>
      <c r="G82" s="40">
        <v>0.5</v>
      </c>
      <c r="H82">
        <v>8</v>
      </c>
      <c r="I82">
        <v>4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</row>
    <row r="83" spans="1:27" ht="15" customHeight="1" x14ac:dyDescent="0.3">
      <c r="A83">
        <v>1046345248</v>
      </c>
      <c r="B83" t="s">
        <v>15</v>
      </c>
      <c r="C83" t="s">
        <v>3040</v>
      </c>
      <c r="D83" t="s">
        <v>136</v>
      </c>
      <c r="E83" t="s">
        <v>3034</v>
      </c>
      <c r="F83">
        <v>3</v>
      </c>
      <c r="G83" s="40">
        <v>1</v>
      </c>
      <c r="H83">
        <v>7</v>
      </c>
      <c r="I83">
        <v>7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ht="15" customHeight="1" x14ac:dyDescent="0.3">
      <c r="A84">
        <v>1051417391</v>
      </c>
      <c r="B84" t="s">
        <v>262</v>
      </c>
      <c r="C84" t="s">
        <v>3041</v>
      </c>
      <c r="D84" t="s">
        <v>138</v>
      </c>
      <c r="E84" t="s">
        <v>3034</v>
      </c>
      <c r="F84">
        <v>3</v>
      </c>
      <c r="G84" s="40">
        <v>1</v>
      </c>
      <c r="H84">
        <v>7</v>
      </c>
      <c r="I84">
        <v>7</v>
      </c>
      <c r="J84">
        <v>1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  <c r="W84">
        <v>1</v>
      </c>
      <c r="X84">
        <v>1</v>
      </c>
      <c r="Y84">
        <v>0</v>
      </c>
      <c r="Z84">
        <v>0</v>
      </c>
      <c r="AA84">
        <v>0</v>
      </c>
    </row>
    <row r="85" spans="1:27" ht="15" customHeight="1" x14ac:dyDescent="0.3">
      <c r="A85">
        <v>8508084</v>
      </c>
      <c r="B85" t="s">
        <v>203</v>
      </c>
      <c r="C85" t="s">
        <v>3037</v>
      </c>
      <c r="D85" t="s">
        <v>138</v>
      </c>
      <c r="E85" t="s">
        <v>3034</v>
      </c>
      <c r="F85">
        <v>1</v>
      </c>
      <c r="G85" s="40">
        <v>1</v>
      </c>
      <c r="H85">
        <v>7</v>
      </c>
      <c r="I85">
        <v>7</v>
      </c>
      <c r="J85">
        <v>1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  <c r="W85">
        <v>1</v>
      </c>
      <c r="X85">
        <v>1</v>
      </c>
      <c r="Y85">
        <v>0</v>
      </c>
      <c r="Z85">
        <v>0</v>
      </c>
      <c r="AA85">
        <v>0</v>
      </c>
    </row>
    <row r="86" spans="1:27" ht="15" customHeight="1" x14ac:dyDescent="0.3">
      <c r="A86">
        <v>1043607936</v>
      </c>
      <c r="B86" t="s">
        <v>205</v>
      </c>
      <c r="C86" t="s">
        <v>3036</v>
      </c>
      <c r="D86" t="s">
        <v>138</v>
      </c>
      <c r="E86" t="s">
        <v>3034</v>
      </c>
      <c r="F86">
        <v>2</v>
      </c>
      <c r="G86" s="40">
        <v>1</v>
      </c>
      <c r="H86">
        <v>7</v>
      </c>
      <c r="I86">
        <v>7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1</v>
      </c>
      <c r="W86">
        <v>1</v>
      </c>
      <c r="X86">
        <v>1</v>
      </c>
      <c r="Y86">
        <v>0</v>
      </c>
      <c r="Z86">
        <v>0</v>
      </c>
      <c r="AA86">
        <v>0</v>
      </c>
    </row>
    <row r="87" spans="1:27" ht="15" customHeight="1" x14ac:dyDescent="0.3">
      <c r="A87">
        <v>1045670690</v>
      </c>
      <c r="B87" t="s">
        <v>178</v>
      </c>
      <c r="C87" t="s">
        <v>3043</v>
      </c>
      <c r="D87" t="s">
        <v>138</v>
      </c>
      <c r="E87" t="s">
        <v>3034</v>
      </c>
      <c r="F87">
        <v>4</v>
      </c>
      <c r="G87" s="40">
        <v>0.7142857142857143</v>
      </c>
      <c r="H87">
        <v>7</v>
      </c>
      <c r="I87">
        <v>5</v>
      </c>
      <c r="J87">
        <v>1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</row>
    <row r="88" spans="1:27" ht="15" customHeight="1" x14ac:dyDescent="0.3">
      <c r="A88">
        <v>1001877693</v>
      </c>
      <c r="B88" t="s">
        <v>16</v>
      </c>
      <c r="C88" t="s">
        <v>3051</v>
      </c>
      <c r="D88" t="s">
        <v>136</v>
      </c>
      <c r="E88" t="s">
        <v>3034</v>
      </c>
      <c r="F88">
        <v>5</v>
      </c>
      <c r="G88" s="40">
        <v>1</v>
      </c>
      <c r="H88">
        <v>7</v>
      </c>
      <c r="I88">
        <v>7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ht="15" customHeight="1" x14ac:dyDescent="0.3">
      <c r="A89">
        <v>1002210630</v>
      </c>
      <c r="B89" t="s">
        <v>308</v>
      </c>
      <c r="C89" t="s">
        <v>3044</v>
      </c>
      <c r="D89" t="s">
        <v>137</v>
      </c>
      <c r="E89" t="s">
        <v>3034</v>
      </c>
      <c r="F89">
        <v>2</v>
      </c>
      <c r="G89" s="40">
        <v>0.875</v>
      </c>
      <c r="H89">
        <v>8</v>
      </c>
      <c r="I89">
        <v>7</v>
      </c>
      <c r="J89">
        <v>1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1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</row>
    <row r="90" spans="1:27" ht="15" customHeight="1" x14ac:dyDescent="0.3">
      <c r="A90">
        <v>19873772</v>
      </c>
      <c r="B90" t="s">
        <v>268</v>
      </c>
      <c r="C90" t="s">
        <v>3036</v>
      </c>
      <c r="D90" t="s">
        <v>138</v>
      </c>
      <c r="E90" t="s">
        <v>3034</v>
      </c>
      <c r="F90">
        <v>2</v>
      </c>
      <c r="G90" s="40">
        <v>1</v>
      </c>
      <c r="H90">
        <v>7</v>
      </c>
      <c r="I90">
        <v>7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1</v>
      </c>
      <c r="W90">
        <v>1</v>
      </c>
      <c r="X90">
        <v>1</v>
      </c>
      <c r="Y90">
        <v>0</v>
      </c>
      <c r="Z90">
        <v>0</v>
      </c>
      <c r="AA90">
        <v>0</v>
      </c>
    </row>
    <row r="91" spans="1:27" ht="15" customHeight="1" x14ac:dyDescent="0.3">
      <c r="A91">
        <v>72267574</v>
      </c>
      <c r="B91" t="s">
        <v>53</v>
      </c>
      <c r="C91" t="s">
        <v>3043</v>
      </c>
      <c r="D91" t="s">
        <v>138</v>
      </c>
      <c r="E91" t="s">
        <v>3034</v>
      </c>
      <c r="F91">
        <v>4</v>
      </c>
      <c r="G91" s="40">
        <v>1</v>
      </c>
      <c r="H91">
        <v>7</v>
      </c>
      <c r="I91">
        <v>7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1</v>
      </c>
      <c r="W91">
        <v>1</v>
      </c>
      <c r="X91">
        <v>1</v>
      </c>
      <c r="Y91">
        <v>0</v>
      </c>
      <c r="Z91">
        <v>0</v>
      </c>
      <c r="AA91">
        <v>0</v>
      </c>
    </row>
    <row r="92" spans="1:27" ht="15" customHeight="1" x14ac:dyDescent="0.3">
      <c r="A92">
        <v>72344420</v>
      </c>
      <c r="B92" t="s">
        <v>180</v>
      </c>
      <c r="C92" t="s">
        <v>3033</v>
      </c>
      <c r="D92" t="s">
        <v>136</v>
      </c>
      <c r="E92" t="s">
        <v>3034</v>
      </c>
      <c r="F92">
        <v>1</v>
      </c>
      <c r="G92" s="40">
        <v>1</v>
      </c>
      <c r="H92">
        <v>7</v>
      </c>
      <c r="I92">
        <v>7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ht="15" customHeight="1" x14ac:dyDescent="0.3">
      <c r="A93">
        <v>73270642</v>
      </c>
      <c r="B93" t="s">
        <v>165</v>
      </c>
      <c r="C93" t="s">
        <v>3040</v>
      </c>
      <c r="D93" t="s">
        <v>136</v>
      </c>
      <c r="E93" t="s">
        <v>3034</v>
      </c>
      <c r="F93">
        <v>3</v>
      </c>
      <c r="G93" s="40">
        <v>1</v>
      </c>
      <c r="H93">
        <v>7</v>
      </c>
      <c r="I93">
        <v>7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ht="15" customHeight="1" x14ac:dyDescent="0.3">
      <c r="A94">
        <v>85203416</v>
      </c>
      <c r="B94" t="s">
        <v>304</v>
      </c>
      <c r="C94" t="s">
        <v>3039</v>
      </c>
      <c r="D94" t="s">
        <v>139</v>
      </c>
      <c r="E94" t="s">
        <v>3034</v>
      </c>
      <c r="F94">
        <v>1</v>
      </c>
      <c r="G94" s="40">
        <v>0.2</v>
      </c>
      <c r="H94">
        <v>5</v>
      </c>
      <c r="I94">
        <v>1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ht="15" customHeight="1" x14ac:dyDescent="0.3">
      <c r="A95">
        <v>1129496543</v>
      </c>
      <c r="B95" t="s">
        <v>186</v>
      </c>
      <c r="C95" t="s">
        <v>3041</v>
      </c>
      <c r="D95" t="s">
        <v>138</v>
      </c>
      <c r="E95" t="s">
        <v>3034</v>
      </c>
      <c r="F95">
        <v>3</v>
      </c>
      <c r="G95" s="40">
        <v>1</v>
      </c>
      <c r="H95">
        <v>7</v>
      </c>
      <c r="I95">
        <v>7</v>
      </c>
      <c r="J95">
        <v>1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1</v>
      </c>
      <c r="X95">
        <v>1</v>
      </c>
      <c r="Y95">
        <v>0</v>
      </c>
      <c r="Z95">
        <v>0</v>
      </c>
      <c r="AA95">
        <v>0</v>
      </c>
    </row>
    <row r="96" spans="1:27" ht="15" customHeight="1" x14ac:dyDescent="0.3">
      <c r="A96">
        <v>1140851894</v>
      </c>
      <c r="B96" t="s">
        <v>224</v>
      </c>
      <c r="C96" t="s">
        <v>3035</v>
      </c>
      <c r="D96" t="s">
        <v>137</v>
      </c>
      <c r="E96" t="s">
        <v>3034</v>
      </c>
      <c r="F96">
        <v>1</v>
      </c>
      <c r="G96" s="40">
        <v>0.75</v>
      </c>
      <c r="H96">
        <v>8</v>
      </c>
      <c r="I96">
        <v>6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1</v>
      </c>
      <c r="R96">
        <v>1</v>
      </c>
      <c r="S96">
        <v>1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</row>
    <row r="97" spans="1:27" ht="15" customHeight="1" x14ac:dyDescent="0.3">
      <c r="A97">
        <v>72175184</v>
      </c>
      <c r="B97" t="s">
        <v>329</v>
      </c>
      <c r="C97" t="s">
        <v>3037</v>
      </c>
      <c r="D97" t="s">
        <v>138</v>
      </c>
      <c r="E97" t="s">
        <v>3034</v>
      </c>
      <c r="F97">
        <v>1</v>
      </c>
      <c r="G97" s="40">
        <v>0.8571428571428571</v>
      </c>
      <c r="H97">
        <v>7</v>
      </c>
      <c r="I97">
        <v>6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1</v>
      </c>
      <c r="X97">
        <v>1</v>
      </c>
      <c r="Y97">
        <v>0</v>
      </c>
      <c r="Z97">
        <v>0</v>
      </c>
      <c r="AA97">
        <v>0</v>
      </c>
    </row>
    <row r="98" spans="1:27" ht="15" customHeight="1" x14ac:dyDescent="0.3">
      <c r="A98">
        <v>1143169495</v>
      </c>
      <c r="B98" t="s">
        <v>7</v>
      </c>
      <c r="C98" t="s">
        <v>3051</v>
      </c>
      <c r="D98" t="s">
        <v>136</v>
      </c>
      <c r="E98" t="s">
        <v>3034</v>
      </c>
      <c r="F98">
        <v>5</v>
      </c>
      <c r="G98" s="40">
        <v>1</v>
      </c>
      <c r="H98">
        <v>7</v>
      </c>
      <c r="I98">
        <v>7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ht="15" customHeight="1" x14ac:dyDescent="0.3">
      <c r="A99">
        <v>1001888926</v>
      </c>
      <c r="B99" t="s">
        <v>193</v>
      </c>
      <c r="C99" t="s">
        <v>3052</v>
      </c>
      <c r="D99" t="s">
        <v>137</v>
      </c>
      <c r="E99" t="s">
        <v>3034</v>
      </c>
      <c r="F99">
        <v>3</v>
      </c>
      <c r="G99" s="40">
        <v>0.75</v>
      </c>
      <c r="H99">
        <v>8</v>
      </c>
      <c r="I99">
        <v>6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1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</row>
    <row r="100" spans="1:27" ht="15" customHeight="1" x14ac:dyDescent="0.3">
      <c r="A100">
        <v>7599845</v>
      </c>
      <c r="B100" t="s">
        <v>300</v>
      </c>
      <c r="C100" t="s">
        <v>3037</v>
      </c>
      <c r="D100" t="s">
        <v>138</v>
      </c>
      <c r="E100" t="s">
        <v>3034</v>
      </c>
      <c r="F100">
        <v>1</v>
      </c>
      <c r="G100" s="40">
        <v>1</v>
      </c>
      <c r="H100">
        <v>7</v>
      </c>
      <c r="I100">
        <v>7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1</v>
      </c>
      <c r="W100">
        <v>1</v>
      </c>
      <c r="X100">
        <v>1</v>
      </c>
      <c r="Y100">
        <v>0</v>
      </c>
      <c r="Z100">
        <v>0</v>
      </c>
      <c r="AA100">
        <v>0</v>
      </c>
    </row>
    <row r="101" spans="1:27" ht="15" customHeight="1" x14ac:dyDescent="0.3">
      <c r="A101">
        <v>1003040917</v>
      </c>
      <c r="B101" t="s">
        <v>152</v>
      </c>
      <c r="C101" t="s">
        <v>3041</v>
      </c>
      <c r="D101" t="s">
        <v>138</v>
      </c>
      <c r="E101" t="s">
        <v>3034</v>
      </c>
      <c r="F101">
        <v>3</v>
      </c>
      <c r="G101" s="40">
        <v>1</v>
      </c>
      <c r="H101">
        <v>7</v>
      </c>
      <c r="I101">
        <v>7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</row>
    <row r="102" spans="1:27" ht="15" customHeight="1" x14ac:dyDescent="0.3">
      <c r="A102">
        <v>1045701435</v>
      </c>
      <c r="B102" t="s">
        <v>231</v>
      </c>
      <c r="C102" t="s">
        <v>3047</v>
      </c>
      <c r="D102" t="s">
        <v>136</v>
      </c>
      <c r="E102" t="s">
        <v>3034</v>
      </c>
      <c r="F102">
        <v>2</v>
      </c>
      <c r="G102" s="40">
        <v>1</v>
      </c>
      <c r="H102">
        <v>7</v>
      </c>
      <c r="I102">
        <v>7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ht="15" customHeight="1" x14ac:dyDescent="0.3">
      <c r="A103">
        <v>1052989345</v>
      </c>
      <c r="B103" t="s">
        <v>232</v>
      </c>
      <c r="C103" t="s">
        <v>3040</v>
      </c>
      <c r="D103" t="s">
        <v>136</v>
      </c>
      <c r="E103" t="s">
        <v>3034</v>
      </c>
      <c r="F103">
        <v>3</v>
      </c>
      <c r="G103" s="40">
        <v>1</v>
      </c>
      <c r="H103">
        <v>7</v>
      </c>
      <c r="I103">
        <v>7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ht="15" customHeight="1" x14ac:dyDescent="0.3">
      <c r="A104">
        <v>1128057680</v>
      </c>
      <c r="B104" t="s">
        <v>266</v>
      </c>
      <c r="C104" t="s">
        <v>3035</v>
      </c>
      <c r="D104" t="s">
        <v>137</v>
      </c>
      <c r="E104" t="s">
        <v>3034</v>
      </c>
      <c r="F104">
        <v>1</v>
      </c>
      <c r="G104" s="40">
        <v>1</v>
      </c>
      <c r="H104">
        <v>8</v>
      </c>
      <c r="I104">
        <v>8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1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</row>
    <row r="105" spans="1:27" ht="15" customHeight="1" x14ac:dyDescent="0.3">
      <c r="A105">
        <v>1143393377</v>
      </c>
      <c r="B105" t="s">
        <v>271</v>
      </c>
      <c r="C105" t="s">
        <v>3044</v>
      </c>
      <c r="D105" t="s">
        <v>137</v>
      </c>
      <c r="E105" t="s">
        <v>3034</v>
      </c>
      <c r="F105">
        <v>2</v>
      </c>
      <c r="G105" s="40">
        <v>1</v>
      </c>
      <c r="H105">
        <v>8</v>
      </c>
      <c r="I105">
        <v>8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1</v>
      </c>
      <c r="S105">
        <v>1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</row>
    <row r="106" spans="1:27" ht="15" customHeight="1" x14ac:dyDescent="0.3">
      <c r="A106">
        <v>1051358625</v>
      </c>
      <c r="B106" t="s">
        <v>3053</v>
      </c>
      <c r="C106" t="s">
        <v>3036</v>
      </c>
      <c r="D106" t="s">
        <v>138</v>
      </c>
      <c r="E106" t="s">
        <v>3034</v>
      </c>
      <c r="F106">
        <v>2</v>
      </c>
      <c r="G106" s="40">
        <v>1</v>
      </c>
      <c r="H106">
        <v>7</v>
      </c>
      <c r="I106">
        <v>7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1</v>
      </c>
      <c r="W106">
        <v>1</v>
      </c>
      <c r="X106">
        <v>1</v>
      </c>
      <c r="Y106">
        <v>0</v>
      </c>
      <c r="Z106">
        <v>0</v>
      </c>
      <c r="AA106">
        <v>0</v>
      </c>
    </row>
    <row r="107" spans="1:27" ht="15" customHeight="1" x14ac:dyDescent="0.3">
      <c r="A107">
        <v>1143164927</v>
      </c>
      <c r="B107" t="s">
        <v>233</v>
      </c>
      <c r="C107" t="s">
        <v>3051</v>
      </c>
      <c r="D107" t="s">
        <v>136</v>
      </c>
      <c r="E107" t="s">
        <v>3034</v>
      </c>
      <c r="F107">
        <v>5</v>
      </c>
      <c r="G107" s="40">
        <v>1</v>
      </c>
      <c r="H107">
        <v>7</v>
      </c>
      <c r="I107">
        <v>7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ht="15" customHeight="1" x14ac:dyDescent="0.3">
      <c r="A108">
        <v>1140893904</v>
      </c>
      <c r="B108" t="s">
        <v>5</v>
      </c>
      <c r="C108" t="s">
        <v>3054</v>
      </c>
      <c r="D108" t="s">
        <v>138</v>
      </c>
      <c r="E108" t="s">
        <v>3034</v>
      </c>
      <c r="F108">
        <v>5</v>
      </c>
      <c r="G108" s="40">
        <v>1</v>
      </c>
      <c r="H108">
        <v>7</v>
      </c>
      <c r="I108">
        <v>7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1</v>
      </c>
      <c r="W108">
        <v>1</v>
      </c>
      <c r="X108">
        <v>1</v>
      </c>
      <c r="Y108">
        <v>0</v>
      </c>
      <c r="Z108">
        <v>0</v>
      </c>
      <c r="AA108">
        <v>0</v>
      </c>
    </row>
    <row r="109" spans="1:27" ht="15" customHeight="1" x14ac:dyDescent="0.3">
      <c r="A109">
        <v>1096228203</v>
      </c>
      <c r="B109" t="s">
        <v>3055</v>
      </c>
      <c r="C109" t="s">
        <v>3039</v>
      </c>
      <c r="D109" t="s">
        <v>139</v>
      </c>
      <c r="E109" t="s">
        <v>3034</v>
      </c>
      <c r="F109">
        <v>1</v>
      </c>
      <c r="G109" s="40">
        <v>1</v>
      </c>
      <c r="H109">
        <v>5</v>
      </c>
      <c r="I109">
        <v>5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1</v>
      </c>
      <c r="AA109">
        <v>0</v>
      </c>
    </row>
    <row r="110" spans="1:27" ht="15" customHeight="1" x14ac:dyDescent="0.3">
      <c r="A110">
        <v>8487178</v>
      </c>
      <c r="B110" t="s">
        <v>348</v>
      </c>
      <c r="C110" t="s">
        <v>3036</v>
      </c>
      <c r="D110" t="s">
        <v>138</v>
      </c>
      <c r="E110" t="s">
        <v>3034</v>
      </c>
      <c r="F110">
        <v>2</v>
      </c>
      <c r="G110" s="40">
        <v>0.2857142857142857</v>
      </c>
      <c r="H110">
        <v>7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</row>
    <row r="111" spans="1:27" ht="15" customHeight="1" x14ac:dyDescent="0.3">
      <c r="A111">
        <v>9314150</v>
      </c>
      <c r="B111" t="s">
        <v>35</v>
      </c>
      <c r="C111" t="s">
        <v>3035</v>
      </c>
      <c r="D111" t="s">
        <v>137</v>
      </c>
      <c r="E111" t="s">
        <v>3034</v>
      </c>
      <c r="F111">
        <v>1</v>
      </c>
      <c r="G111" s="40">
        <v>1</v>
      </c>
      <c r="H111">
        <v>8</v>
      </c>
      <c r="I111">
        <v>8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</row>
    <row r="112" spans="1:27" ht="15" customHeight="1" x14ac:dyDescent="0.3">
      <c r="A112">
        <v>72269340</v>
      </c>
      <c r="B112" t="s">
        <v>50</v>
      </c>
      <c r="C112" t="s">
        <v>3037</v>
      </c>
      <c r="D112" t="s">
        <v>138</v>
      </c>
      <c r="E112" t="s">
        <v>3034</v>
      </c>
      <c r="F112">
        <v>1</v>
      </c>
      <c r="G112" s="40">
        <v>1</v>
      </c>
      <c r="H112">
        <v>7</v>
      </c>
      <c r="I112">
        <v>7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1</v>
      </c>
      <c r="W112">
        <v>1</v>
      </c>
      <c r="X112">
        <v>1</v>
      </c>
      <c r="Y112">
        <v>0</v>
      </c>
      <c r="Z112">
        <v>0</v>
      </c>
      <c r="AA112">
        <v>0</v>
      </c>
    </row>
    <row r="113" spans="1:27" ht="15" customHeight="1" x14ac:dyDescent="0.3">
      <c r="A113">
        <v>1042448376</v>
      </c>
      <c r="B113" t="s">
        <v>187</v>
      </c>
      <c r="C113" t="s">
        <v>3041</v>
      </c>
      <c r="D113" t="s">
        <v>138</v>
      </c>
      <c r="E113" t="s">
        <v>3034</v>
      </c>
      <c r="F113">
        <v>3</v>
      </c>
      <c r="G113" s="40">
        <v>1</v>
      </c>
      <c r="H113">
        <v>7</v>
      </c>
      <c r="I113">
        <v>7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0</v>
      </c>
      <c r="AA113">
        <v>0</v>
      </c>
    </row>
    <row r="114" spans="1:27" ht="15" customHeight="1" x14ac:dyDescent="0.3">
      <c r="A114">
        <v>1143137011</v>
      </c>
      <c r="B114" t="s">
        <v>247</v>
      </c>
      <c r="C114" t="s">
        <v>3040</v>
      </c>
      <c r="D114" t="s">
        <v>136</v>
      </c>
      <c r="E114" t="s">
        <v>3034</v>
      </c>
      <c r="F114">
        <v>3</v>
      </c>
      <c r="G114" s="40">
        <v>0</v>
      </c>
      <c r="H114">
        <v>7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ht="15" customHeight="1" x14ac:dyDescent="0.3">
      <c r="A115">
        <v>72433971</v>
      </c>
      <c r="B115" t="s">
        <v>147</v>
      </c>
      <c r="C115" t="s">
        <v>3033</v>
      </c>
      <c r="D115" t="s">
        <v>136</v>
      </c>
      <c r="E115" t="s">
        <v>3034</v>
      </c>
      <c r="F115">
        <v>1</v>
      </c>
      <c r="G115" s="40">
        <v>0.7142857142857143</v>
      </c>
      <c r="H115">
        <v>7</v>
      </c>
      <c r="I115">
        <v>5</v>
      </c>
      <c r="J115">
        <v>1</v>
      </c>
      <c r="K115">
        <v>1</v>
      </c>
      <c r="L115">
        <v>0</v>
      </c>
      <c r="M115">
        <v>1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ht="15" customHeight="1" x14ac:dyDescent="0.3">
      <c r="A116">
        <v>1042447525</v>
      </c>
      <c r="B116" t="s">
        <v>3056</v>
      </c>
      <c r="C116" t="s">
        <v>3043</v>
      </c>
      <c r="D116" t="s">
        <v>138</v>
      </c>
      <c r="E116" t="s">
        <v>3034</v>
      </c>
      <c r="F116">
        <v>4</v>
      </c>
      <c r="G116" s="40">
        <v>0.5714285714285714</v>
      </c>
      <c r="H116">
        <v>7</v>
      </c>
      <c r="I116">
        <v>4</v>
      </c>
      <c r="J116">
        <v>0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</row>
    <row r="117" spans="1:27" ht="15" customHeight="1" x14ac:dyDescent="0.3">
      <c r="A117">
        <v>1002097265</v>
      </c>
      <c r="B117" t="s">
        <v>182</v>
      </c>
      <c r="C117" t="s">
        <v>3051</v>
      </c>
      <c r="D117" t="s">
        <v>136</v>
      </c>
      <c r="E117" t="s">
        <v>3034</v>
      </c>
      <c r="F117">
        <v>5</v>
      </c>
      <c r="G117" s="40">
        <v>1</v>
      </c>
      <c r="H117">
        <v>7</v>
      </c>
      <c r="I117">
        <v>7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ht="15" customHeight="1" x14ac:dyDescent="0.3">
      <c r="A118">
        <v>1143166395</v>
      </c>
      <c r="B118" t="s">
        <v>17</v>
      </c>
      <c r="C118" t="s">
        <v>3044</v>
      </c>
      <c r="D118" t="s">
        <v>137</v>
      </c>
      <c r="E118" t="s">
        <v>3034</v>
      </c>
      <c r="F118">
        <v>2</v>
      </c>
      <c r="G118" s="40">
        <v>1</v>
      </c>
      <c r="H118">
        <v>8</v>
      </c>
      <c r="I118">
        <v>8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1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</row>
    <row r="119" spans="1:27" ht="15" customHeight="1" x14ac:dyDescent="0.3">
      <c r="A119">
        <v>1045696181</v>
      </c>
      <c r="B119" t="s">
        <v>188</v>
      </c>
      <c r="C119" t="s">
        <v>3039</v>
      </c>
      <c r="D119" t="s">
        <v>139</v>
      </c>
      <c r="E119" t="s">
        <v>3034</v>
      </c>
      <c r="F119">
        <v>1</v>
      </c>
      <c r="G119" s="40">
        <v>1</v>
      </c>
      <c r="H119">
        <v>5</v>
      </c>
      <c r="I119">
        <v>5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1</v>
      </c>
      <c r="AA119">
        <v>0</v>
      </c>
    </row>
    <row r="120" spans="1:27" ht="15" customHeight="1" x14ac:dyDescent="0.3">
      <c r="A120">
        <v>1052996972</v>
      </c>
      <c r="B120" t="s">
        <v>202</v>
      </c>
      <c r="C120" t="s">
        <v>3052</v>
      </c>
      <c r="D120" t="s">
        <v>137</v>
      </c>
      <c r="E120" t="s">
        <v>3034</v>
      </c>
      <c r="F120">
        <v>3</v>
      </c>
      <c r="G120" s="40">
        <v>1</v>
      </c>
      <c r="H120">
        <v>8</v>
      </c>
      <c r="I120">
        <v>8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1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</row>
    <row r="121" spans="1:27" ht="15" customHeight="1" x14ac:dyDescent="0.3">
      <c r="A121">
        <v>7628814</v>
      </c>
      <c r="B121" t="s">
        <v>294</v>
      </c>
      <c r="C121" t="s">
        <v>3040</v>
      </c>
      <c r="D121" t="s">
        <v>136</v>
      </c>
      <c r="E121" t="s">
        <v>3034</v>
      </c>
      <c r="F121">
        <v>3</v>
      </c>
      <c r="G121" s="40">
        <v>1</v>
      </c>
      <c r="H121">
        <v>7</v>
      </c>
      <c r="I121">
        <v>7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ht="15" customHeight="1" x14ac:dyDescent="0.3">
      <c r="A122">
        <v>8731825</v>
      </c>
      <c r="B122" t="s">
        <v>208</v>
      </c>
      <c r="C122" t="s">
        <v>3033</v>
      </c>
      <c r="D122" t="s">
        <v>136</v>
      </c>
      <c r="E122" t="s">
        <v>3034</v>
      </c>
      <c r="F122">
        <v>1</v>
      </c>
      <c r="G122" s="40">
        <v>1</v>
      </c>
      <c r="H122">
        <v>7</v>
      </c>
      <c r="I122">
        <v>7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ht="15" customHeight="1" x14ac:dyDescent="0.3">
      <c r="A123">
        <v>12633010</v>
      </c>
      <c r="B123" t="s">
        <v>214</v>
      </c>
      <c r="C123" t="s">
        <v>3037</v>
      </c>
      <c r="D123" t="s">
        <v>138</v>
      </c>
      <c r="E123" t="s">
        <v>3034</v>
      </c>
      <c r="F123">
        <v>1</v>
      </c>
      <c r="G123" s="40">
        <v>1</v>
      </c>
      <c r="H123">
        <v>7</v>
      </c>
      <c r="I123">
        <v>7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1</v>
      </c>
      <c r="W123">
        <v>1</v>
      </c>
      <c r="X123">
        <v>1</v>
      </c>
      <c r="Y123">
        <v>0</v>
      </c>
      <c r="Z123">
        <v>0</v>
      </c>
      <c r="AA123">
        <v>0</v>
      </c>
    </row>
    <row r="124" spans="1:27" ht="15" customHeight="1" x14ac:dyDescent="0.3">
      <c r="A124">
        <v>72246943</v>
      </c>
      <c r="B124" t="s">
        <v>218</v>
      </c>
      <c r="C124" t="s">
        <v>3039</v>
      </c>
      <c r="D124" t="s">
        <v>139</v>
      </c>
      <c r="E124" t="s">
        <v>3034</v>
      </c>
      <c r="F124">
        <v>1</v>
      </c>
      <c r="G124" s="40">
        <v>1</v>
      </c>
      <c r="H124">
        <v>5</v>
      </c>
      <c r="I124">
        <v>5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1</v>
      </c>
      <c r="AA124">
        <v>0</v>
      </c>
    </row>
    <row r="125" spans="1:27" ht="15" customHeight="1" x14ac:dyDescent="0.3">
      <c r="A125">
        <v>72283243</v>
      </c>
      <c r="B125" t="s">
        <v>215</v>
      </c>
      <c r="C125" t="s">
        <v>3036</v>
      </c>
      <c r="D125" t="s">
        <v>138</v>
      </c>
      <c r="E125" t="s">
        <v>3034</v>
      </c>
      <c r="F125">
        <v>2</v>
      </c>
      <c r="G125" s="40">
        <v>1</v>
      </c>
      <c r="H125">
        <v>7</v>
      </c>
      <c r="I125">
        <v>7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1</v>
      </c>
      <c r="X125">
        <v>1</v>
      </c>
      <c r="Y125">
        <v>0</v>
      </c>
      <c r="Z125">
        <v>0</v>
      </c>
      <c r="AA125">
        <v>0</v>
      </c>
    </row>
    <row r="126" spans="1:27" ht="15" customHeight="1" x14ac:dyDescent="0.3">
      <c r="A126">
        <v>72290647</v>
      </c>
      <c r="B126" t="s">
        <v>191</v>
      </c>
      <c r="C126" t="s">
        <v>3035</v>
      </c>
      <c r="D126" t="s">
        <v>137</v>
      </c>
      <c r="E126" t="s">
        <v>3034</v>
      </c>
      <c r="F126">
        <v>1</v>
      </c>
      <c r="G126" s="40">
        <v>1</v>
      </c>
      <c r="H126">
        <v>8</v>
      </c>
      <c r="I126">
        <v>8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1</v>
      </c>
      <c r="S126">
        <v>1</v>
      </c>
      <c r="T126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</row>
    <row r="127" spans="1:27" ht="15" customHeight="1" x14ac:dyDescent="0.3">
      <c r="A127">
        <v>1062877667</v>
      </c>
      <c r="B127" t="s">
        <v>216</v>
      </c>
      <c r="C127" t="s">
        <v>3041</v>
      </c>
      <c r="D127" t="s">
        <v>138</v>
      </c>
      <c r="E127" t="s">
        <v>3034</v>
      </c>
      <c r="F127">
        <v>3</v>
      </c>
      <c r="G127" s="40">
        <v>1</v>
      </c>
      <c r="H127">
        <v>7</v>
      </c>
      <c r="I127">
        <v>7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1</v>
      </c>
      <c r="X127">
        <v>1</v>
      </c>
      <c r="Y127">
        <v>0</v>
      </c>
      <c r="Z127">
        <v>0</v>
      </c>
      <c r="AA127">
        <v>0</v>
      </c>
    </row>
    <row r="128" spans="1:27" ht="15" customHeight="1" x14ac:dyDescent="0.3">
      <c r="A128">
        <v>1143251473</v>
      </c>
      <c r="B128" t="s">
        <v>217</v>
      </c>
      <c r="C128" t="s">
        <v>3043</v>
      </c>
      <c r="D128" t="s">
        <v>138</v>
      </c>
      <c r="E128" t="s">
        <v>3034</v>
      </c>
      <c r="F128">
        <v>4</v>
      </c>
      <c r="G128" s="40">
        <v>1</v>
      </c>
      <c r="H128">
        <v>7</v>
      </c>
      <c r="I128">
        <v>7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0</v>
      </c>
      <c r="AA128">
        <v>0</v>
      </c>
    </row>
    <row r="129" spans="1:27" ht="15" customHeight="1" x14ac:dyDescent="0.3">
      <c r="A129">
        <v>1042356928</v>
      </c>
      <c r="B129" t="s">
        <v>211</v>
      </c>
      <c r="C129" t="s">
        <v>3051</v>
      </c>
      <c r="D129" t="s">
        <v>136</v>
      </c>
      <c r="E129" t="s">
        <v>3034</v>
      </c>
      <c r="F129">
        <v>5</v>
      </c>
      <c r="G129" s="40">
        <v>1.1428571428571428</v>
      </c>
      <c r="H129">
        <v>7</v>
      </c>
      <c r="I129">
        <v>8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ht="15" customHeight="1" x14ac:dyDescent="0.3">
      <c r="A130">
        <v>1010157710</v>
      </c>
      <c r="B130" t="s">
        <v>226</v>
      </c>
      <c r="C130" t="s">
        <v>3052</v>
      </c>
      <c r="D130" t="s">
        <v>137</v>
      </c>
      <c r="E130" t="s">
        <v>3034</v>
      </c>
      <c r="F130">
        <v>3</v>
      </c>
      <c r="G130" s="40">
        <v>1</v>
      </c>
      <c r="H130">
        <v>8</v>
      </c>
      <c r="I130">
        <v>8</v>
      </c>
      <c r="J130">
        <v>1</v>
      </c>
      <c r="K130">
        <v>1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1</v>
      </c>
      <c r="S130">
        <v>1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</row>
    <row r="131" spans="1:27" ht="15" customHeight="1" x14ac:dyDescent="0.3">
      <c r="A131">
        <v>1042423666</v>
      </c>
      <c r="B131" t="s">
        <v>212</v>
      </c>
      <c r="C131" t="s">
        <v>3035</v>
      </c>
      <c r="D131" t="s">
        <v>137</v>
      </c>
      <c r="E131" t="s">
        <v>3034</v>
      </c>
      <c r="F131">
        <v>1</v>
      </c>
      <c r="G131" s="40">
        <v>0.75</v>
      </c>
      <c r="H131">
        <v>8</v>
      </c>
      <c r="I131">
        <v>6</v>
      </c>
      <c r="J131">
        <v>1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</row>
    <row r="132" spans="1:27" ht="15" customHeight="1" x14ac:dyDescent="0.3">
      <c r="A132">
        <v>1050037442</v>
      </c>
      <c r="B132" t="s">
        <v>8</v>
      </c>
      <c r="C132" t="s">
        <v>3044</v>
      </c>
      <c r="D132" t="s">
        <v>137</v>
      </c>
      <c r="E132" t="s">
        <v>3034</v>
      </c>
      <c r="F132">
        <v>2</v>
      </c>
      <c r="G132" s="40">
        <v>1</v>
      </c>
      <c r="H132">
        <v>8</v>
      </c>
      <c r="I132">
        <v>8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1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</row>
    <row r="133" spans="1:27" ht="15" customHeight="1" x14ac:dyDescent="0.3">
      <c r="A133">
        <v>5030433</v>
      </c>
      <c r="B133" t="s">
        <v>58</v>
      </c>
      <c r="C133" t="s">
        <v>3033</v>
      </c>
      <c r="D133" t="s">
        <v>136</v>
      </c>
      <c r="E133" t="s">
        <v>3045</v>
      </c>
      <c r="F133">
        <v>1</v>
      </c>
      <c r="G133" s="40">
        <v>0.42857142857142855</v>
      </c>
      <c r="H133">
        <v>7</v>
      </c>
      <c r="I133">
        <v>3</v>
      </c>
      <c r="J133">
        <v>1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ht="15" customHeight="1" x14ac:dyDescent="0.3">
      <c r="A134">
        <v>72241177</v>
      </c>
      <c r="B134" t="s">
        <v>38</v>
      </c>
      <c r="C134" t="s">
        <v>3040</v>
      </c>
      <c r="D134" t="s">
        <v>136</v>
      </c>
      <c r="E134" t="s">
        <v>3045</v>
      </c>
      <c r="F134">
        <v>3</v>
      </c>
      <c r="G134" s="40">
        <v>0.8571428571428571</v>
      </c>
      <c r="H134">
        <v>7</v>
      </c>
      <c r="I134">
        <v>6</v>
      </c>
      <c r="J134">
        <v>1</v>
      </c>
      <c r="K134">
        <v>1</v>
      </c>
      <c r="L134">
        <v>0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ht="15" customHeight="1" x14ac:dyDescent="0.3">
      <c r="A135">
        <v>1007127619</v>
      </c>
      <c r="B135" t="s">
        <v>256</v>
      </c>
      <c r="C135" t="s">
        <v>3048</v>
      </c>
      <c r="D135" t="s">
        <v>136</v>
      </c>
      <c r="E135" t="s">
        <v>3045</v>
      </c>
      <c r="F135">
        <v>4</v>
      </c>
      <c r="G135" s="40">
        <v>0.8571428571428571</v>
      </c>
      <c r="H135">
        <v>7</v>
      </c>
      <c r="I135">
        <v>6</v>
      </c>
      <c r="J135">
        <v>1</v>
      </c>
      <c r="K135">
        <v>1</v>
      </c>
      <c r="L135">
        <v>0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ht="15" customHeight="1" x14ac:dyDescent="0.3">
      <c r="A136">
        <v>1140835942</v>
      </c>
      <c r="B136" t="s">
        <v>192</v>
      </c>
      <c r="C136" t="s">
        <v>3035</v>
      </c>
      <c r="D136" t="s">
        <v>137</v>
      </c>
      <c r="E136" t="s">
        <v>3045</v>
      </c>
      <c r="F136">
        <v>1</v>
      </c>
      <c r="G136" s="40">
        <v>0.875</v>
      </c>
      <c r="H136">
        <v>8</v>
      </c>
      <c r="I136">
        <v>7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1</v>
      </c>
      <c r="S136">
        <v>1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</row>
    <row r="137" spans="1:27" ht="15" customHeight="1" x14ac:dyDescent="0.3">
      <c r="A137">
        <v>1042434250</v>
      </c>
      <c r="B137" t="s">
        <v>71</v>
      </c>
      <c r="C137" t="s">
        <v>3044</v>
      </c>
      <c r="D137" t="s">
        <v>137</v>
      </c>
      <c r="E137" t="s">
        <v>3045</v>
      </c>
      <c r="F137">
        <v>2</v>
      </c>
      <c r="G137" s="40">
        <v>0.75</v>
      </c>
      <c r="H137">
        <v>8</v>
      </c>
      <c r="I137">
        <v>6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1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</row>
    <row r="138" spans="1:27" ht="15" customHeight="1" x14ac:dyDescent="0.3">
      <c r="A138">
        <v>1148702581</v>
      </c>
      <c r="B138" t="s">
        <v>159</v>
      </c>
      <c r="C138" t="s">
        <v>3036</v>
      </c>
      <c r="D138" t="s">
        <v>138</v>
      </c>
      <c r="E138" t="s">
        <v>3045</v>
      </c>
      <c r="F138">
        <v>2</v>
      </c>
      <c r="G138" s="40">
        <v>0.8571428571428571</v>
      </c>
      <c r="H138">
        <v>7</v>
      </c>
      <c r="I138">
        <v>6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1</v>
      </c>
      <c r="W138">
        <v>1</v>
      </c>
      <c r="X138">
        <v>1</v>
      </c>
      <c r="Y138">
        <v>0</v>
      </c>
      <c r="Z138">
        <v>0</v>
      </c>
      <c r="AA138">
        <v>0</v>
      </c>
    </row>
    <row r="139" spans="1:27" ht="15" customHeight="1" x14ac:dyDescent="0.3">
      <c r="A139">
        <v>8786400</v>
      </c>
      <c r="B139" t="s">
        <v>280</v>
      </c>
      <c r="C139" t="s">
        <v>3041</v>
      </c>
      <c r="D139" t="s">
        <v>138</v>
      </c>
      <c r="E139" t="s">
        <v>3034</v>
      </c>
      <c r="F139">
        <v>3</v>
      </c>
      <c r="G139" s="40">
        <v>0</v>
      </c>
      <c r="H139">
        <v>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ht="15" customHeight="1" x14ac:dyDescent="0.3">
      <c r="A140">
        <v>1007127377</v>
      </c>
      <c r="B140" t="s">
        <v>18</v>
      </c>
      <c r="C140" t="s">
        <v>3043</v>
      </c>
      <c r="D140" t="s">
        <v>138</v>
      </c>
      <c r="E140" t="s">
        <v>3045</v>
      </c>
      <c r="F140">
        <v>4</v>
      </c>
      <c r="G140" s="40">
        <v>1</v>
      </c>
      <c r="H140">
        <v>7</v>
      </c>
      <c r="I140">
        <v>7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1</v>
      </c>
      <c r="X140">
        <v>1</v>
      </c>
      <c r="Y140">
        <v>0</v>
      </c>
      <c r="Z140">
        <v>0</v>
      </c>
      <c r="AA140">
        <v>0</v>
      </c>
    </row>
    <row r="141" spans="1:27" ht="15" customHeight="1" x14ac:dyDescent="0.3">
      <c r="A141">
        <v>72232051</v>
      </c>
      <c r="B141" t="s">
        <v>164</v>
      </c>
      <c r="C141" t="s">
        <v>3039</v>
      </c>
      <c r="D141" t="s">
        <v>139</v>
      </c>
      <c r="E141" t="s">
        <v>3045</v>
      </c>
      <c r="F141">
        <v>1</v>
      </c>
      <c r="G141" s="40">
        <v>1</v>
      </c>
      <c r="H141">
        <v>5</v>
      </c>
      <c r="I141">
        <v>5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1</v>
      </c>
      <c r="AA141">
        <v>0</v>
      </c>
    </row>
    <row r="142" spans="1:27" ht="15" customHeight="1" x14ac:dyDescent="0.3">
      <c r="A142">
        <v>1143123770</v>
      </c>
      <c r="B142" t="s">
        <v>283</v>
      </c>
      <c r="C142" t="s">
        <v>3047</v>
      </c>
      <c r="D142" t="s">
        <v>136</v>
      </c>
      <c r="E142" t="s">
        <v>3045</v>
      </c>
      <c r="F142">
        <v>2</v>
      </c>
      <c r="G142" s="40">
        <v>1</v>
      </c>
      <c r="H142">
        <v>7</v>
      </c>
      <c r="I142">
        <v>7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ht="15" customHeight="1" x14ac:dyDescent="0.3">
      <c r="A143">
        <v>1129488182</v>
      </c>
      <c r="B143" t="s">
        <v>334</v>
      </c>
      <c r="C143" t="s">
        <v>3040</v>
      </c>
      <c r="D143" t="s">
        <v>136</v>
      </c>
      <c r="E143" t="s">
        <v>3045</v>
      </c>
      <c r="F143">
        <v>3</v>
      </c>
      <c r="G143" s="40">
        <v>0.2857142857142857</v>
      </c>
      <c r="H143">
        <v>7</v>
      </c>
      <c r="I143">
        <v>2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ht="15" customHeight="1" x14ac:dyDescent="0.3">
      <c r="A144">
        <v>1003040932</v>
      </c>
      <c r="B144" t="s">
        <v>60</v>
      </c>
      <c r="C144" t="s">
        <v>3048</v>
      </c>
      <c r="D144" t="s">
        <v>136</v>
      </c>
      <c r="E144" t="s">
        <v>3045</v>
      </c>
      <c r="F144">
        <v>4</v>
      </c>
      <c r="G144" s="40">
        <v>1</v>
      </c>
      <c r="H144">
        <v>7</v>
      </c>
      <c r="I144">
        <v>7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ht="15" customHeight="1" x14ac:dyDescent="0.3">
      <c r="A145">
        <v>1143427645</v>
      </c>
      <c r="B145" t="s">
        <v>295</v>
      </c>
      <c r="C145" t="s">
        <v>3048</v>
      </c>
      <c r="D145" t="s">
        <v>136</v>
      </c>
      <c r="E145" t="s">
        <v>3045</v>
      </c>
      <c r="F145">
        <v>4</v>
      </c>
      <c r="G145" s="40">
        <v>1</v>
      </c>
      <c r="H145">
        <v>7</v>
      </c>
      <c r="I145">
        <v>7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ht="15" customHeight="1" x14ac:dyDescent="0.3">
      <c r="A146">
        <v>1098648640</v>
      </c>
      <c r="B146" t="s">
        <v>248</v>
      </c>
      <c r="C146" t="s">
        <v>3035</v>
      </c>
      <c r="D146" t="s">
        <v>137</v>
      </c>
      <c r="E146" t="s">
        <v>3045</v>
      </c>
      <c r="F146">
        <v>1</v>
      </c>
      <c r="G146" s="40">
        <v>0.875</v>
      </c>
      <c r="H146">
        <v>8</v>
      </c>
      <c r="I146">
        <v>7</v>
      </c>
      <c r="J146">
        <v>1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1</v>
      </c>
      <c r="S146">
        <v>1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ht="15" customHeight="1" x14ac:dyDescent="0.3">
      <c r="A147">
        <v>1143268344</v>
      </c>
      <c r="B147" t="s">
        <v>150</v>
      </c>
      <c r="C147" t="s">
        <v>3044</v>
      </c>
      <c r="D147" t="s">
        <v>137</v>
      </c>
      <c r="E147" t="s">
        <v>3045</v>
      </c>
      <c r="F147">
        <v>2</v>
      </c>
      <c r="G147" s="40">
        <v>1</v>
      </c>
      <c r="H147">
        <v>8</v>
      </c>
      <c r="I147">
        <v>8</v>
      </c>
      <c r="J147">
        <v>1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1</v>
      </c>
      <c r="S147">
        <v>1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</row>
    <row r="148" spans="1:27" ht="15" customHeight="1" x14ac:dyDescent="0.3">
      <c r="A148">
        <v>73271348</v>
      </c>
      <c r="B148" t="s">
        <v>141</v>
      </c>
      <c r="C148" t="s">
        <v>3037</v>
      </c>
      <c r="D148" t="s">
        <v>138</v>
      </c>
      <c r="E148" t="s">
        <v>3045</v>
      </c>
      <c r="F148">
        <v>1</v>
      </c>
      <c r="G148" s="40">
        <v>1</v>
      </c>
      <c r="H148">
        <v>7</v>
      </c>
      <c r="I148">
        <v>7</v>
      </c>
      <c r="J148">
        <v>1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1</v>
      </c>
      <c r="X148">
        <v>1</v>
      </c>
      <c r="Y148">
        <v>0</v>
      </c>
      <c r="Z148">
        <v>0</v>
      </c>
      <c r="AA148">
        <v>0</v>
      </c>
    </row>
    <row r="149" spans="1:27" ht="15" customHeight="1" x14ac:dyDescent="0.3">
      <c r="A149">
        <v>1051671396</v>
      </c>
      <c r="B149" t="s">
        <v>251</v>
      </c>
      <c r="C149" t="s">
        <v>3036</v>
      </c>
      <c r="D149" t="s">
        <v>138</v>
      </c>
      <c r="E149" t="s">
        <v>3045</v>
      </c>
      <c r="F149">
        <v>2</v>
      </c>
      <c r="G149" s="40">
        <v>1</v>
      </c>
      <c r="H149">
        <v>7</v>
      </c>
      <c r="I149">
        <v>7</v>
      </c>
      <c r="J149">
        <v>1</v>
      </c>
      <c r="K149">
        <v>1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1</v>
      </c>
      <c r="W149">
        <v>1</v>
      </c>
      <c r="X149">
        <v>1</v>
      </c>
      <c r="Y149">
        <v>0</v>
      </c>
      <c r="Z149">
        <v>0</v>
      </c>
      <c r="AA149">
        <v>0</v>
      </c>
    </row>
    <row r="150" spans="1:27" ht="15" customHeight="1" x14ac:dyDescent="0.3">
      <c r="A150">
        <v>1051356443</v>
      </c>
      <c r="B150" t="s">
        <v>204</v>
      </c>
      <c r="C150" t="s">
        <v>3041</v>
      </c>
      <c r="D150" t="s">
        <v>138</v>
      </c>
      <c r="E150" t="s">
        <v>3045</v>
      </c>
      <c r="F150">
        <v>3</v>
      </c>
      <c r="G150" s="40">
        <v>0.8571428571428571</v>
      </c>
      <c r="H150">
        <v>7</v>
      </c>
      <c r="I150">
        <v>6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1</v>
      </c>
      <c r="W150">
        <v>0</v>
      </c>
      <c r="X150">
        <v>1</v>
      </c>
      <c r="Y150">
        <v>0</v>
      </c>
      <c r="Z150">
        <v>0</v>
      </c>
      <c r="AA150">
        <v>0</v>
      </c>
    </row>
    <row r="151" spans="1:27" ht="15" customHeight="1" x14ac:dyDescent="0.3">
      <c r="A151">
        <v>1052962084</v>
      </c>
      <c r="B151" t="s">
        <v>302</v>
      </c>
      <c r="C151" t="s">
        <v>3043</v>
      </c>
      <c r="D151" t="s">
        <v>138</v>
      </c>
      <c r="E151" t="s">
        <v>3045</v>
      </c>
      <c r="F151">
        <v>4</v>
      </c>
      <c r="G151" s="40">
        <v>1</v>
      </c>
      <c r="H151">
        <v>7</v>
      </c>
      <c r="I151">
        <v>7</v>
      </c>
      <c r="J151">
        <v>1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0</v>
      </c>
      <c r="Z151">
        <v>0</v>
      </c>
      <c r="AA151">
        <v>0</v>
      </c>
    </row>
    <row r="152" spans="1:27" ht="15" customHeight="1" x14ac:dyDescent="0.3">
      <c r="A152">
        <v>92549470</v>
      </c>
      <c r="B152" t="s">
        <v>163</v>
      </c>
      <c r="C152" t="s">
        <v>3039</v>
      </c>
      <c r="D152" t="s">
        <v>139</v>
      </c>
      <c r="E152" t="s">
        <v>3045</v>
      </c>
      <c r="F152">
        <v>1</v>
      </c>
      <c r="G152" s="40">
        <v>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ht="15" customHeight="1" x14ac:dyDescent="0.3">
      <c r="A153">
        <v>576262</v>
      </c>
      <c r="B153" t="s">
        <v>144</v>
      </c>
      <c r="C153" t="s">
        <v>3033</v>
      </c>
      <c r="D153" t="s">
        <v>136</v>
      </c>
      <c r="E153" t="s">
        <v>3045</v>
      </c>
      <c r="F153">
        <v>1</v>
      </c>
      <c r="G153" s="40">
        <v>1</v>
      </c>
      <c r="H153">
        <v>7</v>
      </c>
      <c r="I153">
        <v>7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ht="15" customHeight="1" x14ac:dyDescent="0.3">
      <c r="A154">
        <v>1051417313</v>
      </c>
      <c r="B154" t="s">
        <v>190</v>
      </c>
      <c r="C154" t="s">
        <v>3040</v>
      </c>
      <c r="D154" t="s">
        <v>136</v>
      </c>
      <c r="E154" t="s">
        <v>3045</v>
      </c>
      <c r="F154">
        <v>3</v>
      </c>
      <c r="G154" s="40">
        <v>1</v>
      </c>
      <c r="H154">
        <v>7</v>
      </c>
      <c r="I154">
        <v>7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ht="15" customHeight="1" x14ac:dyDescent="0.3">
      <c r="A155">
        <v>1046346294</v>
      </c>
      <c r="B155" t="s">
        <v>241</v>
      </c>
      <c r="C155" t="s">
        <v>3048</v>
      </c>
      <c r="D155" t="s">
        <v>136</v>
      </c>
      <c r="E155" t="s">
        <v>3045</v>
      </c>
      <c r="F155">
        <v>4</v>
      </c>
      <c r="G155" s="40">
        <v>1</v>
      </c>
      <c r="H155">
        <v>7</v>
      </c>
      <c r="I155">
        <v>7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ht="15" customHeight="1" x14ac:dyDescent="0.3">
      <c r="A156">
        <v>1143355820</v>
      </c>
      <c r="B156" t="s">
        <v>210</v>
      </c>
      <c r="C156" t="s">
        <v>3048</v>
      </c>
      <c r="D156" t="s">
        <v>136</v>
      </c>
      <c r="E156" t="s">
        <v>3045</v>
      </c>
      <c r="F156">
        <v>4</v>
      </c>
      <c r="G156" s="40">
        <v>1</v>
      </c>
      <c r="H156">
        <v>7</v>
      </c>
      <c r="I156">
        <v>7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ht="15" customHeight="1" x14ac:dyDescent="0.3">
      <c r="A157">
        <v>72271305</v>
      </c>
      <c r="B157" t="s">
        <v>307</v>
      </c>
      <c r="C157" t="s">
        <v>3035</v>
      </c>
      <c r="D157" t="s">
        <v>137</v>
      </c>
      <c r="E157" t="s">
        <v>3045</v>
      </c>
      <c r="F157">
        <v>1</v>
      </c>
      <c r="G157" s="40">
        <v>1</v>
      </c>
      <c r="H157">
        <v>8</v>
      </c>
      <c r="I157">
        <v>8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1</v>
      </c>
      <c r="S157">
        <v>1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</row>
    <row r="158" spans="1:27" ht="15" customHeight="1" x14ac:dyDescent="0.3">
      <c r="A158">
        <v>1045730910</v>
      </c>
      <c r="B158" t="s">
        <v>317</v>
      </c>
      <c r="C158" t="s">
        <v>3052</v>
      </c>
      <c r="D158" t="s">
        <v>137</v>
      </c>
      <c r="E158" t="s">
        <v>3045</v>
      </c>
      <c r="F158">
        <v>3</v>
      </c>
      <c r="G158" s="40">
        <v>0.875</v>
      </c>
      <c r="H158">
        <v>8</v>
      </c>
      <c r="I158">
        <v>7</v>
      </c>
      <c r="J158">
        <v>1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1</v>
      </c>
      <c r="S158">
        <v>1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</row>
    <row r="159" spans="1:27" ht="15" customHeight="1" x14ac:dyDescent="0.3">
      <c r="A159">
        <v>72056136</v>
      </c>
      <c r="B159" t="s">
        <v>250</v>
      </c>
      <c r="C159" t="s">
        <v>3037</v>
      </c>
      <c r="D159" t="s">
        <v>138</v>
      </c>
      <c r="E159" t="s">
        <v>3045</v>
      </c>
      <c r="F159">
        <v>1</v>
      </c>
      <c r="G159" s="40">
        <v>1</v>
      </c>
      <c r="H159">
        <v>7</v>
      </c>
      <c r="I159">
        <v>7</v>
      </c>
      <c r="J159">
        <v>1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1</v>
      </c>
      <c r="W159">
        <v>1</v>
      </c>
      <c r="X159">
        <v>1</v>
      </c>
      <c r="Y159">
        <v>0</v>
      </c>
      <c r="Z159">
        <v>0</v>
      </c>
      <c r="AA159">
        <v>0</v>
      </c>
    </row>
    <row r="160" spans="1:27" ht="15" customHeight="1" x14ac:dyDescent="0.3">
      <c r="A160">
        <v>1732497</v>
      </c>
      <c r="B160" t="s">
        <v>160</v>
      </c>
      <c r="C160" t="s">
        <v>3036</v>
      </c>
      <c r="D160" t="s">
        <v>138</v>
      </c>
      <c r="E160" t="s">
        <v>3045</v>
      </c>
      <c r="F160">
        <v>2</v>
      </c>
      <c r="G160" s="40">
        <v>1</v>
      </c>
      <c r="H160">
        <v>7</v>
      </c>
      <c r="I160">
        <v>7</v>
      </c>
      <c r="J160">
        <v>1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1</v>
      </c>
      <c r="W160">
        <v>1</v>
      </c>
      <c r="X160">
        <v>1</v>
      </c>
      <c r="Y160">
        <v>0</v>
      </c>
      <c r="Z160">
        <v>0</v>
      </c>
      <c r="AA160">
        <v>0</v>
      </c>
    </row>
    <row r="161" spans="1:27" ht="15" customHeight="1" x14ac:dyDescent="0.3">
      <c r="A161">
        <v>1050924014</v>
      </c>
      <c r="B161" t="s">
        <v>65</v>
      </c>
      <c r="C161" t="s">
        <v>3041</v>
      </c>
      <c r="D161" t="s">
        <v>138</v>
      </c>
      <c r="E161" t="s">
        <v>3045</v>
      </c>
      <c r="F161">
        <v>3</v>
      </c>
      <c r="G161" s="40">
        <v>1</v>
      </c>
      <c r="H161">
        <v>7</v>
      </c>
      <c r="I161">
        <v>7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1</v>
      </c>
      <c r="W161">
        <v>1</v>
      </c>
      <c r="X161">
        <v>1</v>
      </c>
      <c r="Y161">
        <v>0</v>
      </c>
      <c r="Z161">
        <v>0</v>
      </c>
      <c r="AA161">
        <v>0</v>
      </c>
    </row>
    <row r="162" spans="1:27" ht="15" customHeight="1" x14ac:dyDescent="0.3">
      <c r="A162">
        <v>1045732872</v>
      </c>
      <c r="B162" t="s">
        <v>206</v>
      </c>
      <c r="C162" t="s">
        <v>3043</v>
      </c>
      <c r="D162" t="s">
        <v>138</v>
      </c>
      <c r="E162" t="s">
        <v>3045</v>
      </c>
      <c r="F162">
        <v>4</v>
      </c>
      <c r="G162" s="40">
        <v>1</v>
      </c>
      <c r="H162">
        <v>7</v>
      </c>
      <c r="I162">
        <v>7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1</v>
      </c>
      <c r="W162">
        <v>1</v>
      </c>
      <c r="X162">
        <v>1</v>
      </c>
      <c r="Y162">
        <v>0</v>
      </c>
      <c r="Z162">
        <v>0</v>
      </c>
      <c r="AA162">
        <v>0</v>
      </c>
    </row>
    <row r="163" spans="1:27" ht="15" customHeight="1" x14ac:dyDescent="0.3">
      <c r="A163">
        <v>72008173</v>
      </c>
      <c r="B163" t="s">
        <v>245</v>
      </c>
      <c r="C163" t="s">
        <v>3039</v>
      </c>
      <c r="D163" t="s">
        <v>139</v>
      </c>
      <c r="E163" t="s">
        <v>3045</v>
      </c>
      <c r="F163">
        <v>1</v>
      </c>
      <c r="G163" s="40">
        <v>1</v>
      </c>
      <c r="H163">
        <v>5</v>
      </c>
      <c r="I163">
        <v>5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1</v>
      </c>
      <c r="AA163">
        <v>0</v>
      </c>
    </row>
    <row r="164" spans="1:27" ht="15" customHeight="1" x14ac:dyDescent="0.3">
      <c r="A164">
        <v>9138908</v>
      </c>
      <c r="B164" t="s">
        <v>181</v>
      </c>
      <c r="C164" t="s">
        <v>3040</v>
      </c>
      <c r="D164" t="s">
        <v>136</v>
      </c>
      <c r="E164" t="s">
        <v>3045</v>
      </c>
      <c r="F164">
        <v>3</v>
      </c>
      <c r="G164" s="40">
        <v>1</v>
      </c>
      <c r="H164">
        <v>7</v>
      </c>
      <c r="I164">
        <v>7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ht="15" customHeight="1" x14ac:dyDescent="0.3">
      <c r="A165">
        <v>676852</v>
      </c>
      <c r="B165" t="s">
        <v>56</v>
      </c>
      <c r="C165" t="s">
        <v>3047</v>
      </c>
      <c r="D165" t="s">
        <v>136</v>
      </c>
      <c r="E165" t="s">
        <v>3045</v>
      </c>
      <c r="F165">
        <v>2</v>
      </c>
      <c r="G165" s="40">
        <v>1</v>
      </c>
      <c r="H165">
        <v>7</v>
      </c>
      <c r="I165">
        <v>7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ht="15" customHeight="1" x14ac:dyDescent="0.3">
      <c r="A166">
        <v>1052991220</v>
      </c>
      <c r="B166" t="s">
        <v>48</v>
      </c>
      <c r="C166" t="s">
        <v>3040</v>
      </c>
      <c r="D166" t="s">
        <v>136</v>
      </c>
      <c r="E166" t="s">
        <v>3045</v>
      </c>
      <c r="F166">
        <v>3</v>
      </c>
      <c r="G166" s="40">
        <v>1</v>
      </c>
      <c r="H166">
        <v>7</v>
      </c>
      <c r="I166">
        <v>7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ht="15" customHeight="1" x14ac:dyDescent="0.3">
      <c r="A167">
        <v>1043609008</v>
      </c>
      <c r="B167" t="s">
        <v>325</v>
      </c>
      <c r="C167" t="s">
        <v>3048</v>
      </c>
      <c r="D167" t="s">
        <v>136</v>
      </c>
      <c r="E167" t="s">
        <v>3034</v>
      </c>
      <c r="F167">
        <v>4</v>
      </c>
      <c r="G167" s="40">
        <v>1</v>
      </c>
      <c r="H167">
        <v>7</v>
      </c>
      <c r="I167">
        <v>7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ht="15" customHeight="1" x14ac:dyDescent="0.3">
      <c r="A168">
        <v>1143169914</v>
      </c>
      <c r="B168" t="s">
        <v>315</v>
      </c>
      <c r="C168" t="s">
        <v>3051</v>
      </c>
      <c r="D168" t="s">
        <v>136</v>
      </c>
      <c r="E168" t="s">
        <v>3045</v>
      </c>
      <c r="F168">
        <v>5</v>
      </c>
      <c r="G168" s="40">
        <v>1</v>
      </c>
      <c r="H168">
        <v>7</v>
      </c>
      <c r="I168">
        <v>7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ht="15" customHeight="1" x14ac:dyDescent="0.3">
      <c r="A169">
        <v>1124020230</v>
      </c>
      <c r="B169" t="s">
        <v>41</v>
      </c>
      <c r="C169" t="s">
        <v>3035</v>
      </c>
      <c r="D169" t="s">
        <v>137</v>
      </c>
      <c r="E169" t="s">
        <v>3045</v>
      </c>
      <c r="F169">
        <v>1</v>
      </c>
      <c r="G169" s="40">
        <v>1</v>
      </c>
      <c r="H169">
        <v>8</v>
      </c>
      <c r="I169">
        <v>8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1</v>
      </c>
      <c r="S169">
        <v>1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</row>
    <row r="170" spans="1:27" ht="15" customHeight="1" x14ac:dyDescent="0.3">
      <c r="A170">
        <v>1050064251</v>
      </c>
      <c r="B170" t="s">
        <v>287</v>
      </c>
      <c r="C170" t="s">
        <v>3044</v>
      </c>
      <c r="D170" t="s">
        <v>137</v>
      </c>
      <c r="E170" t="s">
        <v>3034</v>
      </c>
      <c r="F170">
        <v>2</v>
      </c>
      <c r="G170" s="40">
        <v>0.125</v>
      </c>
      <c r="H170">
        <v>8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ht="15" customHeight="1" x14ac:dyDescent="0.3">
      <c r="A171">
        <v>9141242</v>
      </c>
      <c r="B171" t="s">
        <v>167</v>
      </c>
      <c r="C171" t="s">
        <v>3037</v>
      </c>
      <c r="D171" t="s">
        <v>138</v>
      </c>
      <c r="E171" t="s">
        <v>3045</v>
      </c>
      <c r="F171">
        <v>1</v>
      </c>
      <c r="G171" s="40">
        <v>0.7142857142857143</v>
      </c>
      <c r="H171">
        <v>7</v>
      </c>
      <c r="I171">
        <v>5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1</v>
      </c>
      <c r="W171">
        <v>0</v>
      </c>
      <c r="X171">
        <v>1</v>
      </c>
      <c r="Y171">
        <v>0</v>
      </c>
      <c r="Z171">
        <v>0</v>
      </c>
      <c r="AA171">
        <v>0</v>
      </c>
    </row>
    <row r="172" spans="1:27" ht="15" customHeight="1" x14ac:dyDescent="0.3">
      <c r="A172">
        <v>9138846</v>
      </c>
      <c r="B172" t="s">
        <v>349</v>
      </c>
      <c r="C172" t="s">
        <v>3041</v>
      </c>
      <c r="D172" t="s">
        <v>138</v>
      </c>
      <c r="E172" t="s">
        <v>3045</v>
      </c>
      <c r="F172">
        <v>3</v>
      </c>
      <c r="G172" s="40">
        <v>0.7142857142857143</v>
      </c>
      <c r="H172">
        <v>7</v>
      </c>
      <c r="I172">
        <v>5</v>
      </c>
      <c r="J172">
        <v>1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ht="15" customHeight="1" x14ac:dyDescent="0.3">
      <c r="A173">
        <v>1049347320</v>
      </c>
      <c r="B173" t="s">
        <v>269</v>
      </c>
      <c r="C173" t="s">
        <v>3041</v>
      </c>
      <c r="D173" t="s">
        <v>138</v>
      </c>
      <c r="E173" t="s">
        <v>3034</v>
      </c>
      <c r="F173">
        <v>3</v>
      </c>
      <c r="G173" s="40">
        <v>1</v>
      </c>
      <c r="H173">
        <v>7</v>
      </c>
      <c r="I173">
        <v>7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1</v>
      </c>
      <c r="W173">
        <v>1</v>
      </c>
      <c r="X173">
        <v>1</v>
      </c>
      <c r="Y173">
        <v>0</v>
      </c>
      <c r="Z173">
        <v>0</v>
      </c>
      <c r="AA173">
        <v>0</v>
      </c>
    </row>
    <row r="174" spans="1:27" ht="15" customHeight="1" x14ac:dyDescent="0.3">
      <c r="A174">
        <v>1049348432</v>
      </c>
      <c r="B174" t="s">
        <v>169</v>
      </c>
      <c r="C174" t="s">
        <v>3043</v>
      </c>
      <c r="D174" t="s">
        <v>138</v>
      </c>
      <c r="E174" t="s">
        <v>3045</v>
      </c>
      <c r="F174">
        <v>4</v>
      </c>
      <c r="G174" s="40">
        <v>1</v>
      </c>
      <c r="H174">
        <v>7</v>
      </c>
      <c r="I174">
        <v>7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1</v>
      </c>
      <c r="W174">
        <v>1</v>
      </c>
      <c r="X174">
        <v>1</v>
      </c>
      <c r="Y174">
        <v>0</v>
      </c>
      <c r="Z174">
        <v>0</v>
      </c>
      <c r="AA174">
        <v>0</v>
      </c>
    </row>
    <row r="175" spans="1:27" ht="15" customHeight="1" x14ac:dyDescent="0.3">
      <c r="A175">
        <v>72185313</v>
      </c>
      <c r="B175" t="s">
        <v>254</v>
      </c>
      <c r="C175" t="s">
        <v>3039</v>
      </c>
      <c r="D175" t="s">
        <v>139</v>
      </c>
      <c r="E175" t="s">
        <v>3034</v>
      </c>
      <c r="F175">
        <v>1</v>
      </c>
      <c r="G175" s="40">
        <v>0.4</v>
      </c>
      <c r="H175">
        <v>5</v>
      </c>
      <c r="I175">
        <v>2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ht="15" customHeight="1" x14ac:dyDescent="0.3">
      <c r="A176">
        <v>91519421</v>
      </c>
      <c r="B176" t="s">
        <v>323</v>
      </c>
      <c r="C176" t="s">
        <v>3033</v>
      </c>
      <c r="D176" t="s">
        <v>136</v>
      </c>
      <c r="E176" t="s">
        <v>3045</v>
      </c>
      <c r="F176">
        <v>1</v>
      </c>
      <c r="G176" s="40">
        <v>1</v>
      </c>
      <c r="H176">
        <v>7</v>
      </c>
      <c r="I176">
        <v>7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ht="15" customHeight="1" x14ac:dyDescent="0.3">
      <c r="A177">
        <v>9169555</v>
      </c>
      <c r="B177" t="s">
        <v>275</v>
      </c>
      <c r="C177" t="s">
        <v>3040</v>
      </c>
      <c r="D177" t="s">
        <v>136</v>
      </c>
      <c r="E177" t="s">
        <v>3045</v>
      </c>
      <c r="F177">
        <v>3</v>
      </c>
      <c r="G177" s="40">
        <v>1</v>
      </c>
      <c r="H177">
        <v>7</v>
      </c>
      <c r="I177">
        <v>7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ht="15" customHeight="1" x14ac:dyDescent="0.3">
      <c r="A178">
        <v>1010119081</v>
      </c>
      <c r="B178" t="s">
        <v>72</v>
      </c>
      <c r="C178" t="s">
        <v>3051</v>
      </c>
      <c r="D178" t="s">
        <v>136</v>
      </c>
      <c r="E178" t="s">
        <v>3045</v>
      </c>
      <c r="F178">
        <v>5</v>
      </c>
      <c r="G178" s="40">
        <v>1</v>
      </c>
      <c r="H178">
        <v>7</v>
      </c>
      <c r="I178">
        <v>7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ht="15" customHeight="1" x14ac:dyDescent="0.3">
      <c r="A179">
        <v>72291582</v>
      </c>
      <c r="B179" t="s">
        <v>63</v>
      </c>
      <c r="C179" t="s">
        <v>3035</v>
      </c>
      <c r="D179" t="s">
        <v>137</v>
      </c>
      <c r="E179" t="s">
        <v>3045</v>
      </c>
      <c r="F179">
        <v>1</v>
      </c>
      <c r="G179" s="40">
        <v>1</v>
      </c>
      <c r="H179">
        <v>8</v>
      </c>
      <c r="I179">
        <v>8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1</v>
      </c>
      <c r="S179">
        <v>1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</row>
    <row r="180" spans="1:27" ht="15" customHeight="1" x14ac:dyDescent="0.3">
      <c r="A180">
        <v>1046874193</v>
      </c>
      <c r="B180" t="s">
        <v>249</v>
      </c>
      <c r="C180" t="s">
        <v>3044</v>
      </c>
      <c r="D180" t="s">
        <v>137</v>
      </c>
      <c r="E180" t="s">
        <v>3045</v>
      </c>
      <c r="F180">
        <v>2</v>
      </c>
      <c r="G180" s="40">
        <v>0.875</v>
      </c>
      <c r="H180">
        <v>8</v>
      </c>
      <c r="I180">
        <v>7</v>
      </c>
      <c r="J180">
        <v>1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1</v>
      </c>
      <c r="S180">
        <v>1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ht="15" customHeight="1" x14ac:dyDescent="0.3">
      <c r="A181">
        <v>72314527</v>
      </c>
      <c r="B181" t="s">
        <v>143</v>
      </c>
      <c r="C181" t="s">
        <v>3037</v>
      </c>
      <c r="D181" t="s">
        <v>138</v>
      </c>
      <c r="E181" t="s">
        <v>3034</v>
      </c>
      <c r="F181">
        <v>1</v>
      </c>
      <c r="G181" s="40">
        <v>1</v>
      </c>
      <c r="H181">
        <v>7</v>
      </c>
      <c r="I181">
        <v>7</v>
      </c>
      <c r="J181">
        <v>1</v>
      </c>
      <c r="K181">
        <v>1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1</v>
      </c>
      <c r="W181">
        <v>1</v>
      </c>
      <c r="X181">
        <v>1</v>
      </c>
      <c r="Y181">
        <v>0</v>
      </c>
      <c r="Z181">
        <v>0</v>
      </c>
      <c r="AA181">
        <v>0</v>
      </c>
    </row>
    <row r="182" spans="1:27" ht="15" customHeight="1" x14ac:dyDescent="0.3">
      <c r="A182">
        <v>8509727</v>
      </c>
      <c r="B182" t="s">
        <v>228</v>
      </c>
      <c r="C182" t="s">
        <v>3036</v>
      </c>
      <c r="D182" t="s">
        <v>138</v>
      </c>
      <c r="E182" t="s">
        <v>3045</v>
      </c>
      <c r="F182">
        <v>2</v>
      </c>
      <c r="G182" s="40">
        <v>1</v>
      </c>
      <c r="H182">
        <v>7</v>
      </c>
      <c r="I182">
        <v>7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1</v>
      </c>
      <c r="W182">
        <v>1</v>
      </c>
      <c r="X182">
        <v>1</v>
      </c>
      <c r="Y182">
        <v>0</v>
      </c>
      <c r="Z182">
        <v>0</v>
      </c>
      <c r="AA182">
        <v>0</v>
      </c>
    </row>
    <row r="183" spans="1:27" ht="15" customHeight="1" x14ac:dyDescent="0.3">
      <c r="A183">
        <v>72257918</v>
      </c>
      <c r="B183" t="s">
        <v>229</v>
      </c>
      <c r="C183" t="s">
        <v>3041</v>
      </c>
      <c r="D183" t="s">
        <v>138</v>
      </c>
      <c r="E183" t="s">
        <v>3045</v>
      </c>
      <c r="F183">
        <v>3</v>
      </c>
      <c r="G183" s="40">
        <v>1</v>
      </c>
      <c r="H183">
        <v>7</v>
      </c>
      <c r="I183">
        <v>7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0</v>
      </c>
      <c r="Z183">
        <v>0</v>
      </c>
      <c r="AA183">
        <v>0</v>
      </c>
    </row>
    <row r="184" spans="1:27" ht="15" customHeight="1" x14ac:dyDescent="0.3">
      <c r="A184">
        <v>1052998528</v>
      </c>
      <c r="B184" t="s">
        <v>185</v>
      </c>
      <c r="C184" t="s">
        <v>3043</v>
      </c>
      <c r="D184" t="s">
        <v>138</v>
      </c>
      <c r="E184" t="s">
        <v>3045</v>
      </c>
      <c r="F184">
        <v>4</v>
      </c>
      <c r="G184" s="40">
        <v>1</v>
      </c>
      <c r="H184">
        <v>7</v>
      </c>
      <c r="I184">
        <v>7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1</v>
      </c>
      <c r="W184">
        <v>1</v>
      </c>
      <c r="X184">
        <v>1</v>
      </c>
      <c r="Y184">
        <v>0</v>
      </c>
      <c r="Z184">
        <v>0</v>
      </c>
      <c r="AA184">
        <v>0</v>
      </c>
    </row>
    <row r="185" spans="1:27" ht="15" customHeight="1" x14ac:dyDescent="0.3">
      <c r="A185">
        <v>72287439</v>
      </c>
      <c r="B185" t="s">
        <v>263</v>
      </c>
      <c r="C185" t="s">
        <v>3039</v>
      </c>
      <c r="D185" t="s">
        <v>139</v>
      </c>
      <c r="E185" t="s">
        <v>3045</v>
      </c>
      <c r="F185">
        <v>1</v>
      </c>
      <c r="G185" s="40">
        <v>1</v>
      </c>
      <c r="H185">
        <v>5</v>
      </c>
      <c r="I185">
        <v>5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>
        <v>1</v>
      </c>
      <c r="AA185">
        <v>0</v>
      </c>
    </row>
    <row r="186" spans="1:27" ht="15" customHeight="1" x14ac:dyDescent="0.3">
      <c r="A186">
        <v>1140872943</v>
      </c>
      <c r="B186" t="s">
        <v>257</v>
      </c>
      <c r="C186" t="s">
        <v>3035</v>
      </c>
      <c r="D186" t="s">
        <v>137</v>
      </c>
      <c r="E186" t="s">
        <v>3045</v>
      </c>
      <c r="F186">
        <v>1</v>
      </c>
      <c r="G186" s="40">
        <v>0.125</v>
      </c>
      <c r="H186">
        <v>8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</row>
    <row r="187" spans="1:27" ht="15" customHeight="1" x14ac:dyDescent="0.3">
      <c r="A187">
        <v>1143268154</v>
      </c>
      <c r="B187" t="s">
        <v>258</v>
      </c>
      <c r="C187" t="s">
        <v>3044</v>
      </c>
      <c r="D187" t="s">
        <v>137</v>
      </c>
      <c r="E187" t="s">
        <v>3034</v>
      </c>
      <c r="F187">
        <v>2</v>
      </c>
      <c r="G187" s="40">
        <v>0.25</v>
      </c>
      <c r="H187">
        <v>8</v>
      </c>
      <c r="I187">
        <v>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</row>
    <row r="188" spans="1:27" ht="15" customHeight="1" x14ac:dyDescent="0.3">
      <c r="A188">
        <v>8854570</v>
      </c>
      <c r="B188" t="s">
        <v>9</v>
      </c>
      <c r="C188" t="s">
        <v>3035</v>
      </c>
      <c r="D188" t="s">
        <v>137</v>
      </c>
      <c r="E188" t="s">
        <v>3045</v>
      </c>
      <c r="F188">
        <v>1</v>
      </c>
      <c r="G188" s="40">
        <v>0.25</v>
      </c>
      <c r="H188">
        <v>8</v>
      </c>
      <c r="I188">
        <v>2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</row>
    <row r="189" spans="1:27" ht="15" customHeight="1" x14ac:dyDescent="0.3">
      <c r="A189">
        <v>1143143519</v>
      </c>
      <c r="B189" t="s">
        <v>316</v>
      </c>
      <c r="C189" t="s">
        <v>3044</v>
      </c>
      <c r="D189" t="s">
        <v>137</v>
      </c>
      <c r="E189" t="s">
        <v>3045</v>
      </c>
      <c r="F189">
        <v>2</v>
      </c>
      <c r="G189" s="40">
        <v>0.875</v>
      </c>
      <c r="H189">
        <v>8</v>
      </c>
      <c r="I189">
        <v>7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1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</row>
    <row r="190" spans="1:27" ht="15" customHeight="1" x14ac:dyDescent="0.3">
      <c r="A190">
        <v>8742810</v>
      </c>
      <c r="B190" t="s">
        <v>219</v>
      </c>
      <c r="C190" t="s">
        <v>3033</v>
      </c>
      <c r="D190" t="s">
        <v>136</v>
      </c>
      <c r="E190" t="s">
        <v>3045</v>
      </c>
      <c r="F190">
        <v>1</v>
      </c>
      <c r="G190" s="40">
        <v>1</v>
      </c>
      <c r="H190">
        <v>7</v>
      </c>
      <c r="I190">
        <v>7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ht="15" customHeight="1" x14ac:dyDescent="0.3">
      <c r="A191">
        <v>1046342974</v>
      </c>
      <c r="B191" t="s">
        <v>220</v>
      </c>
      <c r="C191" t="s">
        <v>3040</v>
      </c>
      <c r="D191" t="s">
        <v>136</v>
      </c>
      <c r="E191" t="s">
        <v>3045</v>
      </c>
      <c r="F191">
        <v>3</v>
      </c>
      <c r="G191" s="40">
        <v>0.5714285714285714</v>
      </c>
      <c r="H191">
        <v>7</v>
      </c>
      <c r="I191">
        <v>4</v>
      </c>
      <c r="J191">
        <v>1</v>
      </c>
      <c r="K191">
        <v>0</v>
      </c>
      <c r="L191">
        <v>1</v>
      </c>
      <c r="M191">
        <v>1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ht="15" customHeight="1" x14ac:dyDescent="0.3">
      <c r="A192">
        <v>1042449364</v>
      </c>
      <c r="B192" t="s">
        <v>223</v>
      </c>
      <c r="C192" t="s">
        <v>3051</v>
      </c>
      <c r="D192" t="s">
        <v>136</v>
      </c>
      <c r="E192" t="s">
        <v>3045</v>
      </c>
      <c r="F192">
        <v>5</v>
      </c>
      <c r="G192" s="40">
        <v>1</v>
      </c>
      <c r="H192">
        <v>7</v>
      </c>
      <c r="I192">
        <v>7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ht="15" customHeight="1" x14ac:dyDescent="0.3">
      <c r="A193">
        <v>1193150140</v>
      </c>
      <c r="B193" t="s">
        <v>154</v>
      </c>
      <c r="C193" t="s">
        <v>3035</v>
      </c>
      <c r="D193" t="s">
        <v>137</v>
      </c>
      <c r="E193" t="s">
        <v>3045</v>
      </c>
      <c r="F193">
        <v>1</v>
      </c>
      <c r="G193" s="40">
        <v>0.875</v>
      </c>
      <c r="H193">
        <v>8</v>
      </c>
      <c r="I193">
        <v>7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1</v>
      </c>
      <c r="S193">
        <v>1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ht="15" customHeight="1" x14ac:dyDescent="0.3">
      <c r="A194">
        <v>1045690073</v>
      </c>
      <c r="B194" t="s">
        <v>11</v>
      </c>
      <c r="C194" t="s">
        <v>3044</v>
      </c>
      <c r="D194" t="s">
        <v>137</v>
      </c>
      <c r="E194" t="s">
        <v>3045</v>
      </c>
      <c r="F194">
        <v>2</v>
      </c>
      <c r="G194" s="40">
        <v>0.875</v>
      </c>
      <c r="H194">
        <v>8</v>
      </c>
      <c r="I194">
        <v>7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1</v>
      </c>
      <c r="S194">
        <v>1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ht="15" customHeight="1" x14ac:dyDescent="0.3">
      <c r="A195">
        <v>8565971</v>
      </c>
      <c r="B195" t="s">
        <v>142</v>
      </c>
      <c r="C195" t="s">
        <v>3037</v>
      </c>
      <c r="D195" t="s">
        <v>138</v>
      </c>
      <c r="E195" t="s">
        <v>3045</v>
      </c>
      <c r="F195">
        <v>1</v>
      </c>
      <c r="G195" s="40">
        <v>1</v>
      </c>
      <c r="H195">
        <v>7</v>
      </c>
      <c r="I195">
        <v>7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1</v>
      </c>
      <c r="W195">
        <v>1</v>
      </c>
      <c r="X195">
        <v>1</v>
      </c>
      <c r="Y195">
        <v>0</v>
      </c>
      <c r="Z195">
        <v>0</v>
      </c>
      <c r="AA195">
        <v>0</v>
      </c>
    </row>
    <row r="196" spans="1:27" ht="15" customHeight="1" x14ac:dyDescent="0.3">
      <c r="A196">
        <v>72283158</v>
      </c>
      <c r="B196" t="s">
        <v>260</v>
      </c>
      <c r="C196" t="s">
        <v>3036</v>
      </c>
      <c r="D196" t="s">
        <v>138</v>
      </c>
      <c r="E196" t="s">
        <v>3045</v>
      </c>
      <c r="F196">
        <v>2</v>
      </c>
      <c r="G196" s="40">
        <v>1</v>
      </c>
      <c r="H196">
        <v>7</v>
      </c>
      <c r="I196">
        <v>7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</row>
    <row r="197" spans="1:27" ht="15" customHeight="1" x14ac:dyDescent="0.3">
      <c r="A197">
        <v>72249236</v>
      </c>
      <c r="B197" t="s">
        <v>261</v>
      </c>
      <c r="C197" t="s">
        <v>3041</v>
      </c>
      <c r="D197" t="s">
        <v>138</v>
      </c>
      <c r="E197" t="s">
        <v>3045</v>
      </c>
      <c r="F197">
        <v>3</v>
      </c>
      <c r="G197" s="40">
        <v>1</v>
      </c>
      <c r="H197">
        <v>7</v>
      </c>
      <c r="I197">
        <v>7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1</v>
      </c>
      <c r="W197">
        <v>1</v>
      </c>
      <c r="X197">
        <v>1</v>
      </c>
      <c r="Y197">
        <v>0</v>
      </c>
      <c r="Z197">
        <v>0</v>
      </c>
      <c r="AA197">
        <v>0</v>
      </c>
    </row>
    <row r="198" spans="1:27" ht="15" customHeight="1" x14ac:dyDescent="0.3">
      <c r="A198">
        <v>1048288518</v>
      </c>
      <c r="B198" t="s">
        <v>253</v>
      </c>
      <c r="C198" t="s">
        <v>3043</v>
      </c>
      <c r="D198" t="s">
        <v>138</v>
      </c>
      <c r="E198" t="s">
        <v>3045</v>
      </c>
      <c r="F198">
        <v>4</v>
      </c>
      <c r="G198" s="40">
        <v>1</v>
      </c>
      <c r="H198">
        <v>7</v>
      </c>
      <c r="I198">
        <v>7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1</v>
      </c>
      <c r="W198">
        <v>1</v>
      </c>
      <c r="X198">
        <v>1</v>
      </c>
      <c r="Y198">
        <v>0</v>
      </c>
      <c r="Z198">
        <v>0</v>
      </c>
      <c r="AA198">
        <v>0</v>
      </c>
    </row>
    <row r="199" spans="1:27" ht="15" customHeight="1" x14ac:dyDescent="0.3">
      <c r="A199">
        <v>72023211</v>
      </c>
      <c r="B199" t="s">
        <v>230</v>
      </c>
      <c r="C199" t="s">
        <v>3039</v>
      </c>
      <c r="D199" t="s">
        <v>139</v>
      </c>
      <c r="E199" t="s">
        <v>3045</v>
      </c>
      <c r="F199">
        <v>1</v>
      </c>
      <c r="G199" s="40">
        <v>1</v>
      </c>
      <c r="H199">
        <v>5</v>
      </c>
      <c r="I199">
        <v>5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1</v>
      </c>
      <c r="AA199">
        <v>0</v>
      </c>
    </row>
    <row r="200" spans="1:27" ht="15" customHeight="1" x14ac:dyDescent="0.3">
      <c r="A200">
        <v>9142770</v>
      </c>
      <c r="B200" t="s">
        <v>172</v>
      </c>
      <c r="C200" t="s">
        <v>3033</v>
      </c>
      <c r="D200" t="s">
        <v>136</v>
      </c>
      <c r="E200" t="s">
        <v>3045</v>
      </c>
      <c r="F200">
        <v>1</v>
      </c>
      <c r="G200" s="40">
        <v>1</v>
      </c>
      <c r="H200">
        <v>7</v>
      </c>
      <c r="I200">
        <v>7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ht="15" customHeight="1" x14ac:dyDescent="0.3">
      <c r="A201">
        <v>7604934</v>
      </c>
      <c r="B201" t="s">
        <v>222</v>
      </c>
      <c r="C201" t="s">
        <v>3040</v>
      </c>
      <c r="D201" t="s">
        <v>136</v>
      </c>
      <c r="E201" t="s">
        <v>3045</v>
      </c>
      <c r="F201">
        <v>3</v>
      </c>
      <c r="G201" s="40">
        <v>1</v>
      </c>
      <c r="H201">
        <v>7</v>
      </c>
      <c r="I201">
        <v>7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ht="15" customHeight="1" x14ac:dyDescent="0.3">
      <c r="A202">
        <v>1045751062</v>
      </c>
      <c r="B202" t="s">
        <v>285</v>
      </c>
      <c r="C202" t="s">
        <v>3051</v>
      </c>
      <c r="D202" t="s">
        <v>136</v>
      </c>
      <c r="E202" t="s">
        <v>3045</v>
      </c>
      <c r="F202">
        <v>5</v>
      </c>
      <c r="G202" s="40">
        <v>1</v>
      </c>
      <c r="H202">
        <v>7</v>
      </c>
      <c r="I202">
        <v>7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ht="15" customHeight="1" x14ac:dyDescent="0.3">
      <c r="A203">
        <v>72307511</v>
      </c>
      <c r="B203" t="s">
        <v>200</v>
      </c>
      <c r="C203" t="s">
        <v>3035</v>
      </c>
      <c r="D203" t="s">
        <v>137</v>
      </c>
      <c r="E203" t="s">
        <v>3045</v>
      </c>
      <c r="F203">
        <v>1</v>
      </c>
      <c r="G203" s="40">
        <v>1</v>
      </c>
      <c r="H203">
        <v>8</v>
      </c>
      <c r="I203">
        <v>8</v>
      </c>
      <c r="J203">
        <v>1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1</v>
      </c>
      <c r="S203">
        <v>1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</row>
    <row r="204" spans="1:27" ht="15" customHeight="1" x14ac:dyDescent="0.3">
      <c r="A204">
        <v>1143160794</v>
      </c>
      <c r="B204" t="s">
        <v>201</v>
      </c>
      <c r="C204" t="s">
        <v>3044</v>
      </c>
      <c r="D204" t="s">
        <v>137</v>
      </c>
      <c r="E204" t="s">
        <v>3045</v>
      </c>
      <c r="F204">
        <v>2</v>
      </c>
      <c r="G204" s="40">
        <v>1</v>
      </c>
      <c r="H204">
        <v>8</v>
      </c>
      <c r="I204">
        <v>8</v>
      </c>
      <c r="J204">
        <v>1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1</v>
      </c>
      <c r="S204">
        <v>1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</row>
    <row r="205" spans="1:27" ht="15" customHeight="1" x14ac:dyDescent="0.3">
      <c r="A205">
        <v>12628898</v>
      </c>
      <c r="B205" t="s">
        <v>347</v>
      </c>
      <c r="C205" t="s">
        <v>3037</v>
      </c>
      <c r="D205" t="s">
        <v>138</v>
      </c>
      <c r="E205" t="s">
        <v>3045</v>
      </c>
      <c r="F205">
        <v>1</v>
      </c>
      <c r="G205" s="40">
        <v>1</v>
      </c>
      <c r="H205">
        <v>7</v>
      </c>
      <c r="I205">
        <v>7</v>
      </c>
      <c r="J205">
        <v>1</v>
      </c>
      <c r="K205">
        <v>1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1</v>
      </c>
      <c r="X205">
        <v>1</v>
      </c>
      <c r="Y205">
        <v>0</v>
      </c>
      <c r="Z205">
        <v>0</v>
      </c>
      <c r="AA205">
        <v>0</v>
      </c>
    </row>
    <row r="206" spans="1:27" ht="15" customHeight="1" x14ac:dyDescent="0.3">
      <c r="A206">
        <v>11281288</v>
      </c>
      <c r="B206" t="s">
        <v>3061</v>
      </c>
      <c r="C206" t="s">
        <v>3036</v>
      </c>
      <c r="D206" t="s">
        <v>138</v>
      </c>
      <c r="E206" t="s">
        <v>3045</v>
      </c>
      <c r="F206">
        <v>2</v>
      </c>
      <c r="G206" s="40">
        <v>1</v>
      </c>
      <c r="H206">
        <v>7</v>
      </c>
      <c r="I206">
        <v>7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1</v>
      </c>
      <c r="W206">
        <v>1</v>
      </c>
      <c r="X206">
        <v>1</v>
      </c>
      <c r="Y206">
        <v>0</v>
      </c>
      <c r="Z206">
        <v>0</v>
      </c>
      <c r="AA206">
        <v>0</v>
      </c>
    </row>
    <row r="207" spans="1:27" ht="15" customHeight="1" x14ac:dyDescent="0.3">
      <c r="A207">
        <v>1143441857</v>
      </c>
      <c r="B207" t="s">
        <v>236</v>
      </c>
      <c r="C207" t="s">
        <v>3041</v>
      </c>
      <c r="D207" t="s">
        <v>138</v>
      </c>
      <c r="E207" t="s">
        <v>3045</v>
      </c>
      <c r="F207">
        <v>3</v>
      </c>
      <c r="G207" s="40">
        <v>1</v>
      </c>
      <c r="H207">
        <v>7</v>
      </c>
      <c r="I207">
        <v>7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1</v>
      </c>
      <c r="W207">
        <v>1</v>
      </c>
      <c r="X207">
        <v>1</v>
      </c>
      <c r="Y207">
        <v>0</v>
      </c>
      <c r="Z207">
        <v>0</v>
      </c>
      <c r="AA207">
        <v>0</v>
      </c>
    </row>
    <row r="208" spans="1:27" ht="15" customHeight="1" x14ac:dyDescent="0.3">
      <c r="A208">
        <v>1002025217</v>
      </c>
      <c r="B208" t="s">
        <v>3062</v>
      </c>
      <c r="C208" t="s">
        <v>3043</v>
      </c>
      <c r="D208" t="s">
        <v>138</v>
      </c>
      <c r="E208" t="s">
        <v>3045</v>
      </c>
      <c r="F208">
        <v>4</v>
      </c>
      <c r="G208" s="40">
        <v>1</v>
      </c>
      <c r="H208">
        <v>7</v>
      </c>
      <c r="I208">
        <v>7</v>
      </c>
      <c r="J208">
        <v>1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1</v>
      </c>
      <c r="W208">
        <v>1</v>
      </c>
      <c r="X208">
        <v>1</v>
      </c>
      <c r="Y208">
        <v>0</v>
      </c>
      <c r="Z208">
        <v>0</v>
      </c>
      <c r="AA208">
        <v>0</v>
      </c>
    </row>
    <row r="209" spans="1:27" ht="15" customHeight="1" x14ac:dyDescent="0.3">
      <c r="A209">
        <v>72000597</v>
      </c>
      <c r="B209" t="s">
        <v>351</v>
      </c>
      <c r="C209" t="s">
        <v>3039</v>
      </c>
      <c r="D209" t="s">
        <v>139</v>
      </c>
      <c r="E209" t="s">
        <v>3045</v>
      </c>
      <c r="F209">
        <v>1</v>
      </c>
      <c r="G209" s="40">
        <v>1</v>
      </c>
      <c r="H209">
        <v>5</v>
      </c>
      <c r="I209">
        <v>5</v>
      </c>
      <c r="J209">
        <v>1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1</v>
      </c>
      <c r="AA209">
        <v>0</v>
      </c>
    </row>
    <row r="210" spans="1:27" ht="15" customHeight="1" x14ac:dyDescent="0.3">
      <c r="A210">
        <v>73119339</v>
      </c>
      <c r="B210" t="s">
        <v>33</v>
      </c>
      <c r="C210" t="s">
        <v>3047</v>
      </c>
      <c r="D210" t="s">
        <v>136</v>
      </c>
      <c r="E210" t="s">
        <v>3045</v>
      </c>
      <c r="F210">
        <v>2</v>
      </c>
      <c r="G210" s="40">
        <v>1</v>
      </c>
      <c r="H210">
        <v>7</v>
      </c>
      <c r="I210">
        <v>7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ht="15" customHeight="1" x14ac:dyDescent="0.3">
      <c r="A211">
        <v>1036133230</v>
      </c>
      <c r="B211" t="s">
        <v>161</v>
      </c>
      <c r="C211" t="s">
        <v>3040</v>
      </c>
      <c r="D211" t="s">
        <v>136</v>
      </c>
      <c r="E211" t="s">
        <v>3045</v>
      </c>
      <c r="F211">
        <v>3</v>
      </c>
      <c r="G211" s="40">
        <v>1</v>
      </c>
      <c r="H211">
        <v>7</v>
      </c>
      <c r="I211">
        <v>7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ht="15" customHeight="1" x14ac:dyDescent="0.3">
      <c r="A212">
        <v>1062878574</v>
      </c>
      <c r="B212" t="s">
        <v>306</v>
      </c>
      <c r="C212" t="s">
        <v>3048</v>
      </c>
      <c r="D212" t="s">
        <v>136</v>
      </c>
      <c r="E212" t="s">
        <v>3045</v>
      </c>
      <c r="F212">
        <v>4</v>
      </c>
      <c r="G212" s="40">
        <v>1</v>
      </c>
      <c r="H212">
        <v>7</v>
      </c>
      <c r="I212">
        <v>7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ht="15" customHeight="1" x14ac:dyDescent="0.3">
      <c r="A213">
        <v>7539785</v>
      </c>
      <c r="B213" t="s">
        <v>282</v>
      </c>
      <c r="C213" t="s">
        <v>3035</v>
      </c>
      <c r="D213" t="s">
        <v>137</v>
      </c>
      <c r="E213" t="s">
        <v>3045</v>
      </c>
      <c r="F213">
        <v>1</v>
      </c>
      <c r="G213" s="40">
        <v>0.875</v>
      </c>
      <c r="H213">
        <v>8</v>
      </c>
      <c r="I213">
        <v>7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1</v>
      </c>
      <c r="S213">
        <v>1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</row>
    <row r="214" spans="1:27" ht="15" customHeight="1" x14ac:dyDescent="0.3">
      <c r="A214">
        <v>1045713303</v>
      </c>
      <c r="B214" t="s">
        <v>234</v>
      </c>
      <c r="C214" t="s">
        <v>3044</v>
      </c>
      <c r="D214" t="s">
        <v>137</v>
      </c>
      <c r="E214" t="s">
        <v>3045</v>
      </c>
      <c r="F214">
        <v>2</v>
      </c>
      <c r="G214" s="40">
        <v>0.875</v>
      </c>
      <c r="H214">
        <v>8</v>
      </c>
      <c r="I214">
        <v>7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1</v>
      </c>
      <c r="S214">
        <v>1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</row>
    <row r="215" spans="1:27" ht="15" customHeight="1" x14ac:dyDescent="0.3">
      <c r="A215">
        <v>18923801</v>
      </c>
      <c r="B215" t="s">
        <v>44</v>
      </c>
      <c r="C215" t="s">
        <v>3037</v>
      </c>
      <c r="D215" t="s">
        <v>138</v>
      </c>
      <c r="E215" t="s">
        <v>3045</v>
      </c>
      <c r="F215">
        <v>1</v>
      </c>
      <c r="G215" s="40">
        <v>1</v>
      </c>
      <c r="H215">
        <v>7</v>
      </c>
      <c r="I215">
        <v>7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1</v>
      </c>
      <c r="W215">
        <v>1</v>
      </c>
      <c r="X215">
        <v>1</v>
      </c>
      <c r="Y215">
        <v>0</v>
      </c>
      <c r="Z215">
        <v>0</v>
      </c>
      <c r="AA215">
        <v>0</v>
      </c>
    </row>
    <row r="216" spans="1:27" ht="15" customHeight="1" x14ac:dyDescent="0.3">
      <c r="A216">
        <v>1002491542</v>
      </c>
      <c r="B216" t="s">
        <v>310</v>
      </c>
      <c r="C216" t="s">
        <v>3036</v>
      </c>
      <c r="D216" t="s">
        <v>138</v>
      </c>
      <c r="E216" t="s">
        <v>3045</v>
      </c>
      <c r="F216">
        <v>2</v>
      </c>
      <c r="G216" s="40">
        <v>0.8571428571428571</v>
      </c>
      <c r="H216">
        <v>7</v>
      </c>
      <c r="I216">
        <v>6</v>
      </c>
      <c r="J216">
        <v>1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1</v>
      </c>
      <c r="W216">
        <v>1</v>
      </c>
      <c r="X216">
        <v>0</v>
      </c>
      <c r="Y216">
        <v>0</v>
      </c>
      <c r="Z216">
        <v>0</v>
      </c>
      <c r="AA216">
        <v>0</v>
      </c>
    </row>
    <row r="217" spans="1:27" ht="15" customHeight="1" x14ac:dyDescent="0.3">
      <c r="A217">
        <v>7643241</v>
      </c>
      <c r="B217" t="s">
        <v>3063</v>
      </c>
      <c r="C217" t="s">
        <v>3041</v>
      </c>
      <c r="D217" t="s">
        <v>138</v>
      </c>
      <c r="E217" t="s">
        <v>3045</v>
      </c>
      <c r="F217">
        <v>3</v>
      </c>
      <c r="G217" s="40">
        <v>0.8571428571428571</v>
      </c>
      <c r="H217">
        <v>7</v>
      </c>
      <c r="I217">
        <v>6</v>
      </c>
      <c r="J217">
        <v>1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1</v>
      </c>
      <c r="W217">
        <v>1</v>
      </c>
      <c r="X217">
        <v>0</v>
      </c>
      <c r="Y217">
        <v>0</v>
      </c>
      <c r="Z217">
        <v>0</v>
      </c>
      <c r="AA217">
        <v>0</v>
      </c>
    </row>
    <row r="218" spans="1:27" ht="15" customHeight="1" x14ac:dyDescent="0.3">
      <c r="A218">
        <v>8788935</v>
      </c>
      <c r="B218" t="s">
        <v>177</v>
      </c>
      <c r="C218" t="s">
        <v>3043</v>
      </c>
      <c r="D218" t="s">
        <v>138</v>
      </c>
      <c r="E218" t="s">
        <v>3045</v>
      </c>
      <c r="F218">
        <v>4</v>
      </c>
      <c r="G218" s="40">
        <v>0.8571428571428571</v>
      </c>
      <c r="H218">
        <v>7</v>
      </c>
      <c r="I218">
        <v>6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1</v>
      </c>
      <c r="W218">
        <v>1</v>
      </c>
      <c r="X218">
        <v>0</v>
      </c>
      <c r="Y218">
        <v>0</v>
      </c>
      <c r="Z218">
        <v>0</v>
      </c>
      <c r="AA218">
        <v>0</v>
      </c>
    </row>
    <row r="219" spans="1:27" ht="15" customHeight="1" x14ac:dyDescent="0.3">
      <c r="A219">
        <v>72191601</v>
      </c>
      <c r="B219" t="s">
        <v>312</v>
      </c>
      <c r="C219" t="s">
        <v>3039</v>
      </c>
      <c r="D219" t="s">
        <v>139</v>
      </c>
      <c r="E219" t="s">
        <v>3045</v>
      </c>
      <c r="F219">
        <v>1</v>
      </c>
      <c r="G219" s="40">
        <v>1</v>
      </c>
      <c r="H219">
        <v>5</v>
      </c>
      <c r="I219">
        <v>5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1</v>
      </c>
      <c r="AA219">
        <v>0</v>
      </c>
    </row>
    <row r="220" spans="1:27" ht="15" customHeight="1" x14ac:dyDescent="0.3">
      <c r="A220">
        <v>1143456924</v>
      </c>
      <c r="B220" t="s">
        <v>155</v>
      </c>
      <c r="C220" t="s">
        <v>3048</v>
      </c>
      <c r="D220" t="s">
        <v>136</v>
      </c>
      <c r="E220" t="s">
        <v>3045</v>
      </c>
      <c r="F220">
        <v>4</v>
      </c>
      <c r="G220" s="40">
        <v>0.8571428571428571</v>
      </c>
      <c r="H220">
        <v>7</v>
      </c>
      <c r="I220">
        <v>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ht="15" customHeight="1" x14ac:dyDescent="0.3">
      <c r="A221">
        <v>9144397</v>
      </c>
      <c r="B221" t="s">
        <v>174</v>
      </c>
      <c r="C221" t="s">
        <v>3035</v>
      </c>
      <c r="D221" t="s">
        <v>137</v>
      </c>
      <c r="E221" t="s">
        <v>3045</v>
      </c>
      <c r="F221">
        <v>1</v>
      </c>
      <c r="G221" s="40">
        <v>0.875</v>
      </c>
      <c r="H221">
        <v>8</v>
      </c>
      <c r="I221">
        <v>7</v>
      </c>
      <c r="J221">
        <v>1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1</v>
      </c>
      <c r="S221">
        <v>1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ht="15" customHeight="1" x14ac:dyDescent="0.3">
      <c r="A222">
        <v>1048204296</v>
      </c>
      <c r="B222" t="s">
        <v>171</v>
      </c>
      <c r="C222" t="s">
        <v>3044</v>
      </c>
      <c r="D222" t="s">
        <v>137</v>
      </c>
      <c r="E222" t="s">
        <v>3045</v>
      </c>
      <c r="F222">
        <v>2</v>
      </c>
      <c r="G222" s="40">
        <v>1</v>
      </c>
      <c r="H222">
        <v>8</v>
      </c>
      <c r="I222">
        <v>8</v>
      </c>
      <c r="J222">
        <v>1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1</v>
      </c>
      <c r="S222">
        <v>1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</row>
    <row r="223" spans="1:27" ht="15" customHeight="1" x14ac:dyDescent="0.3">
      <c r="A223">
        <v>1082045661</v>
      </c>
      <c r="B223" t="s">
        <v>158</v>
      </c>
      <c r="C223" t="s">
        <v>3037</v>
      </c>
      <c r="D223" t="s">
        <v>138</v>
      </c>
      <c r="E223" t="s">
        <v>3045</v>
      </c>
      <c r="F223">
        <v>1</v>
      </c>
      <c r="G223" s="40">
        <v>1</v>
      </c>
      <c r="H223">
        <v>7</v>
      </c>
      <c r="I223">
        <v>7</v>
      </c>
      <c r="J223">
        <v>1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1</v>
      </c>
      <c r="W223">
        <v>1</v>
      </c>
      <c r="X223">
        <v>1</v>
      </c>
      <c r="Y223">
        <v>0</v>
      </c>
      <c r="Z223">
        <v>0</v>
      </c>
      <c r="AA223">
        <v>0</v>
      </c>
    </row>
    <row r="224" spans="1:27" ht="15" customHeight="1" x14ac:dyDescent="0.3">
      <c r="A224">
        <v>1062877685</v>
      </c>
      <c r="B224" t="s">
        <v>321</v>
      </c>
      <c r="C224" t="s">
        <v>3036</v>
      </c>
      <c r="D224" t="s">
        <v>138</v>
      </c>
      <c r="E224" t="s">
        <v>3045</v>
      </c>
      <c r="F224">
        <v>2</v>
      </c>
      <c r="G224" s="40">
        <v>1</v>
      </c>
      <c r="H224">
        <v>7</v>
      </c>
      <c r="I224">
        <v>7</v>
      </c>
      <c r="J224">
        <v>1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1</v>
      </c>
      <c r="W224">
        <v>1</v>
      </c>
      <c r="X224">
        <v>1</v>
      </c>
      <c r="Y224">
        <v>0</v>
      </c>
      <c r="Z224">
        <v>0</v>
      </c>
      <c r="AA224">
        <v>0</v>
      </c>
    </row>
    <row r="225" spans="1:27" ht="15" customHeight="1" x14ac:dyDescent="0.3">
      <c r="A225">
        <v>1051359607</v>
      </c>
      <c r="B225" t="s">
        <v>290</v>
      </c>
      <c r="C225" t="s">
        <v>3041</v>
      </c>
      <c r="D225" t="s">
        <v>138</v>
      </c>
      <c r="E225" t="s">
        <v>3045</v>
      </c>
      <c r="F225">
        <v>3</v>
      </c>
      <c r="G225" s="40">
        <v>1</v>
      </c>
      <c r="H225">
        <v>7</v>
      </c>
      <c r="I225">
        <v>7</v>
      </c>
      <c r="J225">
        <v>1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1</v>
      </c>
      <c r="W225">
        <v>1</v>
      </c>
      <c r="X225">
        <v>1</v>
      </c>
      <c r="Y225">
        <v>0</v>
      </c>
      <c r="Z225">
        <v>0</v>
      </c>
      <c r="AA225">
        <v>0</v>
      </c>
    </row>
    <row r="226" spans="1:27" ht="15" customHeight="1" x14ac:dyDescent="0.3">
      <c r="A226">
        <v>1062875105</v>
      </c>
      <c r="B226" t="s">
        <v>331</v>
      </c>
      <c r="C226" t="s">
        <v>3043</v>
      </c>
      <c r="D226" t="s">
        <v>138</v>
      </c>
      <c r="E226" t="s">
        <v>3045</v>
      </c>
      <c r="F226">
        <v>4</v>
      </c>
      <c r="G226" s="40">
        <v>1</v>
      </c>
      <c r="H226">
        <v>7</v>
      </c>
      <c r="I226">
        <v>7</v>
      </c>
      <c r="J226">
        <v>1</v>
      </c>
      <c r="K226">
        <v>1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1</v>
      </c>
      <c r="W226">
        <v>1</v>
      </c>
      <c r="X226">
        <v>1</v>
      </c>
      <c r="Y226">
        <v>0</v>
      </c>
      <c r="Z226">
        <v>0</v>
      </c>
      <c r="AA226">
        <v>0</v>
      </c>
    </row>
    <row r="227" spans="1:27" ht="15" customHeight="1" x14ac:dyDescent="0.3">
      <c r="A227">
        <v>8722227</v>
      </c>
      <c r="B227" t="s">
        <v>281</v>
      </c>
      <c r="C227" t="s">
        <v>3039</v>
      </c>
      <c r="D227" t="s">
        <v>139</v>
      </c>
      <c r="E227" t="s">
        <v>3045</v>
      </c>
      <c r="F227">
        <v>1</v>
      </c>
      <c r="G227" s="40">
        <v>0.8</v>
      </c>
      <c r="H227">
        <v>5</v>
      </c>
      <c r="I227">
        <v>4</v>
      </c>
      <c r="J227">
        <v>1</v>
      </c>
      <c r="K227">
        <v>1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</row>
    <row r="228" spans="1:27" ht="15" customHeight="1" x14ac:dyDescent="0.3">
      <c r="A228">
        <v>71183663</v>
      </c>
      <c r="B228" t="s">
        <v>333</v>
      </c>
      <c r="C228" t="s">
        <v>3033</v>
      </c>
      <c r="D228" t="s">
        <v>136</v>
      </c>
      <c r="E228" t="s">
        <v>3045</v>
      </c>
      <c r="F228">
        <v>1</v>
      </c>
      <c r="G228" s="40">
        <v>1</v>
      </c>
      <c r="H228">
        <v>7</v>
      </c>
      <c r="I228">
        <v>7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ht="15" customHeight="1" x14ac:dyDescent="0.3">
      <c r="A229">
        <v>1051359082</v>
      </c>
      <c r="B229" t="s">
        <v>345</v>
      </c>
      <c r="C229" t="s">
        <v>3040</v>
      </c>
      <c r="D229" t="s">
        <v>136</v>
      </c>
      <c r="E229" t="s">
        <v>3034</v>
      </c>
      <c r="F229">
        <v>3</v>
      </c>
      <c r="G229" s="40">
        <v>1</v>
      </c>
      <c r="H229">
        <v>7</v>
      </c>
      <c r="I229">
        <v>7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ht="15" customHeight="1" x14ac:dyDescent="0.3">
      <c r="A230">
        <v>1043612065</v>
      </c>
      <c r="B230" t="s">
        <v>296</v>
      </c>
      <c r="C230" t="s">
        <v>3048</v>
      </c>
      <c r="D230" t="s">
        <v>136</v>
      </c>
      <c r="E230" t="s">
        <v>3045</v>
      </c>
      <c r="F230">
        <v>4</v>
      </c>
      <c r="G230" s="40">
        <v>1</v>
      </c>
      <c r="H230">
        <v>7</v>
      </c>
      <c r="I230">
        <v>7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ht="15" customHeight="1" x14ac:dyDescent="0.3">
      <c r="A231">
        <v>73007151</v>
      </c>
      <c r="B231" t="s">
        <v>46</v>
      </c>
      <c r="C231" t="s">
        <v>3035</v>
      </c>
      <c r="D231" t="s">
        <v>137</v>
      </c>
      <c r="E231" t="s">
        <v>3045</v>
      </c>
      <c r="F231">
        <v>1</v>
      </c>
      <c r="G231" s="40">
        <v>0.875</v>
      </c>
      <c r="H231">
        <v>8</v>
      </c>
      <c r="I231">
        <v>7</v>
      </c>
      <c r="J231">
        <v>1</v>
      </c>
      <c r="K231">
        <v>1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1</v>
      </c>
      <c r="S231">
        <v>1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ht="15" customHeight="1" x14ac:dyDescent="0.3">
      <c r="A232">
        <v>1045695314</v>
      </c>
      <c r="B232" t="s">
        <v>328</v>
      </c>
      <c r="C232" t="s">
        <v>3044</v>
      </c>
      <c r="D232" t="s">
        <v>137</v>
      </c>
      <c r="E232" t="s">
        <v>3045</v>
      </c>
      <c r="F232">
        <v>2</v>
      </c>
      <c r="G232" s="40">
        <v>0.875</v>
      </c>
      <c r="H232">
        <v>8</v>
      </c>
      <c r="I232">
        <v>7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  <c r="R232">
        <v>1</v>
      </c>
      <c r="S232">
        <v>1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</row>
    <row r="233" spans="1:27" ht="15" customHeight="1" x14ac:dyDescent="0.3">
      <c r="A233">
        <v>8505627</v>
      </c>
      <c r="B233" t="s">
        <v>309</v>
      </c>
      <c r="C233" t="s">
        <v>3037</v>
      </c>
      <c r="D233" t="s">
        <v>138</v>
      </c>
      <c r="E233" t="s">
        <v>3045</v>
      </c>
      <c r="F233">
        <v>1</v>
      </c>
      <c r="G233" s="40">
        <v>0.8571428571428571</v>
      </c>
      <c r="H233">
        <v>7</v>
      </c>
      <c r="I233">
        <v>6</v>
      </c>
      <c r="J233">
        <v>1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1</v>
      </c>
      <c r="W233">
        <v>1</v>
      </c>
      <c r="X233">
        <v>1</v>
      </c>
      <c r="Y233">
        <v>0</v>
      </c>
      <c r="Z233">
        <v>0</v>
      </c>
      <c r="AA233">
        <v>0</v>
      </c>
    </row>
    <row r="234" spans="1:27" ht="15" customHeight="1" x14ac:dyDescent="0.3">
      <c r="A234">
        <v>1047420585</v>
      </c>
      <c r="B234" t="s">
        <v>198</v>
      </c>
      <c r="C234" t="s">
        <v>3036</v>
      </c>
      <c r="D234" t="s">
        <v>138</v>
      </c>
      <c r="E234" t="s">
        <v>3045</v>
      </c>
      <c r="F234">
        <v>2</v>
      </c>
      <c r="G234" s="40">
        <v>1</v>
      </c>
      <c r="H234">
        <v>7</v>
      </c>
      <c r="I234">
        <v>7</v>
      </c>
      <c r="J234">
        <v>1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1</v>
      </c>
      <c r="W234">
        <v>1</v>
      </c>
      <c r="X234">
        <v>1</v>
      </c>
      <c r="Y234">
        <v>0</v>
      </c>
      <c r="Z234">
        <v>0</v>
      </c>
      <c r="AA234">
        <v>0</v>
      </c>
    </row>
    <row r="235" spans="1:27" ht="15" customHeight="1" x14ac:dyDescent="0.3">
      <c r="A235">
        <v>72008021</v>
      </c>
      <c r="B235" t="s">
        <v>235</v>
      </c>
      <c r="C235" t="s">
        <v>3041</v>
      </c>
      <c r="D235" t="s">
        <v>138</v>
      </c>
      <c r="E235" t="s">
        <v>3045</v>
      </c>
      <c r="F235">
        <v>3</v>
      </c>
      <c r="G235" s="40">
        <v>1</v>
      </c>
      <c r="H235">
        <v>7</v>
      </c>
      <c r="I235">
        <v>7</v>
      </c>
      <c r="J235">
        <v>1</v>
      </c>
      <c r="K235">
        <v>1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1</v>
      </c>
      <c r="W235">
        <v>1</v>
      </c>
      <c r="X235">
        <v>1</v>
      </c>
      <c r="Y235">
        <v>0</v>
      </c>
      <c r="Z235">
        <v>0</v>
      </c>
      <c r="AA235">
        <v>0</v>
      </c>
    </row>
    <row r="236" spans="1:27" ht="15" customHeight="1" x14ac:dyDescent="0.3">
      <c r="A236">
        <v>1043607711</v>
      </c>
      <c r="B236" t="s">
        <v>64</v>
      </c>
      <c r="C236" t="s">
        <v>3043</v>
      </c>
      <c r="D236" t="s">
        <v>138</v>
      </c>
      <c r="E236" t="s">
        <v>3045</v>
      </c>
      <c r="F236">
        <v>4</v>
      </c>
      <c r="G236" s="40">
        <v>0.8571428571428571</v>
      </c>
      <c r="H236">
        <v>7</v>
      </c>
      <c r="I236">
        <v>6</v>
      </c>
      <c r="J236">
        <v>1</v>
      </c>
      <c r="K236">
        <v>1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1</v>
      </c>
      <c r="W236">
        <v>1</v>
      </c>
      <c r="X236">
        <v>0</v>
      </c>
      <c r="Y236">
        <v>0</v>
      </c>
      <c r="Z236">
        <v>0</v>
      </c>
      <c r="AA236">
        <v>0</v>
      </c>
    </row>
    <row r="237" spans="1:27" ht="15" customHeight="1" x14ac:dyDescent="0.3">
      <c r="A237">
        <v>85200396</v>
      </c>
      <c r="B237" t="s">
        <v>207</v>
      </c>
      <c r="C237" t="s">
        <v>3039</v>
      </c>
      <c r="D237" t="s">
        <v>139</v>
      </c>
      <c r="E237" t="s">
        <v>3045</v>
      </c>
      <c r="F237">
        <v>1</v>
      </c>
      <c r="G237" s="40">
        <v>1</v>
      </c>
      <c r="H237">
        <v>5</v>
      </c>
      <c r="I237">
        <v>5</v>
      </c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1</v>
      </c>
      <c r="AA237">
        <v>0</v>
      </c>
    </row>
    <row r="238" spans="1:27" ht="15" customHeight="1" x14ac:dyDescent="0.3">
      <c r="A238">
        <v>9099437</v>
      </c>
      <c r="B238" t="s">
        <v>298</v>
      </c>
      <c r="C238" t="s">
        <v>3035</v>
      </c>
      <c r="D238" t="s">
        <v>137</v>
      </c>
      <c r="E238" t="s">
        <v>3045</v>
      </c>
      <c r="F238">
        <v>1</v>
      </c>
      <c r="G238" s="40">
        <v>1</v>
      </c>
      <c r="H238">
        <v>8</v>
      </c>
      <c r="I238">
        <v>8</v>
      </c>
      <c r="J238">
        <v>1</v>
      </c>
      <c r="K238">
        <v>1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1</v>
      </c>
      <c r="S238">
        <v>1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</v>
      </c>
    </row>
    <row r="239" spans="1:27" ht="15" customHeight="1" x14ac:dyDescent="0.3">
      <c r="A239">
        <v>1140865331</v>
      </c>
      <c r="B239" t="s">
        <v>140</v>
      </c>
      <c r="C239" t="s">
        <v>3044</v>
      </c>
      <c r="D239" t="s">
        <v>137</v>
      </c>
      <c r="E239" t="s">
        <v>3045</v>
      </c>
      <c r="F239">
        <v>2</v>
      </c>
      <c r="G239" s="40">
        <v>0.875</v>
      </c>
      <c r="H239">
        <v>8</v>
      </c>
      <c r="I239">
        <v>7</v>
      </c>
      <c r="J239">
        <v>1</v>
      </c>
      <c r="K239">
        <v>1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1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</row>
    <row r="240" spans="1:27" ht="15" customHeight="1" x14ac:dyDescent="0.3">
      <c r="A240">
        <v>673772</v>
      </c>
      <c r="B240" t="s">
        <v>274</v>
      </c>
      <c r="C240" t="s">
        <v>3047</v>
      </c>
      <c r="D240" t="s">
        <v>136</v>
      </c>
      <c r="E240" t="s">
        <v>3045</v>
      </c>
      <c r="F240">
        <v>2</v>
      </c>
      <c r="G240" s="40">
        <v>1</v>
      </c>
      <c r="H240">
        <v>7</v>
      </c>
      <c r="I240">
        <v>7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ht="15" customHeight="1" x14ac:dyDescent="0.3">
      <c r="A241">
        <v>8800027</v>
      </c>
      <c r="B241" t="s">
        <v>264</v>
      </c>
      <c r="C241" t="s">
        <v>3040</v>
      </c>
      <c r="D241" t="s">
        <v>136</v>
      </c>
      <c r="E241" t="s">
        <v>3045</v>
      </c>
      <c r="F241">
        <v>3</v>
      </c>
      <c r="G241" s="40">
        <v>1</v>
      </c>
      <c r="H241">
        <v>7</v>
      </c>
      <c r="I241">
        <v>7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ht="15" customHeight="1" x14ac:dyDescent="0.3">
      <c r="A242">
        <v>1143158804</v>
      </c>
      <c r="B242" t="s">
        <v>145</v>
      </c>
      <c r="C242" t="s">
        <v>3048</v>
      </c>
      <c r="D242" t="s">
        <v>136</v>
      </c>
      <c r="E242" t="s">
        <v>3045</v>
      </c>
      <c r="F242">
        <v>4</v>
      </c>
      <c r="G242" s="40">
        <v>1</v>
      </c>
      <c r="H242">
        <v>7</v>
      </c>
      <c r="I242">
        <v>7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ht="15" customHeight="1" x14ac:dyDescent="0.3">
      <c r="A243">
        <v>8498708</v>
      </c>
      <c r="B243" t="s">
        <v>346</v>
      </c>
      <c r="C243" t="s">
        <v>3035</v>
      </c>
      <c r="D243" t="s">
        <v>137</v>
      </c>
      <c r="E243" t="s">
        <v>3045</v>
      </c>
      <c r="F243">
        <v>1</v>
      </c>
      <c r="G243" s="40">
        <v>1</v>
      </c>
      <c r="H243">
        <v>8</v>
      </c>
      <c r="I243">
        <v>8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1</v>
      </c>
      <c r="S243">
        <v>1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</v>
      </c>
    </row>
    <row r="244" spans="1:27" ht="15" customHeight="1" x14ac:dyDescent="0.3">
      <c r="A244">
        <v>1042428015</v>
      </c>
      <c r="B244" t="s">
        <v>337</v>
      </c>
      <c r="C244" t="s">
        <v>3044</v>
      </c>
      <c r="D244" t="s">
        <v>137</v>
      </c>
      <c r="E244" t="s">
        <v>3045</v>
      </c>
      <c r="F244">
        <v>2</v>
      </c>
      <c r="G244" s="40">
        <v>0.875</v>
      </c>
      <c r="H244">
        <v>8</v>
      </c>
      <c r="I244">
        <v>7</v>
      </c>
      <c r="J244">
        <v>1</v>
      </c>
      <c r="K244">
        <v>1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1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</v>
      </c>
    </row>
    <row r="245" spans="1:27" ht="15" customHeight="1" x14ac:dyDescent="0.3">
      <c r="A245">
        <v>16730978</v>
      </c>
      <c r="B245" t="s">
        <v>227</v>
      </c>
      <c r="C245" t="s">
        <v>3037</v>
      </c>
      <c r="D245" t="s">
        <v>138</v>
      </c>
      <c r="E245" t="s">
        <v>3045</v>
      </c>
      <c r="F245">
        <v>1</v>
      </c>
      <c r="G245" s="40">
        <v>0.42857142857142855</v>
      </c>
      <c r="H245">
        <v>7</v>
      </c>
      <c r="I245">
        <v>3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v>0</v>
      </c>
      <c r="W245">
        <v>1</v>
      </c>
      <c r="X245">
        <v>1</v>
      </c>
      <c r="Y245">
        <v>0</v>
      </c>
      <c r="Z245">
        <v>0</v>
      </c>
      <c r="AA245">
        <v>0</v>
      </c>
    </row>
    <row r="246" spans="1:27" ht="15" customHeight="1" x14ac:dyDescent="0.3">
      <c r="A246">
        <v>72290253</v>
      </c>
      <c r="B246" t="s">
        <v>301</v>
      </c>
      <c r="C246" t="s">
        <v>3036</v>
      </c>
      <c r="D246" t="s">
        <v>138</v>
      </c>
      <c r="E246" t="s">
        <v>3045</v>
      </c>
      <c r="F246">
        <v>2</v>
      </c>
      <c r="G246" s="40">
        <v>1</v>
      </c>
      <c r="H246">
        <v>7</v>
      </c>
      <c r="I246">
        <v>7</v>
      </c>
      <c r="J246">
        <v>1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1</v>
      </c>
      <c r="W246">
        <v>1</v>
      </c>
      <c r="X246">
        <v>1</v>
      </c>
      <c r="Y246">
        <v>0</v>
      </c>
      <c r="Z246">
        <v>0</v>
      </c>
      <c r="AA246">
        <v>0</v>
      </c>
    </row>
    <row r="247" spans="1:27" ht="15" customHeight="1" x14ac:dyDescent="0.3">
      <c r="A247">
        <v>1102813981</v>
      </c>
      <c r="B247" t="s">
        <v>350</v>
      </c>
      <c r="C247" t="s">
        <v>3043</v>
      </c>
      <c r="D247" t="s">
        <v>138</v>
      </c>
      <c r="E247" t="s">
        <v>3045</v>
      </c>
      <c r="F247">
        <v>4</v>
      </c>
      <c r="G247" s="40">
        <v>1</v>
      </c>
      <c r="H247">
        <v>7</v>
      </c>
      <c r="I247">
        <v>7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</v>
      </c>
      <c r="V247">
        <v>1</v>
      </c>
      <c r="W247">
        <v>1</v>
      </c>
      <c r="X247">
        <v>1</v>
      </c>
      <c r="Y247">
        <v>0</v>
      </c>
      <c r="Z247">
        <v>0</v>
      </c>
      <c r="AA247">
        <v>0</v>
      </c>
    </row>
    <row r="248" spans="1:27" ht="15" customHeight="1" x14ac:dyDescent="0.3">
      <c r="A248">
        <v>1045701233</v>
      </c>
      <c r="B248" t="s">
        <v>292</v>
      </c>
      <c r="C248" t="s">
        <v>3039</v>
      </c>
      <c r="D248" t="s">
        <v>139</v>
      </c>
      <c r="E248" t="s">
        <v>3045</v>
      </c>
      <c r="F248">
        <v>1</v>
      </c>
      <c r="G248" s="40">
        <v>1</v>
      </c>
      <c r="H248">
        <v>5</v>
      </c>
      <c r="I248">
        <v>5</v>
      </c>
      <c r="J248">
        <v>1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1</v>
      </c>
      <c r="AA248">
        <v>0</v>
      </c>
    </row>
    <row r="249" spans="1:27" ht="15" customHeight="1" x14ac:dyDescent="0.3">
      <c r="A249">
        <v>72429229</v>
      </c>
      <c r="B249" t="s">
        <v>4</v>
      </c>
      <c r="C249" t="s">
        <v>3033</v>
      </c>
      <c r="D249" t="s">
        <v>136</v>
      </c>
      <c r="E249" t="s">
        <v>3045</v>
      </c>
      <c r="F249">
        <v>1</v>
      </c>
      <c r="G249" s="40">
        <v>1</v>
      </c>
      <c r="H249">
        <v>7</v>
      </c>
      <c r="I249">
        <v>7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ht="15" customHeight="1" x14ac:dyDescent="0.3">
      <c r="A250">
        <v>1129575452</v>
      </c>
      <c r="B250" t="s">
        <v>314</v>
      </c>
      <c r="C250" t="s">
        <v>3040</v>
      </c>
      <c r="D250" t="s">
        <v>136</v>
      </c>
      <c r="E250" t="s">
        <v>3045</v>
      </c>
      <c r="F250">
        <v>3</v>
      </c>
      <c r="G250" s="40">
        <v>1</v>
      </c>
      <c r="H250">
        <v>7</v>
      </c>
      <c r="I250">
        <v>7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ht="15" customHeight="1" x14ac:dyDescent="0.3">
      <c r="A251">
        <v>1001912135</v>
      </c>
      <c r="B251" t="s">
        <v>265</v>
      </c>
      <c r="C251" t="s">
        <v>3051</v>
      </c>
      <c r="D251" t="s">
        <v>136</v>
      </c>
      <c r="E251" t="s">
        <v>3045</v>
      </c>
      <c r="F251">
        <v>5</v>
      </c>
      <c r="G251" s="40">
        <v>1</v>
      </c>
      <c r="H251">
        <v>7</v>
      </c>
      <c r="I251">
        <v>7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ht="15" customHeight="1" x14ac:dyDescent="0.3">
      <c r="A252">
        <v>72258146</v>
      </c>
      <c r="B252" t="s">
        <v>327</v>
      </c>
      <c r="C252" t="s">
        <v>3035</v>
      </c>
      <c r="D252" t="s">
        <v>137</v>
      </c>
      <c r="E252" t="s">
        <v>3045</v>
      </c>
      <c r="F252">
        <v>1</v>
      </c>
      <c r="G252" s="40">
        <v>1</v>
      </c>
      <c r="H252">
        <v>8</v>
      </c>
      <c r="I252">
        <v>8</v>
      </c>
      <c r="J252">
        <v>1</v>
      </c>
      <c r="K252">
        <v>1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1</v>
      </c>
      <c r="S252">
        <v>1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</v>
      </c>
    </row>
    <row r="253" spans="1:27" ht="15" customHeight="1" x14ac:dyDescent="0.3">
      <c r="A253">
        <v>1047488318</v>
      </c>
      <c r="B253" t="s">
        <v>267</v>
      </c>
      <c r="C253" t="s">
        <v>3044</v>
      </c>
      <c r="D253" t="s">
        <v>137</v>
      </c>
      <c r="E253" t="s">
        <v>3045</v>
      </c>
      <c r="F253">
        <v>2</v>
      </c>
      <c r="G253" s="40">
        <v>0.875</v>
      </c>
      <c r="H253">
        <v>8</v>
      </c>
      <c r="I253">
        <v>7</v>
      </c>
      <c r="J253">
        <v>1</v>
      </c>
      <c r="K253">
        <v>1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1</v>
      </c>
      <c r="S253">
        <v>1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ht="15" customHeight="1" x14ac:dyDescent="0.3">
      <c r="A254">
        <v>72175592</v>
      </c>
      <c r="B254" t="s">
        <v>184</v>
      </c>
      <c r="C254" t="s">
        <v>3037</v>
      </c>
      <c r="D254" t="s">
        <v>138</v>
      </c>
      <c r="E254" t="s">
        <v>3045</v>
      </c>
      <c r="F254">
        <v>1</v>
      </c>
      <c r="G254" s="40">
        <v>0.8571428571428571</v>
      </c>
      <c r="H254">
        <v>7</v>
      </c>
      <c r="I254">
        <v>6</v>
      </c>
      <c r="J254">
        <v>1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1</v>
      </c>
      <c r="W254">
        <v>0</v>
      </c>
      <c r="X254">
        <v>1</v>
      </c>
      <c r="Y254">
        <v>0</v>
      </c>
      <c r="Z254">
        <v>0</v>
      </c>
      <c r="AA254">
        <v>0</v>
      </c>
    </row>
    <row r="255" spans="1:27" ht="15" customHeight="1" x14ac:dyDescent="0.3">
      <c r="A255">
        <v>1003644904</v>
      </c>
      <c r="B255" t="s">
        <v>319</v>
      </c>
      <c r="C255" t="s">
        <v>3036</v>
      </c>
      <c r="D255" t="s">
        <v>138</v>
      </c>
      <c r="E255" t="s">
        <v>3045</v>
      </c>
      <c r="F255">
        <v>2</v>
      </c>
      <c r="G255" s="40">
        <v>1</v>
      </c>
      <c r="H255">
        <v>7</v>
      </c>
      <c r="I255">
        <v>7</v>
      </c>
      <c r="J255">
        <v>1</v>
      </c>
      <c r="K255">
        <v>1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1</v>
      </c>
      <c r="W255">
        <v>1</v>
      </c>
      <c r="X255">
        <v>1</v>
      </c>
      <c r="Y255">
        <v>0</v>
      </c>
      <c r="Z255">
        <v>0</v>
      </c>
      <c r="AA255">
        <v>0</v>
      </c>
    </row>
    <row r="256" spans="1:27" ht="15" customHeight="1" x14ac:dyDescent="0.3">
      <c r="A256">
        <v>1052992147</v>
      </c>
      <c r="B256" t="s">
        <v>320</v>
      </c>
      <c r="C256" t="s">
        <v>3041</v>
      </c>
      <c r="D256" t="s">
        <v>138</v>
      </c>
      <c r="E256" t="s">
        <v>3045</v>
      </c>
      <c r="F256">
        <v>3</v>
      </c>
      <c r="G256" s="40">
        <v>1</v>
      </c>
      <c r="H256">
        <v>7</v>
      </c>
      <c r="I256">
        <v>7</v>
      </c>
      <c r="J256">
        <v>1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1</v>
      </c>
      <c r="W256">
        <v>1</v>
      </c>
      <c r="X256">
        <v>1</v>
      </c>
      <c r="Y256">
        <v>0</v>
      </c>
      <c r="Z256">
        <v>0</v>
      </c>
      <c r="AA256">
        <v>0</v>
      </c>
    </row>
    <row r="257" spans="1:27" ht="15" customHeight="1" x14ac:dyDescent="0.3">
      <c r="A257">
        <v>1062878100</v>
      </c>
      <c r="B257" t="s">
        <v>195</v>
      </c>
      <c r="C257" t="s">
        <v>3043</v>
      </c>
      <c r="D257" t="s">
        <v>138</v>
      </c>
      <c r="E257" t="s">
        <v>3045</v>
      </c>
      <c r="F257">
        <v>4</v>
      </c>
      <c r="G257" s="40">
        <v>1</v>
      </c>
      <c r="H257">
        <v>7</v>
      </c>
      <c r="I257">
        <v>7</v>
      </c>
      <c r="J257">
        <v>1</v>
      </c>
      <c r="K257">
        <v>1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1</v>
      </c>
      <c r="W257">
        <v>1</v>
      </c>
      <c r="X257">
        <v>1</v>
      </c>
      <c r="Y257">
        <v>0</v>
      </c>
      <c r="Z257">
        <v>0</v>
      </c>
      <c r="AA257">
        <v>0</v>
      </c>
    </row>
    <row r="258" spans="1:27" ht="15" customHeight="1" x14ac:dyDescent="0.3">
      <c r="A258">
        <v>72199198</v>
      </c>
      <c r="B258" t="s">
        <v>273</v>
      </c>
      <c r="C258" t="s">
        <v>3039</v>
      </c>
      <c r="D258" t="s">
        <v>139</v>
      </c>
      <c r="E258" t="s">
        <v>3045</v>
      </c>
      <c r="F258">
        <v>1</v>
      </c>
      <c r="G258" s="40">
        <v>1</v>
      </c>
      <c r="H258">
        <v>5</v>
      </c>
      <c r="I258">
        <v>5</v>
      </c>
      <c r="J258">
        <v>1</v>
      </c>
      <c r="K258">
        <v>1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1</v>
      </c>
      <c r="AA258">
        <v>0</v>
      </c>
    </row>
    <row r="259" spans="1:27" ht="15" customHeight="1" x14ac:dyDescent="0.3">
      <c r="A259">
        <v>8510045</v>
      </c>
      <c r="B259" t="s">
        <v>305</v>
      </c>
      <c r="C259" t="s">
        <v>3033</v>
      </c>
      <c r="D259" t="s">
        <v>136</v>
      </c>
      <c r="E259" t="s">
        <v>3045</v>
      </c>
      <c r="F259">
        <v>1</v>
      </c>
      <c r="G259" s="40">
        <v>1</v>
      </c>
      <c r="H259">
        <v>7</v>
      </c>
      <c r="I259">
        <v>7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ht="15" customHeight="1" x14ac:dyDescent="0.3">
      <c r="A260">
        <v>72329555</v>
      </c>
      <c r="B260" t="s">
        <v>149</v>
      </c>
      <c r="C260" t="s">
        <v>3040</v>
      </c>
      <c r="D260" t="s">
        <v>136</v>
      </c>
      <c r="E260" t="s">
        <v>3045</v>
      </c>
      <c r="F260">
        <v>3</v>
      </c>
      <c r="G260" s="40">
        <v>0.8571428571428571</v>
      </c>
      <c r="H260">
        <v>7</v>
      </c>
      <c r="I260">
        <v>6</v>
      </c>
      <c r="J260">
        <v>1</v>
      </c>
      <c r="K260">
        <v>1</v>
      </c>
      <c r="L260">
        <v>0</v>
      </c>
      <c r="M260">
        <v>1</v>
      </c>
      <c r="N260">
        <v>1</v>
      </c>
      <c r="O260">
        <v>1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ht="15" customHeight="1" x14ac:dyDescent="0.3">
      <c r="A261">
        <v>1046344952</v>
      </c>
      <c r="B261" t="s">
        <v>326</v>
      </c>
      <c r="C261" t="s">
        <v>3048</v>
      </c>
      <c r="D261" t="s">
        <v>136</v>
      </c>
      <c r="E261" t="s">
        <v>3045</v>
      </c>
      <c r="F261">
        <v>4</v>
      </c>
      <c r="G261" s="40">
        <v>1</v>
      </c>
      <c r="H261">
        <v>7</v>
      </c>
      <c r="I261">
        <v>7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ht="15" customHeight="1" x14ac:dyDescent="0.3">
      <c r="A262">
        <v>19873593</v>
      </c>
      <c r="B262" t="s">
        <v>221</v>
      </c>
      <c r="C262" t="s">
        <v>3048</v>
      </c>
      <c r="D262" t="s">
        <v>136</v>
      </c>
      <c r="E262" t="s">
        <v>3045</v>
      </c>
      <c r="F262">
        <v>4</v>
      </c>
      <c r="G262" s="40">
        <v>0.8571428571428571</v>
      </c>
      <c r="H262">
        <v>7</v>
      </c>
      <c r="I262">
        <v>6</v>
      </c>
      <c r="J262">
        <v>1</v>
      </c>
      <c r="K262">
        <v>1</v>
      </c>
      <c r="L262">
        <v>0</v>
      </c>
      <c r="M262">
        <v>1</v>
      </c>
      <c r="N262">
        <v>1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ht="15" customHeight="1" x14ac:dyDescent="0.3">
      <c r="A263">
        <v>73158536</v>
      </c>
      <c r="B263" t="s">
        <v>286</v>
      </c>
      <c r="C263" t="s">
        <v>3035</v>
      </c>
      <c r="D263" t="s">
        <v>137</v>
      </c>
      <c r="E263" t="s">
        <v>3045</v>
      </c>
      <c r="F263">
        <v>1</v>
      </c>
      <c r="G263" s="40">
        <v>0.875</v>
      </c>
      <c r="H263">
        <v>8</v>
      </c>
      <c r="I263">
        <v>7</v>
      </c>
      <c r="J263">
        <v>1</v>
      </c>
      <c r="K263">
        <v>1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1</v>
      </c>
      <c r="S263">
        <v>1</v>
      </c>
      <c r="T263">
        <v>1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ht="15" customHeight="1" x14ac:dyDescent="0.3">
      <c r="A264">
        <v>1002154286</v>
      </c>
      <c r="B264" t="s">
        <v>338</v>
      </c>
      <c r="C264" t="s">
        <v>3044</v>
      </c>
      <c r="D264" t="s">
        <v>137</v>
      </c>
      <c r="E264" t="s">
        <v>3045</v>
      </c>
      <c r="F264">
        <v>2</v>
      </c>
      <c r="G264" s="40">
        <v>0.875</v>
      </c>
      <c r="H264">
        <v>8</v>
      </c>
      <c r="I264">
        <v>7</v>
      </c>
      <c r="J264">
        <v>1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1</v>
      </c>
      <c r="S264">
        <v>1</v>
      </c>
      <c r="T264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</row>
    <row r="265" spans="1:27" ht="15" customHeight="1" x14ac:dyDescent="0.3">
      <c r="A265">
        <v>73191501</v>
      </c>
      <c r="B265" t="s">
        <v>52</v>
      </c>
      <c r="C265" t="s">
        <v>3036</v>
      </c>
      <c r="D265" t="s">
        <v>138</v>
      </c>
      <c r="E265" t="s">
        <v>3045</v>
      </c>
      <c r="F265">
        <v>2</v>
      </c>
      <c r="G265" s="40">
        <v>0.5714285714285714</v>
      </c>
      <c r="H265">
        <v>7</v>
      </c>
      <c r="I265">
        <v>4</v>
      </c>
      <c r="J265">
        <v>1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v>0</v>
      </c>
    </row>
    <row r="266" spans="1:27" ht="15" customHeight="1" x14ac:dyDescent="0.3">
      <c r="A266">
        <v>73215027</v>
      </c>
      <c r="B266" t="s">
        <v>168</v>
      </c>
      <c r="C266" t="s">
        <v>3041</v>
      </c>
      <c r="D266" t="s">
        <v>138</v>
      </c>
      <c r="E266" t="s">
        <v>3045</v>
      </c>
      <c r="F266">
        <v>3</v>
      </c>
      <c r="G266" s="40">
        <v>0.14285714285714285</v>
      </c>
      <c r="H266">
        <v>7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1:27" ht="15" customHeight="1" x14ac:dyDescent="0.3">
      <c r="A267">
        <v>1069465576</v>
      </c>
      <c r="B267" t="s">
        <v>630</v>
      </c>
      <c r="C267" t="s">
        <v>3043</v>
      </c>
      <c r="D267" t="s">
        <v>138</v>
      </c>
      <c r="E267" t="s">
        <v>3045</v>
      </c>
      <c r="F267">
        <v>4</v>
      </c>
      <c r="G267" s="40">
        <v>0.14285714285714285</v>
      </c>
      <c r="H267">
        <v>7</v>
      </c>
      <c r="I267">
        <v>1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 ht="15" customHeight="1" x14ac:dyDescent="0.3">
      <c r="A268">
        <v>1065633136</v>
      </c>
      <c r="B268" t="s">
        <v>270</v>
      </c>
      <c r="C268" t="s">
        <v>3039</v>
      </c>
      <c r="D268" t="s">
        <v>139</v>
      </c>
      <c r="E268" t="s">
        <v>3045</v>
      </c>
      <c r="F268">
        <v>1</v>
      </c>
      <c r="G268" s="40">
        <v>1</v>
      </c>
      <c r="H268">
        <v>5</v>
      </c>
      <c r="I268">
        <v>5</v>
      </c>
      <c r="J268">
        <v>1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1</v>
      </c>
      <c r="AA268">
        <v>0</v>
      </c>
    </row>
    <row r="269" spans="1:27" ht="15" customHeight="1" x14ac:dyDescent="0.3">
      <c r="G269"/>
    </row>
    <row r="270" spans="1:27" ht="15" customHeight="1" x14ac:dyDescent="0.3">
      <c r="G270"/>
    </row>
    <row r="271" spans="1:27" ht="15" customHeight="1" x14ac:dyDescent="0.3">
      <c r="G271"/>
    </row>
    <row r="272" spans="1:27" ht="15" customHeight="1" x14ac:dyDescent="0.3">
      <c r="G272"/>
    </row>
    <row r="273" spans="7:7" ht="15" customHeight="1" x14ac:dyDescent="0.3">
      <c r="G273"/>
    </row>
    <row r="274" spans="7:7" ht="15" customHeight="1" x14ac:dyDescent="0.3">
      <c r="G274"/>
    </row>
    <row r="275" spans="7:7" ht="15" customHeight="1" x14ac:dyDescent="0.3">
      <c r="G275"/>
    </row>
    <row r="276" spans="7:7" ht="15" customHeight="1" x14ac:dyDescent="0.3">
      <c r="G276"/>
    </row>
    <row r="277" spans="7:7" ht="15" customHeight="1" x14ac:dyDescent="0.3">
      <c r="G277"/>
    </row>
    <row r="278" spans="7:7" ht="15" customHeight="1" x14ac:dyDescent="0.3">
      <c r="G278"/>
    </row>
    <row r="279" spans="7:7" ht="15" customHeight="1" x14ac:dyDescent="0.3">
      <c r="G279"/>
    </row>
    <row r="280" spans="7:7" ht="15" customHeight="1" x14ac:dyDescent="0.3">
      <c r="G280"/>
    </row>
    <row r="281" spans="7:7" ht="15" customHeight="1" x14ac:dyDescent="0.3">
      <c r="G281"/>
    </row>
    <row r="282" spans="7:7" ht="15" customHeight="1" x14ac:dyDescent="0.3">
      <c r="G282"/>
    </row>
    <row r="283" spans="7:7" ht="15" customHeight="1" x14ac:dyDescent="0.3">
      <c r="G283"/>
    </row>
    <row r="284" spans="7:7" ht="15" customHeight="1" x14ac:dyDescent="0.3">
      <c r="G284"/>
    </row>
    <row r="285" spans="7:7" ht="15" customHeight="1" x14ac:dyDescent="0.3">
      <c r="G285"/>
    </row>
    <row r="286" spans="7:7" ht="15" customHeight="1" x14ac:dyDescent="0.3">
      <c r="G286"/>
    </row>
    <row r="287" spans="7:7" ht="15" customHeight="1" x14ac:dyDescent="0.3">
      <c r="G287"/>
    </row>
    <row r="288" spans="7:7" ht="15" customHeight="1" x14ac:dyDescent="0.3">
      <c r="G288"/>
    </row>
    <row r="289" spans="7:7" ht="15" customHeight="1" x14ac:dyDescent="0.3">
      <c r="G289"/>
    </row>
    <row r="290" spans="7:7" ht="15" customHeight="1" x14ac:dyDescent="0.3">
      <c r="G290"/>
    </row>
    <row r="291" spans="7:7" ht="15" customHeight="1" x14ac:dyDescent="0.3">
      <c r="G291"/>
    </row>
    <row r="292" spans="7:7" ht="15" customHeight="1" x14ac:dyDescent="0.3">
      <c r="G292"/>
    </row>
    <row r="293" spans="7:7" ht="15" customHeight="1" x14ac:dyDescent="0.3">
      <c r="G293"/>
    </row>
    <row r="294" spans="7:7" ht="15" customHeight="1" x14ac:dyDescent="0.3">
      <c r="G294"/>
    </row>
    <row r="295" spans="7:7" ht="15" customHeight="1" x14ac:dyDescent="0.3">
      <c r="G295"/>
    </row>
    <row r="296" spans="7:7" ht="15" customHeight="1" x14ac:dyDescent="0.3">
      <c r="G296"/>
    </row>
    <row r="297" spans="7:7" ht="15" customHeight="1" x14ac:dyDescent="0.3">
      <c r="G297"/>
    </row>
    <row r="298" spans="7:7" ht="15" customHeight="1" x14ac:dyDescent="0.3">
      <c r="G298"/>
    </row>
    <row r="299" spans="7:7" ht="15" customHeight="1" x14ac:dyDescent="0.3">
      <c r="G299"/>
    </row>
    <row r="300" spans="7:7" ht="15" customHeight="1" x14ac:dyDescent="0.3">
      <c r="G300"/>
    </row>
    <row r="301" spans="7:7" ht="15" customHeight="1" x14ac:dyDescent="0.3">
      <c r="G301"/>
    </row>
    <row r="302" spans="7:7" ht="15" customHeight="1" x14ac:dyDescent="0.3">
      <c r="G302"/>
    </row>
    <row r="303" spans="7:7" ht="15" customHeight="1" x14ac:dyDescent="0.3">
      <c r="G303"/>
    </row>
    <row r="304" spans="7:7" ht="15" customHeight="1" x14ac:dyDescent="0.3">
      <c r="G304"/>
    </row>
    <row r="305" spans="7:7" ht="15" customHeight="1" x14ac:dyDescent="0.3">
      <c r="G305"/>
    </row>
    <row r="306" spans="7:7" ht="15" customHeight="1" x14ac:dyDescent="0.3">
      <c r="G306"/>
    </row>
    <row r="307" spans="7:7" ht="15" customHeight="1" x14ac:dyDescent="0.3">
      <c r="G307"/>
    </row>
    <row r="308" spans="7:7" ht="15" customHeight="1" x14ac:dyDescent="0.3">
      <c r="G308"/>
    </row>
    <row r="309" spans="7:7" ht="15" customHeight="1" x14ac:dyDescent="0.3">
      <c r="G309"/>
    </row>
    <row r="310" spans="7:7" ht="15" customHeight="1" x14ac:dyDescent="0.3">
      <c r="G310"/>
    </row>
    <row r="311" spans="7:7" ht="15" customHeight="1" x14ac:dyDescent="0.3">
      <c r="G311"/>
    </row>
    <row r="312" spans="7:7" ht="15" customHeight="1" x14ac:dyDescent="0.3">
      <c r="G312"/>
    </row>
    <row r="313" spans="7:7" ht="15" customHeight="1" x14ac:dyDescent="0.3">
      <c r="G313"/>
    </row>
    <row r="314" spans="7:7" ht="15" customHeight="1" x14ac:dyDescent="0.3">
      <c r="G314"/>
    </row>
    <row r="315" spans="7:7" ht="15" customHeight="1" x14ac:dyDescent="0.3">
      <c r="G315"/>
    </row>
    <row r="316" spans="7:7" ht="15" customHeight="1" x14ac:dyDescent="0.3">
      <c r="G316"/>
    </row>
    <row r="317" spans="7:7" ht="15" customHeight="1" x14ac:dyDescent="0.3">
      <c r="G317"/>
    </row>
    <row r="318" spans="7:7" ht="15" customHeight="1" x14ac:dyDescent="0.3">
      <c r="G318"/>
    </row>
    <row r="319" spans="7:7" ht="15" customHeight="1" x14ac:dyDescent="0.3">
      <c r="G319"/>
    </row>
    <row r="320" spans="7:7" ht="15" customHeight="1" x14ac:dyDescent="0.3">
      <c r="G320"/>
    </row>
    <row r="321" spans="7:7" ht="15" customHeight="1" x14ac:dyDescent="0.3">
      <c r="G321"/>
    </row>
    <row r="322" spans="7:7" ht="15" customHeight="1" x14ac:dyDescent="0.3">
      <c r="G322"/>
    </row>
    <row r="323" spans="7:7" ht="15" customHeight="1" x14ac:dyDescent="0.3">
      <c r="G323"/>
    </row>
    <row r="324" spans="7:7" ht="15" customHeight="1" x14ac:dyDescent="0.3">
      <c r="G324"/>
    </row>
    <row r="325" spans="7:7" ht="15" customHeight="1" x14ac:dyDescent="0.3">
      <c r="G325"/>
    </row>
    <row r="326" spans="7:7" ht="15" customHeight="1" x14ac:dyDescent="0.3">
      <c r="G326"/>
    </row>
    <row r="327" spans="7:7" ht="15" customHeight="1" x14ac:dyDescent="0.3">
      <c r="G327"/>
    </row>
    <row r="328" spans="7:7" ht="15" customHeight="1" x14ac:dyDescent="0.3">
      <c r="G328"/>
    </row>
    <row r="329" spans="7:7" ht="15" customHeight="1" x14ac:dyDescent="0.3">
      <c r="G329"/>
    </row>
    <row r="330" spans="7:7" ht="15" customHeight="1" x14ac:dyDescent="0.3">
      <c r="G330"/>
    </row>
    <row r="331" spans="7:7" ht="15" customHeight="1" x14ac:dyDescent="0.3">
      <c r="G331"/>
    </row>
    <row r="332" spans="7:7" ht="15" customHeight="1" x14ac:dyDescent="0.3">
      <c r="G332"/>
    </row>
    <row r="333" spans="7:7" ht="15" customHeight="1" x14ac:dyDescent="0.3">
      <c r="G333"/>
    </row>
    <row r="334" spans="7:7" ht="15" customHeight="1" x14ac:dyDescent="0.3">
      <c r="G334"/>
    </row>
    <row r="335" spans="7:7" ht="15" customHeight="1" x14ac:dyDescent="0.3">
      <c r="G335"/>
    </row>
    <row r="336" spans="7:7" ht="15" customHeight="1" x14ac:dyDescent="0.3">
      <c r="G336"/>
    </row>
    <row r="337" spans="7:7" ht="15" customHeight="1" x14ac:dyDescent="0.3">
      <c r="G337"/>
    </row>
    <row r="338" spans="7:7" ht="15" customHeight="1" x14ac:dyDescent="0.3">
      <c r="G338"/>
    </row>
    <row r="339" spans="7:7" ht="15" customHeight="1" x14ac:dyDescent="0.3">
      <c r="G339"/>
    </row>
    <row r="340" spans="7:7" ht="15" customHeight="1" x14ac:dyDescent="0.3">
      <c r="G340"/>
    </row>
    <row r="341" spans="7:7" ht="15" customHeight="1" x14ac:dyDescent="0.3">
      <c r="G341"/>
    </row>
    <row r="342" spans="7:7" ht="15" customHeight="1" x14ac:dyDescent="0.3">
      <c r="G342"/>
    </row>
    <row r="343" spans="7:7" ht="15" customHeight="1" x14ac:dyDescent="0.3">
      <c r="G343"/>
    </row>
    <row r="344" spans="7:7" ht="15" customHeight="1" x14ac:dyDescent="0.3">
      <c r="G344"/>
    </row>
    <row r="345" spans="7:7" ht="15" customHeight="1" x14ac:dyDescent="0.3">
      <c r="G345"/>
    </row>
    <row r="346" spans="7:7" ht="15" customHeight="1" x14ac:dyDescent="0.3">
      <c r="G346"/>
    </row>
    <row r="347" spans="7:7" ht="15" customHeight="1" x14ac:dyDescent="0.3">
      <c r="G347"/>
    </row>
    <row r="348" spans="7:7" ht="15" customHeight="1" x14ac:dyDescent="0.3">
      <c r="G348"/>
    </row>
    <row r="349" spans="7:7" ht="15" customHeight="1" x14ac:dyDescent="0.3">
      <c r="G349"/>
    </row>
    <row r="350" spans="7:7" ht="15" customHeight="1" x14ac:dyDescent="0.3">
      <c r="G350"/>
    </row>
    <row r="351" spans="7:7" ht="15" customHeight="1" x14ac:dyDescent="0.3">
      <c r="G351"/>
    </row>
    <row r="352" spans="7:7" ht="15" customHeight="1" x14ac:dyDescent="0.3">
      <c r="G352"/>
    </row>
    <row r="353" spans="7:7" ht="15" customHeight="1" x14ac:dyDescent="0.3">
      <c r="G353"/>
    </row>
    <row r="354" spans="7:7" ht="15" customHeight="1" x14ac:dyDescent="0.3">
      <c r="G354"/>
    </row>
    <row r="355" spans="7:7" ht="15" customHeight="1" x14ac:dyDescent="0.3">
      <c r="G355"/>
    </row>
    <row r="356" spans="7:7" ht="15" customHeight="1" x14ac:dyDescent="0.3">
      <c r="G356"/>
    </row>
    <row r="357" spans="7:7" ht="15" customHeight="1" x14ac:dyDescent="0.3">
      <c r="G357"/>
    </row>
    <row r="358" spans="7:7" ht="15" customHeight="1" x14ac:dyDescent="0.3">
      <c r="G358"/>
    </row>
    <row r="359" spans="7:7" ht="15" customHeight="1" x14ac:dyDescent="0.3">
      <c r="G359"/>
    </row>
    <row r="360" spans="7:7" ht="15" customHeight="1" x14ac:dyDescent="0.3">
      <c r="G360"/>
    </row>
    <row r="361" spans="7:7" ht="15" customHeight="1" x14ac:dyDescent="0.3">
      <c r="G361"/>
    </row>
    <row r="362" spans="7:7" ht="15" customHeight="1" x14ac:dyDescent="0.3">
      <c r="G362"/>
    </row>
    <row r="363" spans="7:7" ht="15" customHeight="1" x14ac:dyDescent="0.3">
      <c r="G363"/>
    </row>
    <row r="364" spans="7:7" ht="15" customHeight="1" x14ac:dyDescent="0.3">
      <c r="G364"/>
    </row>
    <row r="365" spans="7:7" ht="15" customHeight="1" x14ac:dyDescent="0.3">
      <c r="G365"/>
    </row>
    <row r="366" spans="7:7" ht="15" customHeight="1" x14ac:dyDescent="0.3">
      <c r="G366"/>
    </row>
    <row r="367" spans="7:7" ht="15" customHeight="1" x14ac:dyDescent="0.3">
      <c r="G367"/>
    </row>
    <row r="368" spans="7:7" ht="15" customHeight="1" x14ac:dyDescent="0.3">
      <c r="G368"/>
    </row>
    <row r="369" spans="7:7" ht="15" customHeight="1" x14ac:dyDescent="0.3">
      <c r="G369"/>
    </row>
    <row r="370" spans="7:7" ht="15" customHeight="1" x14ac:dyDescent="0.3">
      <c r="G370"/>
    </row>
    <row r="371" spans="7:7" ht="15" customHeight="1" x14ac:dyDescent="0.3">
      <c r="G371"/>
    </row>
    <row r="372" spans="7:7" ht="15" customHeight="1" x14ac:dyDescent="0.3">
      <c r="G372"/>
    </row>
    <row r="373" spans="7:7" ht="15" customHeight="1" x14ac:dyDescent="0.3">
      <c r="G373"/>
    </row>
    <row r="374" spans="7:7" ht="15" customHeight="1" x14ac:dyDescent="0.3">
      <c r="G374"/>
    </row>
    <row r="375" spans="7:7" ht="15" customHeight="1" x14ac:dyDescent="0.3">
      <c r="G375"/>
    </row>
    <row r="376" spans="7:7" ht="15" customHeight="1" x14ac:dyDescent="0.3">
      <c r="G376"/>
    </row>
    <row r="377" spans="7:7" ht="15" customHeight="1" x14ac:dyDescent="0.3">
      <c r="G377"/>
    </row>
    <row r="378" spans="7:7" ht="15" customHeight="1" x14ac:dyDescent="0.3">
      <c r="G378"/>
    </row>
    <row r="379" spans="7:7" ht="15" customHeight="1" x14ac:dyDescent="0.3">
      <c r="G379"/>
    </row>
    <row r="380" spans="7:7" ht="15" customHeight="1" x14ac:dyDescent="0.3">
      <c r="G380"/>
    </row>
    <row r="381" spans="7:7" ht="15" customHeight="1" x14ac:dyDescent="0.3">
      <c r="G381"/>
    </row>
    <row r="382" spans="7:7" ht="15" customHeight="1" x14ac:dyDescent="0.3">
      <c r="G382"/>
    </row>
    <row r="383" spans="7:7" ht="15" customHeight="1" x14ac:dyDescent="0.3">
      <c r="G383"/>
    </row>
    <row r="384" spans="7:7" ht="15" customHeight="1" x14ac:dyDescent="0.3">
      <c r="G384"/>
    </row>
    <row r="385" spans="7:7" ht="15" customHeight="1" x14ac:dyDescent="0.3">
      <c r="G385"/>
    </row>
    <row r="386" spans="7:7" ht="15" customHeight="1" x14ac:dyDescent="0.3">
      <c r="G386"/>
    </row>
    <row r="387" spans="7:7" ht="15" customHeight="1" x14ac:dyDescent="0.3">
      <c r="G387"/>
    </row>
    <row r="388" spans="7:7" ht="15" customHeight="1" x14ac:dyDescent="0.3">
      <c r="G388"/>
    </row>
    <row r="389" spans="7:7" ht="15" customHeight="1" x14ac:dyDescent="0.3">
      <c r="G389"/>
    </row>
    <row r="390" spans="7:7" ht="15" customHeight="1" x14ac:dyDescent="0.3">
      <c r="G390"/>
    </row>
    <row r="391" spans="7:7" ht="15" customHeight="1" x14ac:dyDescent="0.3">
      <c r="G391"/>
    </row>
    <row r="392" spans="7:7" ht="15" customHeight="1" x14ac:dyDescent="0.3">
      <c r="G392"/>
    </row>
    <row r="393" spans="7:7" ht="15" customHeight="1" x14ac:dyDescent="0.3">
      <c r="G393"/>
    </row>
    <row r="394" spans="7:7" ht="15" customHeight="1" x14ac:dyDescent="0.3">
      <c r="G394"/>
    </row>
    <row r="395" spans="7:7" ht="15" customHeight="1" x14ac:dyDescent="0.3">
      <c r="G395"/>
    </row>
    <row r="396" spans="7:7" ht="15" customHeight="1" x14ac:dyDescent="0.3">
      <c r="G396"/>
    </row>
    <row r="397" spans="7:7" ht="15" customHeight="1" x14ac:dyDescent="0.3">
      <c r="G397"/>
    </row>
    <row r="398" spans="7:7" ht="15" customHeight="1" x14ac:dyDescent="0.3">
      <c r="G398"/>
    </row>
    <row r="399" spans="7:7" ht="15" customHeight="1" x14ac:dyDescent="0.3">
      <c r="G399"/>
    </row>
    <row r="400" spans="7:7" ht="15" customHeight="1" x14ac:dyDescent="0.3">
      <c r="G400"/>
    </row>
    <row r="401" spans="7:7" ht="15" customHeight="1" x14ac:dyDescent="0.3">
      <c r="G401"/>
    </row>
    <row r="402" spans="7:7" ht="15" customHeight="1" x14ac:dyDescent="0.3">
      <c r="G402"/>
    </row>
    <row r="403" spans="7:7" ht="15" customHeight="1" x14ac:dyDescent="0.3">
      <c r="G403"/>
    </row>
    <row r="404" spans="7:7" ht="15" customHeight="1" x14ac:dyDescent="0.3">
      <c r="G404"/>
    </row>
    <row r="405" spans="7:7" ht="15" customHeight="1" x14ac:dyDescent="0.3">
      <c r="G405"/>
    </row>
    <row r="406" spans="7:7" ht="15" customHeight="1" x14ac:dyDescent="0.3">
      <c r="G406"/>
    </row>
    <row r="407" spans="7:7" ht="15" customHeight="1" x14ac:dyDescent="0.3">
      <c r="G407"/>
    </row>
    <row r="408" spans="7:7" ht="15" customHeight="1" x14ac:dyDescent="0.3">
      <c r="G408"/>
    </row>
    <row r="409" spans="7:7" ht="15" customHeight="1" x14ac:dyDescent="0.3">
      <c r="G409"/>
    </row>
    <row r="410" spans="7:7" ht="15" customHeight="1" x14ac:dyDescent="0.3">
      <c r="G410"/>
    </row>
    <row r="411" spans="7:7" ht="15" customHeight="1" x14ac:dyDescent="0.3">
      <c r="G411"/>
    </row>
    <row r="412" spans="7:7" ht="15" customHeight="1" x14ac:dyDescent="0.3">
      <c r="G412"/>
    </row>
    <row r="413" spans="7:7" ht="15" customHeight="1" x14ac:dyDescent="0.3">
      <c r="G413"/>
    </row>
    <row r="414" spans="7:7" ht="15" customHeight="1" x14ac:dyDescent="0.3">
      <c r="G414"/>
    </row>
    <row r="415" spans="7:7" ht="15" customHeight="1" x14ac:dyDescent="0.3">
      <c r="G415"/>
    </row>
    <row r="416" spans="7:7" ht="15" customHeight="1" x14ac:dyDescent="0.3">
      <c r="G416"/>
    </row>
    <row r="417" spans="7:7" ht="15" customHeight="1" x14ac:dyDescent="0.3">
      <c r="G417"/>
    </row>
    <row r="418" spans="7:7" ht="15" customHeight="1" x14ac:dyDescent="0.3">
      <c r="G418"/>
    </row>
    <row r="419" spans="7:7" ht="15" customHeight="1" x14ac:dyDescent="0.3">
      <c r="G419"/>
    </row>
    <row r="420" spans="7:7" ht="15" customHeight="1" x14ac:dyDescent="0.3">
      <c r="G420"/>
    </row>
    <row r="421" spans="7:7" ht="15" customHeight="1" x14ac:dyDescent="0.3">
      <c r="G421"/>
    </row>
    <row r="422" spans="7:7" ht="15" customHeight="1" x14ac:dyDescent="0.3">
      <c r="G422"/>
    </row>
    <row r="423" spans="7:7" ht="15" customHeight="1" x14ac:dyDescent="0.3">
      <c r="G423"/>
    </row>
    <row r="424" spans="7:7" ht="15" customHeight="1" x14ac:dyDescent="0.3">
      <c r="G424"/>
    </row>
    <row r="425" spans="7:7" ht="15" customHeight="1" x14ac:dyDescent="0.3">
      <c r="G425"/>
    </row>
    <row r="426" spans="7:7" ht="15" customHeight="1" x14ac:dyDescent="0.3">
      <c r="G426"/>
    </row>
    <row r="427" spans="7:7" ht="15" customHeight="1" x14ac:dyDescent="0.3">
      <c r="G427"/>
    </row>
    <row r="428" spans="7:7" ht="15" customHeight="1" x14ac:dyDescent="0.3">
      <c r="G428"/>
    </row>
    <row r="429" spans="7:7" ht="15" customHeight="1" x14ac:dyDescent="0.3">
      <c r="G429"/>
    </row>
    <row r="430" spans="7:7" ht="15" customHeight="1" x14ac:dyDescent="0.3">
      <c r="G430"/>
    </row>
    <row r="431" spans="7:7" ht="15" customHeight="1" x14ac:dyDescent="0.3">
      <c r="G431"/>
    </row>
    <row r="432" spans="7:7" ht="15" customHeight="1" x14ac:dyDescent="0.3">
      <c r="G432"/>
    </row>
    <row r="433" spans="7:7" ht="15" customHeight="1" x14ac:dyDescent="0.3">
      <c r="G433"/>
    </row>
    <row r="434" spans="7:7" ht="15" customHeight="1" x14ac:dyDescent="0.3">
      <c r="G434"/>
    </row>
    <row r="435" spans="7:7" ht="15" customHeight="1" x14ac:dyDescent="0.3">
      <c r="G435"/>
    </row>
    <row r="436" spans="7:7" ht="15" customHeight="1" x14ac:dyDescent="0.3">
      <c r="G436"/>
    </row>
    <row r="437" spans="7:7" ht="15" customHeight="1" x14ac:dyDescent="0.3">
      <c r="G437"/>
    </row>
    <row r="438" spans="7:7" ht="15" customHeight="1" x14ac:dyDescent="0.3">
      <c r="G438"/>
    </row>
    <row r="439" spans="7:7" ht="15" customHeight="1" x14ac:dyDescent="0.3">
      <c r="G439"/>
    </row>
    <row r="440" spans="7:7" ht="15" customHeight="1" x14ac:dyDescent="0.3">
      <c r="G440"/>
    </row>
    <row r="441" spans="7:7" ht="15" customHeight="1" x14ac:dyDescent="0.3">
      <c r="G441"/>
    </row>
    <row r="442" spans="7:7" ht="15" customHeight="1" x14ac:dyDescent="0.3">
      <c r="G442"/>
    </row>
    <row r="443" spans="7:7" ht="15" customHeight="1" x14ac:dyDescent="0.3">
      <c r="G443"/>
    </row>
    <row r="444" spans="7:7" ht="15" customHeight="1" x14ac:dyDescent="0.3">
      <c r="G444"/>
    </row>
    <row r="445" spans="7:7" ht="15" customHeight="1" x14ac:dyDescent="0.3">
      <c r="G445"/>
    </row>
    <row r="446" spans="7:7" ht="15" customHeight="1" x14ac:dyDescent="0.3">
      <c r="G446"/>
    </row>
    <row r="447" spans="7:7" ht="15" customHeight="1" x14ac:dyDescent="0.3">
      <c r="G447"/>
    </row>
    <row r="448" spans="7:7" ht="15" customHeight="1" x14ac:dyDescent="0.3">
      <c r="G448"/>
    </row>
    <row r="449" spans="7:7" ht="15" customHeight="1" x14ac:dyDescent="0.3">
      <c r="G449"/>
    </row>
    <row r="450" spans="7:7" ht="15" customHeight="1" x14ac:dyDescent="0.3">
      <c r="G450"/>
    </row>
    <row r="451" spans="7:7" ht="15" customHeight="1" x14ac:dyDescent="0.3">
      <c r="G451"/>
    </row>
    <row r="452" spans="7:7" ht="15" customHeight="1" x14ac:dyDescent="0.3">
      <c r="G452"/>
    </row>
    <row r="453" spans="7:7" ht="15" customHeight="1" x14ac:dyDescent="0.3">
      <c r="G453"/>
    </row>
    <row r="454" spans="7:7" ht="15" customHeight="1" x14ac:dyDescent="0.3">
      <c r="G454"/>
    </row>
    <row r="455" spans="7:7" ht="15" customHeight="1" x14ac:dyDescent="0.3">
      <c r="G455"/>
    </row>
    <row r="456" spans="7:7" ht="15" customHeight="1" x14ac:dyDescent="0.3">
      <c r="G456"/>
    </row>
    <row r="457" spans="7:7" ht="15" customHeight="1" x14ac:dyDescent="0.3">
      <c r="G457"/>
    </row>
    <row r="458" spans="7:7" ht="15" customHeight="1" x14ac:dyDescent="0.3">
      <c r="G458"/>
    </row>
    <row r="459" spans="7:7" ht="15" customHeight="1" x14ac:dyDescent="0.3">
      <c r="G459"/>
    </row>
    <row r="460" spans="7:7" ht="15" customHeight="1" x14ac:dyDescent="0.3">
      <c r="G460"/>
    </row>
    <row r="461" spans="7:7" ht="15" customHeight="1" x14ac:dyDescent="0.3">
      <c r="G461"/>
    </row>
    <row r="462" spans="7:7" ht="15" customHeight="1" x14ac:dyDescent="0.3">
      <c r="G462"/>
    </row>
    <row r="463" spans="7:7" ht="15" customHeight="1" x14ac:dyDescent="0.3">
      <c r="G463"/>
    </row>
    <row r="464" spans="7:7" ht="15" customHeight="1" x14ac:dyDescent="0.3">
      <c r="G464"/>
    </row>
    <row r="465" spans="7:7" ht="15" customHeight="1" x14ac:dyDescent="0.3">
      <c r="G465"/>
    </row>
    <row r="466" spans="7:7" ht="15" customHeight="1" x14ac:dyDescent="0.3">
      <c r="G466"/>
    </row>
    <row r="467" spans="7:7" ht="15" customHeight="1" x14ac:dyDescent="0.3">
      <c r="G467"/>
    </row>
    <row r="468" spans="7:7" ht="15" customHeight="1" x14ac:dyDescent="0.3">
      <c r="G468"/>
    </row>
    <row r="469" spans="7:7" ht="15" customHeight="1" x14ac:dyDescent="0.3">
      <c r="G469"/>
    </row>
    <row r="470" spans="7:7" ht="15" customHeight="1" x14ac:dyDescent="0.3">
      <c r="G470"/>
    </row>
    <row r="471" spans="7:7" ht="15" customHeight="1" x14ac:dyDescent="0.3">
      <c r="G471"/>
    </row>
    <row r="472" spans="7:7" ht="15" customHeight="1" x14ac:dyDescent="0.3">
      <c r="G472"/>
    </row>
    <row r="473" spans="7:7" ht="15" customHeight="1" x14ac:dyDescent="0.3">
      <c r="G473"/>
    </row>
    <row r="474" spans="7:7" ht="15" customHeight="1" x14ac:dyDescent="0.3">
      <c r="G474"/>
    </row>
    <row r="475" spans="7:7" ht="15" customHeight="1" x14ac:dyDescent="0.3">
      <c r="G475"/>
    </row>
    <row r="476" spans="7:7" ht="15" customHeight="1" x14ac:dyDescent="0.3">
      <c r="G476"/>
    </row>
    <row r="477" spans="7:7" ht="15" customHeight="1" x14ac:dyDescent="0.3">
      <c r="G477"/>
    </row>
    <row r="478" spans="7:7" ht="15" customHeight="1" x14ac:dyDescent="0.3">
      <c r="G478"/>
    </row>
    <row r="479" spans="7:7" ht="15" customHeight="1" x14ac:dyDescent="0.3">
      <c r="G479"/>
    </row>
    <row r="480" spans="7:7" ht="15" customHeight="1" x14ac:dyDescent="0.3">
      <c r="G480"/>
    </row>
    <row r="481" spans="7:7" ht="15" customHeight="1" x14ac:dyDescent="0.3">
      <c r="G481"/>
    </row>
    <row r="482" spans="7:7" ht="15" customHeight="1" x14ac:dyDescent="0.3">
      <c r="G482"/>
    </row>
    <row r="483" spans="7:7" ht="15" customHeight="1" x14ac:dyDescent="0.3">
      <c r="G483"/>
    </row>
    <row r="484" spans="7:7" ht="15" customHeight="1" x14ac:dyDescent="0.3">
      <c r="G484"/>
    </row>
    <row r="485" spans="7:7" ht="15" customHeight="1" x14ac:dyDescent="0.3">
      <c r="G485"/>
    </row>
    <row r="486" spans="7:7" ht="15" customHeight="1" x14ac:dyDescent="0.3">
      <c r="G486"/>
    </row>
    <row r="487" spans="7:7" ht="15" customHeight="1" x14ac:dyDescent="0.3">
      <c r="G487"/>
    </row>
    <row r="488" spans="7:7" ht="15" customHeight="1" x14ac:dyDescent="0.3">
      <c r="G488"/>
    </row>
    <row r="489" spans="7:7" ht="15" customHeight="1" x14ac:dyDescent="0.3">
      <c r="G489"/>
    </row>
    <row r="490" spans="7:7" ht="15" customHeight="1" x14ac:dyDescent="0.3">
      <c r="G490"/>
    </row>
    <row r="491" spans="7:7" ht="15" customHeight="1" x14ac:dyDescent="0.3">
      <c r="G491"/>
    </row>
    <row r="492" spans="7:7" ht="15" customHeight="1" x14ac:dyDescent="0.3">
      <c r="G492"/>
    </row>
    <row r="493" spans="7:7" ht="15" customHeight="1" x14ac:dyDescent="0.3">
      <c r="G493"/>
    </row>
    <row r="494" spans="7:7" ht="15" customHeight="1" x14ac:dyDescent="0.3">
      <c r="G494"/>
    </row>
    <row r="495" spans="7:7" ht="15" customHeight="1" x14ac:dyDescent="0.3">
      <c r="G495"/>
    </row>
    <row r="496" spans="7:7" ht="15" customHeight="1" x14ac:dyDescent="0.3">
      <c r="G496"/>
    </row>
    <row r="497" spans="7:7" ht="15" customHeight="1" x14ac:dyDescent="0.3">
      <c r="G497"/>
    </row>
    <row r="498" spans="7:7" ht="15" customHeight="1" x14ac:dyDescent="0.3">
      <c r="G498"/>
    </row>
    <row r="499" spans="7:7" ht="15" customHeight="1" x14ac:dyDescent="0.3">
      <c r="G499"/>
    </row>
    <row r="500" spans="7:7" ht="15" customHeight="1" x14ac:dyDescent="0.3">
      <c r="G500"/>
    </row>
    <row r="501" spans="7:7" ht="15" customHeight="1" x14ac:dyDescent="0.3">
      <c r="G501"/>
    </row>
    <row r="502" spans="7:7" ht="15" customHeight="1" x14ac:dyDescent="0.3">
      <c r="G502"/>
    </row>
    <row r="503" spans="7:7" ht="15" customHeight="1" x14ac:dyDescent="0.3">
      <c r="G503"/>
    </row>
    <row r="504" spans="7:7" ht="15" customHeight="1" x14ac:dyDescent="0.3">
      <c r="G504"/>
    </row>
    <row r="505" spans="7:7" ht="15" customHeight="1" x14ac:dyDescent="0.3">
      <c r="G505"/>
    </row>
    <row r="506" spans="7:7" ht="15" customHeight="1" x14ac:dyDescent="0.3">
      <c r="G506"/>
    </row>
    <row r="507" spans="7:7" ht="15" customHeight="1" x14ac:dyDescent="0.3">
      <c r="G507"/>
    </row>
    <row r="508" spans="7:7" ht="15" customHeight="1" x14ac:dyDescent="0.3">
      <c r="G508"/>
    </row>
    <row r="509" spans="7:7" ht="15" customHeight="1" x14ac:dyDescent="0.3">
      <c r="G509"/>
    </row>
    <row r="510" spans="7:7" ht="15" customHeight="1" x14ac:dyDescent="0.3">
      <c r="G510"/>
    </row>
    <row r="511" spans="7:7" ht="15" customHeight="1" x14ac:dyDescent="0.3">
      <c r="G511"/>
    </row>
    <row r="512" spans="7:7" ht="15" customHeight="1" x14ac:dyDescent="0.3">
      <c r="G512"/>
    </row>
    <row r="513" spans="7:7" ht="15" customHeight="1" x14ac:dyDescent="0.3">
      <c r="G513"/>
    </row>
    <row r="514" spans="7:7" ht="15" customHeight="1" x14ac:dyDescent="0.3">
      <c r="G514"/>
    </row>
    <row r="515" spans="7:7" ht="15" customHeight="1" x14ac:dyDescent="0.3">
      <c r="G515"/>
    </row>
    <row r="516" spans="7:7" ht="15" customHeight="1" x14ac:dyDescent="0.3">
      <c r="G516"/>
    </row>
    <row r="517" spans="7:7" ht="15" customHeight="1" x14ac:dyDescent="0.3">
      <c r="G517"/>
    </row>
    <row r="518" spans="7:7" ht="15" customHeight="1" x14ac:dyDescent="0.3">
      <c r="G518"/>
    </row>
    <row r="519" spans="7:7" ht="15" customHeight="1" x14ac:dyDescent="0.3">
      <c r="G519"/>
    </row>
    <row r="520" spans="7:7" ht="15" customHeight="1" x14ac:dyDescent="0.3">
      <c r="G520"/>
    </row>
    <row r="521" spans="7:7" ht="15" customHeight="1" x14ac:dyDescent="0.3">
      <c r="G521"/>
    </row>
    <row r="522" spans="7:7" ht="15" customHeight="1" x14ac:dyDescent="0.3">
      <c r="G522"/>
    </row>
    <row r="523" spans="7:7" ht="15" customHeight="1" x14ac:dyDescent="0.3">
      <c r="G523"/>
    </row>
    <row r="524" spans="7:7" ht="15" customHeight="1" x14ac:dyDescent="0.3">
      <c r="G524"/>
    </row>
    <row r="525" spans="7:7" ht="15" customHeight="1" x14ac:dyDescent="0.3">
      <c r="G525"/>
    </row>
    <row r="526" spans="7:7" ht="15" customHeight="1" x14ac:dyDescent="0.3">
      <c r="G526"/>
    </row>
    <row r="527" spans="7:7" ht="15" customHeight="1" x14ac:dyDescent="0.3">
      <c r="G527"/>
    </row>
    <row r="528" spans="7:7" ht="15" customHeight="1" x14ac:dyDescent="0.3">
      <c r="G528"/>
    </row>
    <row r="529" spans="7:7" ht="15" customHeight="1" x14ac:dyDescent="0.3">
      <c r="G529"/>
    </row>
    <row r="530" spans="7:7" ht="15" customHeight="1" x14ac:dyDescent="0.3">
      <c r="G530"/>
    </row>
    <row r="531" spans="7:7" ht="15" customHeight="1" x14ac:dyDescent="0.3">
      <c r="G531"/>
    </row>
    <row r="532" spans="7:7" ht="15" customHeight="1" x14ac:dyDescent="0.3">
      <c r="G532"/>
    </row>
    <row r="533" spans="7:7" ht="15" customHeight="1" x14ac:dyDescent="0.3">
      <c r="G533"/>
    </row>
    <row r="534" spans="7:7" ht="15" customHeight="1" x14ac:dyDescent="0.3">
      <c r="G534"/>
    </row>
    <row r="535" spans="7:7" ht="15" customHeight="1" x14ac:dyDescent="0.3">
      <c r="G535"/>
    </row>
    <row r="536" spans="7:7" ht="15" customHeight="1" x14ac:dyDescent="0.3">
      <c r="G536"/>
    </row>
    <row r="537" spans="7:7" ht="15" customHeight="1" x14ac:dyDescent="0.3">
      <c r="G537"/>
    </row>
    <row r="538" spans="7:7" ht="15" customHeight="1" x14ac:dyDescent="0.3">
      <c r="G538"/>
    </row>
    <row r="539" spans="7:7" ht="15" customHeight="1" x14ac:dyDescent="0.3">
      <c r="G539"/>
    </row>
    <row r="540" spans="7:7" ht="15" customHeight="1" x14ac:dyDescent="0.3">
      <c r="G540"/>
    </row>
    <row r="541" spans="7:7" ht="15" customHeight="1" x14ac:dyDescent="0.3">
      <c r="G541"/>
    </row>
    <row r="542" spans="7:7" ht="15" customHeight="1" x14ac:dyDescent="0.3">
      <c r="G542"/>
    </row>
    <row r="543" spans="7:7" ht="15" customHeight="1" x14ac:dyDescent="0.3">
      <c r="G543"/>
    </row>
    <row r="544" spans="7:7" ht="15" customHeight="1" x14ac:dyDescent="0.3">
      <c r="G544"/>
    </row>
    <row r="545" spans="7:7" ht="15" customHeight="1" x14ac:dyDescent="0.3">
      <c r="G545"/>
    </row>
    <row r="546" spans="7:7" ht="15" customHeight="1" x14ac:dyDescent="0.3">
      <c r="G546"/>
    </row>
    <row r="547" spans="7:7" ht="15" customHeight="1" x14ac:dyDescent="0.3">
      <c r="G547"/>
    </row>
    <row r="548" spans="7:7" ht="15" customHeight="1" x14ac:dyDescent="0.3">
      <c r="G548"/>
    </row>
    <row r="549" spans="7:7" ht="15" customHeight="1" x14ac:dyDescent="0.3">
      <c r="G549"/>
    </row>
    <row r="550" spans="7:7" ht="15" customHeight="1" x14ac:dyDescent="0.3">
      <c r="G550"/>
    </row>
    <row r="551" spans="7:7" ht="15" customHeight="1" x14ac:dyDescent="0.3">
      <c r="G551"/>
    </row>
    <row r="552" spans="7:7" ht="15" customHeight="1" x14ac:dyDescent="0.3">
      <c r="G552"/>
    </row>
    <row r="553" spans="7:7" ht="15" customHeight="1" x14ac:dyDescent="0.3">
      <c r="G553"/>
    </row>
    <row r="554" spans="7:7" ht="15" customHeight="1" x14ac:dyDescent="0.3">
      <c r="G554"/>
    </row>
    <row r="555" spans="7:7" ht="15" customHeight="1" x14ac:dyDescent="0.3">
      <c r="G555"/>
    </row>
    <row r="556" spans="7:7" ht="15" customHeight="1" x14ac:dyDescent="0.3">
      <c r="G556"/>
    </row>
    <row r="557" spans="7:7" ht="15" customHeight="1" x14ac:dyDescent="0.3">
      <c r="G557"/>
    </row>
    <row r="558" spans="7:7" ht="15" customHeight="1" x14ac:dyDescent="0.3">
      <c r="G558"/>
    </row>
    <row r="559" spans="7:7" ht="15" customHeight="1" x14ac:dyDescent="0.3">
      <c r="G559"/>
    </row>
    <row r="560" spans="7:7" ht="15" customHeight="1" x14ac:dyDescent="0.3">
      <c r="G560"/>
    </row>
    <row r="561" spans="7:7" ht="15" customHeight="1" x14ac:dyDescent="0.3">
      <c r="G561"/>
    </row>
    <row r="562" spans="7:7" ht="15" customHeight="1" x14ac:dyDescent="0.3">
      <c r="G562"/>
    </row>
    <row r="563" spans="7:7" ht="15" customHeight="1" x14ac:dyDescent="0.3">
      <c r="G563"/>
    </row>
    <row r="564" spans="7:7" ht="15" customHeight="1" x14ac:dyDescent="0.3">
      <c r="G564"/>
    </row>
    <row r="565" spans="7:7" ht="15" customHeight="1" x14ac:dyDescent="0.3">
      <c r="G565"/>
    </row>
    <row r="566" spans="7:7" ht="15" customHeight="1" x14ac:dyDescent="0.3">
      <c r="G566"/>
    </row>
    <row r="567" spans="7:7" ht="15" customHeight="1" x14ac:dyDescent="0.3">
      <c r="G567"/>
    </row>
    <row r="568" spans="7:7" ht="15" customHeight="1" x14ac:dyDescent="0.3">
      <c r="G568"/>
    </row>
    <row r="569" spans="7:7" ht="15" customHeight="1" x14ac:dyDescent="0.3">
      <c r="G569"/>
    </row>
    <row r="570" spans="7:7" ht="15" customHeight="1" x14ac:dyDescent="0.3">
      <c r="G570"/>
    </row>
    <row r="571" spans="7:7" ht="15" customHeight="1" x14ac:dyDescent="0.3">
      <c r="G571"/>
    </row>
    <row r="572" spans="7:7" ht="15" customHeight="1" x14ac:dyDescent="0.3">
      <c r="G572"/>
    </row>
    <row r="573" spans="7:7" ht="15" customHeight="1" x14ac:dyDescent="0.3">
      <c r="G573"/>
    </row>
    <row r="574" spans="7:7" ht="15" customHeight="1" x14ac:dyDescent="0.3">
      <c r="G574"/>
    </row>
    <row r="575" spans="7:7" ht="15" customHeight="1" x14ac:dyDescent="0.3">
      <c r="G575"/>
    </row>
    <row r="576" spans="7:7" ht="15" customHeight="1" x14ac:dyDescent="0.3">
      <c r="G576"/>
    </row>
    <row r="577" spans="7:7" ht="15" customHeight="1" x14ac:dyDescent="0.3">
      <c r="G577"/>
    </row>
    <row r="578" spans="7:7" ht="15" customHeight="1" x14ac:dyDescent="0.3">
      <c r="G578"/>
    </row>
    <row r="579" spans="7:7" ht="15" customHeight="1" x14ac:dyDescent="0.3">
      <c r="G579"/>
    </row>
    <row r="580" spans="7:7" ht="15" customHeight="1" x14ac:dyDescent="0.3">
      <c r="G580"/>
    </row>
    <row r="581" spans="7:7" ht="15" customHeight="1" x14ac:dyDescent="0.3">
      <c r="G581"/>
    </row>
    <row r="582" spans="7:7" ht="15" customHeight="1" x14ac:dyDescent="0.3">
      <c r="G582"/>
    </row>
    <row r="583" spans="7:7" ht="15" customHeight="1" x14ac:dyDescent="0.3">
      <c r="G583"/>
    </row>
    <row r="584" spans="7:7" ht="15" customHeight="1" x14ac:dyDescent="0.3">
      <c r="G584"/>
    </row>
    <row r="585" spans="7:7" ht="15" customHeight="1" x14ac:dyDescent="0.3">
      <c r="G585"/>
    </row>
    <row r="586" spans="7:7" ht="15" customHeight="1" x14ac:dyDescent="0.3">
      <c r="G586"/>
    </row>
    <row r="587" spans="7:7" ht="15" customHeight="1" x14ac:dyDescent="0.3">
      <c r="G587"/>
    </row>
    <row r="588" spans="7:7" ht="15" customHeight="1" x14ac:dyDescent="0.3">
      <c r="G588"/>
    </row>
    <row r="589" spans="7:7" ht="15" customHeight="1" x14ac:dyDescent="0.3">
      <c r="G589"/>
    </row>
    <row r="590" spans="7:7" ht="15" customHeight="1" x14ac:dyDescent="0.3">
      <c r="G590"/>
    </row>
    <row r="591" spans="7:7" ht="15" customHeight="1" x14ac:dyDescent="0.3">
      <c r="G591"/>
    </row>
    <row r="592" spans="7:7" ht="15" customHeight="1" x14ac:dyDescent="0.3">
      <c r="G592"/>
    </row>
    <row r="593" spans="7:7" ht="15" customHeight="1" x14ac:dyDescent="0.3">
      <c r="G593"/>
    </row>
    <row r="594" spans="7:7" ht="15" customHeight="1" x14ac:dyDescent="0.3">
      <c r="G594"/>
    </row>
    <row r="595" spans="7:7" ht="15" customHeight="1" x14ac:dyDescent="0.3">
      <c r="G595"/>
    </row>
    <row r="596" spans="7:7" ht="15" customHeight="1" x14ac:dyDescent="0.3">
      <c r="G596"/>
    </row>
    <row r="597" spans="7:7" ht="15" customHeight="1" x14ac:dyDescent="0.3">
      <c r="G597"/>
    </row>
    <row r="598" spans="7:7" ht="15" customHeight="1" x14ac:dyDescent="0.3">
      <c r="G598"/>
    </row>
    <row r="599" spans="7:7" ht="15" customHeight="1" x14ac:dyDescent="0.3">
      <c r="G599"/>
    </row>
    <row r="600" spans="7:7" ht="15" customHeight="1" x14ac:dyDescent="0.3">
      <c r="G600"/>
    </row>
    <row r="601" spans="7:7" ht="15" customHeight="1" x14ac:dyDescent="0.3">
      <c r="G601"/>
    </row>
    <row r="602" spans="7:7" ht="15" customHeight="1" x14ac:dyDescent="0.3">
      <c r="G602"/>
    </row>
    <row r="603" spans="7:7" ht="15" customHeight="1" x14ac:dyDescent="0.3">
      <c r="G603"/>
    </row>
    <row r="604" spans="7:7" ht="15" customHeight="1" x14ac:dyDescent="0.3">
      <c r="G604"/>
    </row>
    <row r="605" spans="7:7" ht="15" customHeight="1" x14ac:dyDescent="0.3">
      <c r="G605"/>
    </row>
    <row r="606" spans="7:7" ht="15" customHeight="1" x14ac:dyDescent="0.3">
      <c r="G606"/>
    </row>
    <row r="607" spans="7:7" ht="15" customHeight="1" x14ac:dyDescent="0.3">
      <c r="G607"/>
    </row>
    <row r="608" spans="7:7" ht="15" customHeight="1" x14ac:dyDescent="0.3">
      <c r="G608"/>
    </row>
    <row r="609" spans="7:7" ht="15" customHeight="1" x14ac:dyDescent="0.3">
      <c r="G609"/>
    </row>
    <row r="610" spans="7:7" ht="15" customHeight="1" x14ac:dyDescent="0.3">
      <c r="G610"/>
    </row>
    <row r="611" spans="7:7" ht="15" customHeight="1" x14ac:dyDescent="0.3">
      <c r="G611"/>
    </row>
    <row r="612" spans="7:7" ht="15" customHeight="1" x14ac:dyDescent="0.3">
      <c r="G612"/>
    </row>
    <row r="613" spans="7:7" ht="15" customHeight="1" x14ac:dyDescent="0.3">
      <c r="G613"/>
    </row>
    <row r="614" spans="7:7" ht="15" customHeight="1" x14ac:dyDescent="0.3">
      <c r="G614"/>
    </row>
    <row r="615" spans="7:7" ht="15" customHeight="1" x14ac:dyDescent="0.3">
      <c r="G615"/>
    </row>
    <row r="616" spans="7:7" ht="15" customHeight="1" x14ac:dyDescent="0.3">
      <c r="G616"/>
    </row>
    <row r="617" spans="7:7" ht="15" customHeight="1" x14ac:dyDescent="0.3">
      <c r="G617"/>
    </row>
    <row r="618" spans="7:7" ht="15" customHeight="1" x14ac:dyDescent="0.3">
      <c r="G618"/>
    </row>
    <row r="619" spans="7:7" ht="15" customHeight="1" x14ac:dyDescent="0.3">
      <c r="G619"/>
    </row>
    <row r="620" spans="7:7" x14ac:dyDescent="0.3">
      <c r="G620"/>
    </row>
    <row r="621" spans="7:7" x14ac:dyDescent="0.3">
      <c r="G621"/>
    </row>
    <row r="622" spans="7:7" x14ac:dyDescent="0.3">
      <c r="G622"/>
    </row>
  </sheetData>
  <conditionalFormatting sqref="A1 A623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A270"/>
  <sheetViews>
    <sheetView zoomScale="53" zoomScaleNormal="53" workbookViewId="0">
      <selection activeCell="B1" sqref="B1:B1048576"/>
    </sheetView>
  </sheetViews>
  <sheetFormatPr baseColWidth="10" defaultColWidth="11.44140625" defaultRowHeight="14.4" x14ac:dyDescent="0.3"/>
  <cols>
    <col min="1" max="1" width="25.6640625" bestFit="1" customWidth="1"/>
    <col min="2" max="2" width="26.5546875" bestFit="1" customWidth="1"/>
    <col min="3" max="3" width="32.5546875" bestFit="1" customWidth="1"/>
    <col min="4" max="4" width="21.109375" customWidth="1"/>
    <col min="5" max="5" width="13.88671875" bestFit="1" customWidth="1"/>
    <col min="6" max="6" width="11.44140625" customWidth="1"/>
    <col min="7" max="7" width="12" style="4" customWidth="1"/>
    <col min="8" max="9" width="10.88671875" style="4" customWidth="1"/>
    <col min="10" max="10" width="11.88671875" customWidth="1"/>
    <col min="11" max="11" width="11.6640625" customWidth="1"/>
    <col min="12" max="12" width="10.5546875" customWidth="1"/>
    <col min="13" max="13" width="11.88671875" customWidth="1"/>
    <col min="14" max="14" width="11.5546875" customWidth="1"/>
    <col min="15" max="15" width="14.33203125" customWidth="1"/>
    <col min="16" max="17" width="14.109375" customWidth="1"/>
    <col min="18" max="19" width="14.44140625" customWidth="1"/>
    <col min="20" max="20" width="13.33203125" customWidth="1"/>
    <col min="21" max="21" width="13.44140625" customWidth="1"/>
    <col min="22" max="22" width="13.5546875" customWidth="1"/>
    <col min="23" max="23" width="13.33203125" customWidth="1"/>
    <col min="24" max="24" width="13.6640625" customWidth="1"/>
  </cols>
  <sheetData>
    <row r="1" spans="1:27" s="14" customFormat="1" ht="18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29</v>
      </c>
      <c r="F1" s="12" t="s">
        <v>82</v>
      </c>
      <c r="G1" s="13" t="s">
        <v>73</v>
      </c>
      <c r="H1" s="13" t="s">
        <v>79</v>
      </c>
      <c r="I1" s="13" t="s">
        <v>80</v>
      </c>
      <c r="J1" s="12" t="s">
        <v>376</v>
      </c>
      <c r="K1" s="12" t="s">
        <v>379</v>
      </c>
      <c r="L1" s="12" t="s">
        <v>381</v>
      </c>
      <c r="M1" s="12" t="s">
        <v>383</v>
      </c>
      <c r="N1" s="12" t="s">
        <v>385</v>
      </c>
      <c r="O1" s="12" t="s">
        <v>387</v>
      </c>
      <c r="P1" s="12" t="s">
        <v>389</v>
      </c>
      <c r="Q1" s="12" t="s">
        <v>391</v>
      </c>
      <c r="R1" s="12" t="s">
        <v>393</v>
      </c>
      <c r="S1" s="12" t="s">
        <v>395</v>
      </c>
      <c r="T1" s="12" t="s">
        <v>397</v>
      </c>
      <c r="U1" s="12" t="s">
        <v>399</v>
      </c>
      <c r="V1" s="12" t="s">
        <v>401</v>
      </c>
      <c r="W1" s="12" t="s">
        <v>403</v>
      </c>
      <c r="X1" s="12" t="s">
        <v>405</v>
      </c>
      <c r="Y1" s="28" t="s">
        <v>407</v>
      </c>
      <c r="Z1" s="14" t="s">
        <v>409</v>
      </c>
      <c r="AA1" s="14" t="s">
        <v>411</v>
      </c>
    </row>
    <row r="2" spans="1:27" x14ac:dyDescent="0.3">
      <c r="A2" t="s">
        <v>418</v>
      </c>
      <c r="B2" t="s">
        <v>3037</v>
      </c>
      <c r="C2" t="s">
        <v>194</v>
      </c>
      <c r="D2">
        <v>1062877091</v>
      </c>
      <c r="E2" t="s">
        <v>138</v>
      </c>
      <c r="F2">
        <v>1</v>
      </c>
      <c r="G2" s="40">
        <v>1</v>
      </c>
      <c r="H2">
        <v>7</v>
      </c>
      <c r="I2">
        <v>7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1</v>
      </c>
      <c r="X2">
        <v>1</v>
      </c>
      <c r="Y2">
        <v>0</v>
      </c>
      <c r="Z2">
        <v>0</v>
      </c>
      <c r="AA2">
        <v>0</v>
      </c>
    </row>
    <row r="3" spans="1:27" x14ac:dyDescent="0.3">
      <c r="A3" t="s">
        <v>3046</v>
      </c>
      <c r="B3" t="s">
        <v>3040</v>
      </c>
      <c r="C3" t="s">
        <v>209</v>
      </c>
      <c r="D3">
        <v>1046344490</v>
      </c>
      <c r="E3" t="s">
        <v>136</v>
      </c>
      <c r="F3">
        <v>3</v>
      </c>
      <c r="G3" s="40">
        <v>1</v>
      </c>
      <c r="H3">
        <v>7</v>
      </c>
      <c r="I3">
        <v>7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3">
      <c r="A4" t="s">
        <v>447</v>
      </c>
      <c r="B4" t="s">
        <v>3047</v>
      </c>
      <c r="C4" t="s">
        <v>255</v>
      </c>
      <c r="D4">
        <v>72291020</v>
      </c>
      <c r="E4" t="s">
        <v>136</v>
      </c>
      <c r="F4">
        <v>2</v>
      </c>
      <c r="G4" s="40">
        <v>1</v>
      </c>
      <c r="H4">
        <v>7</v>
      </c>
      <c r="I4">
        <v>7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 t="s">
        <v>491</v>
      </c>
      <c r="B5" t="s">
        <v>3037</v>
      </c>
      <c r="C5" t="s">
        <v>339</v>
      </c>
      <c r="D5">
        <v>72203003</v>
      </c>
      <c r="E5" t="s">
        <v>138</v>
      </c>
      <c r="F5">
        <v>1</v>
      </c>
      <c r="G5" s="40">
        <v>0.14285714285714285</v>
      </c>
      <c r="H5">
        <v>7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t="s">
        <v>444</v>
      </c>
      <c r="B6" t="s">
        <v>3043</v>
      </c>
      <c r="C6" t="s">
        <v>10</v>
      </c>
      <c r="D6">
        <v>1083433268</v>
      </c>
      <c r="E6" t="s">
        <v>138</v>
      </c>
      <c r="F6">
        <v>4</v>
      </c>
      <c r="G6" s="40">
        <v>0</v>
      </c>
      <c r="H6">
        <v>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t="s">
        <v>434</v>
      </c>
      <c r="B7" t="s">
        <v>3037</v>
      </c>
      <c r="C7" t="s">
        <v>318</v>
      </c>
      <c r="D7">
        <v>3738397</v>
      </c>
      <c r="E7" t="s">
        <v>138</v>
      </c>
      <c r="F7">
        <v>1</v>
      </c>
      <c r="G7" s="40">
        <v>1</v>
      </c>
      <c r="H7">
        <v>7</v>
      </c>
      <c r="I7">
        <v>7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0</v>
      </c>
      <c r="Z7">
        <v>0</v>
      </c>
      <c r="AA7">
        <v>0</v>
      </c>
    </row>
    <row r="8" spans="1:27" x14ac:dyDescent="0.3">
      <c r="A8" t="s">
        <v>491</v>
      </c>
      <c r="B8" t="s">
        <v>3041</v>
      </c>
      <c r="C8" t="s">
        <v>162</v>
      </c>
      <c r="D8">
        <v>1002000376</v>
      </c>
      <c r="E8" t="s">
        <v>138</v>
      </c>
      <c r="F8">
        <v>3</v>
      </c>
      <c r="G8" s="40">
        <v>1</v>
      </c>
      <c r="H8">
        <v>7</v>
      </c>
      <c r="I8">
        <v>7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1</v>
      </c>
      <c r="X8">
        <v>1</v>
      </c>
      <c r="Y8">
        <v>0</v>
      </c>
      <c r="Z8">
        <v>0</v>
      </c>
      <c r="AA8">
        <v>0</v>
      </c>
    </row>
    <row r="9" spans="1:27" x14ac:dyDescent="0.3">
      <c r="A9" t="s">
        <v>444</v>
      </c>
      <c r="B9" t="s">
        <v>3039</v>
      </c>
      <c r="C9" t="s">
        <v>322</v>
      </c>
      <c r="D9">
        <v>1128057461</v>
      </c>
      <c r="E9" t="s">
        <v>139</v>
      </c>
      <c r="F9">
        <v>1</v>
      </c>
      <c r="G9" s="40">
        <v>1</v>
      </c>
      <c r="H9">
        <v>5</v>
      </c>
      <c r="I9">
        <v>5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0</v>
      </c>
    </row>
    <row r="10" spans="1:27" x14ac:dyDescent="0.3">
      <c r="A10" t="s">
        <v>444</v>
      </c>
      <c r="B10" t="s">
        <v>3041</v>
      </c>
      <c r="C10" t="s">
        <v>244</v>
      </c>
      <c r="D10">
        <v>1050950103</v>
      </c>
      <c r="E10" t="s">
        <v>138</v>
      </c>
      <c r="F10">
        <v>3</v>
      </c>
      <c r="G10" s="40">
        <v>0.42857142857142855</v>
      </c>
      <c r="H10">
        <v>7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</row>
    <row r="11" spans="1:27" x14ac:dyDescent="0.3">
      <c r="A11" t="s">
        <v>491</v>
      </c>
      <c r="B11" t="s">
        <v>3033</v>
      </c>
      <c r="C11" t="s">
        <v>58</v>
      </c>
      <c r="D11">
        <v>5030433</v>
      </c>
      <c r="E11" t="s">
        <v>136</v>
      </c>
      <c r="F11">
        <v>1</v>
      </c>
      <c r="G11" s="40">
        <v>0.42857142857142855</v>
      </c>
      <c r="H11">
        <v>7</v>
      </c>
      <c r="I11">
        <v>3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t="s">
        <v>491</v>
      </c>
      <c r="B12" t="s">
        <v>3040</v>
      </c>
      <c r="C12" t="s">
        <v>38</v>
      </c>
      <c r="D12">
        <v>72241177</v>
      </c>
      <c r="E12" t="s">
        <v>136</v>
      </c>
      <c r="F12">
        <v>3</v>
      </c>
      <c r="G12" s="40">
        <v>0.8571428571428571</v>
      </c>
      <c r="H12">
        <v>7</v>
      </c>
      <c r="I12">
        <v>6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t="s">
        <v>491</v>
      </c>
      <c r="B13" t="s">
        <v>3048</v>
      </c>
      <c r="C13" t="s">
        <v>256</v>
      </c>
      <c r="D13">
        <v>1007127619</v>
      </c>
      <c r="E13" t="s">
        <v>136</v>
      </c>
      <c r="F13">
        <v>4</v>
      </c>
      <c r="G13" s="40">
        <v>0.8571428571428571</v>
      </c>
      <c r="H13">
        <v>7</v>
      </c>
      <c r="I13">
        <v>6</v>
      </c>
      <c r="J13">
        <v>1</v>
      </c>
      <c r="K13">
        <v>1</v>
      </c>
      <c r="L13">
        <v>0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t="s">
        <v>491</v>
      </c>
      <c r="B14" t="s">
        <v>3035</v>
      </c>
      <c r="C14" t="s">
        <v>192</v>
      </c>
      <c r="D14">
        <v>1140835942</v>
      </c>
      <c r="E14" t="s">
        <v>137</v>
      </c>
      <c r="F14">
        <v>1</v>
      </c>
      <c r="G14" s="40">
        <v>0.875</v>
      </c>
      <c r="H14">
        <v>8</v>
      </c>
      <c r="I14">
        <v>7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</row>
    <row r="15" spans="1:27" x14ac:dyDescent="0.3">
      <c r="A15" t="s">
        <v>491</v>
      </c>
      <c r="B15" t="s">
        <v>3044</v>
      </c>
      <c r="C15" t="s">
        <v>71</v>
      </c>
      <c r="D15">
        <v>1042434250</v>
      </c>
      <c r="E15" t="s">
        <v>137</v>
      </c>
      <c r="F15">
        <v>2</v>
      </c>
      <c r="G15" s="40">
        <v>0.75</v>
      </c>
      <c r="H15">
        <v>8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</row>
    <row r="16" spans="1:27" x14ac:dyDescent="0.3">
      <c r="A16" t="s">
        <v>491</v>
      </c>
      <c r="B16" t="s">
        <v>3036</v>
      </c>
      <c r="C16" t="s">
        <v>159</v>
      </c>
      <c r="D16">
        <v>1148702581</v>
      </c>
      <c r="E16" t="s">
        <v>138</v>
      </c>
      <c r="F16">
        <v>2</v>
      </c>
      <c r="G16" s="40">
        <v>0.8571428571428571</v>
      </c>
      <c r="H16">
        <v>7</v>
      </c>
      <c r="I16">
        <v>6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</row>
    <row r="17" spans="1:27" x14ac:dyDescent="0.3">
      <c r="A17" t="s">
        <v>491</v>
      </c>
      <c r="B17" t="s">
        <v>3043</v>
      </c>
      <c r="C17" t="s">
        <v>18</v>
      </c>
      <c r="D17">
        <v>1007127377</v>
      </c>
      <c r="E17" t="s">
        <v>138</v>
      </c>
      <c r="F17">
        <v>4</v>
      </c>
      <c r="G17" s="40">
        <v>1</v>
      </c>
      <c r="H17">
        <v>7</v>
      </c>
      <c r="I17">
        <v>7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</row>
    <row r="18" spans="1:27" x14ac:dyDescent="0.3">
      <c r="A18" t="s">
        <v>491</v>
      </c>
      <c r="B18" t="s">
        <v>3039</v>
      </c>
      <c r="C18" t="s">
        <v>164</v>
      </c>
      <c r="D18">
        <v>72232051</v>
      </c>
      <c r="E18" t="s">
        <v>139</v>
      </c>
      <c r="F18">
        <v>1</v>
      </c>
      <c r="G18" s="40">
        <v>1</v>
      </c>
      <c r="H18">
        <v>5</v>
      </c>
      <c r="I18">
        <v>5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0</v>
      </c>
    </row>
    <row r="19" spans="1:27" x14ac:dyDescent="0.3">
      <c r="A19" t="s">
        <v>3046</v>
      </c>
      <c r="B19" t="s">
        <v>3047</v>
      </c>
      <c r="C19" t="s">
        <v>283</v>
      </c>
      <c r="D19">
        <v>1143123770</v>
      </c>
      <c r="E19" t="s">
        <v>136</v>
      </c>
      <c r="F19">
        <v>2</v>
      </c>
      <c r="G19" s="40">
        <v>1</v>
      </c>
      <c r="H19">
        <v>7</v>
      </c>
      <c r="I19">
        <v>7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t="s">
        <v>420</v>
      </c>
      <c r="B20" t="s">
        <v>3040</v>
      </c>
      <c r="C20" t="s">
        <v>334</v>
      </c>
      <c r="D20">
        <v>1129488182</v>
      </c>
      <c r="E20" t="s">
        <v>136</v>
      </c>
      <c r="F20">
        <v>3</v>
      </c>
      <c r="G20" s="40">
        <v>0.2857142857142857</v>
      </c>
      <c r="H20">
        <v>7</v>
      </c>
      <c r="I20">
        <v>2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t="s">
        <v>3046</v>
      </c>
      <c r="B21" t="s">
        <v>3048</v>
      </c>
      <c r="C21" t="s">
        <v>60</v>
      </c>
      <c r="D21">
        <v>1003040932</v>
      </c>
      <c r="E21" t="s">
        <v>136</v>
      </c>
      <c r="F21">
        <v>4</v>
      </c>
      <c r="G21" s="40">
        <v>1</v>
      </c>
      <c r="H21">
        <v>7</v>
      </c>
      <c r="I21">
        <v>7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3046</v>
      </c>
      <c r="B22" t="s">
        <v>3048</v>
      </c>
      <c r="C22" t="s">
        <v>295</v>
      </c>
      <c r="D22">
        <v>1143427645</v>
      </c>
      <c r="E22" t="s">
        <v>136</v>
      </c>
      <c r="F22">
        <v>4</v>
      </c>
      <c r="G22" s="40">
        <v>1</v>
      </c>
      <c r="H22">
        <v>7</v>
      </c>
      <c r="I22">
        <v>7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3046</v>
      </c>
      <c r="B23" t="s">
        <v>3035</v>
      </c>
      <c r="C23" t="s">
        <v>248</v>
      </c>
      <c r="D23">
        <v>1098648640</v>
      </c>
      <c r="E23" t="s">
        <v>137</v>
      </c>
      <c r="F23">
        <v>1</v>
      </c>
      <c r="G23" s="40">
        <v>0.875</v>
      </c>
      <c r="H23">
        <v>8</v>
      </c>
      <c r="I23">
        <v>7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t="s">
        <v>3046</v>
      </c>
      <c r="B24" t="s">
        <v>3044</v>
      </c>
      <c r="C24" t="s">
        <v>150</v>
      </c>
      <c r="D24">
        <v>1143268344</v>
      </c>
      <c r="E24" t="s">
        <v>137</v>
      </c>
      <c r="F24">
        <v>2</v>
      </c>
      <c r="G24" s="40">
        <v>1</v>
      </c>
      <c r="H24">
        <v>8</v>
      </c>
      <c r="I24">
        <v>8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</row>
    <row r="25" spans="1:27" x14ac:dyDescent="0.3">
      <c r="A25" t="s">
        <v>3046</v>
      </c>
      <c r="B25" t="s">
        <v>3037</v>
      </c>
      <c r="C25" t="s">
        <v>141</v>
      </c>
      <c r="D25">
        <v>73271348</v>
      </c>
      <c r="E25" t="s">
        <v>138</v>
      </c>
      <c r="F25">
        <v>1</v>
      </c>
      <c r="G25" s="40">
        <v>1</v>
      </c>
      <c r="H25">
        <v>7</v>
      </c>
      <c r="I25">
        <v>7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1</v>
      </c>
      <c r="X25">
        <v>1</v>
      </c>
      <c r="Y25">
        <v>0</v>
      </c>
      <c r="Z25">
        <v>0</v>
      </c>
      <c r="AA25">
        <v>0</v>
      </c>
    </row>
    <row r="26" spans="1:27" x14ac:dyDescent="0.3">
      <c r="A26" t="s">
        <v>3046</v>
      </c>
      <c r="B26" t="s">
        <v>3036</v>
      </c>
      <c r="C26" t="s">
        <v>251</v>
      </c>
      <c r="D26">
        <v>1051671396</v>
      </c>
      <c r="E26" t="s">
        <v>138</v>
      </c>
      <c r="F26">
        <v>2</v>
      </c>
      <c r="G26" s="40">
        <v>1</v>
      </c>
      <c r="H26">
        <v>7</v>
      </c>
      <c r="I26">
        <v>7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1</v>
      </c>
      <c r="X26">
        <v>1</v>
      </c>
      <c r="Y26">
        <v>0</v>
      </c>
      <c r="Z26">
        <v>0</v>
      </c>
      <c r="AA26">
        <v>0</v>
      </c>
    </row>
    <row r="27" spans="1:27" x14ac:dyDescent="0.3">
      <c r="A27" t="s">
        <v>3046</v>
      </c>
      <c r="B27" t="s">
        <v>3041</v>
      </c>
      <c r="C27" t="s">
        <v>204</v>
      </c>
      <c r="D27">
        <v>1051356443</v>
      </c>
      <c r="E27" t="s">
        <v>138</v>
      </c>
      <c r="F27">
        <v>3</v>
      </c>
      <c r="G27" s="40">
        <v>0.8571428571428571</v>
      </c>
      <c r="H27">
        <v>7</v>
      </c>
      <c r="I27">
        <v>6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0</v>
      </c>
      <c r="X27">
        <v>1</v>
      </c>
      <c r="Y27">
        <v>0</v>
      </c>
      <c r="Z27">
        <v>0</v>
      </c>
      <c r="AA27">
        <v>0</v>
      </c>
    </row>
    <row r="28" spans="1:27" x14ac:dyDescent="0.3">
      <c r="A28" t="s">
        <v>3046</v>
      </c>
      <c r="B28" t="s">
        <v>3043</v>
      </c>
      <c r="C28" t="s">
        <v>302</v>
      </c>
      <c r="D28">
        <v>1052962084</v>
      </c>
      <c r="E28" t="s">
        <v>138</v>
      </c>
      <c r="F28">
        <v>4</v>
      </c>
      <c r="G28" s="40">
        <v>1</v>
      </c>
      <c r="H28">
        <v>7</v>
      </c>
      <c r="I28">
        <v>7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1</v>
      </c>
      <c r="X28">
        <v>1</v>
      </c>
      <c r="Y28">
        <v>0</v>
      </c>
      <c r="Z28">
        <v>0</v>
      </c>
      <c r="AA28">
        <v>0</v>
      </c>
    </row>
    <row r="29" spans="1:27" x14ac:dyDescent="0.3">
      <c r="A29" t="s">
        <v>3046</v>
      </c>
      <c r="B29" t="s">
        <v>3039</v>
      </c>
      <c r="C29" t="s">
        <v>163</v>
      </c>
      <c r="D29">
        <v>92549470</v>
      </c>
      <c r="E29" t="s">
        <v>139</v>
      </c>
      <c r="F29">
        <v>1</v>
      </c>
      <c r="G29" s="40">
        <v>0</v>
      </c>
      <c r="H29">
        <v>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t="s">
        <v>3057</v>
      </c>
      <c r="B30" t="s">
        <v>3033</v>
      </c>
      <c r="C30" t="s">
        <v>144</v>
      </c>
      <c r="D30">
        <v>576262</v>
      </c>
      <c r="E30" t="s">
        <v>136</v>
      </c>
      <c r="F30">
        <v>1</v>
      </c>
      <c r="G30" s="40">
        <v>1</v>
      </c>
      <c r="H30">
        <v>7</v>
      </c>
      <c r="I30">
        <v>7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t="s">
        <v>3057</v>
      </c>
      <c r="B31" t="s">
        <v>3040</v>
      </c>
      <c r="C31" t="s">
        <v>190</v>
      </c>
      <c r="D31">
        <v>1051417313</v>
      </c>
      <c r="E31" t="s">
        <v>136</v>
      </c>
      <c r="F31">
        <v>3</v>
      </c>
      <c r="G31" s="40">
        <v>1</v>
      </c>
      <c r="H31">
        <v>7</v>
      </c>
      <c r="I31">
        <v>7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t="s">
        <v>3057</v>
      </c>
      <c r="B32" t="s">
        <v>3048</v>
      </c>
      <c r="C32" t="s">
        <v>241</v>
      </c>
      <c r="D32">
        <v>1046346294</v>
      </c>
      <c r="E32" t="s">
        <v>136</v>
      </c>
      <c r="F32">
        <v>4</v>
      </c>
      <c r="G32" s="40">
        <v>1</v>
      </c>
      <c r="H32">
        <v>7</v>
      </c>
      <c r="I32">
        <v>7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t="s">
        <v>3057</v>
      </c>
      <c r="B33" t="s">
        <v>3048</v>
      </c>
      <c r="C33" t="s">
        <v>210</v>
      </c>
      <c r="D33">
        <v>1143355820</v>
      </c>
      <c r="E33" t="s">
        <v>136</v>
      </c>
      <c r="F33">
        <v>4</v>
      </c>
      <c r="G33" s="40">
        <v>1</v>
      </c>
      <c r="H33">
        <v>7</v>
      </c>
      <c r="I33">
        <v>7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t="s">
        <v>3057</v>
      </c>
      <c r="B34" t="s">
        <v>3035</v>
      </c>
      <c r="C34" t="s">
        <v>307</v>
      </c>
      <c r="D34">
        <v>72271305</v>
      </c>
      <c r="E34" t="s">
        <v>137</v>
      </c>
      <c r="F34">
        <v>1</v>
      </c>
      <c r="G34" s="40">
        <v>1</v>
      </c>
      <c r="H34">
        <v>8</v>
      </c>
      <c r="I34">
        <v>8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</row>
    <row r="35" spans="1:27" x14ac:dyDescent="0.3">
      <c r="A35" t="s">
        <v>3057</v>
      </c>
      <c r="B35" t="s">
        <v>3052</v>
      </c>
      <c r="C35" t="s">
        <v>317</v>
      </c>
      <c r="D35">
        <v>1045730910</v>
      </c>
      <c r="E35" t="s">
        <v>137</v>
      </c>
      <c r="F35">
        <v>3</v>
      </c>
      <c r="G35" s="40">
        <v>0.875</v>
      </c>
      <c r="H35">
        <v>8</v>
      </c>
      <c r="I35">
        <v>7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</row>
    <row r="36" spans="1:27" x14ac:dyDescent="0.3">
      <c r="A36" t="s">
        <v>3057</v>
      </c>
      <c r="B36" t="s">
        <v>3037</v>
      </c>
      <c r="C36" t="s">
        <v>250</v>
      </c>
      <c r="D36">
        <v>72056136</v>
      </c>
      <c r="E36" t="s">
        <v>138</v>
      </c>
      <c r="F36">
        <v>1</v>
      </c>
      <c r="G36" s="40">
        <v>1</v>
      </c>
      <c r="H36">
        <v>7</v>
      </c>
      <c r="I36">
        <v>7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</row>
    <row r="37" spans="1:27" x14ac:dyDescent="0.3">
      <c r="A37" t="s">
        <v>3057</v>
      </c>
      <c r="B37" t="s">
        <v>3036</v>
      </c>
      <c r="C37" t="s">
        <v>160</v>
      </c>
      <c r="D37">
        <v>1732497</v>
      </c>
      <c r="E37" t="s">
        <v>138</v>
      </c>
      <c r="F37">
        <v>2</v>
      </c>
      <c r="G37" s="40">
        <v>1</v>
      </c>
      <c r="H37">
        <v>7</v>
      </c>
      <c r="I37">
        <v>7</v>
      </c>
      <c r="J37">
        <v>1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1</v>
      </c>
      <c r="Y37">
        <v>0</v>
      </c>
      <c r="Z37">
        <v>0</v>
      </c>
      <c r="AA37">
        <v>0</v>
      </c>
    </row>
    <row r="38" spans="1:27" x14ac:dyDescent="0.3">
      <c r="A38" t="s">
        <v>3057</v>
      </c>
      <c r="B38" t="s">
        <v>3041</v>
      </c>
      <c r="C38" t="s">
        <v>65</v>
      </c>
      <c r="D38">
        <v>1050924014</v>
      </c>
      <c r="E38" t="s">
        <v>138</v>
      </c>
      <c r="F38">
        <v>3</v>
      </c>
      <c r="G38" s="40">
        <v>1</v>
      </c>
      <c r="H38">
        <v>7</v>
      </c>
      <c r="I38">
        <v>7</v>
      </c>
      <c r="J38">
        <v>1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1</v>
      </c>
      <c r="W38">
        <v>1</v>
      </c>
      <c r="X38">
        <v>1</v>
      </c>
      <c r="Y38">
        <v>0</v>
      </c>
      <c r="Z38">
        <v>0</v>
      </c>
      <c r="AA38">
        <v>0</v>
      </c>
    </row>
    <row r="39" spans="1:27" x14ac:dyDescent="0.3">
      <c r="A39" t="s">
        <v>3057</v>
      </c>
      <c r="B39" t="s">
        <v>3043</v>
      </c>
      <c r="C39" t="s">
        <v>206</v>
      </c>
      <c r="D39">
        <v>1045732872</v>
      </c>
      <c r="E39" t="s">
        <v>138</v>
      </c>
      <c r="F39">
        <v>4</v>
      </c>
      <c r="G39" s="40">
        <v>1</v>
      </c>
      <c r="H39">
        <v>7</v>
      </c>
      <c r="I39">
        <v>7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</row>
    <row r="40" spans="1:27" x14ac:dyDescent="0.3">
      <c r="A40" t="s">
        <v>3057</v>
      </c>
      <c r="B40" t="s">
        <v>3039</v>
      </c>
      <c r="C40" t="s">
        <v>245</v>
      </c>
      <c r="D40">
        <v>72008173</v>
      </c>
      <c r="E40" t="s">
        <v>139</v>
      </c>
      <c r="F40">
        <v>1</v>
      </c>
      <c r="G40" s="40">
        <v>1</v>
      </c>
      <c r="H40">
        <v>5</v>
      </c>
      <c r="I40">
        <v>5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0</v>
      </c>
    </row>
    <row r="41" spans="1:27" x14ac:dyDescent="0.3">
      <c r="A41" t="s">
        <v>447</v>
      </c>
      <c r="B41" t="s">
        <v>3040</v>
      </c>
      <c r="C41" t="s">
        <v>181</v>
      </c>
      <c r="D41">
        <v>9138908</v>
      </c>
      <c r="E41" t="s">
        <v>136</v>
      </c>
      <c r="F41">
        <v>3</v>
      </c>
      <c r="G41" s="40">
        <v>1</v>
      </c>
      <c r="H41">
        <v>7</v>
      </c>
      <c r="I41">
        <v>7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">
      <c r="A42" t="s">
        <v>444</v>
      </c>
      <c r="B42" t="s">
        <v>3047</v>
      </c>
      <c r="C42" t="s">
        <v>56</v>
      </c>
      <c r="D42">
        <v>676852</v>
      </c>
      <c r="E42" t="s">
        <v>136</v>
      </c>
      <c r="F42">
        <v>2</v>
      </c>
      <c r="G42" s="40">
        <v>1</v>
      </c>
      <c r="H42">
        <v>7</v>
      </c>
      <c r="I42">
        <v>7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">
      <c r="A43" t="s">
        <v>444</v>
      </c>
      <c r="B43" t="s">
        <v>3040</v>
      </c>
      <c r="C43" t="s">
        <v>48</v>
      </c>
      <c r="D43">
        <v>1052991220</v>
      </c>
      <c r="E43" t="s">
        <v>136</v>
      </c>
      <c r="F43">
        <v>3</v>
      </c>
      <c r="G43" s="40">
        <v>1</v>
      </c>
      <c r="H43">
        <v>7</v>
      </c>
      <c r="I43">
        <v>7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">
      <c r="A44" t="s">
        <v>444</v>
      </c>
      <c r="B44" t="s">
        <v>3051</v>
      </c>
      <c r="C44" t="s">
        <v>315</v>
      </c>
      <c r="D44">
        <v>1143169914</v>
      </c>
      <c r="E44" t="s">
        <v>136</v>
      </c>
      <c r="F44">
        <v>5</v>
      </c>
      <c r="G44" s="40">
        <v>1</v>
      </c>
      <c r="H44">
        <v>7</v>
      </c>
      <c r="I44">
        <v>7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">
      <c r="A45" t="s">
        <v>444</v>
      </c>
      <c r="B45" t="s">
        <v>3035</v>
      </c>
      <c r="C45" t="s">
        <v>41</v>
      </c>
      <c r="D45">
        <v>1124020230</v>
      </c>
      <c r="E45" t="s">
        <v>137</v>
      </c>
      <c r="F45">
        <v>1</v>
      </c>
      <c r="G45" s="40">
        <v>1</v>
      </c>
      <c r="H45">
        <v>8</v>
      </c>
      <c r="I45">
        <v>8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1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</row>
    <row r="46" spans="1:27" x14ac:dyDescent="0.3">
      <c r="A46" t="s">
        <v>444</v>
      </c>
      <c r="B46" t="s">
        <v>3037</v>
      </c>
      <c r="C46" t="s">
        <v>167</v>
      </c>
      <c r="D46">
        <v>9141242</v>
      </c>
      <c r="E46" t="s">
        <v>138</v>
      </c>
      <c r="F46">
        <v>1</v>
      </c>
      <c r="G46" s="40">
        <v>0.7142857142857143</v>
      </c>
      <c r="H46">
        <v>7</v>
      </c>
      <c r="I46">
        <v>5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0</v>
      </c>
      <c r="X46">
        <v>1</v>
      </c>
      <c r="Y46">
        <v>0</v>
      </c>
      <c r="Z46">
        <v>0</v>
      </c>
      <c r="AA46">
        <v>0</v>
      </c>
    </row>
    <row r="47" spans="1:27" x14ac:dyDescent="0.3">
      <c r="A47" t="s">
        <v>3058</v>
      </c>
      <c r="B47" t="s">
        <v>3041</v>
      </c>
      <c r="C47" t="s">
        <v>349</v>
      </c>
      <c r="D47">
        <v>9138846</v>
      </c>
      <c r="E47" t="s">
        <v>138</v>
      </c>
      <c r="F47">
        <v>3</v>
      </c>
      <c r="G47" s="40">
        <v>0.7142857142857143</v>
      </c>
      <c r="H47">
        <v>7</v>
      </c>
      <c r="I47">
        <v>5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">
      <c r="A48" t="s">
        <v>444</v>
      </c>
      <c r="B48" t="s">
        <v>3043</v>
      </c>
      <c r="C48" t="s">
        <v>169</v>
      </c>
      <c r="D48">
        <v>1049348432</v>
      </c>
      <c r="E48" t="s">
        <v>138</v>
      </c>
      <c r="F48">
        <v>4</v>
      </c>
      <c r="G48" s="40">
        <v>1</v>
      </c>
      <c r="H48">
        <v>7</v>
      </c>
      <c r="I48">
        <v>7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1</v>
      </c>
      <c r="X48">
        <v>1</v>
      </c>
      <c r="Y48">
        <v>0</v>
      </c>
      <c r="Z48">
        <v>0</v>
      </c>
      <c r="AA48">
        <v>0</v>
      </c>
    </row>
    <row r="49" spans="1:27" x14ac:dyDescent="0.3">
      <c r="A49" t="s">
        <v>434</v>
      </c>
      <c r="B49" t="s">
        <v>3033</v>
      </c>
      <c r="C49" t="s">
        <v>323</v>
      </c>
      <c r="D49">
        <v>91519421</v>
      </c>
      <c r="E49" t="s">
        <v>136</v>
      </c>
      <c r="F49">
        <v>1</v>
      </c>
      <c r="G49" s="40">
        <v>1</v>
      </c>
      <c r="H49">
        <v>7</v>
      </c>
      <c r="I49">
        <v>7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">
      <c r="A50" t="s">
        <v>434</v>
      </c>
      <c r="B50" t="s">
        <v>3040</v>
      </c>
      <c r="C50" t="s">
        <v>275</v>
      </c>
      <c r="D50">
        <v>9169555</v>
      </c>
      <c r="E50" t="s">
        <v>136</v>
      </c>
      <c r="F50">
        <v>3</v>
      </c>
      <c r="G50" s="40">
        <v>1</v>
      </c>
      <c r="H50">
        <v>7</v>
      </c>
      <c r="I50">
        <v>7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3">
      <c r="A51" t="s">
        <v>434</v>
      </c>
      <c r="B51" t="s">
        <v>3051</v>
      </c>
      <c r="C51" t="s">
        <v>72</v>
      </c>
      <c r="D51">
        <v>1010119081</v>
      </c>
      <c r="E51" t="s">
        <v>136</v>
      </c>
      <c r="F51">
        <v>5</v>
      </c>
      <c r="G51" s="40">
        <v>1</v>
      </c>
      <c r="H51">
        <v>7</v>
      </c>
      <c r="I51">
        <v>7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3">
      <c r="A52" t="s">
        <v>434</v>
      </c>
      <c r="B52" t="s">
        <v>3035</v>
      </c>
      <c r="C52" t="s">
        <v>63</v>
      </c>
      <c r="D52">
        <v>72291582</v>
      </c>
      <c r="E52" t="s">
        <v>137</v>
      </c>
      <c r="F52">
        <v>1</v>
      </c>
      <c r="G52" s="40">
        <v>1</v>
      </c>
      <c r="H52">
        <v>8</v>
      </c>
      <c r="I52">
        <v>8</v>
      </c>
      <c r="J52"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</row>
    <row r="53" spans="1:27" x14ac:dyDescent="0.3">
      <c r="A53" t="s">
        <v>434</v>
      </c>
      <c r="B53" t="s">
        <v>3044</v>
      </c>
      <c r="C53" t="s">
        <v>249</v>
      </c>
      <c r="D53">
        <v>1046874193</v>
      </c>
      <c r="E53" t="s">
        <v>137</v>
      </c>
      <c r="F53">
        <v>2</v>
      </c>
      <c r="G53" s="40">
        <v>0.875</v>
      </c>
      <c r="H53">
        <v>8</v>
      </c>
      <c r="I53">
        <v>7</v>
      </c>
      <c r="J53">
        <v>1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>
        <v>1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3">
      <c r="A54" t="s">
        <v>434</v>
      </c>
      <c r="B54" t="s">
        <v>3036</v>
      </c>
      <c r="C54" t="s">
        <v>228</v>
      </c>
      <c r="D54">
        <v>8509727</v>
      </c>
      <c r="E54" t="s">
        <v>138</v>
      </c>
      <c r="F54">
        <v>2</v>
      </c>
      <c r="G54" s="40">
        <v>1</v>
      </c>
      <c r="H54">
        <v>7</v>
      </c>
      <c r="I54">
        <v>7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1</v>
      </c>
      <c r="X54">
        <v>1</v>
      </c>
      <c r="Y54">
        <v>0</v>
      </c>
      <c r="Z54">
        <v>0</v>
      </c>
      <c r="AA54">
        <v>0</v>
      </c>
    </row>
    <row r="55" spans="1:27" x14ac:dyDescent="0.3">
      <c r="A55" t="s">
        <v>434</v>
      </c>
      <c r="B55" t="s">
        <v>3041</v>
      </c>
      <c r="C55" t="s">
        <v>229</v>
      </c>
      <c r="D55">
        <v>72257918</v>
      </c>
      <c r="E55" t="s">
        <v>138</v>
      </c>
      <c r="F55">
        <v>3</v>
      </c>
      <c r="G55" s="40">
        <v>1</v>
      </c>
      <c r="H55">
        <v>7</v>
      </c>
      <c r="I55">
        <v>7</v>
      </c>
      <c r="J55">
        <v>1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1</v>
      </c>
      <c r="Y55">
        <v>0</v>
      </c>
      <c r="Z55">
        <v>0</v>
      </c>
      <c r="AA55">
        <v>0</v>
      </c>
    </row>
    <row r="56" spans="1:27" x14ac:dyDescent="0.3">
      <c r="A56" t="s">
        <v>434</v>
      </c>
      <c r="B56" t="s">
        <v>3043</v>
      </c>
      <c r="C56" t="s">
        <v>185</v>
      </c>
      <c r="D56">
        <v>1052998528</v>
      </c>
      <c r="E56" t="s">
        <v>138</v>
      </c>
      <c r="F56">
        <v>4</v>
      </c>
      <c r="G56" s="40">
        <v>1</v>
      </c>
      <c r="H56">
        <v>7</v>
      </c>
      <c r="I56">
        <v>7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</v>
      </c>
      <c r="X56">
        <v>1</v>
      </c>
      <c r="Y56">
        <v>0</v>
      </c>
      <c r="Z56">
        <v>0</v>
      </c>
      <c r="AA56">
        <v>0</v>
      </c>
    </row>
    <row r="57" spans="1:27" x14ac:dyDescent="0.3">
      <c r="A57" t="s">
        <v>434</v>
      </c>
      <c r="B57" t="s">
        <v>3039</v>
      </c>
      <c r="C57" t="s">
        <v>263</v>
      </c>
      <c r="D57">
        <v>72287439</v>
      </c>
      <c r="E57" t="s">
        <v>139</v>
      </c>
      <c r="F57">
        <v>1</v>
      </c>
      <c r="G57" s="40">
        <v>1</v>
      </c>
      <c r="H57">
        <v>5</v>
      </c>
      <c r="I57">
        <v>5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1</v>
      </c>
      <c r="AA57">
        <v>0</v>
      </c>
    </row>
    <row r="58" spans="1:27" x14ac:dyDescent="0.3">
      <c r="A58" t="s">
        <v>436</v>
      </c>
      <c r="B58" t="s">
        <v>3035</v>
      </c>
      <c r="C58" t="s">
        <v>257</v>
      </c>
      <c r="D58">
        <v>1140872943</v>
      </c>
      <c r="E58" t="s">
        <v>137</v>
      </c>
      <c r="F58">
        <v>1</v>
      </c>
      <c r="G58" s="40">
        <v>0.125</v>
      </c>
      <c r="H58">
        <v>8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</row>
    <row r="59" spans="1:27" x14ac:dyDescent="0.3">
      <c r="A59" t="s">
        <v>3059</v>
      </c>
      <c r="B59" t="s">
        <v>3035</v>
      </c>
      <c r="C59" t="s">
        <v>9</v>
      </c>
      <c r="D59">
        <v>8854570</v>
      </c>
      <c r="E59" t="s">
        <v>137</v>
      </c>
      <c r="F59">
        <v>1</v>
      </c>
      <c r="G59" s="40">
        <v>0.25</v>
      </c>
      <c r="H59">
        <v>8</v>
      </c>
      <c r="I59">
        <v>2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</row>
    <row r="60" spans="1:27" x14ac:dyDescent="0.3">
      <c r="A60" t="s">
        <v>444</v>
      </c>
      <c r="B60" t="s">
        <v>3044</v>
      </c>
      <c r="C60" t="s">
        <v>316</v>
      </c>
      <c r="D60">
        <v>1143143519</v>
      </c>
      <c r="E60" t="s">
        <v>137</v>
      </c>
      <c r="F60">
        <v>2</v>
      </c>
      <c r="G60" s="40">
        <v>0.875</v>
      </c>
      <c r="H60">
        <v>8</v>
      </c>
      <c r="I60">
        <v>7</v>
      </c>
      <c r="J60">
        <v>1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</row>
    <row r="61" spans="1:27" x14ac:dyDescent="0.3">
      <c r="A61" t="s">
        <v>437</v>
      </c>
      <c r="B61" t="s">
        <v>3033</v>
      </c>
      <c r="C61" t="s">
        <v>219</v>
      </c>
      <c r="D61">
        <v>8742810</v>
      </c>
      <c r="E61" t="s">
        <v>136</v>
      </c>
      <c r="F61">
        <v>1</v>
      </c>
      <c r="G61" s="40">
        <v>1</v>
      </c>
      <c r="H61">
        <v>7</v>
      </c>
      <c r="I61">
        <v>7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3">
      <c r="A62" t="s">
        <v>437</v>
      </c>
      <c r="B62" t="s">
        <v>3040</v>
      </c>
      <c r="C62" t="s">
        <v>220</v>
      </c>
      <c r="D62">
        <v>1046342974</v>
      </c>
      <c r="E62" t="s">
        <v>136</v>
      </c>
      <c r="F62">
        <v>3</v>
      </c>
      <c r="G62" s="40">
        <v>0.5714285714285714</v>
      </c>
      <c r="H62">
        <v>7</v>
      </c>
      <c r="I62">
        <v>4</v>
      </c>
      <c r="J62">
        <v>1</v>
      </c>
      <c r="K62">
        <v>0</v>
      </c>
      <c r="L62">
        <v>1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3">
      <c r="A63" t="s">
        <v>437</v>
      </c>
      <c r="B63" t="s">
        <v>3051</v>
      </c>
      <c r="C63" t="s">
        <v>223</v>
      </c>
      <c r="D63">
        <v>1042449364</v>
      </c>
      <c r="E63" t="s">
        <v>136</v>
      </c>
      <c r="F63">
        <v>5</v>
      </c>
      <c r="G63" s="40">
        <v>1</v>
      </c>
      <c r="H63">
        <v>7</v>
      </c>
      <c r="I63">
        <v>7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3">
      <c r="A64" t="s">
        <v>437</v>
      </c>
      <c r="B64" t="s">
        <v>3035</v>
      </c>
      <c r="C64" t="s">
        <v>154</v>
      </c>
      <c r="D64">
        <v>1193150140</v>
      </c>
      <c r="E64" t="s">
        <v>137</v>
      </c>
      <c r="F64">
        <v>1</v>
      </c>
      <c r="G64" s="40">
        <v>0.875</v>
      </c>
      <c r="H64">
        <v>8</v>
      </c>
      <c r="I64">
        <v>7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3">
      <c r="A65" t="s">
        <v>437</v>
      </c>
      <c r="B65" t="s">
        <v>3044</v>
      </c>
      <c r="C65" t="s">
        <v>11</v>
      </c>
      <c r="D65">
        <v>1045690073</v>
      </c>
      <c r="E65" t="s">
        <v>137</v>
      </c>
      <c r="F65">
        <v>2</v>
      </c>
      <c r="G65" s="40">
        <v>0.875</v>
      </c>
      <c r="H65">
        <v>8</v>
      </c>
      <c r="I65">
        <v>7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">
      <c r="A66" t="s">
        <v>437</v>
      </c>
      <c r="B66" t="s">
        <v>3037</v>
      </c>
      <c r="C66" t="s">
        <v>142</v>
      </c>
      <c r="D66">
        <v>8565971</v>
      </c>
      <c r="E66" t="s">
        <v>138</v>
      </c>
      <c r="F66">
        <v>1</v>
      </c>
      <c r="G66" s="40">
        <v>1</v>
      </c>
      <c r="H66">
        <v>7</v>
      </c>
      <c r="I66">
        <v>7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1</v>
      </c>
      <c r="X66">
        <v>1</v>
      </c>
      <c r="Y66">
        <v>0</v>
      </c>
      <c r="Z66">
        <v>0</v>
      </c>
      <c r="AA66">
        <v>0</v>
      </c>
    </row>
    <row r="67" spans="1:27" x14ac:dyDescent="0.3">
      <c r="A67" t="s">
        <v>437</v>
      </c>
      <c r="B67" t="s">
        <v>3036</v>
      </c>
      <c r="C67" t="s">
        <v>260</v>
      </c>
      <c r="D67">
        <v>72283158</v>
      </c>
      <c r="E67" t="s">
        <v>138</v>
      </c>
      <c r="F67">
        <v>2</v>
      </c>
      <c r="G67" s="40">
        <v>1</v>
      </c>
      <c r="H67">
        <v>7</v>
      </c>
      <c r="I67">
        <v>7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1</v>
      </c>
      <c r="X67">
        <v>1</v>
      </c>
      <c r="Y67">
        <v>0</v>
      </c>
      <c r="Z67">
        <v>0</v>
      </c>
      <c r="AA67">
        <v>0</v>
      </c>
    </row>
    <row r="68" spans="1:27" x14ac:dyDescent="0.3">
      <c r="A68" t="s">
        <v>437</v>
      </c>
      <c r="B68" t="s">
        <v>3041</v>
      </c>
      <c r="C68" t="s">
        <v>261</v>
      </c>
      <c r="D68">
        <v>72249236</v>
      </c>
      <c r="E68" t="s">
        <v>138</v>
      </c>
      <c r="F68">
        <v>3</v>
      </c>
      <c r="G68" s="40">
        <v>1</v>
      </c>
      <c r="H68">
        <v>7</v>
      </c>
      <c r="I68">
        <v>7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  <c r="W68">
        <v>1</v>
      </c>
      <c r="X68">
        <v>1</v>
      </c>
      <c r="Y68">
        <v>0</v>
      </c>
      <c r="Z68">
        <v>0</v>
      </c>
      <c r="AA68">
        <v>0</v>
      </c>
    </row>
    <row r="69" spans="1:27" x14ac:dyDescent="0.3">
      <c r="A69" t="s">
        <v>437</v>
      </c>
      <c r="B69" t="s">
        <v>3043</v>
      </c>
      <c r="C69" t="s">
        <v>253</v>
      </c>
      <c r="D69">
        <v>1048288518</v>
      </c>
      <c r="E69" t="s">
        <v>138</v>
      </c>
      <c r="F69">
        <v>4</v>
      </c>
      <c r="G69" s="40">
        <v>1</v>
      </c>
      <c r="H69">
        <v>7</v>
      </c>
      <c r="I69">
        <v>7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1</v>
      </c>
      <c r="X69">
        <v>1</v>
      </c>
      <c r="Y69">
        <v>0</v>
      </c>
      <c r="Z69">
        <v>0</v>
      </c>
      <c r="AA69">
        <v>0</v>
      </c>
    </row>
    <row r="70" spans="1:27" x14ac:dyDescent="0.3">
      <c r="A70" t="s">
        <v>437</v>
      </c>
      <c r="B70" t="s">
        <v>3039</v>
      </c>
      <c r="C70" t="s">
        <v>230</v>
      </c>
      <c r="D70">
        <v>72023211</v>
      </c>
      <c r="E70" t="s">
        <v>139</v>
      </c>
      <c r="F70">
        <v>1</v>
      </c>
      <c r="G70" s="40">
        <v>1</v>
      </c>
      <c r="H70">
        <v>5</v>
      </c>
      <c r="I70">
        <v>5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1</v>
      </c>
      <c r="AA70">
        <v>0</v>
      </c>
    </row>
    <row r="71" spans="1:27" x14ac:dyDescent="0.3">
      <c r="A71" t="s">
        <v>3060</v>
      </c>
      <c r="B71" t="s">
        <v>3033</v>
      </c>
      <c r="C71" t="s">
        <v>172</v>
      </c>
      <c r="D71">
        <v>9142770</v>
      </c>
      <c r="E71" t="s">
        <v>136</v>
      </c>
      <c r="F71">
        <v>1</v>
      </c>
      <c r="G71" s="40">
        <v>1</v>
      </c>
      <c r="H71">
        <v>7</v>
      </c>
      <c r="I71">
        <v>7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3">
      <c r="A72" t="s">
        <v>3060</v>
      </c>
      <c r="B72" t="s">
        <v>3040</v>
      </c>
      <c r="C72" t="s">
        <v>222</v>
      </c>
      <c r="D72">
        <v>7604934</v>
      </c>
      <c r="E72" t="s">
        <v>136</v>
      </c>
      <c r="F72">
        <v>3</v>
      </c>
      <c r="G72" s="40">
        <v>1</v>
      </c>
      <c r="H72">
        <v>7</v>
      </c>
      <c r="I72">
        <v>7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3">
      <c r="A73" t="s">
        <v>3060</v>
      </c>
      <c r="B73" t="s">
        <v>3051</v>
      </c>
      <c r="C73" t="s">
        <v>285</v>
      </c>
      <c r="D73">
        <v>1045751062</v>
      </c>
      <c r="E73" t="s">
        <v>136</v>
      </c>
      <c r="F73">
        <v>5</v>
      </c>
      <c r="G73" s="40">
        <v>1</v>
      </c>
      <c r="H73">
        <v>7</v>
      </c>
      <c r="I73">
        <v>7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3">
      <c r="A74" t="s">
        <v>3060</v>
      </c>
      <c r="B74" t="s">
        <v>3035</v>
      </c>
      <c r="C74" t="s">
        <v>200</v>
      </c>
      <c r="D74">
        <v>72307511</v>
      </c>
      <c r="E74" t="s">
        <v>137</v>
      </c>
      <c r="F74">
        <v>1</v>
      </c>
      <c r="G74" s="40">
        <v>1</v>
      </c>
      <c r="H74">
        <v>8</v>
      </c>
      <c r="I74">
        <v>8</v>
      </c>
      <c r="J74">
        <v>1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1</v>
      </c>
      <c r="S74">
        <v>1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</row>
    <row r="75" spans="1:27" x14ac:dyDescent="0.3">
      <c r="A75" t="s">
        <v>3060</v>
      </c>
      <c r="B75" t="s">
        <v>3044</v>
      </c>
      <c r="C75" t="s">
        <v>201</v>
      </c>
      <c r="D75">
        <v>1143160794</v>
      </c>
      <c r="E75" t="s">
        <v>137</v>
      </c>
      <c r="F75">
        <v>2</v>
      </c>
      <c r="G75" s="40">
        <v>1</v>
      </c>
      <c r="H75">
        <v>8</v>
      </c>
      <c r="I75">
        <v>8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>
        <v>1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</row>
    <row r="76" spans="1:27" x14ac:dyDescent="0.3">
      <c r="A76" t="s">
        <v>3060</v>
      </c>
      <c r="B76" t="s">
        <v>3037</v>
      </c>
      <c r="C76" t="s">
        <v>347</v>
      </c>
      <c r="D76">
        <v>12628898</v>
      </c>
      <c r="E76" t="s">
        <v>138</v>
      </c>
      <c r="F76">
        <v>1</v>
      </c>
      <c r="G76" s="40">
        <v>1</v>
      </c>
      <c r="H76">
        <v>7</v>
      </c>
      <c r="I76">
        <v>7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1</v>
      </c>
      <c r="X76">
        <v>1</v>
      </c>
      <c r="Y76">
        <v>0</v>
      </c>
      <c r="Z76">
        <v>0</v>
      </c>
      <c r="AA76">
        <v>0</v>
      </c>
    </row>
    <row r="77" spans="1:27" x14ac:dyDescent="0.3">
      <c r="A77" t="s">
        <v>3060</v>
      </c>
      <c r="B77" t="s">
        <v>3036</v>
      </c>
      <c r="C77" t="s">
        <v>3061</v>
      </c>
      <c r="D77">
        <v>11281288</v>
      </c>
      <c r="E77" t="s">
        <v>138</v>
      </c>
      <c r="F77">
        <v>2</v>
      </c>
      <c r="G77" s="40">
        <v>1</v>
      </c>
      <c r="H77">
        <v>7</v>
      </c>
      <c r="I77">
        <v>7</v>
      </c>
      <c r="J77"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  <c r="W77">
        <v>1</v>
      </c>
      <c r="X77">
        <v>1</v>
      </c>
      <c r="Y77">
        <v>0</v>
      </c>
      <c r="Z77">
        <v>0</v>
      </c>
      <c r="AA77">
        <v>0</v>
      </c>
    </row>
    <row r="78" spans="1:27" x14ac:dyDescent="0.3">
      <c r="A78" t="s">
        <v>3060</v>
      </c>
      <c r="B78" t="s">
        <v>3041</v>
      </c>
      <c r="C78" t="s">
        <v>236</v>
      </c>
      <c r="D78">
        <v>1143441857</v>
      </c>
      <c r="E78" t="s">
        <v>138</v>
      </c>
      <c r="F78">
        <v>3</v>
      </c>
      <c r="G78" s="40">
        <v>1</v>
      </c>
      <c r="H78">
        <v>7</v>
      </c>
      <c r="I78">
        <v>7</v>
      </c>
      <c r="J78">
        <v>1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1</v>
      </c>
      <c r="W78">
        <v>1</v>
      </c>
      <c r="X78">
        <v>1</v>
      </c>
      <c r="Y78">
        <v>0</v>
      </c>
      <c r="Z78">
        <v>0</v>
      </c>
      <c r="AA78">
        <v>0</v>
      </c>
    </row>
    <row r="79" spans="1:27" x14ac:dyDescent="0.3">
      <c r="A79" t="s">
        <v>3060</v>
      </c>
      <c r="B79" t="s">
        <v>3043</v>
      </c>
      <c r="C79" t="s">
        <v>3062</v>
      </c>
      <c r="D79">
        <v>1002025217</v>
      </c>
      <c r="E79" t="s">
        <v>138</v>
      </c>
      <c r="F79">
        <v>4</v>
      </c>
      <c r="G79" s="40">
        <v>1</v>
      </c>
      <c r="H79">
        <v>7</v>
      </c>
      <c r="I79">
        <v>7</v>
      </c>
      <c r="J79">
        <v>1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  <c r="W79">
        <v>1</v>
      </c>
      <c r="X79">
        <v>1</v>
      </c>
      <c r="Y79">
        <v>0</v>
      </c>
      <c r="Z79">
        <v>0</v>
      </c>
      <c r="AA79">
        <v>0</v>
      </c>
    </row>
    <row r="80" spans="1:27" x14ac:dyDescent="0.3">
      <c r="A80" t="s">
        <v>3060</v>
      </c>
      <c r="B80" t="s">
        <v>3039</v>
      </c>
      <c r="C80" t="s">
        <v>351</v>
      </c>
      <c r="D80">
        <v>72000597</v>
      </c>
      <c r="E80" t="s">
        <v>139</v>
      </c>
      <c r="F80">
        <v>1</v>
      </c>
      <c r="G80" s="40">
        <v>1</v>
      </c>
      <c r="H80">
        <v>5</v>
      </c>
      <c r="I80">
        <v>5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  <c r="AA80">
        <v>0</v>
      </c>
    </row>
    <row r="81" spans="1:27" x14ac:dyDescent="0.3">
      <c r="A81" t="s">
        <v>415</v>
      </c>
      <c r="B81" t="s">
        <v>3047</v>
      </c>
      <c r="C81" t="s">
        <v>33</v>
      </c>
      <c r="D81">
        <v>73119339</v>
      </c>
      <c r="E81" t="s">
        <v>136</v>
      </c>
      <c r="F81">
        <v>2</v>
      </c>
      <c r="G81" s="40">
        <v>1</v>
      </c>
      <c r="H81">
        <v>7</v>
      </c>
      <c r="I81">
        <v>7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">
      <c r="A82" t="s">
        <v>415</v>
      </c>
      <c r="B82" t="s">
        <v>3040</v>
      </c>
      <c r="C82" t="s">
        <v>161</v>
      </c>
      <c r="D82">
        <v>1036133230</v>
      </c>
      <c r="E82" t="s">
        <v>136</v>
      </c>
      <c r="F82">
        <v>3</v>
      </c>
      <c r="G82" s="40">
        <v>1</v>
      </c>
      <c r="H82">
        <v>7</v>
      </c>
      <c r="I82">
        <v>7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3">
      <c r="A83" t="s">
        <v>415</v>
      </c>
      <c r="B83" t="s">
        <v>3048</v>
      </c>
      <c r="C83" t="s">
        <v>306</v>
      </c>
      <c r="D83">
        <v>1062878574</v>
      </c>
      <c r="E83" t="s">
        <v>136</v>
      </c>
      <c r="F83">
        <v>4</v>
      </c>
      <c r="G83" s="40">
        <v>1</v>
      </c>
      <c r="H83">
        <v>7</v>
      </c>
      <c r="I83">
        <v>7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3">
      <c r="A84" t="s">
        <v>415</v>
      </c>
      <c r="B84" t="s">
        <v>3035</v>
      </c>
      <c r="C84" t="s">
        <v>282</v>
      </c>
      <c r="D84">
        <v>7539785</v>
      </c>
      <c r="E84" t="s">
        <v>137</v>
      </c>
      <c r="F84">
        <v>1</v>
      </c>
      <c r="G84" s="40">
        <v>0.875</v>
      </c>
      <c r="H84">
        <v>8</v>
      </c>
      <c r="I84">
        <v>7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1</v>
      </c>
      <c r="S84">
        <v>1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</row>
    <row r="85" spans="1:27" x14ac:dyDescent="0.3">
      <c r="A85" t="s">
        <v>415</v>
      </c>
      <c r="B85" t="s">
        <v>3044</v>
      </c>
      <c r="C85" t="s">
        <v>234</v>
      </c>
      <c r="D85">
        <v>1045713303</v>
      </c>
      <c r="E85" t="s">
        <v>137</v>
      </c>
      <c r="F85">
        <v>2</v>
      </c>
      <c r="G85" s="40">
        <v>0.875</v>
      </c>
      <c r="H85">
        <v>8</v>
      </c>
      <c r="I85">
        <v>7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</row>
    <row r="86" spans="1:27" x14ac:dyDescent="0.3">
      <c r="A86" t="s">
        <v>415</v>
      </c>
      <c r="B86" t="s">
        <v>3037</v>
      </c>
      <c r="C86" t="s">
        <v>44</v>
      </c>
      <c r="D86">
        <v>18923801</v>
      </c>
      <c r="E86" t="s">
        <v>138</v>
      </c>
      <c r="F86">
        <v>1</v>
      </c>
      <c r="G86" s="40">
        <v>1</v>
      </c>
      <c r="H86">
        <v>7</v>
      </c>
      <c r="I86">
        <v>7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1</v>
      </c>
      <c r="W86">
        <v>1</v>
      </c>
      <c r="X86">
        <v>1</v>
      </c>
      <c r="Y86">
        <v>0</v>
      </c>
      <c r="Z86">
        <v>0</v>
      </c>
      <c r="AA86">
        <v>0</v>
      </c>
    </row>
    <row r="87" spans="1:27" x14ac:dyDescent="0.3">
      <c r="A87" t="s">
        <v>415</v>
      </c>
      <c r="B87" t="s">
        <v>3036</v>
      </c>
      <c r="C87" t="s">
        <v>310</v>
      </c>
      <c r="D87">
        <v>1002491542</v>
      </c>
      <c r="E87" t="s">
        <v>138</v>
      </c>
      <c r="F87">
        <v>2</v>
      </c>
      <c r="G87" s="40">
        <v>0.8571428571428571</v>
      </c>
      <c r="H87">
        <v>7</v>
      </c>
      <c r="I87">
        <v>6</v>
      </c>
      <c r="J87">
        <v>1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3">
      <c r="A88" t="s">
        <v>415</v>
      </c>
      <c r="B88" t="s">
        <v>3041</v>
      </c>
      <c r="C88" t="s">
        <v>3063</v>
      </c>
      <c r="D88">
        <v>7643241</v>
      </c>
      <c r="E88" t="s">
        <v>138</v>
      </c>
      <c r="F88">
        <v>3</v>
      </c>
      <c r="G88" s="40">
        <v>0.8571428571428571</v>
      </c>
      <c r="H88">
        <v>7</v>
      </c>
      <c r="I88">
        <v>6</v>
      </c>
      <c r="J88">
        <v>1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3">
      <c r="A89" t="s">
        <v>415</v>
      </c>
      <c r="B89" t="s">
        <v>3043</v>
      </c>
      <c r="C89" t="s">
        <v>177</v>
      </c>
      <c r="D89">
        <v>8788935</v>
      </c>
      <c r="E89" t="s">
        <v>138</v>
      </c>
      <c r="F89">
        <v>4</v>
      </c>
      <c r="G89" s="40">
        <v>0.8571428571428571</v>
      </c>
      <c r="H89">
        <v>7</v>
      </c>
      <c r="I89">
        <v>6</v>
      </c>
      <c r="J89">
        <v>1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3">
      <c r="A90" t="s">
        <v>415</v>
      </c>
      <c r="B90" t="s">
        <v>3039</v>
      </c>
      <c r="C90" t="s">
        <v>312</v>
      </c>
      <c r="D90">
        <v>72191601</v>
      </c>
      <c r="E90" t="s">
        <v>139</v>
      </c>
      <c r="F90">
        <v>1</v>
      </c>
      <c r="G90" s="40">
        <v>1</v>
      </c>
      <c r="H90">
        <v>5</v>
      </c>
      <c r="I90">
        <v>5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</row>
    <row r="91" spans="1:27" x14ac:dyDescent="0.3">
      <c r="A91" t="s">
        <v>447</v>
      </c>
      <c r="B91" t="s">
        <v>3048</v>
      </c>
      <c r="C91" t="s">
        <v>155</v>
      </c>
      <c r="D91">
        <v>1143456924</v>
      </c>
      <c r="E91" t="s">
        <v>136</v>
      </c>
      <c r="F91">
        <v>4</v>
      </c>
      <c r="G91" s="40">
        <v>0.8571428571428571</v>
      </c>
      <c r="H91">
        <v>7</v>
      </c>
      <c r="I91">
        <v>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3">
      <c r="A92" t="s">
        <v>447</v>
      </c>
      <c r="B92" t="s">
        <v>3035</v>
      </c>
      <c r="C92" t="s">
        <v>174</v>
      </c>
      <c r="D92">
        <v>9144397</v>
      </c>
      <c r="E92" t="s">
        <v>137</v>
      </c>
      <c r="F92">
        <v>1</v>
      </c>
      <c r="G92" s="40">
        <v>0.875</v>
      </c>
      <c r="H92">
        <v>8</v>
      </c>
      <c r="I92">
        <v>7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1</v>
      </c>
      <c r="R92">
        <v>1</v>
      </c>
      <c r="S92">
        <v>1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3">
      <c r="A93" t="s">
        <v>447</v>
      </c>
      <c r="B93" t="s">
        <v>3044</v>
      </c>
      <c r="C93" t="s">
        <v>171</v>
      </c>
      <c r="D93">
        <v>1048204296</v>
      </c>
      <c r="E93" t="s">
        <v>137</v>
      </c>
      <c r="F93">
        <v>2</v>
      </c>
      <c r="G93" s="40">
        <v>1</v>
      </c>
      <c r="H93">
        <v>8</v>
      </c>
      <c r="I93">
        <v>8</v>
      </c>
      <c r="J93">
        <v>1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1</v>
      </c>
      <c r="R93">
        <v>1</v>
      </c>
      <c r="S93">
        <v>1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</row>
    <row r="94" spans="1:27" x14ac:dyDescent="0.3">
      <c r="A94" t="s">
        <v>447</v>
      </c>
      <c r="B94" t="s">
        <v>3037</v>
      </c>
      <c r="C94" t="s">
        <v>158</v>
      </c>
      <c r="D94">
        <v>1082045661</v>
      </c>
      <c r="E94" t="s">
        <v>138</v>
      </c>
      <c r="F94">
        <v>1</v>
      </c>
      <c r="G94" s="40">
        <v>1</v>
      </c>
      <c r="H94">
        <v>7</v>
      </c>
      <c r="I94">
        <v>7</v>
      </c>
      <c r="J94">
        <v>1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1</v>
      </c>
      <c r="W94">
        <v>1</v>
      </c>
      <c r="X94">
        <v>1</v>
      </c>
      <c r="Y94">
        <v>0</v>
      </c>
      <c r="Z94">
        <v>0</v>
      </c>
      <c r="AA94">
        <v>0</v>
      </c>
    </row>
    <row r="95" spans="1:27" x14ac:dyDescent="0.3">
      <c r="A95" t="s">
        <v>447</v>
      </c>
      <c r="B95" t="s">
        <v>3036</v>
      </c>
      <c r="C95" t="s">
        <v>321</v>
      </c>
      <c r="D95">
        <v>1062877685</v>
      </c>
      <c r="E95" t="s">
        <v>138</v>
      </c>
      <c r="F95">
        <v>2</v>
      </c>
      <c r="G95" s="40">
        <v>1</v>
      </c>
      <c r="H95">
        <v>7</v>
      </c>
      <c r="I95">
        <v>7</v>
      </c>
      <c r="J95">
        <v>1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1</v>
      </c>
      <c r="X95">
        <v>1</v>
      </c>
      <c r="Y95">
        <v>0</v>
      </c>
      <c r="Z95">
        <v>0</v>
      </c>
      <c r="AA95">
        <v>0</v>
      </c>
    </row>
    <row r="96" spans="1:27" x14ac:dyDescent="0.3">
      <c r="A96" t="s">
        <v>447</v>
      </c>
      <c r="B96" t="s">
        <v>3041</v>
      </c>
      <c r="C96" t="s">
        <v>290</v>
      </c>
      <c r="D96">
        <v>1051359607</v>
      </c>
      <c r="E96" t="s">
        <v>138</v>
      </c>
      <c r="F96">
        <v>3</v>
      </c>
      <c r="G96" s="40">
        <v>1</v>
      </c>
      <c r="H96">
        <v>7</v>
      </c>
      <c r="I96">
        <v>7</v>
      </c>
      <c r="J96">
        <v>1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1</v>
      </c>
      <c r="W96">
        <v>1</v>
      </c>
      <c r="X96">
        <v>1</v>
      </c>
      <c r="Y96">
        <v>0</v>
      </c>
      <c r="Z96">
        <v>0</v>
      </c>
      <c r="AA96">
        <v>0</v>
      </c>
    </row>
    <row r="97" spans="1:27" x14ac:dyDescent="0.3">
      <c r="A97" t="s">
        <v>447</v>
      </c>
      <c r="B97" t="s">
        <v>3043</v>
      </c>
      <c r="C97" t="s">
        <v>331</v>
      </c>
      <c r="D97">
        <v>1062875105</v>
      </c>
      <c r="E97" t="s">
        <v>138</v>
      </c>
      <c r="F97">
        <v>4</v>
      </c>
      <c r="G97" s="40">
        <v>1</v>
      </c>
      <c r="H97">
        <v>7</v>
      </c>
      <c r="I97">
        <v>7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1</v>
      </c>
      <c r="W97">
        <v>1</v>
      </c>
      <c r="X97">
        <v>1</v>
      </c>
      <c r="Y97">
        <v>0</v>
      </c>
      <c r="Z97">
        <v>0</v>
      </c>
      <c r="AA97">
        <v>0</v>
      </c>
    </row>
    <row r="98" spans="1:27" x14ac:dyDescent="0.3">
      <c r="A98" t="s">
        <v>447</v>
      </c>
      <c r="B98" t="s">
        <v>3039</v>
      </c>
      <c r="C98" t="s">
        <v>281</v>
      </c>
      <c r="D98">
        <v>8722227</v>
      </c>
      <c r="E98" t="s">
        <v>139</v>
      </c>
      <c r="F98">
        <v>1</v>
      </c>
      <c r="G98" s="40">
        <v>0.8</v>
      </c>
      <c r="H98">
        <v>5</v>
      </c>
      <c r="I98">
        <v>4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</row>
    <row r="99" spans="1:27" x14ac:dyDescent="0.3">
      <c r="A99" t="s">
        <v>420</v>
      </c>
      <c r="B99" t="s">
        <v>3033</v>
      </c>
      <c r="C99" t="s">
        <v>333</v>
      </c>
      <c r="D99">
        <v>71183663</v>
      </c>
      <c r="E99" t="s">
        <v>136</v>
      </c>
      <c r="F99">
        <v>1</v>
      </c>
      <c r="G99" s="40">
        <v>1</v>
      </c>
      <c r="H99">
        <v>7</v>
      </c>
      <c r="I99">
        <v>7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3">
      <c r="A100" t="s">
        <v>420</v>
      </c>
      <c r="B100" t="s">
        <v>3048</v>
      </c>
      <c r="C100" t="s">
        <v>296</v>
      </c>
      <c r="D100">
        <v>1043612065</v>
      </c>
      <c r="E100" t="s">
        <v>136</v>
      </c>
      <c r="F100">
        <v>4</v>
      </c>
      <c r="G100" s="40">
        <v>1</v>
      </c>
      <c r="H100">
        <v>7</v>
      </c>
      <c r="I100">
        <v>7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3">
      <c r="A101" t="s">
        <v>420</v>
      </c>
      <c r="B101" t="s">
        <v>3035</v>
      </c>
      <c r="C101" t="s">
        <v>46</v>
      </c>
      <c r="D101">
        <v>73007151</v>
      </c>
      <c r="E101" t="s">
        <v>137</v>
      </c>
      <c r="F101">
        <v>1</v>
      </c>
      <c r="G101" s="40">
        <v>0.875</v>
      </c>
      <c r="H101">
        <v>8</v>
      </c>
      <c r="I101">
        <v>7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3">
      <c r="A102" t="s">
        <v>420</v>
      </c>
      <c r="B102" t="s">
        <v>3044</v>
      </c>
      <c r="C102" t="s">
        <v>328</v>
      </c>
      <c r="D102">
        <v>1045695314</v>
      </c>
      <c r="E102" t="s">
        <v>137</v>
      </c>
      <c r="F102">
        <v>2</v>
      </c>
      <c r="G102" s="40">
        <v>0.875</v>
      </c>
      <c r="H102">
        <v>8</v>
      </c>
      <c r="I102">
        <v>7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1</v>
      </c>
      <c r="S102">
        <v>1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</row>
    <row r="103" spans="1:27" x14ac:dyDescent="0.3">
      <c r="A103" t="s">
        <v>420</v>
      </c>
      <c r="B103" t="s">
        <v>3037</v>
      </c>
      <c r="C103" t="s">
        <v>309</v>
      </c>
      <c r="D103">
        <v>8505627</v>
      </c>
      <c r="E103" t="s">
        <v>138</v>
      </c>
      <c r="F103">
        <v>1</v>
      </c>
      <c r="G103" s="40">
        <v>0.8571428571428571</v>
      </c>
      <c r="H103">
        <v>7</v>
      </c>
      <c r="I103">
        <v>6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1</v>
      </c>
      <c r="W103">
        <v>1</v>
      </c>
      <c r="X103">
        <v>1</v>
      </c>
      <c r="Y103">
        <v>0</v>
      </c>
      <c r="Z103">
        <v>0</v>
      </c>
      <c r="AA103">
        <v>0</v>
      </c>
    </row>
    <row r="104" spans="1:27" x14ac:dyDescent="0.3">
      <c r="A104" t="s">
        <v>420</v>
      </c>
      <c r="B104" t="s">
        <v>3036</v>
      </c>
      <c r="C104" t="s">
        <v>198</v>
      </c>
      <c r="D104">
        <v>1047420585</v>
      </c>
      <c r="E104" t="s">
        <v>138</v>
      </c>
      <c r="F104">
        <v>2</v>
      </c>
      <c r="G104" s="40">
        <v>1</v>
      </c>
      <c r="H104">
        <v>7</v>
      </c>
      <c r="I104">
        <v>7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1</v>
      </c>
      <c r="W104">
        <v>1</v>
      </c>
      <c r="X104">
        <v>1</v>
      </c>
      <c r="Y104">
        <v>0</v>
      </c>
      <c r="Z104">
        <v>0</v>
      </c>
      <c r="AA104">
        <v>0</v>
      </c>
    </row>
    <row r="105" spans="1:27" x14ac:dyDescent="0.3">
      <c r="A105" t="s">
        <v>420</v>
      </c>
      <c r="B105" t="s">
        <v>3041</v>
      </c>
      <c r="C105" t="s">
        <v>235</v>
      </c>
      <c r="D105">
        <v>72008021</v>
      </c>
      <c r="E105" t="s">
        <v>138</v>
      </c>
      <c r="F105">
        <v>3</v>
      </c>
      <c r="G105" s="40">
        <v>1</v>
      </c>
      <c r="H105">
        <v>7</v>
      </c>
      <c r="I105">
        <v>7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1</v>
      </c>
      <c r="W105">
        <v>1</v>
      </c>
      <c r="X105">
        <v>1</v>
      </c>
      <c r="Y105">
        <v>0</v>
      </c>
      <c r="Z105">
        <v>0</v>
      </c>
      <c r="AA105">
        <v>0</v>
      </c>
    </row>
    <row r="106" spans="1:27" x14ac:dyDescent="0.3">
      <c r="A106" t="s">
        <v>420</v>
      </c>
      <c r="B106" t="s">
        <v>3043</v>
      </c>
      <c r="C106" t="s">
        <v>64</v>
      </c>
      <c r="D106">
        <v>1043607711</v>
      </c>
      <c r="E106" t="s">
        <v>138</v>
      </c>
      <c r="F106">
        <v>4</v>
      </c>
      <c r="G106" s="40">
        <v>0.8571428571428571</v>
      </c>
      <c r="H106">
        <v>7</v>
      </c>
      <c r="I106">
        <v>6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1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3">
      <c r="A107" t="s">
        <v>420</v>
      </c>
      <c r="B107" t="s">
        <v>3039</v>
      </c>
      <c r="C107" t="s">
        <v>207</v>
      </c>
      <c r="D107">
        <v>85200396</v>
      </c>
      <c r="E107" t="s">
        <v>139</v>
      </c>
      <c r="F107">
        <v>1</v>
      </c>
      <c r="G107" s="40">
        <v>1</v>
      </c>
      <c r="H107">
        <v>5</v>
      </c>
      <c r="I107">
        <v>5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1</v>
      </c>
      <c r="AA107">
        <v>0</v>
      </c>
    </row>
    <row r="108" spans="1:27" x14ac:dyDescent="0.3">
      <c r="A108" t="s">
        <v>419</v>
      </c>
      <c r="B108" t="s">
        <v>3035</v>
      </c>
      <c r="C108" t="s">
        <v>298</v>
      </c>
      <c r="D108">
        <v>9099437</v>
      </c>
      <c r="E108" t="s">
        <v>137</v>
      </c>
      <c r="F108">
        <v>1</v>
      </c>
      <c r="G108" s="40">
        <v>1</v>
      </c>
      <c r="H108">
        <v>8</v>
      </c>
      <c r="I108">
        <v>8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1</v>
      </c>
      <c r="S108">
        <v>1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</row>
    <row r="109" spans="1:27" x14ac:dyDescent="0.3">
      <c r="A109" t="s">
        <v>3059</v>
      </c>
      <c r="B109" t="s">
        <v>3044</v>
      </c>
      <c r="C109" t="s">
        <v>140</v>
      </c>
      <c r="D109">
        <v>1140865331</v>
      </c>
      <c r="E109" t="s">
        <v>137</v>
      </c>
      <c r="F109">
        <v>2</v>
      </c>
      <c r="G109" s="40">
        <v>0.875</v>
      </c>
      <c r="H109">
        <v>8</v>
      </c>
      <c r="I109">
        <v>7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1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</row>
    <row r="110" spans="1:27" x14ac:dyDescent="0.3">
      <c r="A110" t="s">
        <v>3058</v>
      </c>
      <c r="B110" t="s">
        <v>3047</v>
      </c>
      <c r="C110" t="s">
        <v>274</v>
      </c>
      <c r="D110">
        <v>673772</v>
      </c>
      <c r="E110" t="s">
        <v>136</v>
      </c>
      <c r="F110">
        <v>2</v>
      </c>
      <c r="G110" s="40">
        <v>1</v>
      </c>
      <c r="H110">
        <v>7</v>
      </c>
      <c r="I110">
        <v>7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3">
      <c r="A111" t="s">
        <v>3058</v>
      </c>
      <c r="B111" t="s">
        <v>3040</v>
      </c>
      <c r="C111" t="s">
        <v>264</v>
      </c>
      <c r="D111">
        <v>8800027</v>
      </c>
      <c r="E111" t="s">
        <v>136</v>
      </c>
      <c r="F111">
        <v>3</v>
      </c>
      <c r="G111" s="40">
        <v>1</v>
      </c>
      <c r="H111">
        <v>7</v>
      </c>
      <c r="I111">
        <v>7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3">
      <c r="A112" t="s">
        <v>3058</v>
      </c>
      <c r="B112" t="s">
        <v>3048</v>
      </c>
      <c r="C112" t="s">
        <v>145</v>
      </c>
      <c r="D112">
        <v>1143158804</v>
      </c>
      <c r="E112" t="s">
        <v>136</v>
      </c>
      <c r="F112">
        <v>4</v>
      </c>
      <c r="G112" s="40">
        <v>1</v>
      </c>
      <c r="H112">
        <v>7</v>
      </c>
      <c r="I112">
        <v>7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3">
      <c r="A113" t="s">
        <v>3058</v>
      </c>
      <c r="B113" t="s">
        <v>3035</v>
      </c>
      <c r="C113" t="s">
        <v>346</v>
      </c>
      <c r="D113">
        <v>8498708</v>
      </c>
      <c r="E113" t="s">
        <v>137</v>
      </c>
      <c r="F113">
        <v>1</v>
      </c>
      <c r="G113" s="40">
        <v>1</v>
      </c>
      <c r="H113">
        <v>8</v>
      </c>
      <c r="I113">
        <v>8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1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</row>
    <row r="114" spans="1:27" x14ac:dyDescent="0.3">
      <c r="A114" t="s">
        <v>3058</v>
      </c>
      <c r="B114" t="s">
        <v>3044</v>
      </c>
      <c r="C114" t="s">
        <v>337</v>
      </c>
      <c r="D114">
        <v>1042428015</v>
      </c>
      <c r="E114" t="s">
        <v>137</v>
      </c>
      <c r="F114">
        <v>2</v>
      </c>
      <c r="G114" s="40">
        <v>0.875</v>
      </c>
      <c r="H114">
        <v>8</v>
      </c>
      <c r="I114">
        <v>7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</row>
    <row r="115" spans="1:27" x14ac:dyDescent="0.3">
      <c r="A115" t="s">
        <v>3058</v>
      </c>
      <c r="B115" t="s">
        <v>3037</v>
      </c>
      <c r="C115" t="s">
        <v>227</v>
      </c>
      <c r="D115">
        <v>16730978</v>
      </c>
      <c r="E115" t="s">
        <v>138</v>
      </c>
      <c r="F115">
        <v>1</v>
      </c>
      <c r="G115" s="40">
        <v>0.42857142857142855</v>
      </c>
      <c r="H115">
        <v>7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1</v>
      </c>
      <c r="X115">
        <v>1</v>
      </c>
      <c r="Y115">
        <v>0</v>
      </c>
      <c r="Z115">
        <v>0</v>
      </c>
      <c r="AA115">
        <v>0</v>
      </c>
    </row>
    <row r="116" spans="1:27" x14ac:dyDescent="0.3">
      <c r="A116" t="s">
        <v>3058</v>
      </c>
      <c r="B116" t="s">
        <v>3036</v>
      </c>
      <c r="C116" t="s">
        <v>301</v>
      </c>
      <c r="D116">
        <v>72290253</v>
      </c>
      <c r="E116" t="s">
        <v>138</v>
      </c>
      <c r="F116">
        <v>2</v>
      </c>
      <c r="G116" s="40">
        <v>1</v>
      </c>
      <c r="H116">
        <v>7</v>
      </c>
      <c r="I116">
        <v>7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1</v>
      </c>
      <c r="X116">
        <v>1</v>
      </c>
      <c r="Y116">
        <v>0</v>
      </c>
      <c r="Z116">
        <v>0</v>
      </c>
      <c r="AA116">
        <v>0</v>
      </c>
    </row>
    <row r="117" spans="1:27" x14ac:dyDescent="0.3">
      <c r="A117" t="s">
        <v>3058</v>
      </c>
      <c r="B117" t="s">
        <v>3043</v>
      </c>
      <c r="C117" t="s">
        <v>350</v>
      </c>
      <c r="D117">
        <v>1102813981</v>
      </c>
      <c r="E117" t="s">
        <v>138</v>
      </c>
      <c r="F117">
        <v>4</v>
      </c>
      <c r="G117" s="40">
        <v>1</v>
      </c>
      <c r="H117">
        <v>7</v>
      </c>
      <c r="I117">
        <v>7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1</v>
      </c>
      <c r="W117">
        <v>1</v>
      </c>
      <c r="X117">
        <v>1</v>
      </c>
      <c r="Y117">
        <v>0</v>
      </c>
      <c r="Z117">
        <v>0</v>
      </c>
      <c r="AA117">
        <v>0</v>
      </c>
    </row>
    <row r="118" spans="1:27" x14ac:dyDescent="0.3">
      <c r="A118" t="s">
        <v>3058</v>
      </c>
      <c r="B118" t="s">
        <v>3039</v>
      </c>
      <c r="C118" t="s">
        <v>292</v>
      </c>
      <c r="D118">
        <v>1045701233</v>
      </c>
      <c r="E118" t="s">
        <v>139</v>
      </c>
      <c r="F118">
        <v>1</v>
      </c>
      <c r="G118" s="40">
        <v>1</v>
      </c>
      <c r="H118">
        <v>5</v>
      </c>
      <c r="I118">
        <v>5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1</v>
      </c>
      <c r="AA118">
        <v>0</v>
      </c>
    </row>
    <row r="119" spans="1:27" x14ac:dyDescent="0.3">
      <c r="A119" t="s">
        <v>423</v>
      </c>
      <c r="B119" t="s">
        <v>3033</v>
      </c>
      <c r="C119" t="s">
        <v>4</v>
      </c>
      <c r="D119">
        <v>72429229</v>
      </c>
      <c r="E119" t="s">
        <v>136</v>
      </c>
      <c r="F119">
        <v>1</v>
      </c>
      <c r="G119" s="40">
        <v>1</v>
      </c>
      <c r="H119">
        <v>7</v>
      </c>
      <c r="I119">
        <v>7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3">
      <c r="A120" t="s">
        <v>423</v>
      </c>
      <c r="B120" t="s">
        <v>3040</v>
      </c>
      <c r="C120" t="s">
        <v>314</v>
      </c>
      <c r="D120">
        <v>1129575452</v>
      </c>
      <c r="E120" t="s">
        <v>136</v>
      </c>
      <c r="F120">
        <v>3</v>
      </c>
      <c r="G120" s="40">
        <v>1</v>
      </c>
      <c r="H120">
        <v>7</v>
      </c>
      <c r="I120">
        <v>7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3">
      <c r="A121" t="s">
        <v>423</v>
      </c>
      <c r="B121" t="s">
        <v>3051</v>
      </c>
      <c r="C121" t="s">
        <v>265</v>
      </c>
      <c r="D121">
        <v>1001912135</v>
      </c>
      <c r="E121" t="s">
        <v>136</v>
      </c>
      <c r="F121">
        <v>5</v>
      </c>
      <c r="G121" s="40">
        <v>1</v>
      </c>
      <c r="H121">
        <v>7</v>
      </c>
      <c r="I121">
        <v>7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3">
      <c r="A122" t="s">
        <v>423</v>
      </c>
      <c r="B122" t="s">
        <v>3035</v>
      </c>
      <c r="C122" t="s">
        <v>327</v>
      </c>
      <c r="D122">
        <v>72258146</v>
      </c>
      <c r="E122" t="s">
        <v>137</v>
      </c>
      <c r="F122">
        <v>1</v>
      </c>
      <c r="G122" s="40">
        <v>1</v>
      </c>
      <c r="H122">
        <v>8</v>
      </c>
      <c r="I122">
        <v>8</v>
      </c>
      <c r="J122">
        <v>1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</row>
    <row r="123" spans="1:27" x14ac:dyDescent="0.3">
      <c r="A123" t="s">
        <v>423</v>
      </c>
      <c r="B123" t="s">
        <v>3044</v>
      </c>
      <c r="C123" t="s">
        <v>267</v>
      </c>
      <c r="D123">
        <v>1047488318</v>
      </c>
      <c r="E123" t="s">
        <v>137</v>
      </c>
      <c r="F123">
        <v>2</v>
      </c>
      <c r="G123" s="40">
        <v>0.875</v>
      </c>
      <c r="H123">
        <v>8</v>
      </c>
      <c r="I123">
        <v>7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3">
      <c r="A124" t="s">
        <v>423</v>
      </c>
      <c r="B124" t="s">
        <v>3037</v>
      </c>
      <c r="C124" t="s">
        <v>184</v>
      </c>
      <c r="D124">
        <v>72175592</v>
      </c>
      <c r="E124" t="s">
        <v>138</v>
      </c>
      <c r="F124">
        <v>1</v>
      </c>
      <c r="G124" s="40">
        <v>0.8571428571428571</v>
      </c>
      <c r="H124">
        <v>7</v>
      </c>
      <c r="I124">
        <v>6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1</v>
      </c>
      <c r="W124">
        <v>0</v>
      </c>
      <c r="X124">
        <v>1</v>
      </c>
      <c r="Y124">
        <v>0</v>
      </c>
      <c r="Z124">
        <v>0</v>
      </c>
      <c r="AA124">
        <v>0</v>
      </c>
    </row>
    <row r="125" spans="1:27" x14ac:dyDescent="0.3">
      <c r="A125" t="s">
        <v>423</v>
      </c>
      <c r="B125" t="s">
        <v>3036</v>
      </c>
      <c r="C125" t="s">
        <v>319</v>
      </c>
      <c r="D125">
        <v>1003644904</v>
      </c>
      <c r="E125" t="s">
        <v>138</v>
      </c>
      <c r="F125">
        <v>2</v>
      </c>
      <c r="G125" s="40">
        <v>1</v>
      </c>
      <c r="H125">
        <v>7</v>
      </c>
      <c r="I125">
        <v>7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1</v>
      </c>
      <c r="X125">
        <v>1</v>
      </c>
      <c r="Y125">
        <v>0</v>
      </c>
      <c r="Z125">
        <v>0</v>
      </c>
      <c r="AA125">
        <v>0</v>
      </c>
    </row>
    <row r="126" spans="1:27" x14ac:dyDescent="0.3">
      <c r="A126" t="s">
        <v>423</v>
      </c>
      <c r="B126" t="s">
        <v>3041</v>
      </c>
      <c r="C126" t="s">
        <v>320</v>
      </c>
      <c r="D126">
        <v>1052992147</v>
      </c>
      <c r="E126" t="s">
        <v>138</v>
      </c>
      <c r="F126">
        <v>3</v>
      </c>
      <c r="G126" s="40">
        <v>1</v>
      </c>
      <c r="H126">
        <v>7</v>
      </c>
      <c r="I126">
        <v>7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0</v>
      </c>
    </row>
    <row r="127" spans="1:27" x14ac:dyDescent="0.3">
      <c r="A127" t="s">
        <v>423</v>
      </c>
      <c r="B127" t="s">
        <v>3043</v>
      </c>
      <c r="C127" t="s">
        <v>195</v>
      </c>
      <c r="D127">
        <v>1062878100</v>
      </c>
      <c r="E127" t="s">
        <v>138</v>
      </c>
      <c r="F127">
        <v>4</v>
      </c>
      <c r="G127" s="40">
        <v>1</v>
      </c>
      <c r="H127">
        <v>7</v>
      </c>
      <c r="I127">
        <v>7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1</v>
      </c>
      <c r="X127">
        <v>1</v>
      </c>
      <c r="Y127">
        <v>0</v>
      </c>
      <c r="Z127">
        <v>0</v>
      </c>
      <c r="AA127">
        <v>0</v>
      </c>
    </row>
    <row r="128" spans="1:27" x14ac:dyDescent="0.3">
      <c r="A128" t="s">
        <v>423</v>
      </c>
      <c r="B128" t="s">
        <v>3039</v>
      </c>
      <c r="C128" t="s">
        <v>273</v>
      </c>
      <c r="D128">
        <v>72199198</v>
      </c>
      <c r="E128" t="s">
        <v>139</v>
      </c>
      <c r="F128">
        <v>1</v>
      </c>
      <c r="G128" s="40">
        <v>1</v>
      </c>
      <c r="H128">
        <v>5</v>
      </c>
      <c r="I128">
        <v>5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1</v>
      </c>
      <c r="AA128">
        <v>0</v>
      </c>
    </row>
    <row r="129" spans="1:27" x14ac:dyDescent="0.3">
      <c r="A129" t="s">
        <v>418</v>
      </c>
      <c r="B129" t="s">
        <v>3033</v>
      </c>
      <c r="C129" t="s">
        <v>305</v>
      </c>
      <c r="D129">
        <v>8510045</v>
      </c>
      <c r="E129" t="s">
        <v>136</v>
      </c>
      <c r="F129">
        <v>1</v>
      </c>
      <c r="G129" s="40">
        <v>1</v>
      </c>
      <c r="H129">
        <v>7</v>
      </c>
      <c r="I129">
        <v>7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3">
      <c r="A130" t="s">
        <v>418</v>
      </c>
      <c r="B130" t="s">
        <v>3040</v>
      </c>
      <c r="C130" t="s">
        <v>149</v>
      </c>
      <c r="D130">
        <v>72329555</v>
      </c>
      <c r="E130" t="s">
        <v>136</v>
      </c>
      <c r="F130">
        <v>3</v>
      </c>
      <c r="G130" s="40">
        <v>0.8571428571428571</v>
      </c>
      <c r="H130">
        <v>7</v>
      </c>
      <c r="I130">
        <v>6</v>
      </c>
      <c r="J130">
        <v>1</v>
      </c>
      <c r="K130">
        <v>1</v>
      </c>
      <c r="L130">
        <v>0</v>
      </c>
      <c r="M130">
        <v>1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3">
      <c r="A131" t="s">
        <v>418</v>
      </c>
      <c r="B131" t="s">
        <v>3048</v>
      </c>
      <c r="C131" t="s">
        <v>326</v>
      </c>
      <c r="D131">
        <v>1046344952</v>
      </c>
      <c r="E131" t="s">
        <v>136</v>
      </c>
      <c r="F131">
        <v>4</v>
      </c>
      <c r="G131" s="40">
        <v>1</v>
      </c>
      <c r="H131">
        <v>7</v>
      </c>
      <c r="I131">
        <v>7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3">
      <c r="A132" t="s">
        <v>418</v>
      </c>
      <c r="B132" t="s">
        <v>3048</v>
      </c>
      <c r="C132" t="s">
        <v>221</v>
      </c>
      <c r="D132">
        <v>19873593</v>
      </c>
      <c r="E132" t="s">
        <v>136</v>
      </c>
      <c r="F132">
        <v>4</v>
      </c>
      <c r="G132" s="40">
        <v>0.8571428571428571</v>
      </c>
      <c r="H132">
        <v>7</v>
      </c>
      <c r="I132">
        <v>6</v>
      </c>
      <c r="J132">
        <v>1</v>
      </c>
      <c r="K132">
        <v>1</v>
      </c>
      <c r="L132">
        <v>0</v>
      </c>
      <c r="M132">
        <v>1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3">
      <c r="A133" t="s">
        <v>418</v>
      </c>
      <c r="B133" t="s">
        <v>3035</v>
      </c>
      <c r="C133" t="s">
        <v>286</v>
      </c>
      <c r="D133">
        <v>73158536</v>
      </c>
      <c r="E133" t="s">
        <v>137</v>
      </c>
      <c r="F133">
        <v>1</v>
      </c>
      <c r="G133" s="40">
        <v>0.875</v>
      </c>
      <c r="H133">
        <v>8</v>
      </c>
      <c r="I133">
        <v>7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1</v>
      </c>
      <c r="S133">
        <v>1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3">
      <c r="A134" t="s">
        <v>418</v>
      </c>
      <c r="B134" t="s">
        <v>3044</v>
      </c>
      <c r="C134" t="s">
        <v>338</v>
      </c>
      <c r="D134">
        <v>1002154286</v>
      </c>
      <c r="E134" t="s">
        <v>137</v>
      </c>
      <c r="F134">
        <v>2</v>
      </c>
      <c r="G134" s="40">
        <v>0.875</v>
      </c>
      <c r="H134">
        <v>8</v>
      </c>
      <c r="I134">
        <v>7</v>
      </c>
      <c r="J134">
        <v>1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1</v>
      </c>
      <c r="S134">
        <v>1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</row>
    <row r="135" spans="1:27" x14ac:dyDescent="0.3">
      <c r="A135" t="s">
        <v>418</v>
      </c>
      <c r="B135" t="s">
        <v>3036</v>
      </c>
      <c r="C135" t="s">
        <v>52</v>
      </c>
      <c r="D135">
        <v>73191501</v>
      </c>
      <c r="E135" t="s">
        <v>138</v>
      </c>
      <c r="F135">
        <v>2</v>
      </c>
      <c r="G135" s="40">
        <v>0.5714285714285714</v>
      </c>
      <c r="H135">
        <v>7</v>
      </c>
      <c r="I135">
        <v>4</v>
      </c>
      <c r="J135">
        <v>1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</row>
    <row r="136" spans="1:27" x14ac:dyDescent="0.3">
      <c r="A136" t="s">
        <v>418</v>
      </c>
      <c r="B136" t="s">
        <v>3041</v>
      </c>
      <c r="C136" t="s">
        <v>168</v>
      </c>
      <c r="D136">
        <v>73215027</v>
      </c>
      <c r="E136" t="s">
        <v>138</v>
      </c>
      <c r="F136">
        <v>3</v>
      </c>
      <c r="G136" s="40">
        <v>0.14285714285714285</v>
      </c>
      <c r="H136">
        <v>7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3">
      <c r="A137" t="s">
        <v>418</v>
      </c>
      <c r="B137" t="s">
        <v>3043</v>
      </c>
      <c r="C137" t="s">
        <v>630</v>
      </c>
      <c r="D137">
        <v>1069465576</v>
      </c>
      <c r="E137" t="s">
        <v>138</v>
      </c>
      <c r="F137">
        <v>4</v>
      </c>
      <c r="G137" s="40">
        <v>0.14285714285714285</v>
      </c>
      <c r="H137">
        <v>7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3">
      <c r="A138" t="s">
        <v>418</v>
      </c>
      <c r="B138" t="s">
        <v>3039</v>
      </c>
      <c r="C138" t="s">
        <v>270</v>
      </c>
      <c r="D138">
        <v>1065633136</v>
      </c>
      <c r="E138" t="s">
        <v>139</v>
      </c>
      <c r="F138">
        <v>1</v>
      </c>
      <c r="G138" s="40">
        <v>1</v>
      </c>
      <c r="H138">
        <v>5</v>
      </c>
      <c r="I138">
        <v>5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1</v>
      </c>
      <c r="AA138">
        <v>0</v>
      </c>
    </row>
    <row r="139" spans="1:27" x14ac:dyDescent="0.3">
      <c r="G139"/>
      <c r="H139"/>
      <c r="I139"/>
    </row>
    <row r="140" spans="1:27" x14ac:dyDescent="0.3">
      <c r="G140"/>
      <c r="H140"/>
      <c r="I140"/>
    </row>
    <row r="141" spans="1:27" x14ac:dyDescent="0.3">
      <c r="G141"/>
      <c r="H141"/>
      <c r="I141"/>
    </row>
    <row r="142" spans="1:27" x14ac:dyDescent="0.3">
      <c r="G142"/>
      <c r="H142"/>
      <c r="I142"/>
    </row>
    <row r="143" spans="1:27" x14ac:dyDescent="0.3">
      <c r="G143"/>
      <c r="H143"/>
      <c r="I143"/>
    </row>
    <row r="144" spans="1:27" x14ac:dyDescent="0.3">
      <c r="G144"/>
      <c r="H144"/>
      <c r="I144"/>
    </row>
    <row r="145" spans="7:9" x14ac:dyDescent="0.3">
      <c r="G145"/>
      <c r="H145"/>
      <c r="I145"/>
    </row>
    <row r="146" spans="7:9" x14ac:dyDescent="0.3">
      <c r="G146"/>
      <c r="H146"/>
      <c r="I146"/>
    </row>
    <row r="147" spans="7:9" x14ac:dyDescent="0.3">
      <c r="G147"/>
      <c r="H147"/>
      <c r="I147"/>
    </row>
    <row r="148" spans="7:9" x14ac:dyDescent="0.3">
      <c r="G148"/>
      <c r="H148"/>
      <c r="I148"/>
    </row>
    <row r="149" spans="7:9" x14ac:dyDescent="0.3">
      <c r="G149"/>
      <c r="H149"/>
      <c r="I149"/>
    </row>
    <row r="150" spans="7:9" x14ac:dyDescent="0.3">
      <c r="G150"/>
      <c r="H150"/>
      <c r="I150"/>
    </row>
    <row r="151" spans="7:9" x14ac:dyDescent="0.3">
      <c r="G151"/>
      <c r="H151"/>
      <c r="I151"/>
    </row>
    <row r="152" spans="7:9" x14ac:dyDescent="0.3">
      <c r="G152"/>
      <c r="H152"/>
      <c r="I152"/>
    </row>
    <row r="153" spans="7:9" x14ac:dyDescent="0.3">
      <c r="G153"/>
      <c r="H153"/>
      <c r="I153"/>
    </row>
    <row r="154" spans="7:9" x14ac:dyDescent="0.3">
      <c r="G154"/>
      <c r="H154"/>
      <c r="I154"/>
    </row>
    <row r="155" spans="7:9" x14ac:dyDescent="0.3">
      <c r="G155"/>
      <c r="H155"/>
      <c r="I155"/>
    </row>
    <row r="156" spans="7:9" x14ac:dyDescent="0.3">
      <c r="G156"/>
      <c r="H156"/>
      <c r="I156"/>
    </row>
    <row r="157" spans="7:9" x14ac:dyDescent="0.3">
      <c r="G157"/>
      <c r="H157"/>
      <c r="I157"/>
    </row>
    <row r="158" spans="7:9" x14ac:dyDescent="0.3">
      <c r="G158"/>
      <c r="H158"/>
      <c r="I158"/>
    </row>
    <row r="159" spans="7:9" x14ac:dyDescent="0.3">
      <c r="G159"/>
      <c r="H159"/>
      <c r="I159"/>
    </row>
    <row r="160" spans="7:9" x14ac:dyDescent="0.3">
      <c r="G160"/>
      <c r="H160"/>
      <c r="I160"/>
    </row>
    <row r="161" spans="7:9" x14ac:dyDescent="0.3">
      <c r="G161"/>
      <c r="H161"/>
      <c r="I161"/>
    </row>
    <row r="162" spans="7:9" x14ac:dyDescent="0.3">
      <c r="G162"/>
      <c r="H162"/>
      <c r="I162"/>
    </row>
    <row r="163" spans="7:9" x14ac:dyDescent="0.3">
      <c r="G163"/>
      <c r="H163"/>
      <c r="I163"/>
    </row>
    <row r="164" spans="7:9" x14ac:dyDescent="0.3">
      <c r="G164"/>
      <c r="H164"/>
      <c r="I164"/>
    </row>
    <row r="165" spans="7:9" x14ac:dyDescent="0.3">
      <c r="G165"/>
      <c r="H165"/>
      <c r="I165"/>
    </row>
    <row r="166" spans="7:9" x14ac:dyDescent="0.3">
      <c r="G166"/>
      <c r="H166"/>
      <c r="I166"/>
    </row>
    <row r="167" spans="7:9" x14ac:dyDescent="0.3">
      <c r="G167"/>
      <c r="H167"/>
      <c r="I167"/>
    </row>
    <row r="168" spans="7:9" x14ac:dyDescent="0.3">
      <c r="G168"/>
      <c r="H168"/>
      <c r="I168"/>
    </row>
    <row r="169" spans="7:9" x14ac:dyDescent="0.3">
      <c r="G169"/>
      <c r="H169"/>
      <c r="I169"/>
    </row>
    <row r="170" spans="7:9" x14ac:dyDescent="0.3">
      <c r="G170"/>
      <c r="H170"/>
      <c r="I170"/>
    </row>
    <row r="171" spans="7:9" x14ac:dyDescent="0.3">
      <c r="G171"/>
      <c r="H171"/>
      <c r="I171"/>
    </row>
    <row r="172" spans="7:9" x14ac:dyDescent="0.3">
      <c r="G172"/>
      <c r="H172"/>
      <c r="I172"/>
    </row>
    <row r="173" spans="7:9" x14ac:dyDescent="0.3">
      <c r="G173"/>
      <c r="H173"/>
      <c r="I173"/>
    </row>
    <row r="174" spans="7:9" x14ac:dyDescent="0.3">
      <c r="G174"/>
      <c r="H174"/>
      <c r="I174"/>
    </row>
    <row r="175" spans="7:9" x14ac:dyDescent="0.3">
      <c r="G175"/>
      <c r="H175"/>
      <c r="I175"/>
    </row>
    <row r="176" spans="7:9" x14ac:dyDescent="0.3">
      <c r="G176"/>
      <c r="H176"/>
      <c r="I176"/>
    </row>
    <row r="177" spans="7:9" x14ac:dyDescent="0.3">
      <c r="G177"/>
      <c r="H177"/>
      <c r="I177"/>
    </row>
    <row r="178" spans="7:9" x14ac:dyDescent="0.3">
      <c r="G178"/>
      <c r="H178"/>
      <c r="I178"/>
    </row>
    <row r="179" spans="7:9" x14ac:dyDescent="0.3">
      <c r="G179"/>
      <c r="H179"/>
      <c r="I179"/>
    </row>
    <row r="180" spans="7:9" x14ac:dyDescent="0.3">
      <c r="G180"/>
      <c r="H180"/>
      <c r="I180"/>
    </row>
    <row r="181" spans="7:9" x14ac:dyDescent="0.3">
      <c r="G181"/>
      <c r="H181"/>
      <c r="I181"/>
    </row>
    <row r="182" spans="7:9" x14ac:dyDescent="0.3">
      <c r="G182"/>
      <c r="H182"/>
      <c r="I182"/>
    </row>
    <row r="183" spans="7:9" x14ac:dyDescent="0.3">
      <c r="G183"/>
      <c r="H183"/>
      <c r="I183"/>
    </row>
    <row r="184" spans="7:9" x14ac:dyDescent="0.3">
      <c r="G184"/>
      <c r="H184"/>
      <c r="I184"/>
    </row>
    <row r="185" spans="7:9" x14ac:dyDescent="0.3">
      <c r="G185"/>
      <c r="H185"/>
      <c r="I185"/>
    </row>
    <row r="186" spans="7:9" x14ac:dyDescent="0.3">
      <c r="G186"/>
      <c r="H186"/>
      <c r="I186"/>
    </row>
    <row r="187" spans="7:9" x14ac:dyDescent="0.3">
      <c r="G187"/>
      <c r="H187"/>
      <c r="I187"/>
    </row>
    <row r="188" spans="7:9" x14ac:dyDescent="0.3">
      <c r="G188"/>
      <c r="H188"/>
      <c r="I188"/>
    </row>
    <row r="189" spans="7:9" x14ac:dyDescent="0.3">
      <c r="G189"/>
      <c r="H189"/>
      <c r="I189"/>
    </row>
    <row r="190" spans="7:9" x14ac:dyDescent="0.3">
      <c r="G190"/>
      <c r="H190"/>
      <c r="I190"/>
    </row>
    <row r="191" spans="7:9" x14ac:dyDescent="0.3">
      <c r="G191"/>
      <c r="H191"/>
      <c r="I191"/>
    </row>
    <row r="192" spans="7:9" x14ac:dyDescent="0.3">
      <c r="G192"/>
      <c r="H192"/>
      <c r="I192"/>
    </row>
    <row r="193" spans="7:9" x14ac:dyDescent="0.3">
      <c r="G193"/>
      <c r="H193"/>
      <c r="I193"/>
    </row>
    <row r="194" spans="7:9" x14ac:dyDescent="0.3">
      <c r="G194"/>
      <c r="H194"/>
      <c r="I194"/>
    </row>
    <row r="195" spans="7:9" x14ac:dyDescent="0.3">
      <c r="G195"/>
      <c r="H195"/>
      <c r="I195"/>
    </row>
    <row r="196" spans="7:9" x14ac:dyDescent="0.3">
      <c r="G196"/>
      <c r="H196"/>
      <c r="I196"/>
    </row>
    <row r="197" spans="7:9" x14ac:dyDescent="0.3">
      <c r="G197"/>
      <c r="H197"/>
      <c r="I197"/>
    </row>
    <row r="198" spans="7:9" x14ac:dyDescent="0.3">
      <c r="G198"/>
      <c r="H198"/>
      <c r="I198"/>
    </row>
    <row r="199" spans="7:9" x14ac:dyDescent="0.3">
      <c r="G199"/>
      <c r="H199"/>
      <c r="I199"/>
    </row>
    <row r="200" spans="7:9" x14ac:dyDescent="0.3">
      <c r="G200"/>
      <c r="H200"/>
      <c r="I200"/>
    </row>
    <row r="201" spans="7:9" x14ac:dyDescent="0.3">
      <c r="G201"/>
      <c r="H201"/>
      <c r="I201"/>
    </row>
    <row r="202" spans="7:9" x14ac:dyDescent="0.3">
      <c r="G202"/>
      <c r="H202"/>
      <c r="I202"/>
    </row>
    <row r="203" spans="7:9" x14ac:dyDescent="0.3">
      <c r="G203"/>
      <c r="H203"/>
      <c r="I203"/>
    </row>
    <row r="204" spans="7:9" x14ac:dyDescent="0.3">
      <c r="G204"/>
      <c r="H204"/>
      <c r="I204"/>
    </row>
    <row r="205" spans="7:9" x14ac:dyDescent="0.3">
      <c r="G205"/>
      <c r="H205"/>
      <c r="I205"/>
    </row>
    <row r="206" spans="7:9" x14ac:dyDescent="0.3">
      <c r="G206"/>
      <c r="H206"/>
      <c r="I206"/>
    </row>
    <row r="207" spans="7:9" x14ac:dyDescent="0.3">
      <c r="G207"/>
      <c r="H207"/>
      <c r="I207"/>
    </row>
    <row r="208" spans="7:9" x14ac:dyDescent="0.3">
      <c r="G208"/>
      <c r="H208"/>
      <c r="I208"/>
    </row>
    <row r="209" spans="7:9" x14ac:dyDescent="0.3">
      <c r="G209"/>
      <c r="H209"/>
      <c r="I209"/>
    </row>
    <row r="210" spans="7:9" x14ac:dyDescent="0.3">
      <c r="G210"/>
      <c r="H210"/>
      <c r="I210"/>
    </row>
    <row r="211" spans="7:9" x14ac:dyDescent="0.3">
      <c r="G211"/>
      <c r="H211"/>
      <c r="I211"/>
    </row>
    <row r="212" spans="7:9" x14ac:dyDescent="0.3">
      <c r="G212"/>
      <c r="H212"/>
      <c r="I212"/>
    </row>
    <row r="213" spans="7:9" x14ac:dyDescent="0.3">
      <c r="G213"/>
      <c r="H213"/>
      <c r="I213"/>
    </row>
    <row r="214" spans="7:9" x14ac:dyDescent="0.3">
      <c r="G214"/>
      <c r="H214"/>
      <c r="I214"/>
    </row>
    <row r="215" spans="7:9" x14ac:dyDescent="0.3">
      <c r="G215"/>
      <c r="H215"/>
      <c r="I215"/>
    </row>
    <row r="216" spans="7:9" x14ac:dyDescent="0.3">
      <c r="G216"/>
      <c r="H216"/>
      <c r="I216"/>
    </row>
    <row r="217" spans="7:9" x14ac:dyDescent="0.3">
      <c r="G217"/>
      <c r="H217"/>
      <c r="I217"/>
    </row>
    <row r="218" spans="7:9" x14ac:dyDescent="0.3">
      <c r="G218"/>
      <c r="H218"/>
      <c r="I218"/>
    </row>
    <row r="219" spans="7:9" x14ac:dyDescent="0.3">
      <c r="G219"/>
      <c r="H219"/>
      <c r="I219"/>
    </row>
    <row r="220" spans="7:9" x14ac:dyDescent="0.3">
      <c r="G220"/>
      <c r="H220"/>
      <c r="I220"/>
    </row>
    <row r="221" spans="7:9" x14ac:dyDescent="0.3">
      <c r="G221"/>
      <c r="H221"/>
      <c r="I221"/>
    </row>
    <row r="222" spans="7:9" x14ac:dyDescent="0.3">
      <c r="G222"/>
      <c r="H222"/>
      <c r="I222"/>
    </row>
    <row r="223" spans="7:9" x14ac:dyDescent="0.3">
      <c r="G223"/>
      <c r="H223"/>
      <c r="I223"/>
    </row>
    <row r="224" spans="7:9" x14ac:dyDescent="0.3">
      <c r="G224"/>
      <c r="H224"/>
      <c r="I224"/>
    </row>
    <row r="225" spans="7:9" x14ac:dyDescent="0.3">
      <c r="G225"/>
      <c r="H225"/>
      <c r="I225"/>
    </row>
    <row r="226" spans="7:9" x14ac:dyDescent="0.3">
      <c r="G226"/>
      <c r="H226"/>
      <c r="I226"/>
    </row>
    <row r="227" spans="7:9" x14ac:dyDescent="0.3">
      <c r="G227"/>
      <c r="H227"/>
      <c r="I227"/>
    </row>
    <row r="228" spans="7:9" x14ac:dyDescent="0.3">
      <c r="G228"/>
      <c r="H228"/>
      <c r="I228"/>
    </row>
    <row r="229" spans="7:9" x14ac:dyDescent="0.3">
      <c r="G229"/>
      <c r="H229"/>
      <c r="I229"/>
    </row>
    <row r="230" spans="7:9" x14ac:dyDescent="0.3">
      <c r="G230"/>
      <c r="H230"/>
      <c r="I230"/>
    </row>
    <row r="231" spans="7:9" x14ac:dyDescent="0.3">
      <c r="G231"/>
      <c r="H231"/>
      <c r="I231"/>
    </row>
    <row r="232" spans="7:9" x14ac:dyDescent="0.3">
      <c r="G232"/>
      <c r="H232"/>
      <c r="I232"/>
    </row>
    <row r="233" spans="7:9" x14ac:dyDescent="0.3">
      <c r="G233"/>
      <c r="H233"/>
      <c r="I233"/>
    </row>
    <row r="234" spans="7:9" x14ac:dyDescent="0.3">
      <c r="G234"/>
      <c r="H234"/>
      <c r="I234"/>
    </row>
    <row r="235" spans="7:9" x14ac:dyDescent="0.3">
      <c r="G235"/>
      <c r="H235"/>
      <c r="I235"/>
    </row>
    <row r="236" spans="7:9" x14ac:dyDescent="0.3">
      <c r="G236"/>
      <c r="H236"/>
      <c r="I236"/>
    </row>
    <row r="237" spans="7:9" x14ac:dyDescent="0.3">
      <c r="G237"/>
      <c r="H237"/>
      <c r="I237"/>
    </row>
    <row r="238" spans="7:9" x14ac:dyDescent="0.3">
      <c r="G238"/>
      <c r="H238"/>
      <c r="I238"/>
    </row>
    <row r="239" spans="7:9" x14ac:dyDescent="0.3">
      <c r="G239"/>
      <c r="H239"/>
      <c r="I239"/>
    </row>
    <row r="240" spans="7:9" x14ac:dyDescent="0.3">
      <c r="G240"/>
      <c r="H240"/>
      <c r="I240"/>
    </row>
    <row r="241" spans="7:9" x14ac:dyDescent="0.3">
      <c r="G241"/>
      <c r="H241"/>
      <c r="I241"/>
    </row>
    <row r="242" spans="7:9" x14ac:dyDescent="0.3">
      <c r="G242"/>
      <c r="H242"/>
      <c r="I242"/>
    </row>
    <row r="243" spans="7:9" x14ac:dyDescent="0.3">
      <c r="G243"/>
      <c r="H243"/>
      <c r="I243"/>
    </row>
    <row r="244" spans="7:9" x14ac:dyDescent="0.3">
      <c r="G244"/>
      <c r="H244"/>
      <c r="I244"/>
    </row>
    <row r="245" spans="7:9" x14ac:dyDescent="0.3">
      <c r="G245"/>
      <c r="H245"/>
      <c r="I245"/>
    </row>
    <row r="246" spans="7:9" x14ac:dyDescent="0.3">
      <c r="G246"/>
      <c r="H246"/>
      <c r="I246"/>
    </row>
    <row r="247" spans="7:9" x14ac:dyDescent="0.3">
      <c r="G247"/>
      <c r="H247"/>
      <c r="I247"/>
    </row>
    <row r="248" spans="7:9" x14ac:dyDescent="0.3">
      <c r="G248"/>
      <c r="H248"/>
      <c r="I248"/>
    </row>
    <row r="249" spans="7:9" x14ac:dyDescent="0.3">
      <c r="G249"/>
      <c r="H249"/>
      <c r="I249"/>
    </row>
    <row r="250" spans="7:9" x14ac:dyDescent="0.3">
      <c r="G250"/>
      <c r="H250"/>
      <c r="I250"/>
    </row>
    <row r="251" spans="7:9" x14ac:dyDescent="0.3">
      <c r="G251"/>
      <c r="H251"/>
      <c r="I251"/>
    </row>
    <row r="252" spans="7:9" x14ac:dyDescent="0.3">
      <c r="G252"/>
      <c r="H252"/>
      <c r="I252"/>
    </row>
    <row r="253" spans="7:9" x14ac:dyDescent="0.3">
      <c r="G253"/>
      <c r="H253"/>
      <c r="I253"/>
    </row>
    <row r="254" spans="7:9" x14ac:dyDescent="0.3">
      <c r="G254"/>
      <c r="H254"/>
      <c r="I254"/>
    </row>
    <row r="255" spans="7:9" x14ac:dyDescent="0.3">
      <c r="G255"/>
      <c r="H255"/>
      <c r="I255"/>
    </row>
    <row r="256" spans="7:9" x14ac:dyDescent="0.3">
      <c r="G256"/>
      <c r="H256"/>
      <c r="I256"/>
    </row>
    <row r="257" spans="7:9" x14ac:dyDescent="0.3">
      <c r="G257"/>
      <c r="H257"/>
      <c r="I257"/>
    </row>
    <row r="258" spans="7:9" x14ac:dyDescent="0.3">
      <c r="G258"/>
      <c r="H258"/>
      <c r="I258"/>
    </row>
    <row r="259" spans="7:9" x14ac:dyDescent="0.3">
      <c r="G259"/>
      <c r="H259"/>
      <c r="I259"/>
    </row>
    <row r="260" spans="7:9" x14ac:dyDescent="0.3">
      <c r="G260"/>
      <c r="H260"/>
      <c r="I260"/>
    </row>
    <row r="261" spans="7:9" x14ac:dyDescent="0.3">
      <c r="G261"/>
      <c r="H261"/>
      <c r="I261"/>
    </row>
    <row r="262" spans="7:9" x14ac:dyDescent="0.3">
      <c r="G262"/>
      <c r="H262"/>
      <c r="I262"/>
    </row>
    <row r="263" spans="7:9" x14ac:dyDescent="0.3">
      <c r="G263"/>
      <c r="H263"/>
      <c r="I263"/>
    </row>
    <row r="264" spans="7:9" x14ac:dyDescent="0.3">
      <c r="G264"/>
      <c r="H264"/>
      <c r="I264"/>
    </row>
    <row r="265" spans="7:9" x14ac:dyDescent="0.3">
      <c r="G265"/>
      <c r="H265"/>
      <c r="I265"/>
    </row>
    <row r="266" spans="7:9" x14ac:dyDescent="0.3">
      <c r="G266"/>
      <c r="H266"/>
      <c r="I266"/>
    </row>
    <row r="267" spans="7:9" x14ac:dyDescent="0.3">
      <c r="G267"/>
      <c r="H267"/>
      <c r="I267"/>
    </row>
    <row r="268" spans="7:9" x14ac:dyDescent="0.3">
      <c r="G268"/>
      <c r="H268"/>
      <c r="I268"/>
    </row>
    <row r="269" spans="7:9" x14ac:dyDescent="0.3">
      <c r="G269"/>
      <c r="H269"/>
      <c r="I269"/>
    </row>
    <row r="270" spans="7:9" x14ac:dyDescent="0.3">
      <c r="G270"/>
      <c r="H270"/>
      <c r="I270"/>
    </row>
  </sheetData>
  <sortState ref="A2:Y150">
    <sortCondition ref="G2:G150"/>
  </sortState>
  <conditionalFormatting sqref="G271:G1048576 G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{35DBEC99-38F7-43DD-841C-98BF4CD824C1}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DBEC99-38F7-43DD-841C-98BF4CD82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G271:G1048576 G1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AA1651"/>
  <sheetViews>
    <sheetView zoomScale="55" workbookViewId="0">
      <selection activeCell="H8" sqref="H8"/>
    </sheetView>
  </sheetViews>
  <sheetFormatPr baseColWidth="10" defaultColWidth="11.44140625" defaultRowHeight="14.4" x14ac:dyDescent="0.3"/>
  <cols>
    <col min="1" max="1" width="17.5546875" style="2" customWidth="1"/>
    <col min="2" max="2" width="11.44140625" style="2" customWidth="1"/>
    <col min="3" max="3" width="64.88671875" style="2" customWidth="1"/>
    <col min="4" max="4" width="5.5546875" style="2" customWidth="1"/>
    <col min="5" max="5" width="11.44140625" style="2" customWidth="1"/>
    <col min="6" max="6" width="19.44140625" style="2" customWidth="1"/>
    <col min="7" max="7" width="24.88671875" style="2" bestFit="1" customWidth="1"/>
    <col min="8" max="8" width="45.5546875" style="24" customWidth="1"/>
    <col min="9" max="9" width="29.109375" style="42" customWidth="1"/>
    <col min="10" max="10" width="19.44140625" style="36" bestFit="1" customWidth="1"/>
    <col min="11" max="11" width="24.33203125" bestFit="1" customWidth="1"/>
    <col min="12" max="12" width="24" bestFit="1" customWidth="1"/>
    <col min="13" max="13" width="41.109375" bestFit="1" customWidth="1"/>
    <col min="14" max="14" width="22.109375" bestFit="1" customWidth="1"/>
    <col min="15" max="15" width="15.6640625" style="4" bestFit="1" customWidth="1"/>
    <col min="16" max="16" width="11.44140625" style="39"/>
    <col min="17" max="17" width="22" bestFit="1" customWidth="1"/>
    <col min="18" max="18" width="6.6640625" customWidth="1"/>
  </cols>
  <sheetData>
    <row r="1" spans="1:26" x14ac:dyDescent="0.3">
      <c r="A1" s="2" t="s">
        <v>29</v>
      </c>
      <c r="B1" s="3" t="s">
        <v>75</v>
      </c>
      <c r="C1" s="2" t="s">
        <v>76</v>
      </c>
      <c r="D1" s="3"/>
      <c r="E1" s="3"/>
      <c r="F1" s="2" t="s">
        <v>77</v>
      </c>
      <c r="G1" s="2" t="s">
        <v>0</v>
      </c>
      <c r="H1" s="2" t="s">
        <v>26</v>
      </c>
      <c r="I1" s="41" t="s">
        <v>20</v>
      </c>
      <c r="J1" s="35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37" t="s">
        <v>132</v>
      </c>
      <c r="P1" s="38" t="s">
        <v>133</v>
      </c>
      <c r="Q1" t="s">
        <v>134</v>
      </c>
      <c r="R1" t="s">
        <v>135</v>
      </c>
      <c r="S1" t="s">
        <v>134</v>
      </c>
      <c r="T1" t="s">
        <v>135</v>
      </c>
      <c r="U1" t="s">
        <v>134</v>
      </c>
      <c r="V1" t="s">
        <v>135</v>
      </c>
      <c r="W1" t="s">
        <v>134</v>
      </c>
      <c r="X1" t="s">
        <v>135</v>
      </c>
      <c r="Y1" t="s">
        <v>134</v>
      </c>
      <c r="Z1" t="s">
        <v>135</v>
      </c>
    </row>
    <row r="2" spans="1:26" x14ac:dyDescent="0.3">
      <c r="A2" s="2" t="s">
        <v>378</v>
      </c>
      <c r="B2" s="2" t="s">
        <v>74</v>
      </c>
      <c r="C2" s="2" t="s">
        <v>1581</v>
      </c>
      <c r="D2" s="2">
        <v>1</v>
      </c>
      <c r="E2" s="2" t="s">
        <v>115</v>
      </c>
      <c r="F2" s="2" t="b">
        <f>+VLOOKUP(L2,'Por tripulante'!A:A,1,0)=L2</f>
        <v>1</v>
      </c>
      <c r="G2" s="2" t="e">
        <f>+INDEX(TPA!A:D,MATCH('Base de datos'!L2,TPA!D:D,0),1)</f>
        <v>#N/A</v>
      </c>
      <c r="H2" s="24" t="s">
        <v>376</v>
      </c>
      <c r="I2" s="42">
        <v>44692.366307870368</v>
      </c>
      <c r="J2" s="36">
        <v>44692.36818287037</v>
      </c>
      <c r="K2" t="s">
        <v>772</v>
      </c>
      <c r="L2">
        <v>1042439653</v>
      </c>
      <c r="M2" t="s">
        <v>601</v>
      </c>
      <c r="N2" t="s">
        <v>423</v>
      </c>
      <c r="O2" s="4" t="s">
        <v>773</v>
      </c>
      <c r="P2" s="39" t="s">
        <v>774</v>
      </c>
      <c r="U2" t="s">
        <v>735</v>
      </c>
      <c r="V2" t="s">
        <v>735</v>
      </c>
      <c r="W2" t="s">
        <v>775</v>
      </c>
    </row>
    <row r="3" spans="1:26" x14ac:dyDescent="0.3">
      <c r="A3" s="2" t="s">
        <v>378</v>
      </c>
      <c r="B3" s="2" t="s">
        <v>74</v>
      </c>
      <c r="C3" s="2" t="s">
        <v>1582</v>
      </c>
      <c r="D3" s="2">
        <v>1</v>
      </c>
      <c r="E3" s="2" t="s">
        <v>115</v>
      </c>
      <c r="F3" s="2" t="b">
        <f>+VLOOKUP(L3,'Por tripulante'!A:A,1,0)=L3</f>
        <v>1</v>
      </c>
      <c r="G3" s="2" t="str">
        <f>+INDEX(TPA!A:D,MATCH('Base de datos'!L3,TPA!D:D,0),1)</f>
        <v>CANTAGALLO</v>
      </c>
      <c r="H3" s="24" t="s">
        <v>376</v>
      </c>
      <c r="I3" s="42">
        <v>44690.610115740739</v>
      </c>
      <c r="J3" s="36">
        <v>44690.611828703702</v>
      </c>
      <c r="K3" t="s">
        <v>776</v>
      </c>
      <c r="L3">
        <v>7539785</v>
      </c>
      <c r="M3" t="s">
        <v>777</v>
      </c>
      <c r="N3" t="s">
        <v>420</v>
      </c>
      <c r="O3" s="4" t="s">
        <v>773</v>
      </c>
      <c r="P3" s="39" t="s">
        <v>774</v>
      </c>
      <c r="U3" t="s">
        <v>735</v>
      </c>
      <c r="V3" t="s">
        <v>735</v>
      </c>
      <c r="W3" t="s">
        <v>775</v>
      </c>
    </row>
    <row r="4" spans="1:26" x14ac:dyDescent="0.3">
      <c r="A4" s="2" t="s">
        <v>378</v>
      </c>
      <c r="B4" s="2" t="s">
        <v>74</v>
      </c>
      <c r="C4" s="2" t="s">
        <v>1583</v>
      </c>
      <c r="D4" s="2">
        <v>1</v>
      </c>
      <c r="E4" s="2" t="s">
        <v>115</v>
      </c>
      <c r="F4" s="2" t="b">
        <f>+VLOOKUP(L4,'Por tripulante'!A:A,1,0)=L4</f>
        <v>1</v>
      </c>
      <c r="G4" s="2" t="e">
        <f>+INDEX(TPA!A:D,MATCH('Base de datos'!L4,TPA!D:D,0),1)</f>
        <v>#N/A</v>
      </c>
      <c r="H4" s="24" t="s">
        <v>376</v>
      </c>
      <c r="I4" s="42">
        <v>44690.375300925924</v>
      </c>
      <c r="J4" s="36">
        <v>44690.376736111109</v>
      </c>
      <c r="K4" t="s">
        <v>776</v>
      </c>
      <c r="L4">
        <v>1042423666</v>
      </c>
      <c r="M4" t="s">
        <v>559</v>
      </c>
      <c r="N4" t="s">
        <v>419</v>
      </c>
      <c r="O4" s="4" t="s">
        <v>773</v>
      </c>
      <c r="P4" s="39" t="s">
        <v>774</v>
      </c>
      <c r="U4" t="s">
        <v>735</v>
      </c>
      <c r="V4" t="s">
        <v>735</v>
      </c>
      <c r="W4" t="s">
        <v>775</v>
      </c>
    </row>
    <row r="5" spans="1:26" x14ac:dyDescent="0.3">
      <c r="A5" s="2" t="s">
        <v>378</v>
      </c>
      <c r="B5" s="2" t="s">
        <v>74</v>
      </c>
      <c r="C5" s="2" t="s">
        <v>1584</v>
      </c>
      <c r="D5" s="2">
        <v>1</v>
      </c>
      <c r="E5" s="2" t="s">
        <v>115</v>
      </c>
      <c r="F5" s="2" t="b">
        <f>+VLOOKUP(L5,'Por tripulante'!A:A,1,0)=L5</f>
        <v>1</v>
      </c>
      <c r="G5" s="2" t="e">
        <f>+INDEX(TPA!A:D,MATCH('Base de datos'!L5,TPA!D:D,0),1)</f>
        <v>#N/A</v>
      </c>
      <c r="H5" s="24" t="s">
        <v>376</v>
      </c>
      <c r="I5" s="42">
        <v>44689.792430555557</v>
      </c>
      <c r="J5" s="36">
        <v>44689.794328703705</v>
      </c>
      <c r="K5" t="s">
        <v>778</v>
      </c>
      <c r="L5">
        <v>1096228203</v>
      </c>
      <c r="M5" t="s">
        <v>779</v>
      </c>
      <c r="N5" t="s">
        <v>436</v>
      </c>
      <c r="O5" s="4" t="s">
        <v>773</v>
      </c>
      <c r="P5" s="39" t="s">
        <v>774</v>
      </c>
      <c r="U5" t="s">
        <v>735</v>
      </c>
      <c r="V5" t="s">
        <v>735</v>
      </c>
      <c r="W5" t="s">
        <v>775</v>
      </c>
    </row>
    <row r="6" spans="1:26" x14ac:dyDescent="0.3">
      <c r="A6" s="2" t="s">
        <v>378</v>
      </c>
      <c r="B6" s="2" t="s">
        <v>74</v>
      </c>
      <c r="C6" s="2" t="s">
        <v>1585</v>
      </c>
      <c r="D6" s="2">
        <v>1</v>
      </c>
      <c r="E6" s="2" t="s">
        <v>115</v>
      </c>
      <c r="F6" s="2" t="b">
        <f>+VLOOKUP(L6,'Por tripulante'!A:A,1,0)=L6</f>
        <v>1</v>
      </c>
      <c r="G6" s="2" t="str">
        <f>+INDEX(TPA!A:D,MATCH('Base de datos'!L6,TPA!D:D,0),1)</f>
        <v>CANTAGALLO</v>
      </c>
      <c r="H6" s="24" t="s">
        <v>376</v>
      </c>
      <c r="I6" s="42">
        <v>44688.664004629631</v>
      </c>
      <c r="J6" s="36">
        <v>44688.666956018518</v>
      </c>
      <c r="K6" t="s">
        <v>780</v>
      </c>
      <c r="L6">
        <v>1045713303</v>
      </c>
      <c r="M6" t="s">
        <v>671</v>
      </c>
      <c r="N6" t="s">
        <v>449</v>
      </c>
      <c r="O6" s="4" t="s">
        <v>773</v>
      </c>
      <c r="P6" s="39" t="s">
        <v>774</v>
      </c>
      <c r="U6" t="s">
        <v>735</v>
      </c>
      <c r="V6" t="s">
        <v>735</v>
      </c>
      <c r="W6" t="s">
        <v>775</v>
      </c>
    </row>
    <row r="7" spans="1:26" x14ac:dyDescent="0.3">
      <c r="A7" s="2" t="s">
        <v>378</v>
      </c>
      <c r="B7" s="2" t="s">
        <v>74</v>
      </c>
      <c r="C7" s="2" t="s">
        <v>1586</v>
      </c>
      <c r="D7" s="2">
        <v>1</v>
      </c>
      <c r="E7" s="2" t="s">
        <v>115</v>
      </c>
      <c r="F7" s="2" t="b">
        <f>+VLOOKUP(L7,'Por tripulante'!A:A,1,0)=L7</f>
        <v>1</v>
      </c>
      <c r="G7" s="2" t="str">
        <f>+INDEX(TPA!A:D,MATCH('Base de datos'!L7,TPA!D:D,0),1)</f>
        <v>EL BANCO</v>
      </c>
      <c r="H7" s="24" t="s">
        <v>376</v>
      </c>
      <c r="I7" s="42">
        <v>44688.582557870373</v>
      </c>
      <c r="J7" s="36">
        <v>44688.588645833333</v>
      </c>
      <c r="K7" t="s">
        <v>781</v>
      </c>
      <c r="L7">
        <v>1143160794</v>
      </c>
      <c r="M7" t="s">
        <v>510</v>
      </c>
      <c r="N7" t="s">
        <v>426</v>
      </c>
      <c r="O7" s="4" t="s">
        <v>773</v>
      </c>
      <c r="P7" s="39" t="s">
        <v>774</v>
      </c>
      <c r="U7" t="s">
        <v>735</v>
      </c>
      <c r="V7" t="s">
        <v>735</v>
      </c>
      <c r="W7" t="s">
        <v>775</v>
      </c>
    </row>
    <row r="8" spans="1:26" x14ac:dyDescent="0.3">
      <c r="A8" s="2" t="s">
        <v>378</v>
      </c>
      <c r="B8" s="2" t="s">
        <v>74</v>
      </c>
      <c r="C8" s="2" t="s">
        <v>1587</v>
      </c>
      <c r="D8" s="2">
        <v>1</v>
      </c>
      <c r="E8" s="2" t="s">
        <v>115</v>
      </c>
      <c r="F8" s="2" t="b">
        <f>+VLOOKUP(L8,'Por tripulante'!A:A,1,0)=L8</f>
        <v>1</v>
      </c>
      <c r="G8" s="2" t="str">
        <f>+INDEX(TPA!A:D,MATCH('Base de datos'!L8,TPA!D:D,0),1)</f>
        <v>SAN PABLO</v>
      </c>
      <c r="H8" s="24" t="s">
        <v>376</v>
      </c>
      <c r="I8" s="42">
        <v>44688.550659722219</v>
      </c>
      <c r="J8" s="36">
        <v>44688.557430555556</v>
      </c>
      <c r="K8" t="s">
        <v>782</v>
      </c>
      <c r="L8">
        <v>1047488318</v>
      </c>
      <c r="M8" t="s">
        <v>783</v>
      </c>
      <c r="N8" t="s">
        <v>420</v>
      </c>
      <c r="O8" s="4" t="s">
        <v>773</v>
      </c>
      <c r="P8" s="39" t="s">
        <v>774</v>
      </c>
      <c r="U8" t="s">
        <v>735</v>
      </c>
      <c r="V8" t="s">
        <v>735</v>
      </c>
      <c r="W8" t="s">
        <v>775</v>
      </c>
    </row>
    <row r="9" spans="1:26" x14ac:dyDescent="0.3">
      <c r="A9" s="2" t="s">
        <v>378</v>
      </c>
      <c r="B9" s="2" t="s">
        <v>74</v>
      </c>
      <c r="C9" s="2" t="s">
        <v>1588</v>
      </c>
      <c r="D9" s="2">
        <v>1</v>
      </c>
      <c r="E9" s="2" t="s">
        <v>115</v>
      </c>
      <c r="F9" s="2" t="b">
        <f>+VLOOKUP(L9,'Por tripulante'!A:A,1,0)=L9</f>
        <v>1</v>
      </c>
      <c r="G9" s="2" t="str">
        <f>+INDEX(TPA!A:D,MATCH('Base de datos'!L9,TPA!D:D,0),1)</f>
        <v>CANTAGALLO</v>
      </c>
      <c r="H9" s="24" t="s">
        <v>376</v>
      </c>
      <c r="I9" s="42">
        <v>44687.692476851851</v>
      </c>
      <c r="J9" s="36">
        <v>44687.697476851848</v>
      </c>
      <c r="K9" t="s">
        <v>784</v>
      </c>
      <c r="L9">
        <v>7643241</v>
      </c>
      <c r="M9" t="s">
        <v>686</v>
      </c>
      <c r="N9" t="s">
        <v>444</v>
      </c>
      <c r="O9" s="4" t="s">
        <v>773</v>
      </c>
      <c r="P9" s="39" t="s">
        <v>774</v>
      </c>
      <c r="U9" t="s">
        <v>735</v>
      </c>
      <c r="V9" t="s">
        <v>735</v>
      </c>
      <c r="W9" t="s">
        <v>775</v>
      </c>
    </row>
    <row r="10" spans="1:26" x14ac:dyDescent="0.3">
      <c r="A10" s="2" t="s">
        <v>378</v>
      </c>
      <c r="B10" s="2" t="s">
        <v>74</v>
      </c>
      <c r="C10" s="2" t="s">
        <v>1589</v>
      </c>
      <c r="D10" s="2">
        <v>1</v>
      </c>
      <c r="E10" s="2" t="s">
        <v>115</v>
      </c>
      <c r="F10" s="2" t="b">
        <f>+VLOOKUP(L10,'Por tripulante'!A:A,1,0)=L10</f>
        <v>1</v>
      </c>
      <c r="G10" s="2" t="str">
        <f>+INDEX(TPA!A:D,MATCH('Base de datos'!L10,TPA!D:D,0),1)</f>
        <v>GAMARRA</v>
      </c>
      <c r="H10" s="24" t="s">
        <v>376</v>
      </c>
      <c r="I10" s="42">
        <v>44687.658449074072</v>
      </c>
      <c r="J10" s="36">
        <v>44687.659618055557</v>
      </c>
      <c r="K10" t="s">
        <v>704</v>
      </c>
      <c r="L10">
        <v>8505627</v>
      </c>
      <c r="M10" t="s">
        <v>675</v>
      </c>
      <c r="N10" t="s">
        <v>491</v>
      </c>
      <c r="O10" s="4" t="s">
        <v>773</v>
      </c>
      <c r="P10" s="39" t="s">
        <v>774</v>
      </c>
      <c r="U10" t="s">
        <v>735</v>
      </c>
      <c r="V10" t="s">
        <v>735</v>
      </c>
      <c r="W10" t="s">
        <v>775</v>
      </c>
    </row>
    <row r="11" spans="1:26" x14ac:dyDescent="0.3">
      <c r="A11" s="2" t="s">
        <v>378</v>
      </c>
      <c r="B11" s="2" t="s">
        <v>74</v>
      </c>
      <c r="C11" s="2" t="s">
        <v>1590</v>
      </c>
      <c r="D11" s="2">
        <v>1</v>
      </c>
      <c r="E11" s="2" t="s">
        <v>115</v>
      </c>
      <c r="F11" s="2" t="b">
        <f>+VLOOKUP(L11,'Por tripulante'!A:A,1,0)=L11</f>
        <v>1</v>
      </c>
      <c r="G11" s="2" t="e">
        <f>+INDEX(TPA!A:D,MATCH('Base de datos'!L11,TPA!D:D,0),1)</f>
        <v>#N/A</v>
      </c>
      <c r="H11" s="24" t="s">
        <v>376</v>
      </c>
      <c r="I11" s="42">
        <v>44687.605682870373</v>
      </c>
      <c r="J11" s="36">
        <v>44687.607395833336</v>
      </c>
      <c r="K11" t="s">
        <v>785</v>
      </c>
      <c r="L11">
        <v>72175184</v>
      </c>
      <c r="M11" t="s">
        <v>535</v>
      </c>
      <c r="N11" t="s">
        <v>415</v>
      </c>
      <c r="O11" s="4" t="s">
        <v>773</v>
      </c>
      <c r="P11" s="39" t="s">
        <v>774</v>
      </c>
      <c r="U11" t="s">
        <v>735</v>
      </c>
      <c r="V11" t="s">
        <v>735</v>
      </c>
      <c r="W11" t="s">
        <v>775</v>
      </c>
    </row>
    <row r="12" spans="1:26" x14ac:dyDescent="0.3">
      <c r="A12" s="2" t="s">
        <v>378</v>
      </c>
      <c r="B12" s="2" t="s">
        <v>74</v>
      </c>
      <c r="C12" s="2" t="s">
        <v>1591</v>
      </c>
      <c r="D12" s="2">
        <v>1</v>
      </c>
      <c r="E12" s="2" t="s">
        <v>115</v>
      </c>
      <c r="F12" s="2" t="b">
        <f>+VLOOKUP(L12,'Por tripulante'!A:A,1,0)=L12</f>
        <v>1</v>
      </c>
      <c r="G12" s="2" t="e">
        <f>+INDEX(TPA!A:D,MATCH('Base de datos'!L12,TPA!D:D,0),1)</f>
        <v>#N/A</v>
      </c>
      <c r="H12" s="24" t="s">
        <v>376</v>
      </c>
      <c r="I12" s="42">
        <v>44686.431435185186</v>
      </c>
      <c r="J12" s="36">
        <v>44686.435428240744</v>
      </c>
      <c r="K12" t="s">
        <v>786</v>
      </c>
      <c r="L12">
        <v>8865460</v>
      </c>
      <c r="M12" t="s">
        <v>724</v>
      </c>
      <c r="N12" t="s">
        <v>444</v>
      </c>
      <c r="O12" s="4" t="s">
        <v>773</v>
      </c>
      <c r="P12" s="39" t="s">
        <v>774</v>
      </c>
      <c r="R12" t="s">
        <v>787</v>
      </c>
      <c r="V12" t="s">
        <v>735</v>
      </c>
      <c r="W12" t="s">
        <v>775</v>
      </c>
    </row>
    <row r="13" spans="1:26" x14ac:dyDescent="0.3">
      <c r="A13" s="2" t="s">
        <v>378</v>
      </c>
      <c r="B13" s="2" t="s">
        <v>74</v>
      </c>
      <c r="C13" s="2" t="s">
        <v>1592</v>
      </c>
      <c r="D13" s="2">
        <v>1</v>
      </c>
      <c r="E13" s="2" t="s">
        <v>115</v>
      </c>
      <c r="F13" s="2" t="b">
        <f>+VLOOKUP(L13,'Por tripulante'!A:A,1,0)=L13</f>
        <v>1</v>
      </c>
      <c r="G13" s="2" t="e">
        <f>+INDEX(TPA!A:D,MATCH('Base de datos'!L13,TPA!D:D,0),1)</f>
        <v>#N/A</v>
      </c>
      <c r="H13" s="24" t="s">
        <v>376</v>
      </c>
      <c r="I13" s="42">
        <v>44686.430011574077</v>
      </c>
      <c r="J13" s="36">
        <v>44686.430613425924</v>
      </c>
      <c r="K13" t="s">
        <v>788</v>
      </c>
      <c r="L13">
        <v>1007027997</v>
      </c>
      <c r="M13" t="s">
        <v>688</v>
      </c>
      <c r="N13" t="s">
        <v>444</v>
      </c>
      <c r="O13" s="4" t="s">
        <v>773</v>
      </c>
      <c r="P13" s="39" t="s">
        <v>774</v>
      </c>
      <c r="U13" t="s">
        <v>735</v>
      </c>
      <c r="V13" t="s">
        <v>735</v>
      </c>
      <c r="W13" t="s">
        <v>775</v>
      </c>
    </row>
    <row r="14" spans="1:26" x14ac:dyDescent="0.3">
      <c r="A14" s="2" t="s">
        <v>378</v>
      </c>
      <c r="B14" s="2" t="s">
        <v>74</v>
      </c>
      <c r="C14" s="2" t="s">
        <v>1593</v>
      </c>
      <c r="D14" s="2">
        <v>1</v>
      </c>
      <c r="E14" s="2" t="s">
        <v>115</v>
      </c>
      <c r="F14" s="2" t="b">
        <f>+VLOOKUP(L14,'Por tripulante'!A:A,1,0)=L14</f>
        <v>1</v>
      </c>
      <c r="G14" s="2" t="str">
        <f>+INDEX(TPA!A:D,MATCH('Base de datos'!L14,TPA!D:D,0),1)</f>
        <v>PUERTO TRIUNFO</v>
      </c>
      <c r="H14" s="24" t="s">
        <v>376</v>
      </c>
      <c r="I14" s="42">
        <v>44686.389467592591</v>
      </c>
      <c r="J14" s="36">
        <v>44686.392743055556</v>
      </c>
      <c r="K14" t="s">
        <v>789</v>
      </c>
      <c r="L14">
        <v>1045730910</v>
      </c>
      <c r="M14" t="s">
        <v>317</v>
      </c>
      <c r="O14" s="4" t="s">
        <v>773</v>
      </c>
      <c r="P14" s="39" t="s">
        <v>790</v>
      </c>
      <c r="T14" t="s">
        <v>791</v>
      </c>
      <c r="V14" t="s">
        <v>735</v>
      </c>
      <c r="W14" t="s">
        <v>775</v>
      </c>
    </row>
    <row r="15" spans="1:26" x14ac:dyDescent="0.3">
      <c r="A15" s="2" t="s">
        <v>378</v>
      </c>
      <c r="B15" s="2" t="s">
        <v>74</v>
      </c>
      <c r="C15" s="2" t="s">
        <v>1594</v>
      </c>
      <c r="D15" s="2">
        <v>1</v>
      </c>
      <c r="E15" s="2" t="s">
        <v>115</v>
      </c>
      <c r="F15" s="2" t="b">
        <f>+VLOOKUP(L15,'Por tripulante'!A:A,1,0)=L15</f>
        <v>1</v>
      </c>
      <c r="G15" s="2" t="e">
        <f>+INDEX(TPA!A:D,MATCH('Base de datos'!L15,TPA!D:D,0),1)</f>
        <v>#N/A</v>
      </c>
      <c r="H15" s="24" t="s">
        <v>376</v>
      </c>
      <c r="I15" s="42">
        <v>44686.351481481484</v>
      </c>
      <c r="J15" s="36">
        <v>44686.353530092594</v>
      </c>
      <c r="K15" t="s">
        <v>792</v>
      </c>
      <c r="L15">
        <v>72269340</v>
      </c>
      <c r="M15" t="s">
        <v>50</v>
      </c>
      <c r="N15" t="s">
        <v>418</v>
      </c>
      <c r="O15" s="4" t="s">
        <v>773</v>
      </c>
      <c r="P15" s="39" t="s">
        <v>774</v>
      </c>
      <c r="U15" t="s">
        <v>735</v>
      </c>
      <c r="V15" t="s">
        <v>735</v>
      </c>
      <c r="W15" t="s">
        <v>775</v>
      </c>
    </row>
    <row r="16" spans="1:26" x14ac:dyDescent="0.3">
      <c r="A16" s="2" t="s">
        <v>378</v>
      </c>
      <c r="B16" s="2" t="s">
        <v>74</v>
      </c>
      <c r="C16" s="2" t="s">
        <v>1595</v>
      </c>
      <c r="D16" s="2">
        <v>1</v>
      </c>
      <c r="E16" s="2" t="s">
        <v>115</v>
      </c>
      <c r="F16" s="2" t="b">
        <f>+VLOOKUP(L16,'Por tripulante'!A:A,1,0)=L16</f>
        <v>1</v>
      </c>
      <c r="G16" s="2" t="e">
        <f>+INDEX(TPA!A:D,MATCH('Base de datos'!L16,TPA!D:D,0),1)</f>
        <v>#N/A</v>
      </c>
      <c r="H16" s="24" t="s">
        <v>376</v>
      </c>
      <c r="I16" s="42">
        <v>44686.335960648146</v>
      </c>
      <c r="J16" s="36">
        <v>44686.339884259258</v>
      </c>
      <c r="K16" t="s">
        <v>793</v>
      </c>
      <c r="L16">
        <v>71941295</v>
      </c>
      <c r="M16" t="s">
        <v>794</v>
      </c>
      <c r="N16" t="s">
        <v>423</v>
      </c>
      <c r="O16" s="4" t="s">
        <v>773</v>
      </c>
      <c r="P16" s="39" t="s">
        <v>774</v>
      </c>
      <c r="U16" t="s">
        <v>735</v>
      </c>
      <c r="V16" t="s">
        <v>735</v>
      </c>
      <c r="W16" t="s">
        <v>775</v>
      </c>
    </row>
    <row r="17" spans="1:23" x14ac:dyDescent="0.3">
      <c r="A17" s="2" t="s">
        <v>378</v>
      </c>
      <c r="B17" s="2" t="s">
        <v>74</v>
      </c>
      <c r="C17" s="2" t="s">
        <v>1596</v>
      </c>
      <c r="D17" s="2">
        <v>1</v>
      </c>
      <c r="E17" s="2" t="s">
        <v>115</v>
      </c>
      <c r="F17" s="2" t="b">
        <f>+VLOOKUP(L17,'Por tripulante'!A:A,1,0)=L17</f>
        <v>1</v>
      </c>
      <c r="G17" s="2" t="e">
        <f>+INDEX(TPA!A:D,MATCH('Base de datos'!L17,TPA!D:D,0),1)</f>
        <v>#N/A</v>
      </c>
      <c r="H17" s="24" t="s">
        <v>376</v>
      </c>
      <c r="I17" s="42">
        <v>44686.287893518522</v>
      </c>
      <c r="J17" s="36">
        <v>44686.294999999998</v>
      </c>
      <c r="K17" t="s">
        <v>795</v>
      </c>
      <c r="L17">
        <v>1143393377</v>
      </c>
      <c r="M17" t="s">
        <v>690</v>
      </c>
      <c r="N17" t="s">
        <v>436</v>
      </c>
      <c r="O17" s="4" t="s">
        <v>796</v>
      </c>
      <c r="P17" s="39" t="s">
        <v>774</v>
      </c>
      <c r="U17" t="s">
        <v>735</v>
      </c>
      <c r="V17" t="s">
        <v>735</v>
      </c>
      <c r="W17" t="s">
        <v>775</v>
      </c>
    </row>
    <row r="18" spans="1:23" x14ac:dyDescent="0.3">
      <c r="A18" s="2" t="s">
        <v>378</v>
      </c>
      <c r="B18" s="2" t="s">
        <v>74</v>
      </c>
      <c r="C18" s="2" t="s">
        <v>1597</v>
      </c>
      <c r="D18" s="2">
        <v>1</v>
      </c>
      <c r="E18" s="2" t="s">
        <v>115</v>
      </c>
      <c r="F18" s="2" t="b">
        <f>+VLOOKUP(L18,'Por tripulante'!A:A,1,0)=L18</f>
        <v>1</v>
      </c>
      <c r="G18" s="2" t="e">
        <f>+INDEX(TPA!A:D,MATCH('Base de datos'!L18,TPA!D:D,0),1)</f>
        <v>#N/A</v>
      </c>
      <c r="H18" s="24" t="s">
        <v>376</v>
      </c>
      <c r="I18" s="42">
        <v>44685.812696759262</v>
      </c>
      <c r="J18" s="36">
        <v>44685.81927083333</v>
      </c>
      <c r="K18" t="s">
        <v>797</v>
      </c>
      <c r="L18">
        <v>19873772</v>
      </c>
      <c r="M18" t="s">
        <v>626</v>
      </c>
      <c r="N18" t="s">
        <v>415</v>
      </c>
      <c r="O18" s="4" t="s">
        <v>773</v>
      </c>
      <c r="P18" s="39" t="s">
        <v>774</v>
      </c>
      <c r="U18" t="s">
        <v>735</v>
      </c>
      <c r="V18" t="s">
        <v>735</v>
      </c>
      <c r="W18" t="s">
        <v>775</v>
      </c>
    </row>
    <row r="19" spans="1:23" x14ac:dyDescent="0.3">
      <c r="A19" s="2" t="s">
        <v>378</v>
      </c>
      <c r="B19" s="2" t="s">
        <v>74</v>
      </c>
      <c r="C19" s="2" t="s">
        <v>1598</v>
      </c>
      <c r="D19" s="2">
        <v>1</v>
      </c>
      <c r="E19" s="2" t="s">
        <v>115</v>
      </c>
      <c r="F19" s="2" t="b">
        <f>+VLOOKUP(L19,'Por tripulante'!A:A,1,0)=L19</f>
        <v>1</v>
      </c>
      <c r="G19" s="2" t="e">
        <f>+INDEX(TPA!A:D,MATCH('Base de datos'!L19,TPA!D:D,0),1)</f>
        <v>#N/A</v>
      </c>
      <c r="H19" s="24" t="s">
        <v>376</v>
      </c>
      <c r="I19" s="42">
        <v>44685.818460648145</v>
      </c>
      <c r="J19" s="36">
        <v>44685.819201388891</v>
      </c>
      <c r="K19" t="s">
        <v>798</v>
      </c>
      <c r="L19">
        <v>72267574</v>
      </c>
      <c r="M19" t="s">
        <v>799</v>
      </c>
      <c r="N19" t="s">
        <v>415</v>
      </c>
      <c r="O19" s="4" t="s">
        <v>773</v>
      </c>
      <c r="P19" s="39" t="s">
        <v>774</v>
      </c>
      <c r="U19" t="s">
        <v>735</v>
      </c>
      <c r="V19" t="s">
        <v>735</v>
      </c>
      <c r="W19" t="s">
        <v>775</v>
      </c>
    </row>
    <row r="20" spans="1:23" x14ac:dyDescent="0.3">
      <c r="A20" s="2" t="s">
        <v>378</v>
      </c>
      <c r="B20" s="2" t="s">
        <v>74</v>
      </c>
      <c r="C20" s="2" t="s">
        <v>1599</v>
      </c>
      <c r="D20" s="2">
        <v>1</v>
      </c>
      <c r="E20" s="2" t="s">
        <v>115</v>
      </c>
      <c r="F20" s="2" t="b">
        <f>+VLOOKUP(L20,'Por tripulante'!A:A,1,0)=L20</f>
        <v>1</v>
      </c>
      <c r="G20" s="2" t="str">
        <f>+INDEX(TPA!A:D,MATCH('Base de datos'!L20,TPA!D:D,0),1)</f>
        <v>BARRANCABERMEJA</v>
      </c>
      <c r="H20" s="24" t="s">
        <v>376</v>
      </c>
      <c r="I20" s="42">
        <v>44685.745081018518</v>
      </c>
      <c r="J20" s="36">
        <v>44685.748761574076</v>
      </c>
      <c r="K20" t="s">
        <v>800</v>
      </c>
      <c r="L20">
        <v>1128057461</v>
      </c>
      <c r="M20" t="s">
        <v>579</v>
      </c>
      <c r="N20" t="s">
        <v>438</v>
      </c>
      <c r="O20" s="4" t="s">
        <v>773</v>
      </c>
      <c r="P20" s="39" t="s">
        <v>774</v>
      </c>
      <c r="U20" t="s">
        <v>735</v>
      </c>
      <c r="V20" t="s">
        <v>801</v>
      </c>
      <c r="W20" t="s">
        <v>775</v>
      </c>
    </row>
    <row r="21" spans="1:23" x14ac:dyDescent="0.3">
      <c r="A21" s="2" t="s">
        <v>378</v>
      </c>
      <c r="B21" s="2" t="s">
        <v>74</v>
      </c>
      <c r="C21" s="2" t="s">
        <v>1600</v>
      </c>
      <c r="D21" s="2">
        <v>1</v>
      </c>
      <c r="E21" s="2" t="s">
        <v>115</v>
      </c>
      <c r="F21" s="2" t="b">
        <f>+VLOOKUP(L21,'Por tripulante'!A:A,1,0)=L21</f>
        <v>1</v>
      </c>
      <c r="G21" s="2" t="e">
        <f>+INDEX(TPA!A:D,MATCH('Base de datos'!L21,TPA!D:D,0),1)</f>
        <v>#N/A</v>
      </c>
      <c r="H21" s="24" t="s">
        <v>376</v>
      </c>
      <c r="I21" s="42">
        <v>44685.727384259262</v>
      </c>
      <c r="J21" s="36">
        <v>44685.729409722226</v>
      </c>
      <c r="K21" t="s">
        <v>802</v>
      </c>
      <c r="L21">
        <v>1003040917</v>
      </c>
      <c r="M21" t="s">
        <v>687</v>
      </c>
      <c r="N21" t="s">
        <v>436</v>
      </c>
      <c r="O21" s="4" t="s">
        <v>773</v>
      </c>
      <c r="P21" s="39" t="s">
        <v>803</v>
      </c>
      <c r="U21" t="s">
        <v>735</v>
      </c>
      <c r="V21" t="s">
        <v>735</v>
      </c>
      <c r="W21" t="s">
        <v>775</v>
      </c>
    </row>
    <row r="22" spans="1:23" x14ac:dyDescent="0.3">
      <c r="A22" s="2" t="s">
        <v>378</v>
      </c>
      <c r="B22" s="2" t="s">
        <v>74</v>
      </c>
      <c r="C22" s="2" t="s">
        <v>1601</v>
      </c>
      <c r="D22" s="2">
        <v>1</v>
      </c>
      <c r="E22" s="2" t="s">
        <v>115</v>
      </c>
      <c r="F22" s="2" t="b">
        <f>+VLOOKUP(L22,'Por tripulante'!A:A,1,0)=L22</f>
        <v>1</v>
      </c>
      <c r="G22" s="2" t="str">
        <f>+INDEX(TPA!A:D,MATCH('Base de datos'!L22,TPA!D:D,0),1)</f>
        <v>SAN PABLO</v>
      </c>
      <c r="H22" s="24" t="s">
        <v>376</v>
      </c>
      <c r="I22" s="42">
        <v>44685.722824074073</v>
      </c>
      <c r="J22" s="36">
        <v>44685.728217592594</v>
      </c>
      <c r="K22" t="s">
        <v>782</v>
      </c>
      <c r="L22">
        <v>1129575452</v>
      </c>
      <c r="M22" t="s">
        <v>804</v>
      </c>
      <c r="N22" t="s">
        <v>449</v>
      </c>
      <c r="O22" s="4" t="s">
        <v>773</v>
      </c>
      <c r="P22" s="39" t="s">
        <v>774</v>
      </c>
      <c r="U22" t="s">
        <v>735</v>
      </c>
      <c r="V22" t="s">
        <v>735</v>
      </c>
      <c r="W22" t="s">
        <v>775</v>
      </c>
    </row>
    <row r="23" spans="1:23" x14ac:dyDescent="0.3">
      <c r="A23" s="2" t="s">
        <v>378</v>
      </c>
      <c r="B23" s="2" t="s">
        <v>74</v>
      </c>
      <c r="C23" s="2" t="s">
        <v>1602</v>
      </c>
      <c r="D23" s="2">
        <v>1</v>
      </c>
      <c r="E23" s="2" t="s">
        <v>115</v>
      </c>
      <c r="F23" s="2" t="b">
        <f>+VLOOKUP(L23,'Por tripulante'!A:A,1,0)=L23</f>
        <v>1</v>
      </c>
      <c r="G23" s="2" t="str">
        <f>+INDEX(TPA!A:D,MATCH('Base de datos'!L23,TPA!D:D,0),1)</f>
        <v>CANTAGALLO</v>
      </c>
      <c r="H23" s="24" t="s">
        <v>376</v>
      </c>
      <c r="I23" s="42">
        <v>44685.716180555559</v>
      </c>
      <c r="J23" s="36">
        <v>44685.723958333336</v>
      </c>
      <c r="K23" t="s">
        <v>805</v>
      </c>
      <c r="L23">
        <v>1036133230</v>
      </c>
      <c r="M23" t="s">
        <v>629</v>
      </c>
      <c r="N23" t="s">
        <v>444</v>
      </c>
      <c r="O23" s="4" t="s">
        <v>773</v>
      </c>
      <c r="P23" s="39" t="s">
        <v>790</v>
      </c>
      <c r="U23" t="s">
        <v>735</v>
      </c>
      <c r="V23" t="s">
        <v>801</v>
      </c>
      <c r="W23" t="s">
        <v>806</v>
      </c>
    </row>
    <row r="24" spans="1:23" x14ac:dyDescent="0.3">
      <c r="A24" s="2" t="s">
        <v>378</v>
      </c>
      <c r="B24" s="2" t="s">
        <v>74</v>
      </c>
      <c r="C24" s="2" t="s">
        <v>1603</v>
      </c>
      <c r="D24" s="2">
        <v>1</v>
      </c>
      <c r="E24" s="2" t="s">
        <v>115</v>
      </c>
      <c r="F24" s="2" t="b">
        <f>+VLOOKUP(L24,'Por tripulante'!A:A,1,0)=L24</f>
        <v>1</v>
      </c>
      <c r="G24" s="2" t="e">
        <f>+INDEX(TPA!A:D,MATCH('Base de datos'!L24,TPA!D:D,0),1)</f>
        <v>#N/A</v>
      </c>
      <c r="H24" s="24" t="s">
        <v>376</v>
      </c>
      <c r="I24" s="42">
        <v>44685.692395833335</v>
      </c>
      <c r="J24" s="36">
        <v>44685.695960648147</v>
      </c>
      <c r="K24" t="s">
        <v>807</v>
      </c>
      <c r="L24">
        <v>1002210630</v>
      </c>
      <c r="M24" t="s">
        <v>664</v>
      </c>
      <c r="N24" t="s">
        <v>425</v>
      </c>
      <c r="O24" s="4" t="s">
        <v>773</v>
      </c>
      <c r="P24" s="39" t="s">
        <v>774</v>
      </c>
      <c r="Q24" t="s">
        <v>753</v>
      </c>
      <c r="V24" t="s">
        <v>735</v>
      </c>
      <c r="W24" t="s">
        <v>775</v>
      </c>
    </row>
    <row r="25" spans="1:23" x14ac:dyDescent="0.3">
      <c r="A25" s="2" t="s">
        <v>378</v>
      </c>
      <c r="B25" s="2" t="s">
        <v>74</v>
      </c>
      <c r="C25" s="2" t="s">
        <v>1604</v>
      </c>
      <c r="D25" s="2">
        <v>1</v>
      </c>
      <c r="E25" s="2" t="s">
        <v>115</v>
      </c>
      <c r="F25" s="2" t="b">
        <f>+VLOOKUP(L25,'Por tripulante'!A:A,1,0)=L25</f>
        <v>1</v>
      </c>
      <c r="G25" s="2" t="str">
        <f>+INDEX(TPA!A:D,MATCH('Base de datos'!L25,TPA!D:D,0),1)</f>
        <v>ZAMBRANO</v>
      </c>
      <c r="H25" s="24" t="s">
        <v>376</v>
      </c>
      <c r="I25" s="42">
        <v>44685.63989583333</v>
      </c>
      <c r="J25" s="36">
        <v>44685.642256944448</v>
      </c>
      <c r="K25" t="s">
        <v>808</v>
      </c>
      <c r="L25">
        <v>72329555</v>
      </c>
      <c r="M25" t="s">
        <v>648</v>
      </c>
      <c r="N25" t="s">
        <v>426</v>
      </c>
      <c r="O25" s="4" t="s">
        <v>773</v>
      </c>
      <c r="P25" s="39" t="s">
        <v>774</v>
      </c>
      <c r="U25" t="s">
        <v>735</v>
      </c>
      <c r="V25" t="s">
        <v>735</v>
      </c>
      <c r="W25" t="s">
        <v>775</v>
      </c>
    </row>
    <row r="26" spans="1:23" x14ac:dyDescent="0.3">
      <c r="A26" s="2" t="s">
        <v>378</v>
      </c>
      <c r="B26" s="2" t="s">
        <v>74</v>
      </c>
      <c r="C26" s="2" t="s">
        <v>1605</v>
      </c>
      <c r="D26" s="2">
        <v>1</v>
      </c>
      <c r="E26" s="2" t="s">
        <v>115</v>
      </c>
      <c r="F26" s="2" t="b">
        <f>+VLOOKUP(L26,'Por tripulante'!A:A,1,0)=L26</f>
        <v>1</v>
      </c>
      <c r="G26" s="2" t="e">
        <f>+INDEX(TPA!A:D,MATCH('Base de datos'!L26,TPA!D:D,0),1)</f>
        <v>#N/A</v>
      </c>
      <c r="H26" s="24" t="s">
        <v>376</v>
      </c>
      <c r="I26" s="42">
        <v>44685.639502314814</v>
      </c>
      <c r="J26" s="36">
        <v>44685.641250000001</v>
      </c>
      <c r="K26" t="s">
        <v>809</v>
      </c>
      <c r="L26">
        <v>1143166395</v>
      </c>
      <c r="M26" t="s">
        <v>655</v>
      </c>
      <c r="N26" t="s">
        <v>418</v>
      </c>
      <c r="O26" s="4" t="s">
        <v>773</v>
      </c>
      <c r="P26" s="39" t="s">
        <v>774</v>
      </c>
      <c r="U26" t="s">
        <v>735</v>
      </c>
      <c r="V26" t="s">
        <v>735</v>
      </c>
      <c r="W26" t="s">
        <v>775</v>
      </c>
    </row>
    <row r="27" spans="1:23" x14ac:dyDescent="0.3">
      <c r="A27" s="2" t="s">
        <v>378</v>
      </c>
      <c r="B27" s="2" t="s">
        <v>74</v>
      </c>
      <c r="C27" s="2" t="s">
        <v>1606</v>
      </c>
      <c r="D27" s="2">
        <v>1</v>
      </c>
      <c r="E27" s="2" t="s">
        <v>115</v>
      </c>
      <c r="F27" s="2" t="b">
        <f>+VLOOKUP(L27,'Por tripulante'!A:A,1,0)=L27</f>
        <v>1</v>
      </c>
      <c r="G27" s="2" t="e">
        <f>+INDEX(TPA!A:D,MATCH('Base de datos'!L27,TPA!D:D,0),1)</f>
        <v>#N/A</v>
      </c>
      <c r="H27" s="24" t="s">
        <v>376</v>
      </c>
      <c r="I27" s="42">
        <v>44685.633020833331</v>
      </c>
      <c r="J27" s="36">
        <v>44685.63417824074</v>
      </c>
      <c r="K27" t="s">
        <v>809</v>
      </c>
      <c r="L27">
        <v>1046345248</v>
      </c>
      <c r="M27" t="s">
        <v>594</v>
      </c>
      <c r="N27" t="s">
        <v>425</v>
      </c>
      <c r="O27" s="4" t="s">
        <v>773</v>
      </c>
      <c r="P27" s="39" t="s">
        <v>774</v>
      </c>
      <c r="U27" t="s">
        <v>735</v>
      </c>
      <c r="V27" t="s">
        <v>735</v>
      </c>
      <c r="W27" t="s">
        <v>775</v>
      </c>
    </row>
    <row r="28" spans="1:23" x14ac:dyDescent="0.3">
      <c r="A28" s="2" t="s">
        <v>378</v>
      </c>
      <c r="B28" s="2" t="s">
        <v>74</v>
      </c>
      <c r="C28" s="2" t="s">
        <v>1607</v>
      </c>
      <c r="D28" s="2">
        <v>1</v>
      </c>
      <c r="E28" s="2" t="s">
        <v>115</v>
      </c>
      <c r="F28" s="2" t="b">
        <f>+VLOOKUP(L28,'Por tripulante'!A:A,1,0)=L28</f>
        <v>1</v>
      </c>
      <c r="G28" s="2" t="str">
        <f>+INDEX(TPA!A:D,MATCH('Base de datos'!L28,TPA!D:D,0),1)</f>
        <v>PUERTO TRIUNFO</v>
      </c>
      <c r="H28" s="24" t="s">
        <v>376</v>
      </c>
      <c r="I28" s="42">
        <v>44685.617534722223</v>
      </c>
      <c r="J28" s="36">
        <v>44685.619074074071</v>
      </c>
      <c r="K28" t="s">
        <v>810</v>
      </c>
      <c r="L28">
        <v>1143355820</v>
      </c>
      <c r="M28" t="s">
        <v>463</v>
      </c>
      <c r="N28" t="s">
        <v>447</v>
      </c>
      <c r="O28" s="4" t="s">
        <v>773</v>
      </c>
      <c r="P28" s="39" t="s">
        <v>774</v>
      </c>
      <c r="U28" t="s">
        <v>735</v>
      </c>
      <c r="V28" t="s">
        <v>735</v>
      </c>
      <c r="W28" t="s">
        <v>775</v>
      </c>
    </row>
    <row r="29" spans="1:23" x14ac:dyDescent="0.3">
      <c r="A29" s="2" t="s">
        <v>378</v>
      </c>
      <c r="B29" s="2" t="s">
        <v>74</v>
      </c>
      <c r="C29" s="2" t="s">
        <v>1608</v>
      </c>
      <c r="D29" s="2">
        <v>1</v>
      </c>
      <c r="E29" s="2" t="s">
        <v>115</v>
      </c>
      <c r="F29" s="2" t="b">
        <f>+VLOOKUP(L29,'Por tripulante'!A:A,1,0)=L29</f>
        <v>1</v>
      </c>
      <c r="G29" s="2" t="e">
        <f>+INDEX(TPA!A:D,MATCH('Base de datos'!L29,TPA!D:D,0),1)</f>
        <v>#N/A</v>
      </c>
      <c r="H29" s="24" t="s">
        <v>376</v>
      </c>
      <c r="I29" s="42">
        <v>44685.52648148148</v>
      </c>
      <c r="J29" s="36">
        <v>44685.527395833335</v>
      </c>
      <c r="K29" t="s">
        <v>704</v>
      </c>
      <c r="L29">
        <v>1069464046</v>
      </c>
      <c r="M29" t="s">
        <v>811</v>
      </c>
      <c r="N29" t="s">
        <v>437</v>
      </c>
      <c r="O29" s="4" t="s">
        <v>773</v>
      </c>
      <c r="P29" s="39" t="s">
        <v>774</v>
      </c>
      <c r="U29" t="s">
        <v>735</v>
      </c>
      <c r="V29" t="s">
        <v>735</v>
      </c>
      <c r="W29" t="s">
        <v>775</v>
      </c>
    </row>
    <row r="30" spans="1:23" x14ac:dyDescent="0.3">
      <c r="A30" s="2" t="s">
        <v>378</v>
      </c>
      <c r="B30" s="2" t="s">
        <v>74</v>
      </c>
      <c r="C30" s="2" t="s">
        <v>1609</v>
      </c>
      <c r="D30" s="2">
        <v>1</v>
      </c>
      <c r="E30" s="2" t="s">
        <v>115</v>
      </c>
      <c r="F30" s="2" t="b">
        <f>+VLOOKUP(L30,'Por tripulante'!A:A,1,0)=L30</f>
        <v>1</v>
      </c>
      <c r="G30" s="2" t="str">
        <f>+INDEX(TPA!A:D,MATCH('Base de datos'!L30,TPA!D:D,0),1)</f>
        <v>PUERTO TRIUNFO</v>
      </c>
      <c r="H30" s="24" t="s">
        <v>376</v>
      </c>
      <c r="I30" s="42">
        <v>44685.499699074076</v>
      </c>
      <c r="J30" s="36">
        <v>44685.502083333333</v>
      </c>
      <c r="K30" t="s">
        <v>812</v>
      </c>
      <c r="L30">
        <v>1732497</v>
      </c>
      <c r="M30" t="s">
        <v>730</v>
      </c>
      <c r="N30" t="s">
        <v>419</v>
      </c>
      <c r="O30" s="4" t="s">
        <v>773</v>
      </c>
      <c r="P30" s="39" t="s">
        <v>803</v>
      </c>
      <c r="U30" t="s">
        <v>735</v>
      </c>
      <c r="V30" t="s">
        <v>735</v>
      </c>
      <c r="W30" t="s">
        <v>775</v>
      </c>
    </row>
    <row r="31" spans="1:23" x14ac:dyDescent="0.3">
      <c r="A31" s="2" t="s">
        <v>378</v>
      </c>
      <c r="B31" s="2" t="s">
        <v>74</v>
      </c>
      <c r="C31" s="2" t="s">
        <v>1610</v>
      </c>
      <c r="D31" s="2">
        <v>1</v>
      </c>
      <c r="E31" s="2" t="s">
        <v>115</v>
      </c>
      <c r="F31" s="2" t="b">
        <f>+VLOOKUP(L31,'Por tripulante'!A:A,1,0)=L31</f>
        <v>1</v>
      </c>
      <c r="G31" s="2" t="e">
        <f>+INDEX(TPA!A:D,MATCH('Base de datos'!L31,TPA!D:D,0),1)</f>
        <v>#N/A</v>
      </c>
      <c r="H31" s="24" t="s">
        <v>376</v>
      </c>
      <c r="I31" s="42">
        <v>44685.495405092595</v>
      </c>
      <c r="J31" s="36">
        <v>44685.49722222222</v>
      </c>
      <c r="K31" t="s">
        <v>696</v>
      </c>
      <c r="L31">
        <v>1045713717</v>
      </c>
      <c r="M31" t="s">
        <v>448</v>
      </c>
      <c r="N31" t="s">
        <v>437</v>
      </c>
      <c r="O31" s="4" t="s">
        <v>773</v>
      </c>
      <c r="P31" s="39" t="s">
        <v>774</v>
      </c>
      <c r="U31" t="s">
        <v>735</v>
      </c>
      <c r="V31" t="s">
        <v>735</v>
      </c>
      <c r="W31" t="s">
        <v>775</v>
      </c>
    </row>
    <row r="32" spans="1:23" x14ac:dyDescent="0.3">
      <c r="A32" s="2" t="s">
        <v>378</v>
      </c>
      <c r="B32" s="2" t="s">
        <v>74</v>
      </c>
      <c r="C32" s="2" t="s">
        <v>1611</v>
      </c>
      <c r="D32" s="2">
        <v>1</v>
      </c>
      <c r="E32" s="2" t="s">
        <v>115</v>
      </c>
      <c r="F32" s="2" t="b">
        <f>+VLOOKUP(L32,'Por tripulante'!A:A,1,0)=L32</f>
        <v>1</v>
      </c>
      <c r="G32" s="2" t="e">
        <f>+INDEX(TPA!A:D,MATCH('Base de datos'!L32,TPA!D:D,0),1)</f>
        <v>#N/A</v>
      </c>
      <c r="H32" s="24" t="s">
        <v>376</v>
      </c>
      <c r="I32" s="42">
        <v>44685.483912037038</v>
      </c>
      <c r="J32" s="36">
        <v>44685.486076388886</v>
      </c>
      <c r="K32" t="s">
        <v>685</v>
      </c>
      <c r="L32">
        <v>72131872</v>
      </c>
      <c r="M32" t="s">
        <v>813</v>
      </c>
      <c r="N32" t="s">
        <v>437</v>
      </c>
      <c r="O32" s="4" t="s">
        <v>773</v>
      </c>
      <c r="P32" s="39" t="s">
        <v>774</v>
      </c>
      <c r="U32" t="s">
        <v>735</v>
      </c>
      <c r="V32" t="s">
        <v>735</v>
      </c>
      <c r="W32" t="s">
        <v>775</v>
      </c>
    </row>
    <row r="33" spans="1:23" x14ac:dyDescent="0.3">
      <c r="A33" s="2" t="s">
        <v>378</v>
      </c>
      <c r="B33" s="2" t="s">
        <v>74</v>
      </c>
      <c r="C33" s="2" t="s">
        <v>1612</v>
      </c>
      <c r="D33" s="2">
        <v>1</v>
      </c>
      <c r="E33" s="2" t="s">
        <v>115</v>
      </c>
      <c r="F33" s="2" t="b">
        <f>+VLOOKUP(L33,'Por tripulante'!A:A,1,0)=L33</f>
        <v>1</v>
      </c>
      <c r="G33" s="2" t="e">
        <f>+INDEX(TPA!A:D,MATCH('Base de datos'!L33,TPA!D:D,0),1)</f>
        <v>#N/A</v>
      </c>
      <c r="H33" s="24" t="s">
        <v>376</v>
      </c>
      <c r="I33" s="42">
        <v>44685.477164351854</v>
      </c>
      <c r="J33" s="36">
        <v>44685.480451388888</v>
      </c>
      <c r="K33" t="s">
        <v>704</v>
      </c>
      <c r="L33">
        <v>1043671740</v>
      </c>
      <c r="M33" t="s">
        <v>814</v>
      </c>
      <c r="N33" t="s">
        <v>437</v>
      </c>
      <c r="O33" s="4" t="s">
        <v>773</v>
      </c>
      <c r="P33" s="39" t="s">
        <v>803</v>
      </c>
      <c r="U33" t="s">
        <v>735</v>
      </c>
      <c r="V33" t="s">
        <v>735</v>
      </c>
      <c r="W33" t="s">
        <v>815</v>
      </c>
    </row>
    <row r="34" spans="1:23" x14ac:dyDescent="0.3">
      <c r="A34" s="2" t="s">
        <v>378</v>
      </c>
      <c r="B34" s="2" t="s">
        <v>74</v>
      </c>
      <c r="C34" s="2" t="s">
        <v>1613</v>
      </c>
      <c r="D34" s="2">
        <v>1</v>
      </c>
      <c r="E34" s="2" t="s">
        <v>115</v>
      </c>
      <c r="F34" s="2" t="b">
        <f>+VLOOKUP(L34,'Por tripulante'!A:A,1,0)=L34</f>
        <v>1</v>
      </c>
      <c r="G34" s="2" t="e">
        <f>+INDEX(TPA!A:D,MATCH('Base de datos'!L34,TPA!D:D,0),1)</f>
        <v>#N/A</v>
      </c>
      <c r="H34" s="24" t="s">
        <v>376</v>
      </c>
      <c r="I34" s="42">
        <v>44685.460682870369</v>
      </c>
      <c r="J34" s="36">
        <v>44685.463229166664</v>
      </c>
      <c r="K34" t="s">
        <v>816</v>
      </c>
      <c r="L34">
        <v>1143164927</v>
      </c>
      <c r="M34" t="s">
        <v>465</v>
      </c>
      <c r="N34" t="s">
        <v>436</v>
      </c>
      <c r="O34" s="4" t="s">
        <v>773</v>
      </c>
      <c r="P34" s="39" t="s">
        <v>774</v>
      </c>
      <c r="U34" t="s">
        <v>735</v>
      </c>
      <c r="V34" t="s">
        <v>735</v>
      </c>
      <c r="W34" t="s">
        <v>775</v>
      </c>
    </row>
    <row r="35" spans="1:23" x14ac:dyDescent="0.3">
      <c r="A35" s="2" t="s">
        <v>378</v>
      </c>
      <c r="B35" s="2" t="s">
        <v>74</v>
      </c>
      <c r="C35" s="2" t="s">
        <v>1614</v>
      </c>
      <c r="D35" s="2">
        <v>1</v>
      </c>
      <c r="E35" s="2" t="s">
        <v>115</v>
      </c>
      <c r="F35" s="2" t="b">
        <f>+VLOOKUP(L35,'Por tripulante'!A:A,1,0)=L35</f>
        <v>1</v>
      </c>
      <c r="G35" s="2" t="e">
        <f>+INDEX(TPA!A:D,MATCH('Base de datos'!L35,TPA!D:D,0),1)</f>
        <v>#N/A</v>
      </c>
      <c r="H35" s="24" t="s">
        <v>376</v>
      </c>
      <c r="I35" s="42">
        <v>44685.461782407408</v>
      </c>
      <c r="J35" s="36">
        <v>44685.462557870371</v>
      </c>
      <c r="K35" t="s">
        <v>817</v>
      </c>
      <c r="L35">
        <v>1042461698</v>
      </c>
      <c r="M35" t="s">
        <v>543</v>
      </c>
      <c r="N35" t="s">
        <v>491</v>
      </c>
      <c r="O35" s="4" t="s">
        <v>796</v>
      </c>
      <c r="P35" s="39" t="s">
        <v>774</v>
      </c>
      <c r="T35" t="s">
        <v>791</v>
      </c>
      <c r="V35" t="s">
        <v>818</v>
      </c>
      <c r="W35" t="s">
        <v>775</v>
      </c>
    </row>
    <row r="36" spans="1:23" x14ac:dyDescent="0.3">
      <c r="A36" s="2" t="s">
        <v>378</v>
      </c>
      <c r="B36" s="2" t="s">
        <v>74</v>
      </c>
      <c r="C36" s="2" t="s">
        <v>1615</v>
      </c>
      <c r="D36" s="2">
        <v>1</v>
      </c>
      <c r="E36" s="2" t="s">
        <v>115</v>
      </c>
      <c r="F36" s="2" t="b">
        <f>+VLOOKUP(L36,'Por tripulante'!A:A,1,0)=L36</f>
        <v>1</v>
      </c>
      <c r="G36" s="2" t="e">
        <f>+INDEX(TPA!A:D,MATCH('Base de datos'!L36,TPA!D:D,0),1)</f>
        <v>#N/A</v>
      </c>
      <c r="H36" s="24" t="s">
        <v>376</v>
      </c>
      <c r="I36" s="42">
        <v>44685.445196759261</v>
      </c>
      <c r="J36" s="36">
        <v>44685.447546296295</v>
      </c>
      <c r="K36" t="s">
        <v>819</v>
      </c>
      <c r="L36">
        <v>1062879003</v>
      </c>
      <c r="M36" t="s">
        <v>414</v>
      </c>
      <c r="N36" t="s">
        <v>423</v>
      </c>
      <c r="O36" s="4" t="s">
        <v>773</v>
      </c>
      <c r="P36" s="39" t="s">
        <v>803</v>
      </c>
      <c r="U36" t="s">
        <v>735</v>
      </c>
      <c r="V36" t="s">
        <v>735</v>
      </c>
      <c r="W36" t="s">
        <v>775</v>
      </c>
    </row>
    <row r="37" spans="1:23" x14ac:dyDescent="0.3">
      <c r="A37" s="2" t="s">
        <v>378</v>
      </c>
      <c r="B37" s="2" t="s">
        <v>74</v>
      </c>
      <c r="C37" s="2" t="s">
        <v>1616</v>
      </c>
      <c r="D37" s="2">
        <v>1</v>
      </c>
      <c r="E37" s="2" t="s">
        <v>115</v>
      </c>
      <c r="F37" s="2" t="b">
        <f>+VLOOKUP(L37,'Por tripulante'!A:A,1,0)=L37</f>
        <v>1</v>
      </c>
      <c r="G37" s="2" t="e">
        <f>+INDEX(TPA!A:D,MATCH('Base de datos'!L37,TPA!D:D,0),1)</f>
        <v>#N/A</v>
      </c>
      <c r="H37" s="24" t="s">
        <v>376</v>
      </c>
      <c r="I37" s="42">
        <v>44685.425486111111</v>
      </c>
      <c r="J37" s="36">
        <v>44685.426574074074</v>
      </c>
      <c r="K37" t="s">
        <v>820</v>
      </c>
      <c r="L37">
        <v>1140893904</v>
      </c>
      <c r="M37" t="s">
        <v>489</v>
      </c>
      <c r="N37" t="s">
        <v>436</v>
      </c>
      <c r="O37" s="4" t="s">
        <v>773</v>
      </c>
      <c r="P37" s="39" t="s">
        <v>774</v>
      </c>
      <c r="U37" t="s">
        <v>735</v>
      </c>
      <c r="V37" t="s">
        <v>735</v>
      </c>
      <c r="W37" t="s">
        <v>775</v>
      </c>
    </row>
    <row r="38" spans="1:23" x14ac:dyDescent="0.3">
      <c r="A38" s="2" t="s">
        <v>378</v>
      </c>
      <c r="B38" s="2" t="s">
        <v>74</v>
      </c>
      <c r="C38" s="2" t="s">
        <v>1617</v>
      </c>
      <c r="D38" s="2">
        <v>1</v>
      </c>
      <c r="E38" s="2" t="s">
        <v>115</v>
      </c>
      <c r="F38" s="2" t="b">
        <f>+VLOOKUP(L38,'Por tripulante'!A:A,1,0)=L38</f>
        <v>1</v>
      </c>
      <c r="G38" s="2" t="e">
        <f>+INDEX(TPA!A:D,MATCH('Base de datos'!L38,TPA!D:D,0),1)</f>
        <v>#N/A</v>
      </c>
      <c r="H38" s="24" t="s">
        <v>376</v>
      </c>
      <c r="I38" s="42">
        <v>44685.406458333331</v>
      </c>
      <c r="J38" s="36">
        <v>44685.412905092591</v>
      </c>
      <c r="K38" t="s">
        <v>809</v>
      </c>
      <c r="L38">
        <v>72433971</v>
      </c>
      <c r="M38" t="s">
        <v>550</v>
      </c>
      <c r="N38" t="s">
        <v>418</v>
      </c>
      <c r="O38" s="4" t="s">
        <v>773</v>
      </c>
      <c r="P38" s="39" t="s">
        <v>774</v>
      </c>
      <c r="U38" t="s">
        <v>735</v>
      </c>
      <c r="V38" t="s">
        <v>735</v>
      </c>
      <c r="W38" t="s">
        <v>775</v>
      </c>
    </row>
    <row r="39" spans="1:23" x14ac:dyDescent="0.3">
      <c r="A39" s="2" t="s">
        <v>378</v>
      </c>
      <c r="B39" s="2" t="s">
        <v>74</v>
      </c>
      <c r="C39" s="2" t="s">
        <v>1618</v>
      </c>
      <c r="D39" s="2">
        <v>1</v>
      </c>
      <c r="E39" s="2" t="s">
        <v>115</v>
      </c>
      <c r="F39" s="2" t="b">
        <f>+VLOOKUP(L39,'Por tripulante'!A:A,1,0)=L39</f>
        <v>1</v>
      </c>
      <c r="G39" s="2" t="str">
        <f>+INDEX(TPA!A:D,MATCH('Base de datos'!L39,TPA!D:D,0),1)</f>
        <v>CAPULCO</v>
      </c>
      <c r="H39" s="24" t="s">
        <v>376</v>
      </c>
      <c r="I39" s="42">
        <v>44685.404618055552</v>
      </c>
      <c r="J39" s="36">
        <v>44685.40766203704</v>
      </c>
      <c r="K39" t="s">
        <v>691</v>
      </c>
      <c r="L39">
        <v>1051359607</v>
      </c>
      <c r="M39" t="s">
        <v>821</v>
      </c>
      <c r="N39" t="s">
        <v>426</v>
      </c>
      <c r="O39" s="4" t="s">
        <v>796</v>
      </c>
      <c r="P39" s="39" t="s">
        <v>774</v>
      </c>
      <c r="U39" t="s">
        <v>735</v>
      </c>
      <c r="V39" t="s">
        <v>735</v>
      </c>
      <c r="W39" t="s">
        <v>775</v>
      </c>
    </row>
    <row r="40" spans="1:23" x14ac:dyDescent="0.3">
      <c r="A40" s="2" t="s">
        <v>378</v>
      </c>
      <c r="B40" s="2" t="s">
        <v>74</v>
      </c>
      <c r="C40" s="2" t="s">
        <v>1619</v>
      </c>
      <c r="D40" s="2">
        <v>1</v>
      </c>
      <c r="E40" s="2" t="s">
        <v>115</v>
      </c>
      <c r="F40" s="2" t="b">
        <f>+VLOOKUP(L40,'Por tripulante'!A:A,1,0)=L40</f>
        <v>1</v>
      </c>
      <c r="G40" s="2" t="str">
        <f>+INDEX(TPA!A:D,MATCH('Base de datos'!L40,TPA!D:D,0),1)</f>
        <v>GAMARRA</v>
      </c>
      <c r="H40" s="24" t="s">
        <v>376</v>
      </c>
      <c r="I40" s="42">
        <v>44685.404074074075</v>
      </c>
      <c r="J40" s="36">
        <v>44685.404861111114</v>
      </c>
      <c r="K40" t="s">
        <v>809</v>
      </c>
      <c r="L40">
        <v>71183663</v>
      </c>
      <c r="M40" t="s">
        <v>822</v>
      </c>
      <c r="N40" t="s">
        <v>491</v>
      </c>
      <c r="O40" s="4" t="s">
        <v>773</v>
      </c>
      <c r="P40" s="39" t="s">
        <v>774</v>
      </c>
      <c r="U40" t="s">
        <v>735</v>
      </c>
      <c r="V40" t="s">
        <v>735</v>
      </c>
      <c r="W40" t="s">
        <v>775</v>
      </c>
    </row>
    <row r="41" spans="1:23" x14ac:dyDescent="0.3">
      <c r="A41" s="2" t="s">
        <v>378</v>
      </c>
      <c r="B41" s="2" t="s">
        <v>74</v>
      </c>
      <c r="C41" s="2" t="s">
        <v>1620</v>
      </c>
      <c r="D41" s="2">
        <v>1</v>
      </c>
      <c r="E41" s="2" t="s">
        <v>115</v>
      </c>
      <c r="F41" s="2" t="b">
        <f>+VLOOKUP(L41,'Por tripulante'!A:A,1,0)=L41</f>
        <v>1</v>
      </c>
      <c r="G41" s="2" t="e">
        <f>+INDEX(TPA!A:D,MATCH('Base de datos'!L41,TPA!D:D,0),1)</f>
        <v>#N/A</v>
      </c>
      <c r="H41" s="24" t="s">
        <v>376</v>
      </c>
      <c r="I41" s="42">
        <v>44685.397766203707</v>
      </c>
      <c r="J41" s="36">
        <v>44685.400891203702</v>
      </c>
      <c r="K41" t="s">
        <v>823</v>
      </c>
      <c r="L41">
        <v>73186841</v>
      </c>
      <c r="M41" t="s">
        <v>824</v>
      </c>
      <c r="N41" t="s">
        <v>425</v>
      </c>
      <c r="O41" s="4" t="s">
        <v>773</v>
      </c>
      <c r="P41" s="39" t="s">
        <v>803</v>
      </c>
      <c r="U41" t="s">
        <v>735</v>
      </c>
      <c r="V41" t="s">
        <v>735</v>
      </c>
      <c r="W41" t="s">
        <v>775</v>
      </c>
    </row>
    <row r="42" spans="1:23" x14ac:dyDescent="0.3">
      <c r="A42" s="2" t="s">
        <v>378</v>
      </c>
      <c r="B42" s="2" t="s">
        <v>74</v>
      </c>
      <c r="C42" s="2" t="s">
        <v>1621</v>
      </c>
      <c r="D42" s="2">
        <v>1</v>
      </c>
      <c r="E42" s="2" t="s">
        <v>115</v>
      </c>
      <c r="F42" s="2" t="b">
        <f>+VLOOKUP(L42,'Por tripulante'!A:A,1,0)=L42</f>
        <v>1</v>
      </c>
      <c r="G42" s="2" t="e">
        <f>+INDEX(TPA!A:D,MATCH('Base de datos'!L42,TPA!D:D,0),1)</f>
        <v>#N/A</v>
      </c>
      <c r="H42" s="24" t="s">
        <v>376</v>
      </c>
      <c r="I42" s="42">
        <v>44685.398078703707</v>
      </c>
      <c r="J42" s="36">
        <v>44685.399097222224</v>
      </c>
      <c r="K42" t="s">
        <v>825</v>
      </c>
      <c r="L42">
        <v>1051359082</v>
      </c>
      <c r="M42" t="s">
        <v>475</v>
      </c>
      <c r="N42" t="s">
        <v>491</v>
      </c>
      <c r="O42" s="4" t="s">
        <v>773</v>
      </c>
      <c r="P42" s="39" t="s">
        <v>774</v>
      </c>
      <c r="U42" t="s">
        <v>735</v>
      </c>
      <c r="V42" t="s">
        <v>735</v>
      </c>
      <c r="W42" t="s">
        <v>775</v>
      </c>
    </row>
    <row r="43" spans="1:23" x14ac:dyDescent="0.3">
      <c r="A43" s="2" t="s">
        <v>378</v>
      </c>
      <c r="B43" s="2" t="s">
        <v>74</v>
      </c>
      <c r="C43" s="2" t="s">
        <v>1622</v>
      </c>
      <c r="D43" s="2">
        <v>1</v>
      </c>
      <c r="E43" s="2" t="s">
        <v>115</v>
      </c>
      <c r="F43" s="2" t="b">
        <f>+VLOOKUP(L43,'Por tripulante'!A:A,1,0)=L43</f>
        <v>1</v>
      </c>
      <c r="G43" s="2" t="str">
        <f>+INDEX(TPA!A:D,MATCH('Base de datos'!L43,TPA!D:D,0),1)</f>
        <v>GAMARRA</v>
      </c>
      <c r="H43" s="24" t="s">
        <v>376</v>
      </c>
      <c r="I43" s="42">
        <v>44685.395196759258</v>
      </c>
      <c r="J43" s="36">
        <v>44685.396226851852</v>
      </c>
      <c r="K43" t="s">
        <v>809</v>
      </c>
      <c r="L43">
        <v>1043612065</v>
      </c>
      <c r="M43" t="s">
        <v>634</v>
      </c>
      <c r="N43" t="s">
        <v>491</v>
      </c>
      <c r="O43" s="4" t="s">
        <v>773</v>
      </c>
      <c r="P43" s="39" t="s">
        <v>774</v>
      </c>
      <c r="U43" t="s">
        <v>735</v>
      </c>
      <c r="V43" t="s">
        <v>735</v>
      </c>
      <c r="W43" t="s">
        <v>775</v>
      </c>
    </row>
    <row r="44" spans="1:23" x14ac:dyDescent="0.3">
      <c r="A44" s="2" t="s">
        <v>378</v>
      </c>
      <c r="B44" s="2" t="s">
        <v>74</v>
      </c>
      <c r="C44" s="2" t="s">
        <v>1623</v>
      </c>
      <c r="D44" s="2">
        <v>1</v>
      </c>
      <c r="E44" s="2" t="s">
        <v>115</v>
      </c>
      <c r="F44" s="2" t="b">
        <f>+VLOOKUP(L44,'Por tripulante'!A:A,1,0)=L44</f>
        <v>1</v>
      </c>
      <c r="G44" s="2" t="str">
        <f>+INDEX(TPA!A:D,MATCH('Base de datos'!L44,TPA!D:D,0),1)</f>
        <v>ZAMBRANO</v>
      </c>
      <c r="H44" s="24" t="s">
        <v>376</v>
      </c>
      <c r="I44" s="42">
        <v>44685.391006944446</v>
      </c>
      <c r="J44" s="36">
        <v>44685.391886574071</v>
      </c>
      <c r="K44" t="s">
        <v>704</v>
      </c>
      <c r="L44">
        <v>1002154286</v>
      </c>
      <c r="M44" t="s">
        <v>826</v>
      </c>
      <c r="N44" t="s">
        <v>434</v>
      </c>
      <c r="O44" s="4" t="s">
        <v>773</v>
      </c>
      <c r="P44" s="39" t="s">
        <v>774</v>
      </c>
      <c r="U44" t="s">
        <v>735</v>
      </c>
      <c r="V44" t="s">
        <v>818</v>
      </c>
      <c r="W44" t="s">
        <v>775</v>
      </c>
    </row>
    <row r="45" spans="1:23" x14ac:dyDescent="0.3">
      <c r="A45" s="2" t="s">
        <v>378</v>
      </c>
      <c r="B45" s="2" t="s">
        <v>74</v>
      </c>
      <c r="C45" s="2" t="s">
        <v>1624</v>
      </c>
      <c r="D45" s="2">
        <v>1</v>
      </c>
      <c r="E45" s="2" t="s">
        <v>115</v>
      </c>
      <c r="F45" s="2" t="b">
        <f>+VLOOKUP(L45,'Por tripulante'!A:A,1,0)=L45</f>
        <v>1</v>
      </c>
      <c r="G45" s="2" t="str">
        <f>+INDEX(TPA!A:D,MATCH('Base de datos'!L45,TPA!D:D,0),1)</f>
        <v>CAPULCO</v>
      </c>
      <c r="H45" s="24" t="s">
        <v>376</v>
      </c>
      <c r="I45" s="42">
        <v>44685.37809027778</v>
      </c>
      <c r="J45" s="36">
        <v>44685.379976851851</v>
      </c>
      <c r="K45" t="s">
        <v>827</v>
      </c>
      <c r="L45">
        <v>1062877685</v>
      </c>
      <c r="M45" t="s">
        <v>567</v>
      </c>
      <c r="N45" t="s">
        <v>426</v>
      </c>
      <c r="O45" s="4" t="s">
        <v>773</v>
      </c>
      <c r="P45" s="39" t="s">
        <v>774</v>
      </c>
      <c r="U45" t="s">
        <v>735</v>
      </c>
      <c r="V45" t="s">
        <v>735</v>
      </c>
      <c r="W45" t="s">
        <v>775</v>
      </c>
    </row>
    <row r="46" spans="1:23" x14ac:dyDescent="0.3">
      <c r="A46" s="2" t="s">
        <v>378</v>
      </c>
      <c r="B46" s="2" t="s">
        <v>74</v>
      </c>
      <c r="C46" s="2" t="s">
        <v>1625</v>
      </c>
      <c r="D46" s="2">
        <v>1</v>
      </c>
      <c r="E46" s="2" t="s">
        <v>115</v>
      </c>
      <c r="F46" s="2" t="b">
        <f>+VLOOKUP(L46,'Por tripulante'!A:A,1,0)=L46</f>
        <v>1</v>
      </c>
      <c r="G46" s="2" t="e">
        <f>+INDEX(TPA!A:D,MATCH('Base de datos'!L46,TPA!D:D,0),1)</f>
        <v>#N/A</v>
      </c>
      <c r="H46" s="24" t="s">
        <v>376</v>
      </c>
      <c r="I46" s="42">
        <v>44685.371400462966</v>
      </c>
      <c r="J46" s="36">
        <v>44685.373749999999</v>
      </c>
      <c r="K46" t="s">
        <v>828</v>
      </c>
      <c r="L46">
        <v>85485994</v>
      </c>
      <c r="M46" t="s">
        <v>666</v>
      </c>
      <c r="N46" t="s">
        <v>423</v>
      </c>
      <c r="O46" s="4" t="s">
        <v>773</v>
      </c>
      <c r="P46" s="39" t="s">
        <v>774</v>
      </c>
      <c r="U46" t="s">
        <v>735</v>
      </c>
      <c r="V46" t="s">
        <v>735</v>
      </c>
      <c r="W46" t="s">
        <v>815</v>
      </c>
    </row>
    <row r="47" spans="1:23" x14ac:dyDescent="0.3">
      <c r="A47" s="2" t="s">
        <v>378</v>
      </c>
      <c r="B47" s="2" t="s">
        <v>74</v>
      </c>
      <c r="C47" s="2" t="s">
        <v>1626</v>
      </c>
      <c r="D47" s="2">
        <v>1</v>
      </c>
      <c r="E47" s="2" t="s">
        <v>115</v>
      </c>
      <c r="F47" s="2" t="b">
        <f>+VLOOKUP(L47,'Por tripulante'!A:A,1,0)=L47</f>
        <v>1</v>
      </c>
      <c r="G47" s="2" t="e">
        <f>+INDEX(TPA!A:D,MATCH('Base de datos'!L47,TPA!D:D,0),1)</f>
        <v>#N/A</v>
      </c>
      <c r="H47" s="24" t="s">
        <v>376</v>
      </c>
      <c r="I47" s="42">
        <v>44685.368773148148</v>
      </c>
      <c r="J47" s="36">
        <v>44685.370081018518</v>
      </c>
      <c r="K47" t="s">
        <v>704</v>
      </c>
      <c r="L47">
        <v>79063704</v>
      </c>
      <c r="M47" t="s">
        <v>829</v>
      </c>
      <c r="N47" t="s">
        <v>423</v>
      </c>
      <c r="O47" s="4" t="s">
        <v>773</v>
      </c>
      <c r="P47" s="39" t="s">
        <v>774</v>
      </c>
      <c r="U47" t="s">
        <v>735</v>
      </c>
      <c r="V47" t="s">
        <v>735</v>
      </c>
      <c r="W47" t="s">
        <v>775</v>
      </c>
    </row>
    <row r="48" spans="1:23" x14ac:dyDescent="0.3">
      <c r="A48" s="2" t="s">
        <v>378</v>
      </c>
      <c r="B48" s="2" t="s">
        <v>74</v>
      </c>
      <c r="C48" s="2" t="s">
        <v>1627</v>
      </c>
      <c r="D48" s="2">
        <v>1</v>
      </c>
      <c r="E48" s="2" t="s">
        <v>115</v>
      </c>
      <c r="F48" s="2" t="b">
        <f>+VLOOKUP(L48,'Por tripulante'!A:A,1,0)=L48</f>
        <v>1</v>
      </c>
      <c r="G48" s="2" t="e">
        <f>+INDEX(TPA!A:D,MATCH('Base de datos'!L48,TPA!D:D,0),1)</f>
        <v>#N/A</v>
      </c>
      <c r="H48" s="24" t="s">
        <v>376</v>
      </c>
      <c r="I48" s="42">
        <v>44685.359849537039</v>
      </c>
      <c r="J48" s="36">
        <v>44685.363009259258</v>
      </c>
      <c r="K48" t="s">
        <v>704</v>
      </c>
      <c r="L48">
        <v>1042353690</v>
      </c>
      <c r="M48" t="s">
        <v>830</v>
      </c>
      <c r="N48" t="s">
        <v>423</v>
      </c>
      <c r="O48" s="4" t="s">
        <v>773</v>
      </c>
      <c r="P48" s="39" t="s">
        <v>774</v>
      </c>
      <c r="U48" t="s">
        <v>735</v>
      </c>
      <c r="V48" t="s">
        <v>735</v>
      </c>
      <c r="W48" t="s">
        <v>775</v>
      </c>
    </row>
    <row r="49" spans="1:23" x14ac:dyDescent="0.3">
      <c r="A49" s="2" t="s">
        <v>378</v>
      </c>
      <c r="B49" s="2" t="s">
        <v>74</v>
      </c>
      <c r="C49" s="2" t="s">
        <v>1628</v>
      </c>
      <c r="D49" s="2">
        <v>1</v>
      </c>
      <c r="E49" s="2" t="s">
        <v>115</v>
      </c>
      <c r="F49" s="2" t="b">
        <f>+VLOOKUP(L49,'Por tripulante'!A:A,1,0)=L49</f>
        <v>1</v>
      </c>
      <c r="G49" s="2" t="e">
        <f>+INDEX(TPA!A:D,MATCH('Base de datos'!L49,TPA!D:D,0),1)</f>
        <v>#N/A</v>
      </c>
      <c r="H49" s="24" t="s">
        <v>376</v>
      </c>
      <c r="I49" s="42">
        <v>44685.358749999999</v>
      </c>
      <c r="J49" s="36">
        <v>44685.361944444441</v>
      </c>
      <c r="K49" t="s">
        <v>619</v>
      </c>
      <c r="L49">
        <v>8731825</v>
      </c>
      <c r="M49" t="s">
        <v>208</v>
      </c>
      <c r="N49" t="s">
        <v>447</v>
      </c>
      <c r="O49" s="4" t="s">
        <v>773</v>
      </c>
      <c r="P49" s="39" t="s">
        <v>774</v>
      </c>
      <c r="U49" t="s">
        <v>735</v>
      </c>
      <c r="V49" t="s">
        <v>735</v>
      </c>
      <c r="W49" t="s">
        <v>775</v>
      </c>
    </row>
    <row r="50" spans="1:23" x14ac:dyDescent="0.3">
      <c r="A50" s="2" t="s">
        <v>378</v>
      </c>
      <c r="B50" s="2" t="s">
        <v>74</v>
      </c>
      <c r="C50" s="2" t="s">
        <v>1629</v>
      </c>
      <c r="D50" s="2">
        <v>1</v>
      </c>
      <c r="E50" s="2" t="s">
        <v>115</v>
      </c>
      <c r="F50" s="2" t="b">
        <f>+VLOOKUP(L50,'Por tripulante'!A:A,1,0)=L50</f>
        <v>1</v>
      </c>
      <c r="G50" s="2" t="e">
        <f>+INDEX(TPA!A:D,MATCH('Base de datos'!L50,TPA!D:D,0),1)</f>
        <v>#N/A</v>
      </c>
      <c r="H50" s="24" t="s">
        <v>376</v>
      </c>
      <c r="I50" s="42">
        <v>44685.340902777774</v>
      </c>
      <c r="J50" s="36">
        <v>44685.350277777776</v>
      </c>
      <c r="K50" t="s">
        <v>619</v>
      </c>
      <c r="L50">
        <v>1042356928</v>
      </c>
      <c r="M50" t="s">
        <v>831</v>
      </c>
      <c r="N50" t="s">
        <v>447</v>
      </c>
      <c r="O50" s="4" t="s">
        <v>773</v>
      </c>
      <c r="P50" s="39" t="s">
        <v>774</v>
      </c>
      <c r="U50" t="s">
        <v>735</v>
      </c>
      <c r="V50" t="s">
        <v>735</v>
      </c>
      <c r="W50" t="s">
        <v>775</v>
      </c>
    </row>
    <row r="51" spans="1:23" x14ac:dyDescent="0.3">
      <c r="A51" s="2" t="s">
        <v>378</v>
      </c>
      <c r="B51" s="2" t="s">
        <v>74</v>
      </c>
      <c r="C51" s="2" t="s">
        <v>1630</v>
      </c>
      <c r="D51" s="2">
        <v>1</v>
      </c>
      <c r="E51" s="2" t="s">
        <v>115</v>
      </c>
      <c r="F51" s="2" t="b">
        <f>+VLOOKUP(L51,'Por tripulante'!A:A,1,0)=L51</f>
        <v>1</v>
      </c>
      <c r="G51" s="2" t="str">
        <f>+INDEX(TPA!A:D,MATCH('Base de datos'!L51,TPA!D:D,0),1)</f>
        <v>EL BANCO</v>
      </c>
      <c r="H51" s="24" t="s">
        <v>376</v>
      </c>
      <c r="I51" s="42">
        <v>44685.329791666663</v>
      </c>
      <c r="J51" s="36">
        <v>44685.33221064815</v>
      </c>
      <c r="K51" t="s">
        <v>832</v>
      </c>
      <c r="L51">
        <v>72307511</v>
      </c>
      <c r="M51" t="s">
        <v>833</v>
      </c>
      <c r="N51" t="s">
        <v>438</v>
      </c>
      <c r="O51" s="4" t="s">
        <v>773</v>
      </c>
      <c r="P51" s="39" t="s">
        <v>803</v>
      </c>
      <c r="U51" t="s">
        <v>735</v>
      </c>
      <c r="V51" t="s">
        <v>735</v>
      </c>
      <c r="W51" t="s">
        <v>775</v>
      </c>
    </row>
    <row r="52" spans="1:23" x14ac:dyDescent="0.3">
      <c r="A52" s="2" t="s">
        <v>378</v>
      </c>
      <c r="B52" s="2" t="s">
        <v>74</v>
      </c>
      <c r="C52" s="2" t="s">
        <v>1631</v>
      </c>
      <c r="D52" s="2">
        <v>1</v>
      </c>
      <c r="E52" s="2" t="s">
        <v>115</v>
      </c>
      <c r="F52" s="2" t="b">
        <f>+VLOOKUP(L52,'Por tripulante'!A:A,1,0)=L52</f>
        <v>1</v>
      </c>
      <c r="G52" s="2" t="e">
        <f>+INDEX(TPA!A:D,MATCH('Base de datos'!L52,TPA!D:D,0),1)</f>
        <v>#N/A</v>
      </c>
      <c r="H52" s="24" t="s">
        <v>376</v>
      </c>
      <c r="I52" s="42">
        <v>44685.309351851851</v>
      </c>
      <c r="J52" s="36">
        <v>44685.310613425929</v>
      </c>
      <c r="K52" t="s">
        <v>834</v>
      </c>
      <c r="L52">
        <v>1002097265</v>
      </c>
      <c r="M52" t="s">
        <v>596</v>
      </c>
      <c r="N52" t="s">
        <v>418</v>
      </c>
      <c r="O52" s="4" t="s">
        <v>773</v>
      </c>
      <c r="P52" s="39" t="s">
        <v>835</v>
      </c>
      <c r="U52" t="s">
        <v>735</v>
      </c>
      <c r="V52" t="s">
        <v>801</v>
      </c>
      <c r="W52" t="s">
        <v>775</v>
      </c>
    </row>
    <row r="53" spans="1:23" x14ac:dyDescent="0.3">
      <c r="A53" s="2" t="s">
        <v>378</v>
      </c>
      <c r="B53" s="2" t="s">
        <v>74</v>
      </c>
      <c r="C53" s="2" t="s">
        <v>1632</v>
      </c>
      <c r="D53" s="2">
        <v>1</v>
      </c>
      <c r="E53" s="2" t="s">
        <v>115</v>
      </c>
      <c r="F53" s="2" t="b">
        <f>+VLOOKUP(L53,'Por tripulante'!A:A,1,0)=L53</f>
        <v>1</v>
      </c>
      <c r="G53" s="2" t="str">
        <f>+INDEX(TPA!A:D,MATCH('Base de datos'!L53,TPA!D:D,0),1)</f>
        <v>ZAMBRANO</v>
      </c>
      <c r="H53" s="24" t="s">
        <v>376</v>
      </c>
      <c r="I53" s="42">
        <v>44685.291666666664</v>
      </c>
      <c r="J53" s="36">
        <v>44685.294965277775</v>
      </c>
      <c r="K53" t="s">
        <v>836</v>
      </c>
      <c r="L53">
        <v>1062877091</v>
      </c>
      <c r="M53" t="s">
        <v>545</v>
      </c>
      <c r="N53" t="s">
        <v>419</v>
      </c>
      <c r="O53" s="4" t="s">
        <v>773</v>
      </c>
      <c r="P53" s="39" t="s">
        <v>803</v>
      </c>
      <c r="U53" t="s">
        <v>735</v>
      </c>
      <c r="V53" t="s">
        <v>735</v>
      </c>
      <c r="W53" t="s">
        <v>775</v>
      </c>
    </row>
    <row r="54" spans="1:23" x14ac:dyDescent="0.3">
      <c r="A54" s="2" t="s">
        <v>378</v>
      </c>
      <c r="B54" s="2" t="s">
        <v>74</v>
      </c>
      <c r="C54" s="2" t="s">
        <v>1633</v>
      </c>
      <c r="D54" s="2">
        <v>1</v>
      </c>
      <c r="E54" s="2" t="s">
        <v>115</v>
      </c>
      <c r="F54" s="2" t="b">
        <f>+VLOOKUP(L54,'Por tripulante'!A:A,1,0)=L54</f>
        <v>1</v>
      </c>
      <c r="G54" s="2" t="e">
        <f>+INDEX(TPA!A:D,MATCH('Base de datos'!L54,TPA!D:D,0),1)</f>
        <v>#N/A</v>
      </c>
      <c r="H54" s="24" t="s">
        <v>376</v>
      </c>
      <c r="I54" s="42">
        <v>44685.287581018521</v>
      </c>
      <c r="J54" s="36">
        <v>44685.289467592593</v>
      </c>
      <c r="K54" t="s">
        <v>809</v>
      </c>
      <c r="L54">
        <v>1143169495</v>
      </c>
      <c r="M54" t="s">
        <v>7</v>
      </c>
      <c r="N54" t="s">
        <v>415</v>
      </c>
      <c r="O54" s="4" t="s">
        <v>773</v>
      </c>
      <c r="P54" s="39" t="s">
        <v>774</v>
      </c>
      <c r="U54" t="s">
        <v>735</v>
      </c>
      <c r="V54" t="s">
        <v>735</v>
      </c>
      <c r="W54" t="s">
        <v>775</v>
      </c>
    </row>
    <row r="55" spans="1:23" x14ac:dyDescent="0.3">
      <c r="A55" s="2" t="s">
        <v>378</v>
      </c>
      <c r="B55" s="2" t="s">
        <v>74</v>
      </c>
      <c r="C55" s="2" t="s">
        <v>1634</v>
      </c>
      <c r="D55" s="2">
        <v>1</v>
      </c>
      <c r="E55" s="2" t="s">
        <v>115</v>
      </c>
      <c r="F55" s="2" t="b">
        <f>+VLOOKUP(L55,'Por tripulante'!A:A,1,0)=L55</f>
        <v>1</v>
      </c>
      <c r="G55" s="2" t="str">
        <f>+INDEX(TPA!A:D,MATCH('Base de datos'!L55,TPA!D:D,0),1)</f>
        <v>CANTAGALLO</v>
      </c>
      <c r="H55" s="24" t="s">
        <v>376</v>
      </c>
      <c r="I55" s="42">
        <v>44685.282731481479</v>
      </c>
      <c r="J55" s="36">
        <v>44685.283472222225</v>
      </c>
      <c r="K55" t="s">
        <v>704</v>
      </c>
      <c r="L55">
        <v>18923801</v>
      </c>
      <c r="M55" t="s">
        <v>837</v>
      </c>
      <c r="N55" t="s">
        <v>444</v>
      </c>
      <c r="O55" s="4" t="s">
        <v>773</v>
      </c>
      <c r="P55" s="39" t="s">
        <v>774</v>
      </c>
      <c r="U55" t="s">
        <v>735</v>
      </c>
      <c r="V55" t="s">
        <v>735</v>
      </c>
      <c r="W55" t="s">
        <v>775</v>
      </c>
    </row>
    <row r="56" spans="1:23" x14ac:dyDescent="0.3">
      <c r="A56" s="2" t="s">
        <v>378</v>
      </c>
      <c r="B56" s="2" t="s">
        <v>74</v>
      </c>
      <c r="C56" s="2" t="s">
        <v>1635</v>
      </c>
      <c r="D56" s="2">
        <v>1</v>
      </c>
      <c r="E56" s="2" t="s">
        <v>115</v>
      </c>
      <c r="F56" s="2" t="b">
        <f>+VLOOKUP(L56,'Por tripulante'!A:A,1,0)=L56</f>
        <v>1</v>
      </c>
      <c r="G56" s="2" t="str">
        <f>+INDEX(TPA!A:D,MATCH('Base de datos'!L56,TPA!D:D,0),1)</f>
        <v>CANTAGALLO</v>
      </c>
      <c r="H56" s="24" t="s">
        <v>376</v>
      </c>
      <c r="I56" s="42">
        <v>44685.266817129632</v>
      </c>
      <c r="J56" s="36">
        <v>44685.274108796293</v>
      </c>
      <c r="K56" t="s">
        <v>704</v>
      </c>
      <c r="L56">
        <v>73119339</v>
      </c>
      <c r="M56" t="s">
        <v>838</v>
      </c>
      <c r="N56" t="s">
        <v>444</v>
      </c>
      <c r="O56" s="4" t="s">
        <v>773</v>
      </c>
      <c r="P56" s="39" t="s">
        <v>774</v>
      </c>
      <c r="U56" t="s">
        <v>735</v>
      </c>
      <c r="V56" t="s">
        <v>735</v>
      </c>
      <c r="W56" t="s">
        <v>775</v>
      </c>
    </row>
    <row r="57" spans="1:23" x14ac:dyDescent="0.3">
      <c r="A57" s="2" t="s">
        <v>378</v>
      </c>
      <c r="B57" s="2" t="s">
        <v>74</v>
      </c>
      <c r="C57" s="2" t="s">
        <v>1636</v>
      </c>
      <c r="D57" s="2">
        <v>1</v>
      </c>
      <c r="E57" s="2" t="s">
        <v>115</v>
      </c>
      <c r="F57" s="2" t="b">
        <f>+VLOOKUP(L57,'Por tripulante'!A:A,1,0)=L57</f>
        <v>1</v>
      </c>
      <c r="G57" s="2" t="str">
        <f>+INDEX(TPA!A:D,MATCH('Base de datos'!L57,TPA!D:D,0),1)</f>
        <v>CANTAGALLO</v>
      </c>
      <c r="H57" s="24" t="s">
        <v>376</v>
      </c>
      <c r="I57" s="42">
        <v>44685.268414351849</v>
      </c>
      <c r="J57" s="36">
        <v>44685.273680555554</v>
      </c>
      <c r="K57" t="s">
        <v>704</v>
      </c>
      <c r="L57">
        <v>1062878574</v>
      </c>
      <c r="M57" t="s">
        <v>476</v>
      </c>
      <c r="N57" t="s">
        <v>444</v>
      </c>
      <c r="O57" s="4" t="s">
        <v>773</v>
      </c>
      <c r="P57" s="39" t="s">
        <v>774</v>
      </c>
      <c r="U57" t="s">
        <v>735</v>
      </c>
      <c r="V57" t="s">
        <v>735</v>
      </c>
      <c r="W57" t="s">
        <v>775</v>
      </c>
    </row>
    <row r="58" spans="1:23" x14ac:dyDescent="0.3">
      <c r="A58" s="2" t="s">
        <v>378</v>
      </c>
      <c r="B58" s="2" t="s">
        <v>74</v>
      </c>
      <c r="C58" s="2" t="s">
        <v>1637</v>
      </c>
      <c r="D58" s="2">
        <v>1</v>
      </c>
      <c r="E58" s="2" t="s">
        <v>115</v>
      </c>
      <c r="F58" s="2" t="b">
        <f>+VLOOKUP(L58,'Por tripulante'!A:A,1,0)=L58</f>
        <v>1</v>
      </c>
      <c r="G58" s="2" t="str">
        <f>+INDEX(TPA!A:D,MATCH('Base de datos'!L58,TPA!D:D,0),1)</f>
        <v>CAPULCO</v>
      </c>
      <c r="H58" s="24" t="s">
        <v>376</v>
      </c>
      <c r="I58" s="42">
        <v>44685.12605324074</v>
      </c>
      <c r="J58" s="36">
        <v>44685.132291666669</v>
      </c>
      <c r="K58" t="s">
        <v>809</v>
      </c>
      <c r="L58">
        <v>1082045661</v>
      </c>
      <c r="M58" t="s">
        <v>479</v>
      </c>
      <c r="N58" t="s">
        <v>426</v>
      </c>
      <c r="O58" s="4" t="s">
        <v>773</v>
      </c>
      <c r="P58" s="39" t="s">
        <v>774</v>
      </c>
      <c r="U58" t="s">
        <v>735</v>
      </c>
      <c r="V58" t="s">
        <v>735</v>
      </c>
      <c r="W58" t="s">
        <v>775</v>
      </c>
    </row>
    <row r="59" spans="1:23" x14ac:dyDescent="0.3">
      <c r="A59" s="2" t="s">
        <v>378</v>
      </c>
      <c r="B59" s="2" t="s">
        <v>74</v>
      </c>
      <c r="C59" s="2" t="s">
        <v>1638</v>
      </c>
      <c r="D59" s="2">
        <v>1</v>
      </c>
      <c r="E59" s="2" t="s">
        <v>115</v>
      </c>
      <c r="F59" s="2" t="b">
        <f>+VLOOKUP(L59,'Por tripulante'!A:A,1,0)=L59</f>
        <v>1</v>
      </c>
      <c r="G59" s="2" t="e">
        <f>+INDEX(TPA!A:D,MATCH('Base de datos'!L59,TPA!D:D,0),1)</f>
        <v>#N/A</v>
      </c>
      <c r="H59" s="24" t="s">
        <v>376</v>
      </c>
      <c r="I59" s="42">
        <v>44685.018842592595</v>
      </c>
      <c r="J59" s="36">
        <v>44685.02239583333</v>
      </c>
      <c r="K59" t="s">
        <v>839</v>
      </c>
      <c r="L59">
        <v>1143117681</v>
      </c>
      <c r="M59" t="s">
        <v>840</v>
      </c>
      <c r="N59" t="s">
        <v>438</v>
      </c>
      <c r="O59" s="4" t="s">
        <v>773</v>
      </c>
      <c r="P59" s="39" t="s">
        <v>774</v>
      </c>
      <c r="U59" t="s">
        <v>735</v>
      </c>
      <c r="V59" t="s">
        <v>735</v>
      </c>
      <c r="W59" t="s">
        <v>775</v>
      </c>
    </row>
    <row r="60" spans="1:23" x14ac:dyDescent="0.3">
      <c r="A60" s="2" t="s">
        <v>378</v>
      </c>
      <c r="B60" s="2" t="s">
        <v>74</v>
      </c>
      <c r="C60" s="2" t="s">
        <v>1639</v>
      </c>
      <c r="D60" s="2">
        <v>1</v>
      </c>
      <c r="E60" s="2" t="s">
        <v>115</v>
      </c>
      <c r="F60" s="2" t="b">
        <f>+VLOOKUP(L60,'Por tripulante'!A:A,1,0)=L60</f>
        <v>1</v>
      </c>
      <c r="G60" s="2" t="str">
        <f>+INDEX(TPA!A:D,MATCH('Base de datos'!L60,TPA!D:D,0),1)</f>
        <v>PUERTO SALGAR</v>
      </c>
      <c r="H60" s="24" t="s">
        <v>376</v>
      </c>
      <c r="I60" s="42">
        <v>44685.01666666667</v>
      </c>
      <c r="J60" s="36">
        <v>44685.019143518519</v>
      </c>
      <c r="K60" t="s">
        <v>809</v>
      </c>
      <c r="L60">
        <v>673772</v>
      </c>
      <c r="M60" t="s">
        <v>518</v>
      </c>
      <c r="N60" t="s">
        <v>438</v>
      </c>
      <c r="O60" s="4" t="s">
        <v>773</v>
      </c>
      <c r="P60" s="39" t="s">
        <v>774</v>
      </c>
      <c r="U60" t="s">
        <v>735</v>
      </c>
      <c r="V60" t="s">
        <v>735</v>
      </c>
      <c r="W60" t="s">
        <v>775</v>
      </c>
    </row>
    <row r="61" spans="1:23" x14ac:dyDescent="0.3">
      <c r="A61" s="2" t="s">
        <v>378</v>
      </c>
      <c r="B61" s="2" t="s">
        <v>74</v>
      </c>
      <c r="C61" s="2" t="s">
        <v>1640</v>
      </c>
      <c r="D61" s="2">
        <v>1</v>
      </c>
      <c r="E61" s="2" t="s">
        <v>115</v>
      </c>
      <c r="F61" s="2" t="b">
        <f>+VLOOKUP(L61,'Por tripulante'!A:A,1,0)=L61</f>
        <v>1</v>
      </c>
      <c r="G61" s="2" t="e">
        <f>+INDEX(TPA!A:D,MATCH('Base de datos'!L61,TPA!D:D,0),1)</f>
        <v>#N/A</v>
      </c>
      <c r="H61" s="24" t="s">
        <v>376</v>
      </c>
      <c r="I61" s="42">
        <v>44684.974212962959</v>
      </c>
      <c r="J61" s="36">
        <v>44684.976805555554</v>
      </c>
      <c r="K61" t="s">
        <v>809</v>
      </c>
      <c r="L61">
        <v>1143443946</v>
      </c>
      <c r="M61" t="s">
        <v>196</v>
      </c>
      <c r="N61" t="s">
        <v>437</v>
      </c>
      <c r="O61" s="4" t="s">
        <v>773</v>
      </c>
      <c r="P61" s="39" t="s">
        <v>774</v>
      </c>
      <c r="U61" t="s">
        <v>735</v>
      </c>
      <c r="V61" t="s">
        <v>735</v>
      </c>
      <c r="W61" t="s">
        <v>775</v>
      </c>
    </row>
    <row r="62" spans="1:23" x14ac:dyDescent="0.3">
      <c r="A62" s="2" t="s">
        <v>378</v>
      </c>
      <c r="B62" s="2" t="s">
        <v>74</v>
      </c>
      <c r="C62" s="2" t="s">
        <v>1641</v>
      </c>
      <c r="D62" s="2">
        <v>1</v>
      </c>
      <c r="E62" s="2" t="s">
        <v>115</v>
      </c>
      <c r="F62" s="2" t="b">
        <f>+VLOOKUP(L62,'Por tripulante'!A:A,1,0)=L62</f>
        <v>1</v>
      </c>
      <c r="G62" s="2" t="str">
        <f>+INDEX(TPA!A:D,MATCH('Base de datos'!L62,TPA!D:D,0),1)</f>
        <v>PUERTO BERRIO</v>
      </c>
      <c r="H62" s="24" t="s">
        <v>376</v>
      </c>
      <c r="I62" s="42">
        <v>44684.84820601852</v>
      </c>
      <c r="J62" s="36">
        <v>44684.850243055553</v>
      </c>
      <c r="K62" t="s">
        <v>809</v>
      </c>
      <c r="L62">
        <v>1143427645</v>
      </c>
      <c r="M62" t="s">
        <v>528</v>
      </c>
      <c r="N62" t="s">
        <v>420</v>
      </c>
      <c r="O62" s="4" t="s">
        <v>796</v>
      </c>
      <c r="P62" s="39" t="s">
        <v>790</v>
      </c>
      <c r="U62" t="s">
        <v>735</v>
      </c>
      <c r="V62" t="s">
        <v>735</v>
      </c>
      <c r="W62" t="s">
        <v>775</v>
      </c>
    </row>
    <row r="63" spans="1:23" x14ac:dyDescent="0.3">
      <c r="A63" s="2" t="s">
        <v>378</v>
      </c>
      <c r="B63" s="2" t="s">
        <v>74</v>
      </c>
      <c r="C63" s="2" t="s">
        <v>1642</v>
      </c>
      <c r="D63" s="2">
        <v>1</v>
      </c>
      <c r="E63" s="2" t="s">
        <v>115</v>
      </c>
      <c r="F63" s="2" t="b">
        <f>+VLOOKUP(L63,'Por tripulante'!A:A,1,0)=L63</f>
        <v>1</v>
      </c>
      <c r="G63" s="2" t="str">
        <f>+INDEX(TPA!A:D,MATCH('Base de datos'!L63,TPA!D:D,0),1)</f>
        <v>SAN PABLO</v>
      </c>
      <c r="H63" s="24" t="s">
        <v>376</v>
      </c>
      <c r="I63" s="42">
        <v>44684.824814814812</v>
      </c>
      <c r="J63" s="36">
        <v>44684.8280787037</v>
      </c>
      <c r="K63" t="s">
        <v>841</v>
      </c>
      <c r="L63">
        <v>72199198</v>
      </c>
      <c r="M63" t="s">
        <v>582</v>
      </c>
      <c r="N63" t="s">
        <v>449</v>
      </c>
      <c r="O63" s="4" t="s">
        <v>773</v>
      </c>
      <c r="P63" s="39" t="s">
        <v>774</v>
      </c>
      <c r="U63" t="s">
        <v>735</v>
      </c>
      <c r="V63" t="s">
        <v>735</v>
      </c>
      <c r="W63" t="s">
        <v>775</v>
      </c>
    </row>
    <row r="64" spans="1:23" x14ac:dyDescent="0.3">
      <c r="A64" s="2" t="s">
        <v>378</v>
      </c>
      <c r="B64" s="2" t="s">
        <v>74</v>
      </c>
      <c r="C64" s="2" t="s">
        <v>1643</v>
      </c>
      <c r="D64" s="2">
        <v>1</v>
      </c>
      <c r="E64" s="2" t="s">
        <v>115</v>
      </c>
      <c r="F64" s="2" t="b">
        <f>+VLOOKUP(L64,'Por tripulante'!A:A,1,0)=L64</f>
        <v>1</v>
      </c>
      <c r="G64" s="2" t="e">
        <f>+INDEX(TPA!A:D,MATCH('Base de datos'!L64,TPA!D:D,0),1)</f>
        <v>#N/A</v>
      </c>
      <c r="H64" s="24" t="s">
        <v>376</v>
      </c>
      <c r="I64" s="42">
        <v>44684.824988425928</v>
      </c>
      <c r="J64" s="36">
        <v>44684.826226851852</v>
      </c>
      <c r="K64" t="s">
        <v>842</v>
      </c>
      <c r="L64">
        <v>9314150</v>
      </c>
      <c r="M64" t="s">
        <v>506</v>
      </c>
      <c r="N64" t="s">
        <v>418</v>
      </c>
      <c r="O64" s="4" t="s">
        <v>773</v>
      </c>
      <c r="P64" s="39" t="s">
        <v>774</v>
      </c>
      <c r="U64" t="s">
        <v>735</v>
      </c>
      <c r="V64" t="s">
        <v>735</v>
      </c>
      <c r="W64" t="s">
        <v>775</v>
      </c>
    </row>
    <row r="65" spans="1:23" x14ac:dyDescent="0.3">
      <c r="A65" s="2" t="s">
        <v>378</v>
      </c>
      <c r="B65" s="2" t="s">
        <v>74</v>
      </c>
      <c r="C65" s="2" t="s">
        <v>1644</v>
      </c>
      <c r="D65" s="2">
        <v>1</v>
      </c>
      <c r="E65" s="2" t="s">
        <v>115</v>
      </c>
      <c r="F65" s="2" t="b">
        <f>+VLOOKUP(L65,'Por tripulante'!A:A,1,0)=L65</f>
        <v>1</v>
      </c>
      <c r="G65" s="2" t="e">
        <f>+INDEX(TPA!A:D,MATCH('Base de datos'!L65,TPA!D:D,0),1)</f>
        <v>#N/A</v>
      </c>
      <c r="H65" s="24" t="s">
        <v>376</v>
      </c>
      <c r="I65" s="42">
        <v>44684.801493055558</v>
      </c>
      <c r="J65" s="36">
        <v>44684.802581018521</v>
      </c>
      <c r="K65" t="s">
        <v>809</v>
      </c>
      <c r="L65">
        <v>72142191</v>
      </c>
      <c r="M65" t="s">
        <v>527</v>
      </c>
      <c r="N65" t="s">
        <v>425</v>
      </c>
      <c r="O65" s="4" t="s">
        <v>773</v>
      </c>
      <c r="P65" s="39" t="s">
        <v>774</v>
      </c>
      <c r="U65" t="s">
        <v>735</v>
      </c>
      <c r="V65" t="s">
        <v>735</v>
      </c>
      <c r="W65" t="s">
        <v>775</v>
      </c>
    </row>
    <row r="66" spans="1:23" x14ac:dyDescent="0.3">
      <c r="A66" s="2" t="s">
        <v>378</v>
      </c>
      <c r="B66" s="2" t="s">
        <v>74</v>
      </c>
      <c r="C66" s="2" t="s">
        <v>1645</v>
      </c>
      <c r="D66" s="2">
        <v>1</v>
      </c>
      <c r="E66" s="2" t="s">
        <v>115</v>
      </c>
      <c r="F66" s="2" t="b">
        <f>+VLOOKUP(L66,'Por tripulante'!A:A,1,0)=L66</f>
        <v>1</v>
      </c>
      <c r="G66" s="2" t="e">
        <f>+INDEX(TPA!A:D,MATCH('Base de datos'!L66,TPA!D:D,0),1)</f>
        <v>#N/A</v>
      </c>
      <c r="H66" s="24" t="s">
        <v>376</v>
      </c>
      <c r="I66" s="42">
        <v>44684.800000000003</v>
      </c>
      <c r="J66" s="36">
        <v>44684.802025462966</v>
      </c>
      <c r="K66" t="s">
        <v>843</v>
      </c>
      <c r="L66">
        <v>72290647</v>
      </c>
      <c r="M66" t="s">
        <v>514</v>
      </c>
      <c r="N66" t="s">
        <v>447</v>
      </c>
      <c r="O66" s="4" t="s">
        <v>773</v>
      </c>
      <c r="P66" s="39" t="s">
        <v>774</v>
      </c>
      <c r="U66" t="s">
        <v>735</v>
      </c>
      <c r="V66" t="s">
        <v>735</v>
      </c>
      <c r="W66" t="s">
        <v>775</v>
      </c>
    </row>
    <row r="67" spans="1:23" x14ac:dyDescent="0.3">
      <c r="A67" s="2" t="s">
        <v>378</v>
      </c>
      <c r="B67" s="2" t="s">
        <v>74</v>
      </c>
      <c r="C67" s="2" t="s">
        <v>1646</v>
      </c>
      <c r="D67" s="2">
        <v>1</v>
      </c>
      <c r="E67" s="2" t="s">
        <v>115</v>
      </c>
      <c r="F67" s="2" t="b">
        <f>+VLOOKUP(L67,'Por tripulante'!A:A,1,0)=L67</f>
        <v>1</v>
      </c>
      <c r="G67" s="2" t="e">
        <f>+INDEX(TPA!A:D,MATCH('Base de datos'!L67,TPA!D:D,0),1)</f>
        <v>#N/A</v>
      </c>
      <c r="H67" s="24" t="s">
        <v>376</v>
      </c>
      <c r="I67" s="42">
        <v>44684.797233796293</v>
      </c>
      <c r="J67" s="36">
        <v>44684.800613425927</v>
      </c>
      <c r="K67" t="s">
        <v>809</v>
      </c>
      <c r="L67">
        <v>1001877693</v>
      </c>
      <c r="M67" t="s">
        <v>529</v>
      </c>
      <c r="N67" t="s">
        <v>425</v>
      </c>
      <c r="O67" s="4" t="s">
        <v>773</v>
      </c>
      <c r="P67" s="39" t="s">
        <v>774</v>
      </c>
      <c r="U67" t="s">
        <v>735</v>
      </c>
      <c r="V67" t="s">
        <v>735</v>
      </c>
      <c r="W67" t="s">
        <v>775</v>
      </c>
    </row>
    <row r="68" spans="1:23" x14ac:dyDescent="0.3">
      <c r="A68" s="2" t="s">
        <v>378</v>
      </c>
      <c r="B68" s="2" t="s">
        <v>74</v>
      </c>
      <c r="C68" s="2" t="s">
        <v>1647</v>
      </c>
      <c r="D68" s="2">
        <v>1</v>
      </c>
      <c r="E68" s="2" t="s">
        <v>115</v>
      </c>
      <c r="F68" s="2" t="b">
        <f>+VLOOKUP(L68,'Por tripulante'!A:A,1,0)=L68</f>
        <v>1</v>
      </c>
      <c r="G68" s="2" t="e">
        <f>+INDEX(TPA!A:D,MATCH('Base de datos'!L68,TPA!D:D,0),1)</f>
        <v>#N/A</v>
      </c>
      <c r="H68" s="24" t="s">
        <v>376</v>
      </c>
      <c r="I68" s="42">
        <v>44684.775335648148</v>
      </c>
      <c r="J68" s="36">
        <v>44684.778993055559</v>
      </c>
      <c r="K68" t="s">
        <v>809</v>
      </c>
      <c r="L68">
        <v>8508084</v>
      </c>
      <c r="M68" t="s">
        <v>677</v>
      </c>
      <c r="N68" t="s">
        <v>425</v>
      </c>
      <c r="O68" s="4" t="s">
        <v>773</v>
      </c>
      <c r="P68" s="39" t="s">
        <v>774</v>
      </c>
      <c r="U68" t="s">
        <v>735</v>
      </c>
      <c r="V68" t="s">
        <v>735</v>
      </c>
      <c r="W68" t="s">
        <v>775</v>
      </c>
    </row>
    <row r="69" spans="1:23" x14ac:dyDescent="0.3">
      <c r="A69" s="2" t="s">
        <v>378</v>
      </c>
      <c r="B69" s="2" t="s">
        <v>74</v>
      </c>
      <c r="C69" s="2" t="s">
        <v>1648</v>
      </c>
      <c r="D69" s="2">
        <v>1</v>
      </c>
      <c r="E69" s="2" t="s">
        <v>115</v>
      </c>
      <c r="F69" s="2" t="b">
        <f>+VLOOKUP(L69,'Por tripulante'!A:A,1,0)=L69</f>
        <v>1</v>
      </c>
      <c r="G69" s="2" t="e">
        <f>+INDEX(TPA!A:D,MATCH('Base de datos'!L69,TPA!D:D,0),1)</f>
        <v>#N/A</v>
      </c>
      <c r="H69" s="24" t="s">
        <v>376</v>
      </c>
      <c r="I69" s="42">
        <v>44684.762175925927</v>
      </c>
      <c r="J69" s="36">
        <v>44684.775625000002</v>
      </c>
      <c r="K69" t="s">
        <v>809</v>
      </c>
      <c r="L69">
        <v>1052996972</v>
      </c>
      <c r="M69" t="s">
        <v>844</v>
      </c>
      <c r="N69" t="s">
        <v>418</v>
      </c>
      <c r="O69" s="4" t="s">
        <v>773</v>
      </c>
      <c r="P69" s="39" t="s">
        <v>774</v>
      </c>
      <c r="U69" t="s">
        <v>735</v>
      </c>
      <c r="V69" t="s">
        <v>735</v>
      </c>
      <c r="W69" t="s">
        <v>775</v>
      </c>
    </row>
    <row r="70" spans="1:23" x14ac:dyDescent="0.3">
      <c r="A70" s="2" t="s">
        <v>378</v>
      </c>
      <c r="B70" s="2" t="s">
        <v>74</v>
      </c>
      <c r="C70" s="2" t="s">
        <v>1649</v>
      </c>
      <c r="D70" s="2">
        <v>1</v>
      </c>
      <c r="E70" s="2" t="s">
        <v>115</v>
      </c>
      <c r="F70" s="2" t="b">
        <f>+VLOOKUP(L70,'Por tripulante'!A:A,1,0)=L70</f>
        <v>1</v>
      </c>
      <c r="G70" s="2" t="e">
        <f>+INDEX(TPA!A:D,MATCH('Base de datos'!L70,TPA!D:D,0),1)</f>
        <v>#N/A</v>
      </c>
      <c r="H70" s="24" t="s">
        <v>376</v>
      </c>
      <c r="I70" s="42">
        <v>44684.768842592595</v>
      </c>
      <c r="J70" s="36">
        <v>44684.771504629629</v>
      </c>
      <c r="K70" t="s">
        <v>809</v>
      </c>
      <c r="L70">
        <v>1007676749</v>
      </c>
      <c r="M70" t="s">
        <v>520</v>
      </c>
      <c r="N70" t="s">
        <v>438</v>
      </c>
      <c r="O70" s="4" t="s">
        <v>773</v>
      </c>
      <c r="P70" s="39" t="s">
        <v>774</v>
      </c>
      <c r="U70" t="s">
        <v>735</v>
      </c>
      <c r="V70" t="s">
        <v>735</v>
      </c>
      <c r="W70" t="s">
        <v>775</v>
      </c>
    </row>
    <row r="71" spans="1:23" x14ac:dyDescent="0.3">
      <c r="A71" s="2" t="s">
        <v>378</v>
      </c>
      <c r="B71" s="2" t="s">
        <v>74</v>
      </c>
      <c r="C71" s="2" t="s">
        <v>1650</v>
      </c>
      <c r="D71" s="2">
        <v>1</v>
      </c>
      <c r="E71" s="2" t="s">
        <v>115</v>
      </c>
      <c r="F71" s="2" t="b">
        <f>+VLOOKUP(L71,'Por tripulante'!A:A,1,0)=L71</f>
        <v>1</v>
      </c>
      <c r="G71" s="2" t="str">
        <f>+INDEX(TPA!A:D,MATCH('Base de datos'!L71,TPA!D:D,0),1)</f>
        <v>ZAMBRANO</v>
      </c>
      <c r="H71" s="24" t="s">
        <v>376</v>
      </c>
      <c r="I71" s="42">
        <v>44684.761967592596</v>
      </c>
      <c r="J71" s="36">
        <v>44684.765763888892</v>
      </c>
      <c r="K71" t="s">
        <v>845</v>
      </c>
      <c r="L71">
        <v>8510045</v>
      </c>
      <c r="M71" t="s">
        <v>481</v>
      </c>
      <c r="N71" t="s">
        <v>426</v>
      </c>
      <c r="O71" s="4" t="s">
        <v>773</v>
      </c>
      <c r="P71" s="39" t="s">
        <v>774</v>
      </c>
      <c r="U71" t="s">
        <v>735</v>
      </c>
      <c r="V71" t="s">
        <v>735</v>
      </c>
      <c r="W71" t="s">
        <v>775</v>
      </c>
    </row>
    <row r="72" spans="1:23" x14ac:dyDescent="0.3">
      <c r="A72" s="2" t="s">
        <v>378</v>
      </c>
      <c r="B72" s="2" t="s">
        <v>74</v>
      </c>
      <c r="C72" s="2" t="s">
        <v>1651</v>
      </c>
      <c r="D72" s="2">
        <v>1</v>
      </c>
      <c r="E72" s="2" t="s">
        <v>115</v>
      </c>
      <c r="F72" s="2" t="b">
        <f>+VLOOKUP(L72,'Por tripulante'!A:A,1,0)=L72</f>
        <v>1</v>
      </c>
      <c r="G72" s="2" t="str">
        <f>+INDEX(TPA!A:D,MATCH('Base de datos'!L72,TPA!D:D,0),1)</f>
        <v>ZAMBRANO</v>
      </c>
      <c r="H72" s="24" t="s">
        <v>376</v>
      </c>
      <c r="I72" s="42">
        <v>44684.762812499997</v>
      </c>
      <c r="J72" s="36">
        <v>44684.765509259261</v>
      </c>
      <c r="K72" t="s">
        <v>846</v>
      </c>
      <c r="L72">
        <v>1046344952</v>
      </c>
      <c r="M72" t="s">
        <v>649</v>
      </c>
      <c r="N72" t="s">
        <v>426</v>
      </c>
      <c r="O72" s="4" t="s">
        <v>773</v>
      </c>
      <c r="P72" s="39" t="s">
        <v>774</v>
      </c>
      <c r="U72" t="s">
        <v>735</v>
      </c>
      <c r="V72" t="s">
        <v>735</v>
      </c>
      <c r="W72" t="s">
        <v>806</v>
      </c>
    </row>
    <row r="73" spans="1:23" x14ac:dyDescent="0.3">
      <c r="A73" s="2" t="s">
        <v>378</v>
      </c>
      <c r="B73" s="2" t="s">
        <v>74</v>
      </c>
      <c r="C73" s="2" t="s">
        <v>1652</v>
      </c>
      <c r="D73" s="2">
        <v>1</v>
      </c>
      <c r="E73" s="2" t="s">
        <v>115</v>
      </c>
      <c r="F73" s="2" t="b">
        <f>+VLOOKUP(L73,'Por tripulante'!A:A,1,0)=L73</f>
        <v>1</v>
      </c>
      <c r="G73" s="2" t="str">
        <f>+INDEX(TPA!A:D,MATCH('Base de datos'!L73,TPA!D:D,0),1)</f>
        <v>GAMARRA</v>
      </c>
      <c r="H73" s="24" t="s">
        <v>376</v>
      </c>
      <c r="I73" s="42">
        <v>44684.746724537035</v>
      </c>
      <c r="J73" s="36">
        <v>44684.749247685184</v>
      </c>
      <c r="K73" t="s">
        <v>847</v>
      </c>
      <c r="L73">
        <v>85200396</v>
      </c>
      <c r="M73" t="s">
        <v>584</v>
      </c>
      <c r="N73" t="s">
        <v>491</v>
      </c>
      <c r="O73" s="4" t="s">
        <v>773</v>
      </c>
      <c r="P73" s="39" t="s">
        <v>790</v>
      </c>
      <c r="U73" t="s">
        <v>735</v>
      </c>
      <c r="V73" t="s">
        <v>801</v>
      </c>
      <c r="W73" t="s">
        <v>775</v>
      </c>
    </row>
    <row r="74" spans="1:23" x14ac:dyDescent="0.3">
      <c r="A74" s="2" t="s">
        <v>378</v>
      </c>
      <c r="B74" s="2" t="s">
        <v>74</v>
      </c>
      <c r="C74" s="2" t="s">
        <v>1653</v>
      </c>
      <c r="D74" s="2">
        <v>1</v>
      </c>
      <c r="E74" s="2" t="s">
        <v>115</v>
      </c>
      <c r="F74" s="2" t="b">
        <f>+VLOOKUP(L74,'Por tripulante'!A:A,1,0)=L74</f>
        <v>1</v>
      </c>
      <c r="G74" s="2" t="e">
        <f>+INDEX(TPA!A:D,MATCH('Base de datos'!L74,TPA!D:D,0),1)</f>
        <v>#N/A</v>
      </c>
      <c r="H74" s="24" t="s">
        <v>376</v>
      </c>
      <c r="I74" s="42">
        <v>44684.74664351852</v>
      </c>
      <c r="J74" s="36">
        <v>44684.747731481482</v>
      </c>
      <c r="K74" t="s">
        <v>848</v>
      </c>
      <c r="L74">
        <v>85370698</v>
      </c>
      <c r="M74" t="s">
        <v>676</v>
      </c>
      <c r="N74" t="s">
        <v>491</v>
      </c>
      <c r="O74" s="4" t="s">
        <v>773</v>
      </c>
      <c r="P74" s="39" t="s">
        <v>803</v>
      </c>
      <c r="U74" t="s">
        <v>735</v>
      </c>
      <c r="V74" t="s">
        <v>735</v>
      </c>
      <c r="W74" t="s">
        <v>775</v>
      </c>
    </row>
    <row r="75" spans="1:23" x14ac:dyDescent="0.3">
      <c r="A75" s="2" t="s">
        <v>378</v>
      </c>
      <c r="B75" s="2" t="s">
        <v>74</v>
      </c>
      <c r="C75" s="2" t="s">
        <v>1654</v>
      </c>
      <c r="D75" s="2">
        <v>1</v>
      </c>
      <c r="E75" s="2" t="s">
        <v>115</v>
      </c>
      <c r="F75" s="2" t="b">
        <f>+VLOOKUP(L75,'Por tripulante'!A:A,1,0)=L75</f>
        <v>1</v>
      </c>
      <c r="G75" s="2" t="e">
        <f>+INDEX(TPA!A:D,MATCH('Base de datos'!L75,TPA!D:D,0),1)</f>
        <v>#N/A</v>
      </c>
      <c r="H75" s="24" t="s">
        <v>376</v>
      </c>
      <c r="I75" s="42">
        <v>44684.730983796297</v>
      </c>
      <c r="J75" s="36">
        <v>44684.733425925922</v>
      </c>
      <c r="K75" t="s">
        <v>798</v>
      </c>
      <c r="L75">
        <v>1143357941</v>
      </c>
      <c r="M75" t="s">
        <v>609</v>
      </c>
      <c r="N75" t="s">
        <v>491</v>
      </c>
      <c r="O75" s="4" t="s">
        <v>773</v>
      </c>
      <c r="P75" s="39" t="s">
        <v>790</v>
      </c>
      <c r="U75" t="s">
        <v>735</v>
      </c>
      <c r="V75" t="s">
        <v>735</v>
      </c>
      <c r="W75" t="s">
        <v>775</v>
      </c>
    </row>
    <row r="76" spans="1:23" x14ac:dyDescent="0.3">
      <c r="A76" s="2" t="s">
        <v>378</v>
      </c>
      <c r="B76" s="2" t="s">
        <v>74</v>
      </c>
      <c r="C76" s="2" t="s">
        <v>1655</v>
      </c>
      <c r="D76" s="2">
        <v>1</v>
      </c>
      <c r="E76" s="2" t="s">
        <v>115</v>
      </c>
      <c r="F76" s="2" t="b">
        <f>+VLOOKUP(L76,'Por tripulante'!A:A,1,0)=L76</f>
        <v>1</v>
      </c>
      <c r="G76" s="2" t="e">
        <f>+INDEX(TPA!A:D,MATCH('Base de datos'!L76,TPA!D:D,0),1)</f>
        <v>#N/A</v>
      </c>
      <c r="H76" s="24" t="s">
        <v>376</v>
      </c>
      <c r="I76" s="42">
        <v>44684.707812499997</v>
      </c>
      <c r="J76" s="36">
        <v>44684.70994212963</v>
      </c>
      <c r="K76" t="s">
        <v>704</v>
      </c>
      <c r="L76">
        <v>7628814</v>
      </c>
      <c r="M76" t="s">
        <v>485</v>
      </c>
      <c r="N76" t="s">
        <v>447</v>
      </c>
      <c r="O76" s="4" t="s">
        <v>773</v>
      </c>
      <c r="P76" s="39" t="s">
        <v>774</v>
      </c>
      <c r="U76" t="s">
        <v>735</v>
      </c>
      <c r="V76" t="s">
        <v>735</v>
      </c>
      <c r="W76" t="s">
        <v>775</v>
      </c>
    </row>
    <row r="77" spans="1:23" x14ac:dyDescent="0.3">
      <c r="A77" s="2" t="s">
        <v>378</v>
      </c>
      <c r="B77" s="2" t="s">
        <v>74</v>
      </c>
      <c r="C77" s="2" t="s">
        <v>1656</v>
      </c>
      <c r="D77" s="2">
        <v>1</v>
      </c>
      <c r="E77" s="2" t="s">
        <v>115</v>
      </c>
      <c r="F77" s="2" t="b">
        <f>+VLOOKUP(L77,'Por tripulante'!A:A,1,0)=L77</f>
        <v>1</v>
      </c>
      <c r="G77" s="2" t="e">
        <f>+INDEX(TPA!A:D,MATCH('Base de datos'!L77,TPA!D:D,0),1)</f>
        <v>#N/A</v>
      </c>
      <c r="H77" s="24" t="s">
        <v>376</v>
      </c>
      <c r="I77" s="42">
        <v>44684.703703703701</v>
      </c>
      <c r="J77" s="36">
        <v>44684.706782407404</v>
      </c>
      <c r="K77" t="s">
        <v>849</v>
      </c>
      <c r="L77">
        <v>1045670690</v>
      </c>
      <c r="M77" t="s">
        <v>521</v>
      </c>
      <c r="N77" t="s">
        <v>425</v>
      </c>
      <c r="O77" s="4" t="s">
        <v>773</v>
      </c>
      <c r="P77" s="39" t="s">
        <v>774</v>
      </c>
      <c r="U77" t="s">
        <v>735</v>
      </c>
      <c r="V77" t="s">
        <v>735</v>
      </c>
      <c r="W77" t="s">
        <v>775</v>
      </c>
    </row>
    <row r="78" spans="1:23" x14ac:dyDescent="0.3">
      <c r="A78" s="2" t="s">
        <v>378</v>
      </c>
      <c r="B78" s="2" t="s">
        <v>74</v>
      </c>
      <c r="C78" s="2" t="s">
        <v>1657</v>
      </c>
      <c r="D78" s="2">
        <v>1</v>
      </c>
      <c r="E78" s="2" t="s">
        <v>115</v>
      </c>
      <c r="F78" s="2" t="b">
        <f>+VLOOKUP(L78,'Por tripulante'!A:A,1,0)=L78</f>
        <v>1</v>
      </c>
      <c r="G78" s="2" t="e">
        <f>+INDEX(TPA!A:D,MATCH('Base de datos'!L78,TPA!D:D,0),1)</f>
        <v>#N/A</v>
      </c>
      <c r="H78" s="24" t="s">
        <v>376</v>
      </c>
      <c r="I78" s="42">
        <v>44684.699247685188</v>
      </c>
      <c r="J78" s="36">
        <v>44684.702268518522</v>
      </c>
      <c r="K78" t="s">
        <v>704</v>
      </c>
      <c r="L78">
        <v>1051417391</v>
      </c>
      <c r="M78" t="s">
        <v>625</v>
      </c>
      <c r="N78" t="s">
        <v>425</v>
      </c>
      <c r="O78" s="4" t="s">
        <v>773</v>
      </c>
      <c r="U78" t="s">
        <v>735</v>
      </c>
      <c r="V78" t="s">
        <v>735</v>
      </c>
      <c r="W78" t="s">
        <v>775</v>
      </c>
    </row>
    <row r="79" spans="1:23" x14ac:dyDescent="0.3">
      <c r="A79" s="2" t="s">
        <v>378</v>
      </c>
      <c r="B79" s="2" t="s">
        <v>74</v>
      </c>
      <c r="C79" s="2" t="s">
        <v>1658</v>
      </c>
      <c r="D79" s="2">
        <v>1</v>
      </c>
      <c r="E79" s="2" t="s">
        <v>115</v>
      </c>
      <c r="F79" s="2" t="b">
        <f>+VLOOKUP(L79,'Por tripulante'!A:A,1,0)=L79</f>
        <v>1</v>
      </c>
      <c r="G79" s="2" t="e">
        <f>+INDEX(TPA!A:D,MATCH('Base de datos'!L79,TPA!D:D,0),1)</f>
        <v>#N/A</v>
      </c>
      <c r="H79" s="24" t="s">
        <v>376</v>
      </c>
      <c r="I79" s="42">
        <v>44684.692037037035</v>
      </c>
      <c r="J79" s="36">
        <v>44684.693298611113</v>
      </c>
      <c r="K79" t="s">
        <v>809</v>
      </c>
      <c r="L79">
        <v>72283243</v>
      </c>
      <c r="M79" t="s">
        <v>850</v>
      </c>
      <c r="N79" t="s">
        <v>447</v>
      </c>
      <c r="O79" s="4" t="s">
        <v>773</v>
      </c>
      <c r="P79" s="39" t="s">
        <v>774</v>
      </c>
      <c r="U79" t="s">
        <v>735</v>
      </c>
      <c r="V79" t="s">
        <v>735</v>
      </c>
      <c r="W79" t="s">
        <v>775</v>
      </c>
    </row>
    <row r="80" spans="1:23" x14ac:dyDescent="0.3">
      <c r="A80" s="2" t="s">
        <v>378</v>
      </c>
      <c r="B80" s="2" t="s">
        <v>74</v>
      </c>
      <c r="C80" s="2" t="s">
        <v>1659</v>
      </c>
      <c r="D80" s="2">
        <v>1</v>
      </c>
      <c r="E80" s="2" t="s">
        <v>115</v>
      </c>
      <c r="F80" s="2" t="b">
        <f>+VLOOKUP(L80,'Por tripulante'!A:A,1,0)=L80</f>
        <v>1</v>
      </c>
      <c r="G80" s="2" t="e">
        <f>+INDEX(TPA!A:D,MATCH('Base de datos'!L80,TPA!D:D,0),1)</f>
        <v>#N/A</v>
      </c>
      <c r="H80" s="24" t="s">
        <v>376</v>
      </c>
      <c r="I80" s="42">
        <v>44684.681446759256</v>
      </c>
      <c r="J80" s="36">
        <v>44684.686574074076</v>
      </c>
      <c r="K80" t="s">
        <v>704</v>
      </c>
      <c r="L80">
        <v>1062877667</v>
      </c>
      <c r="M80" t="s">
        <v>851</v>
      </c>
      <c r="N80" t="s">
        <v>447</v>
      </c>
      <c r="O80" s="4" t="s">
        <v>773</v>
      </c>
      <c r="P80" s="39" t="s">
        <v>774</v>
      </c>
      <c r="U80" t="s">
        <v>735</v>
      </c>
      <c r="V80" t="s">
        <v>735</v>
      </c>
      <c r="W80" t="s">
        <v>775</v>
      </c>
    </row>
    <row r="81" spans="1:23" x14ac:dyDescent="0.3">
      <c r="A81" s="2" t="s">
        <v>378</v>
      </c>
      <c r="B81" s="2" t="s">
        <v>74</v>
      </c>
      <c r="C81" s="2" t="s">
        <v>1660</v>
      </c>
      <c r="D81" s="2">
        <v>1</v>
      </c>
      <c r="E81" s="2" t="s">
        <v>115</v>
      </c>
      <c r="F81" s="2" t="b">
        <f>+VLOOKUP(L81,'Por tripulante'!A:A,1,0)=L81</f>
        <v>1</v>
      </c>
      <c r="G81" s="2" t="e">
        <f>+INDEX(TPA!A:D,MATCH('Base de datos'!L81,TPA!D:D,0),1)</f>
        <v>#N/A</v>
      </c>
      <c r="H81" s="24" t="s">
        <v>376</v>
      </c>
      <c r="I81" s="42">
        <v>44684.679513888892</v>
      </c>
      <c r="J81" s="36">
        <v>44684.680949074071</v>
      </c>
      <c r="K81" t="s">
        <v>852</v>
      </c>
      <c r="L81">
        <v>1010157710</v>
      </c>
      <c r="M81" t="s">
        <v>517</v>
      </c>
      <c r="N81" t="s">
        <v>447</v>
      </c>
      <c r="O81" s="4" t="s">
        <v>796</v>
      </c>
      <c r="P81" s="39" t="s">
        <v>803</v>
      </c>
      <c r="U81" t="s">
        <v>735</v>
      </c>
      <c r="V81" t="s">
        <v>735</v>
      </c>
      <c r="W81" t="s">
        <v>775</v>
      </c>
    </row>
    <row r="82" spans="1:23" x14ac:dyDescent="0.3">
      <c r="A82" s="2" t="s">
        <v>378</v>
      </c>
      <c r="B82" s="2" t="s">
        <v>74</v>
      </c>
      <c r="C82" s="2" t="s">
        <v>1661</v>
      </c>
      <c r="D82" s="2">
        <v>1</v>
      </c>
      <c r="E82" s="2" t="s">
        <v>115</v>
      </c>
      <c r="F82" s="2" t="b">
        <f>+VLOOKUP(L82,'Por tripulante'!A:A,1,0)=L82</f>
        <v>1</v>
      </c>
      <c r="G82" s="2" t="e">
        <f>+INDEX(TPA!A:D,MATCH('Base de datos'!L82,TPA!D:D,0),1)</f>
        <v>#N/A</v>
      </c>
      <c r="H82" s="24" t="s">
        <v>376</v>
      </c>
      <c r="I82" s="42">
        <v>44684.660601851851</v>
      </c>
      <c r="J82" s="36">
        <v>44684.662037037036</v>
      </c>
      <c r="K82" t="s">
        <v>704</v>
      </c>
      <c r="L82">
        <v>1143251473</v>
      </c>
      <c r="M82" t="s">
        <v>622</v>
      </c>
      <c r="N82" t="s">
        <v>447</v>
      </c>
      <c r="O82" s="4" t="s">
        <v>773</v>
      </c>
      <c r="P82" s="39" t="s">
        <v>774</v>
      </c>
      <c r="U82" t="s">
        <v>735</v>
      </c>
      <c r="V82" t="s">
        <v>735</v>
      </c>
      <c r="W82" t="s">
        <v>775</v>
      </c>
    </row>
    <row r="83" spans="1:23" x14ac:dyDescent="0.3">
      <c r="A83" s="2" t="s">
        <v>378</v>
      </c>
      <c r="B83" s="2" t="s">
        <v>74</v>
      </c>
      <c r="C83" s="2" t="s">
        <v>1662</v>
      </c>
      <c r="D83" s="2">
        <v>1</v>
      </c>
      <c r="E83" s="2" t="s">
        <v>115</v>
      </c>
      <c r="F83" s="2" t="b">
        <f>+VLOOKUP(L83,'Por tripulante'!A:A,1,0)=L83</f>
        <v>1</v>
      </c>
      <c r="G83" s="2" t="e">
        <f>+INDEX(TPA!A:D,MATCH('Base de datos'!L83,TPA!D:D,0),1)</f>
        <v>#N/A</v>
      </c>
      <c r="H83" s="24" t="s">
        <v>376</v>
      </c>
      <c r="I83" s="42">
        <v>44684.655775462961</v>
      </c>
      <c r="J83" s="36">
        <v>44684.658437500002</v>
      </c>
      <c r="K83" t="s">
        <v>809</v>
      </c>
      <c r="L83">
        <v>12632355</v>
      </c>
      <c r="M83" t="s">
        <v>698</v>
      </c>
      <c r="N83" t="s">
        <v>437</v>
      </c>
      <c r="O83" s="4" t="s">
        <v>773</v>
      </c>
      <c r="P83" s="39" t="s">
        <v>774</v>
      </c>
      <c r="U83" t="s">
        <v>735</v>
      </c>
      <c r="V83" t="s">
        <v>735</v>
      </c>
      <c r="W83" t="s">
        <v>775</v>
      </c>
    </row>
    <row r="84" spans="1:23" x14ac:dyDescent="0.3">
      <c r="A84" s="2" t="s">
        <v>378</v>
      </c>
      <c r="B84" s="2" t="s">
        <v>74</v>
      </c>
      <c r="C84" s="2" t="s">
        <v>1663</v>
      </c>
      <c r="D84" s="2">
        <v>1</v>
      </c>
      <c r="E84" s="2" t="s">
        <v>115</v>
      </c>
      <c r="F84" s="2" t="b">
        <f>+VLOOKUP(L84,'Por tripulante'!A:A,1,0)=L84</f>
        <v>1</v>
      </c>
      <c r="G84" s="2" t="e">
        <f>+INDEX(TPA!A:D,MATCH('Base de datos'!L84,TPA!D:D,0),1)</f>
        <v>#N/A</v>
      </c>
      <c r="H84" s="24" t="s">
        <v>376</v>
      </c>
      <c r="I84" s="42">
        <v>44684.653877314813</v>
      </c>
      <c r="J84" s="36">
        <v>44684.655706018515</v>
      </c>
      <c r="K84" t="s">
        <v>704</v>
      </c>
      <c r="L84">
        <v>12633010</v>
      </c>
      <c r="M84" t="s">
        <v>853</v>
      </c>
      <c r="N84" t="s">
        <v>447</v>
      </c>
      <c r="O84" s="4" t="s">
        <v>773</v>
      </c>
      <c r="P84" s="39" t="s">
        <v>774</v>
      </c>
      <c r="U84" t="s">
        <v>735</v>
      </c>
      <c r="V84" t="s">
        <v>801</v>
      </c>
      <c r="W84" t="s">
        <v>775</v>
      </c>
    </row>
    <row r="85" spans="1:23" x14ac:dyDescent="0.3">
      <c r="A85" s="2" t="s">
        <v>378</v>
      </c>
      <c r="B85" s="2" t="s">
        <v>74</v>
      </c>
      <c r="C85" s="2" t="s">
        <v>1664</v>
      </c>
      <c r="D85" s="2">
        <v>1</v>
      </c>
      <c r="E85" s="2" t="s">
        <v>115</v>
      </c>
      <c r="F85" s="2" t="b">
        <f>+VLOOKUP(L85,'Por tripulante'!A:A,1,0)=L85</f>
        <v>1</v>
      </c>
      <c r="G85" s="2" t="e">
        <f>+INDEX(TPA!A:D,MATCH('Base de datos'!L85,TPA!D:D,0),1)</f>
        <v>#N/A</v>
      </c>
      <c r="H85" s="24" t="s">
        <v>376</v>
      </c>
      <c r="I85" s="42">
        <v>44684.649456018517</v>
      </c>
      <c r="J85" s="36">
        <v>44684.651701388888</v>
      </c>
      <c r="K85" t="s">
        <v>854</v>
      </c>
      <c r="L85">
        <v>72344420</v>
      </c>
      <c r="M85" t="s">
        <v>551</v>
      </c>
      <c r="N85" t="s">
        <v>415</v>
      </c>
      <c r="O85" s="4" t="s">
        <v>773</v>
      </c>
      <c r="P85" s="39" t="s">
        <v>774</v>
      </c>
      <c r="U85" t="s">
        <v>735</v>
      </c>
      <c r="V85" t="s">
        <v>735</v>
      </c>
      <c r="W85" t="s">
        <v>775</v>
      </c>
    </row>
    <row r="86" spans="1:23" x14ac:dyDescent="0.3">
      <c r="A86" s="2" t="s">
        <v>378</v>
      </c>
      <c r="B86" s="2" t="s">
        <v>74</v>
      </c>
      <c r="C86" s="2" t="s">
        <v>1665</v>
      </c>
      <c r="D86" s="2">
        <v>1</v>
      </c>
      <c r="E86" s="2" t="s">
        <v>115</v>
      </c>
      <c r="F86" s="2" t="b">
        <f>+VLOOKUP(L86,'Por tripulante'!A:A,1,0)=L86</f>
        <v>1</v>
      </c>
      <c r="G86" s="2" t="str">
        <f>+INDEX(TPA!A:D,MATCH('Base de datos'!L86,TPA!D:D,0),1)</f>
        <v>PUERTO SALGAR</v>
      </c>
      <c r="H86" s="24" t="s">
        <v>376</v>
      </c>
      <c r="I86" s="42">
        <v>44684.646817129629</v>
      </c>
      <c r="J86" s="36">
        <v>44684.649270833332</v>
      </c>
      <c r="K86" t="s">
        <v>855</v>
      </c>
      <c r="L86">
        <v>8800027</v>
      </c>
      <c r="M86" t="s">
        <v>631</v>
      </c>
      <c r="N86" t="s">
        <v>438</v>
      </c>
      <c r="O86" s="4" t="s">
        <v>773</v>
      </c>
      <c r="P86" s="39" t="s">
        <v>803</v>
      </c>
      <c r="U86" t="s">
        <v>735</v>
      </c>
      <c r="V86" t="s">
        <v>735</v>
      </c>
      <c r="W86" t="s">
        <v>775</v>
      </c>
    </row>
    <row r="87" spans="1:23" x14ac:dyDescent="0.3">
      <c r="A87" s="2" t="s">
        <v>378</v>
      </c>
      <c r="B87" s="2" t="s">
        <v>74</v>
      </c>
      <c r="C87" s="2" t="s">
        <v>1666</v>
      </c>
      <c r="D87" s="2">
        <v>1</v>
      </c>
      <c r="E87" s="2" t="s">
        <v>115</v>
      </c>
      <c r="F87" s="2" t="b">
        <f>+VLOOKUP(L87,'Por tripulante'!A:A,1,0)=L87</f>
        <v>1</v>
      </c>
      <c r="G87" s="2" t="e">
        <f>+INDEX(TPA!A:D,MATCH('Base de datos'!L87,TPA!D:D,0),1)</f>
        <v>#N/A</v>
      </c>
      <c r="H87" s="24" t="s">
        <v>376</v>
      </c>
      <c r="I87" s="42">
        <v>44684.644247685188</v>
      </c>
      <c r="J87" s="36">
        <v>44684.648657407408</v>
      </c>
      <c r="K87" t="s">
        <v>809</v>
      </c>
      <c r="L87">
        <v>73270642</v>
      </c>
      <c r="M87" t="s">
        <v>494</v>
      </c>
      <c r="N87" t="s">
        <v>415</v>
      </c>
      <c r="O87" s="4" t="s">
        <v>773</v>
      </c>
      <c r="P87" s="39" t="s">
        <v>774</v>
      </c>
      <c r="U87" t="s">
        <v>735</v>
      </c>
      <c r="V87" t="s">
        <v>735</v>
      </c>
      <c r="W87" t="s">
        <v>815</v>
      </c>
    </row>
    <row r="88" spans="1:23" x14ac:dyDescent="0.3">
      <c r="A88" s="2" t="s">
        <v>378</v>
      </c>
      <c r="B88" s="2" t="s">
        <v>74</v>
      </c>
      <c r="C88" s="2" t="s">
        <v>1667</v>
      </c>
      <c r="D88" s="2">
        <v>1</v>
      </c>
      <c r="E88" s="2" t="s">
        <v>115</v>
      </c>
      <c r="F88" s="2" t="b">
        <f>+VLOOKUP(L88,'Por tripulante'!A:A,1,0)=L88</f>
        <v>1</v>
      </c>
      <c r="G88" s="2" t="str">
        <f>+INDEX(TPA!A:D,MATCH('Base de datos'!L88,TPA!D:D,0),1)</f>
        <v>ZAMBRANO</v>
      </c>
      <c r="H88" s="24" t="s">
        <v>376</v>
      </c>
      <c r="I88" s="42">
        <v>44684.630347222221</v>
      </c>
      <c r="J88" s="36">
        <v>44684.633252314816</v>
      </c>
      <c r="K88" t="s">
        <v>856</v>
      </c>
      <c r="L88">
        <v>1069465576</v>
      </c>
      <c r="M88" t="s">
        <v>630</v>
      </c>
      <c r="N88" t="s">
        <v>438</v>
      </c>
      <c r="O88" s="4" t="s">
        <v>773</v>
      </c>
      <c r="P88" s="39" t="s">
        <v>803</v>
      </c>
      <c r="U88" t="s">
        <v>735</v>
      </c>
      <c r="V88" t="s">
        <v>735</v>
      </c>
      <c r="W88" t="s">
        <v>775</v>
      </c>
    </row>
    <row r="89" spans="1:23" x14ac:dyDescent="0.3">
      <c r="A89" s="2" t="s">
        <v>378</v>
      </c>
      <c r="B89" s="2" t="s">
        <v>74</v>
      </c>
      <c r="C89" s="2" t="s">
        <v>1668</v>
      </c>
      <c r="D89" s="2">
        <v>1</v>
      </c>
      <c r="E89" s="2" t="s">
        <v>115</v>
      </c>
      <c r="F89" s="2" t="b">
        <f>+VLOOKUP(L89,'Por tripulante'!A:A,1,0)=L89</f>
        <v>1</v>
      </c>
      <c r="G89" s="2" t="str">
        <f>+INDEX(TPA!A:D,MATCH('Base de datos'!L89,TPA!D:D,0),1)</f>
        <v>CALAMAR</v>
      </c>
      <c r="H89" s="24" t="s">
        <v>376</v>
      </c>
      <c r="I89" s="42">
        <v>44684.620625000003</v>
      </c>
      <c r="J89" s="36">
        <v>44684.627187500002</v>
      </c>
      <c r="K89" t="s">
        <v>857</v>
      </c>
      <c r="L89">
        <v>1002000376</v>
      </c>
      <c r="M89" t="s">
        <v>665</v>
      </c>
      <c r="N89" t="s">
        <v>438</v>
      </c>
      <c r="O89" s="4" t="s">
        <v>773</v>
      </c>
      <c r="P89" s="39" t="s">
        <v>774</v>
      </c>
      <c r="U89" t="s">
        <v>735</v>
      </c>
      <c r="V89" t="s">
        <v>735</v>
      </c>
      <c r="W89" t="s">
        <v>775</v>
      </c>
    </row>
    <row r="90" spans="1:23" x14ac:dyDescent="0.3">
      <c r="A90" s="2" t="s">
        <v>378</v>
      </c>
      <c r="B90" s="2" t="s">
        <v>74</v>
      </c>
      <c r="C90" s="2" t="s">
        <v>1669</v>
      </c>
      <c r="D90" s="2">
        <v>1</v>
      </c>
      <c r="E90" s="2" t="s">
        <v>115</v>
      </c>
      <c r="F90" s="2" t="b">
        <f>+VLOOKUP(L90,'Por tripulante'!A:A,1,0)=L90</f>
        <v>1</v>
      </c>
      <c r="G90" s="2" t="e">
        <f>+INDEX(TPA!A:D,MATCH('Base de datos'!L90,TPA!D:D,0),1)</f>
        <v>#N/A</v>
      </c>
      <c r="H90" s="24" t="s">
        <v>376</v>
      </c>
      <c r="I90" s="42">
        <v>44684.606944444444</v>
      </c>
      <c r="J90" s="36">
        <v>44684.611064814817</v>
      </c>
      <c r="K90" t="s">
        <v>809</v>
      </c>
      <c r="L90">
        <v>1050037442</v>
      </c>
      <c r="M90" t="s">
        <v>524</v>
      </c>
      <c r="N90" t="s">
        <v>447</v>
      </c>
      <c r="O90" s="4" t="s">
        <v>773</v>
      </c>
      <c r="P90" s="39" t="s">
        <v>803</v>
      </c>
      <c r="U90" t="s">
        <v>735</v>
      </c>
      <c r="V90" t="s">
        <v>735</v>
      </c>
      <c r="W90" t="s">
        <v>775</v>
      </c>
    </row>
    <row r="91" spans="1:23" x14ac:dyDescent="0.3">
      <c r="A91" s="2" t="s">
        <v>378</v>
      </c>
      <c r="B91" s="2" t="s">
        <v>74</v>
      </c>
      <c r="C91" s="2" t="s">
        <v>1670</v>
      </c>
      <c r="D91" s="2">
        <v>1</v>
      </c>
      <c r="E91" s="2" t="s">
        <v>115</v>
      </c>
      <c r="F91" s="2" t="b">
        <f>+VLOOKUP(L91,'Por tripulante'!A:A,1,0)=L91</f>
        <v>1</v>
      </c>
      <c r="G91" s="2" t="str">
        <f>+INDEX(TPA!A:D,MATCH('Base de datos'!L91,TPA!D:D,0),1)</f>
        <v>SAN PABLO</v>
      </c>
      <c r="H91" s="24" t="s">
        <v>376</v>
      </c>
      <c r="I91" s="42">
        <v>44684.571840277778</v>
      </c>
      <c r="J91" s="36">
        <v>44684.575844907406</v>
      </c>
      <c r="K91" t="s">
        <v>809</v>
      </c>
      <c r="L91">
        <v>72429229</v>
      </c>
      <c r="M91" t="s">
        <v>4</v>
      </c>
      <c r="N91" t="s">
        <v>449</v>
      </c>
      <c r="O91" s="4" t="s">
        <v>773</v>
      </c>
      <c r="P91" s="39" t="s">
        <v>774</v>
      </c>
      <c r="U91" t="s">
        <v>735</v>
      </c>
      <c r="V91" t="s">
        <v>735</v>
      </c>
      <c r="W91" t="s">
        <v>775</v>
      </c>
    </row>
    <row r="92" spans="1:23" x14ac:dyDescent="0.3">
      <c r="A92" s="2" t="s">
        <v>378</v>
      </c>
      <c r="B92" s="2" t="s">
        <v>74</v>
      </c>
      <c r="C92" s="2" t="s">
        <v>1671</v>
      </c>
      <c r="D92" s="2">
        <v>1</v>
      </c>
      <c r="E92" s="2" t="s">
        <v>115</v>
      </c>
      <c r="F92" s="2" t="b">
        <f>+VLOOKUP(L92,'Por tripulante'!A:A,1,0)=L92</f>
        <v>1</v>
      </c>
      <c r="G92" s="2" t="e">
        <f>+INDEX(TPA!A:D,MATCH('Base de datos'!L92,TPA!D:D,0),1)</f>
        <v>#N/A</v>
      </c>
      <c r="H92" s="24" t="s">
        <v>376</v>
      </c>
      <c r="I92" s="42">
        <v>44684.562581018516</v>
      </c>
      <c r="J92" s="36">
        <v>44684.56527777778</v>
      </c>
      <c r="K92" t="s">
        <v>704</v>
      </c>
      <c r="L92">
        <v>1045701435</v>
      </c>
      <c r="M92" t="s">
        <v>546</v>
      </c>
      <c r="N92" t="s">
        <v>436</v>
      </c>
      <c r="O92" s="4" t="s">
        <v>773</v>
      </c>
      <c r="P92" s="39" t="s">
        <v>774</v>
      </c>
      <c r="U92" t="s">
        <v>735</v>
      </c>
      <c r="V92" t="s">
        <v>735</v>
      </c>
      <c r="W92" t="s">
        <v>775</v>
      </c>
    </row>
    <row r="93" spans="1:23" x14ac:dyDescent="0.3">
      <c r="A93" s="2" t="s">
        <v>378</v>
      </c>
      <c r="B93" s="2" t="s">
        <v>74</v>
      </c>
      <c r="C93" s="2" t="s">
        <v>1672</v>
      </c>
      <c r="D93" s="2">
        <v>1</v>
      </c>
      <c r="E93" s="2" t="s">
        <v>115</v>
      </c>
      <c r="F93" s="2" t="b">
        <f>+VLOOKUP(L93,'Por tripulante'!A:A,1,0)=L93</f>
        <v>1</v>
      </c>
      <c r="G93" s="2" t="e">
        <f>+INDEX(TPA!A:D,MATCH('Base de datos'!L93,TPA!D:D,0),1)</f>
        <v>#N/A</v>
      </c>
      <c r="H93" s="24" t="s">
        <v>376</v>
      </c>
      <c r="I93" s="42">
        <v>44684.453449074077</v>
      </c>
      <c r="J93" s="36">
        <v>44684.457141203704</v>
      </c>
      <c r="K93" t="s">
        <v>858</v>
      </c>
      <c r="L93">
        <v>73239933</v>
      </c>
      <c r="M93" t="s">
        <v>587</v>
      </c>
      <c r="N93" t="s">
        <v>449</v>
      </c>
      <c r="O93" s="4" t="s">
        <v>773</v>
      </c>
      <c r="P93" s="39" t="s">
        <v>790</v>
      </c>
      <c r="U93" t="s">
        <v>735</v>
      </c>
      <c r="V93" t="s">
        <v>735</v>
      </c>
      <c r="W93" t="s">
        <v>775</v>
      </c>
    </row>
    <row r="94" spans="1:23" x14ac:dyDescent="0.3">
      <c r="A94" s="2" t="s">
        <v>378</v>
      </c>
      <c r="B94" s="2" t="s">
        <v>74</v>
      </c>
      <c r="C94" s="2" t="s">
        <v>1673</v>
      </c>
      <c r="D94" s="2">
        <v>1</v>
      </c>
      <c r="E94" s="2" t="s">
        <v>115</v>
      </c>
      <c r="F94" s="2" t="b">
        <f>+VLOOKUP(L94,'Por tripulante'!A:A,1,0)=L94</f>
        <v>1</v>
      </c>
      <c r="G94" s="2" t="str">
        <f>+INDEX(TPA!A:D,MATCH('Base de datos'!L94,TPA!D:D,0),1)</f>
        <v>GAMARRA</v>
      </c>
      <c r="H94" s="24" t="s">
        <v>376</v>
      </c>
      <c r="I94" s="42">
        <v>44684.443391203706</v>
      </c>
      <c r="J94" s="36">
        <v>44684.444074074076</v>
      </c>
      <c r="K94" t="s">
        <v>704</v>
      </c>
      <c r="L94">
        <v>1129488182</v>
      </c>
      <c r="M94" t="s">
        <v>731</v>
      </c>
      <c r="N94" t="s">
        <v>434</v>
      </c>
      <c r="O94" s="4" t="s">
        <v>773</v>
      </c>
      <c r="P94" s="39" t="s">
        <v>774</v>
      </c>
      <c r="U94" t="s">
        <v>735</v>
      </c>
      <c r="V94" t="s">
        <v>735</v>
      </c>
      <c r="W94" t="s">
        <v>775</v>
      </c>
    </row>
    <row r="95" spans="1:23" x14ac:dyDescent="0.3">
      <c r="A95" s="2" t="s">
        <v>378</v>
      </c>
      <c r="B95" s="2" t="s">
        <v>74</v>
      </c>
      <c r="C95" s="2" t="s">
        <v>1674</v>
      </c>
      <c r="D95" s="2">
        <v>1</v>
      </c>
      <c r="E95" s="2" t="s">
        <v>115</v>
      </c>
      <c r="F95" s="2" t="b">
        <f>+VLOOKUP(L95,'Por tripulante'!A:A,1,0)=L95</f>
        <v>1</v>
      </c>
      <c r="G95" s="2" t="str">
        <f>+INDEX(TPA!A:D,MATCH('Base de datos'!L95,TPA!D:D,0),1)</f>
        <v>EL BANCO</v>
      </c>
      <c r="H95" s="24" t="s">
        <v>376</v>
      </c>
      <c r="I95" s="42">
        <v>44684.442037037035</v>
      </c>
      <c r="J95" s="36">
        <v>44684.442442129628</v>
      </c>
      <c r="K95" t="s">
        <v>704</v>
      </c>
      <c r="L95">
        <v>72000597</v>
      </c>
      <c r="M95" t="s">
        <v>580</v>
      </c>
      <c r="N95" t="s">
        <v>434</v>
      </c>
      <c r="O95" s="4" t="s">
        <v>773</v>
      </c>
      <c r="P95" s="39" t="s">
        <v>774</v>
      </c>
      <c r="U95" t="s">
        <v>735</v>
      </c>
      <c r="V95" t="s">
        <v>735</v>
      </c>
      <c r="W95" t="s">
        <v>775</v>
      </c>
    </row>
    <row r="96" spans="1:23" x14ac:dyDescent="0.3">
      <c r="A96" s="2" t="s">
        <v>378</v>
      </c>
      <c r="B96" s="2" t="s">
        <v>74</v>
      </c>
      <c r="C96" s="2" t="s">
        <v>1675</v>
      </c>
      <c r="D96" s="2">
        <v>1</v>
      </c>
      <c r="E96" s="2" t="s">
        <v>115</v>
      </c>
      <c r="F96" s="2" t="b">
        <f>+VLOOKUP(L96,'Por tripulante'!A:A,1,0)=L96</f>
        <v>1</v>
      </c>
      <c r="G96" s="2" t="str">
        <f>+INDEX(TPA!A:D,MATCH('Base de datos'!L96,TPA!D:D,0),1)</f>
        <v>EL BANCO</v>
      </c>
      <c r="H96" s="24" t="s">
        <v>376</v>
      </c>
      <c r="I96" s="42">
        <v>44684.44023148148</v>
      </c>
      <c r="J96" s="36">
        <v>44684.441712962966</v>
      </c>
      <c r="K96" t="s">
        <v>704</v>
      </c>
      <c r="L96">
        <v>1002025217</v>
      </c>
      <c r="M96" t="s">
        <v>859</v>
      </c>
      <c r="N96" t="s">
        <v>434</v>
      </c>
      <c r="O96" s="4" t="s">
        <v>773</v>
      </c>
      <c r="P96" s="39" t="s">
        <v>774</v>
      </c>
      <c r="U96" t="s">
        <v>735</v>
      </c>
      <c r="V96" t="s">
        <v>735</v>
      </c>
      <c r="W96" t="s">
        <v>775</v>
      </c>
    </row>
    <row r="97" spans="1:23" x14ac:dyDescent="0.3">
      <c r="A97" s="2" t="s">
        <v>378</v>
      </c>
      <c r="B97" s="2" t="s">
        <v>74</v>
      </c>
      <c r="C97" s="2" t="s">
        <v>1676</v>
      </c>
      <c r="D97" s="2">
        <v>1</v>
      </c>
      <c r="E97" s="2" t="s">
        <v>115</v>
      </c>
      <c r="F97" s="2" t="b">
        <f>+VLOOKUP(L97,'Por tripulante'!A:A,1,0)=L97</f>
        <v>1</v>
      </c>
      <c r="G97" s="2" t="str">
        <f>+INDEX(TPA!A:D,MATCH('Base de datos'!L97,TPA!D:D,0),1)</f>
        <v>EL BANCO</v>
      </c>
      <c r="H97" s="24" t="s">
        <v>376</v>
      </c>
      <c r="I97" s="42">
        <v>44684.43953703704</v>
      </c>
      <c r="J97" s="36">
        <v>44684.439965277779</v>
      </c>
      <c r="K97" t="s">
        <v>704</v>
      </c>
      <c r="L97">
        <v>11281288</v>
      </c>
      <c r="M97" t="s">
        <v>860</v>
      </c>
      <c r="N97" t="s">
        <v>434</v>
      </c>
      <c r="O97" s="4" t="s">
        <v>773</v>
      </c>
      <c r="P97" s="39" t="s">
        <v>774</v>
      </c>
      <c r="U97" t="s">
        <v>735</v>
      </c>
      <c r="V97" t="s">
        <v>735</v>
      </c>
      <c r="W97" t="s">
        <v>775</v>
      </c>
    </row>
    <row r="98" spans="1:23" x14ac:dyDescent="0.3">
      <c r="A98" s="2" t="s">
        <v>378</v>
      </c>
      <c r="B98" s="2" t="s">
        <v>74</v>
      </c>
      <c r="C98" s="2" t="s">
        <v>1677</v>
      </c>
      <c r="D98" s="2">
        <v>1</v>
      </c>
      <c r="E98" s="2" t="s">
        <v>115</v>
      </c>
      <c r="F98" s="2" t="b">
        <f>+VLOOKUP(L98,'Por tripulante'!A:A,1,0)=L98</f>
        <v>1</v>
      </c>
      <c r="G98" s="2" t="e">
        <f>+INDEX(TPA!A:D,MATCH('Base de datos'!L98,TPA!D:D,0),1)</f>
        <v>#N/A</v>
      </c>
      <c r="H98" s="24" t="s">
        <v>376</v>
      </c>
      <c r="I98" s="42">
        <v>44684.437951388885</v>
      </c>
      <c r="J98" s="36">
        <v>44684.439930555556</v>
      </c>
      <c r="K98" t="s">
        <v>861</v>
      </c>
      <c r="L98">
        <v>1052968264</v>
      </c>
      <c r="M98" t="s">
        <v>697</v>
      </c>
      <c r="N98" t="s">
        <v>437</v>
      </c>
      <c r="O98" s="4" t="s">
        <v>773</v>
      </c>
      <c r="P98" s="39" t="s">
        <v>774</v>
      </c>
      <c r="U98" t="s">
        <v>735</v>
      </c>
      <c r="V98" t="s">
        <v>735</v>
      </c>
      <c r="W98" t="s">
        <v>775</v>
      </c>
    </row>
    <row r="99" spans="1:23" x14ac:dyDescent="0.3">
      <c r="A99" s="2" t="s">
        <v>378</v>
      </c>
      <c r="B99" s="2" t="s">
        <v>74</v>
      </c>
      <c r="C99" s="2" t="s">
        <v>1678</v>
      </c>
      <c r="D99" s="2">
        <v>1</v>
      </c>
      <c r="E99" s="2" t="s">
        <v>115</v>
      </c>
      <c r="F99" s="2" t="b">
        <f>+VLOOKUP(L99,'Por tripulante'!A:A,1,0)=L99</f>
        <v>1</v>
      </c>
      <c r="G99" s="2" t="str">
        <f>+INDEX(TPA!A:D,MATCH('Base de datos'!L99,TPA!D:D,0),1)</f>
        <v>EL BANCO</v>
      </c>
      <c r="H99" s="24" t="s">
        <v>376</v>
      </c>
      <c r="I99" s="42">
        <v>44684.437962962962</v>
      </c>
      <c r="J99" s="36">
        <v>44684.439328703702</v>
      </c>
      <c r="K99" t="s">
        <v>704</v>
      </c>
      <c r="L99">
        <v>1143441857</v>
      </c>
      <c r="M99" t="s">
        <v>862</v>
      </c>
      <c r="N99" t="s">
        <v>434</v>
      </c>
      <c r="O99" s="4" t="s">
        <v>773</v>
      </c>
      <c r="P99" s="39" t="s">
        <v>774</v>
      </c>
      <c r="U99" t="s">
        <v>735</v>
      </c>
      <c r="V99" t="s">
        <v>735</v>
      </c>
      <c r="W99" t="s">
        <v>775</v>
      </c>
    </row>
    <row r="100" spans="1:23" x14ac:dyDescent="0.3">
      <c r="A100" s="2" t="s">
        <v>378</v>
      </c>
      <c r="B100" s="2" t="s">
        <v>74</v>
      </c>
      <c r="C100" s="2" t="s">
        <v>1679</v>
      </c>
      <c r="D100" s="2">
        <v>1</v>
      </c>
      <c r="E100" s="2" t="s">
        <v>115</v>
      </c>
      <c r="F100" s="2" t="b">
        <f>+VLOOKUP(L100,'Por tripulante'!A:A,1,0)=L100</f>
        <v>1</v>
      </c>
      <c r="G100" s="2" t="e">
        <f>+INDEX(TPA!A:D,MATCH('Base de datos'!L100,TPA!D:D,0),1)</f>
        <v>#N/A</v>
      </c>
      <c r="H100" s="24" t="s">
        <v>376</v>
      </c>
      <c r="I100" s="42">
        <v>44684.436550925922</v>
      </c>
      <c r="J100" s="36">
        <v>44684.439050925925</v>
      </c>
      <c r="K100" t="s">
        <v>809</v>
      </c>
      <c r="L100">
        <v>1052989345</v>
      </c>
      <c r="M100" t="s">
        <v>863</v>
      </c>
      <c r="N100" t="s">
        <v>436</v>
      </c>
      <c r="O100" s="4" t="s">
        <v>773</v>
      </c>
      <c r="P100" s="39" t="s">
        <v>774</v>
      </c>
      <c r="U100" t="s">
        <v>735</v>
      </c>
      <c r="V100" t="s">
        <v>735</v>
      </c>
      <c r="W100" t="s">
        <v>775</v>
      </c>
    </row>
    <row r="101" spans="1:23" x14ac:dyDescent="0.3">
      <c r="A101" s="2" t="s">
        <v>378</v>
      </c>
      <c r="B101" s="2" t="s">
        <v>74</v>
      </c>
      <c r="C101" s="2" t="s">
        <v>1680</v>
      </c>
      <c r="D101" s="2">
        <v>1</v>
      </c>
      <c r="E101" s="2" t="s">
        <v>115</v>
      </c>
      <c r="F101" s="2" t="b">
        <f>+VLOOKUP(L101,'Por tripulante'!A:A,1,0)=L101</f>
        <v>1</v>
      </c>
      <c r="G101" s="2" t="str">
        <f>+INDEX(TPA!A:D,MATCH('Base de datos'!L101,TPA!D:D,0),1)</f>
        <v>SAN PABLO</v>
      </c>
      <c r="H101" s="24" t="s">
        <v>376</v>
      </c>
      <c r="I101" s="42">
        <v>44684.437337962961</v>
      </c>
      <c r="J101" s="36">
        <v>44684.437789351854</v>
      </c>
      <c r="K101" t="s">
        <v>704</v>
      </c>
      <c r="L101">
        <v>72258146</v>
      </c>
      <c r="M101" t="s">
        <v>864</v>
      </c>
      <c r="N101" t="s">
        <v>434</v>
      </c>
      <c r="O101" s="4" t="s">
        <v>773</v>
      </c>
      <c r="P101" s="39" t="s">
        <v>774</v>
      </c>
      <c r="U101" t="s">
        <v>735</v>
      </c>
      <c r="V101" t="s">
        <v>735</v>
      </c>
      <c r="W101" t="s">
        <v>775</v>
      </c>
    </row>
    <row r="102" spans="1:23" x14ac:dyDescent="0.3">
      <c r="A102" s="2" t="s">
        <v>378</v>
      </c>
      <c r="B102" s="2" t="s">
        <v>74</v>
      </c>
      <c r="C102" s="2" t="s">
        <v>1681</v>
      </c>
      <c r="D102" s="2">
        <v>1</v>
      </c>
      <c r="E102" s="2" t="s">
        <v>115</v>
      </c>
      <c r="F102" s="2" t="b">
        <f>+VLOOKUP(L102,'Por tripulante'!A:A,1,0)=L102</f>
        <v>1</v>
      </c>
      <c r="G102" s="2" t="str">
        <f>+INDEX(TPA!A:D,MATCH('Base de datos'!L102,TPA!D:D,0),1)</f>
        <v>EL BANCO</v>
      </c>
      <c r="H102" s="24" t="s">
        <v>376</v>
      </c>
      <c r="I102" s="42">
        <v>44684.436620370368</v>
      </c>
      <c r="J102" s="36">
        <v>44684.437083333331</v>
      </c>
      <c r="K102" t="s">
        <v>704</v>
      </c>
      <c r="L102">
        <v>12628898</v>
      </c>
      <c r="M102" t="s">
        <v>865</v>
      </c>
      <c r="N102" t="s">
        <v>434</v>
      </c>
      <c r="O102" s="4" t="s">
        <v>773</v>
      </c>
      <c r="P102" s="39" t="s">
        <v>774</v>
      </c>
      <c r="U102" t="s">
        <v>735</v>
      </c>
      <c r="V102" t="s">
        <v>818</v>
      </c>
      <c r="W102" t="s">
        <v>775</v>
      </c>
    </row>
    <row r="103" spans="1:23" x14ac:dyDescent="0.3">
      <c r="A103" s="2" t="s">
        <v>378</v>
      </c>
      <c r="B103" s="2" t="s">
        <v>74</v>
      </c>
      <c r="C103" s="2" t="s">
        <v>1682</v>
      </c>
      <c r="D103" s="2">
        <v>1</v>
      </c>
      <c r="E103" s="2" t="s">
        <v>115</v>
      </c>
      <c r="F103" s="2" t="b">
        <f>+VLOOKUP(L103,'Por tripulante'!A:A,1,0)=L103</f>
        <v>1</v>
      </c>
      <c r="G103" s="2" t="str">
        <f>+INDEX(TPA!A:D,MATCH('Base de datos'!L103,TPA!D:D,0),1)</f>
        <v>ZAMBRANO</v>
      </c>
      <c r="H103" s="24" t="s">
        <v>376</v>
      </c>
      <c r="I103" s="42">
        <v>44684.435891203706</v>
      </c>
      <c r="J103" s="36">
        <v>44684.436412037037</v>
      </c>
      <c r="K103" t="s">
        <v>704</v>
      </c>
      <c r="L103">
        <v>19873593</v>
      </c>
      <c r="M103" t="s">
        <v>632</v>
      </c>
      <c r="N103" t="s">
        <v>434</v>
      </c>
      <c r="O103" s="4" t="s">
        <v>773</v>
      </c>
      <c r="P103" s="39" t="s">
        <v>774</v>
      </c>
      <c r="U103" t="s">
        <v>735</v>
      </c>
      <c r="V103" t="s">
        <v>735</v>
      </c>
      <c r="W103" t="s">
        <v>775</v>
      </c>
    </row>
    <row r="104" spans="1:23" x14ac:dyDescent="0.3">
      <c r="A104" s="2" t="s">
        <v>378</v>
      </c>
      <c r="B104" s="2" t="s">
        <v>74</v>
      </c>
      <c r="C104" s="2" t="s">
        <v>1683</v>
      </c>
      <c r="D104" s="2">
        <v>1</v>
      </c>
      <c r="E104" s="2" t="s">
        <v>115</v>
      </c>
      <c r="F104" s="2" t="b">
        <f>+VLOOKUP(L104,'Por tripulante'!A:A,1,0)=L104</f>
        <v>1</v>
      </c>
      <c r="G104" s="2" t="str">
        <f>+INDEX(TPA!A:D,MATCH('Base de datos'!L104,TPA!D:D,0),1)</f>
        <v>EL BANCO</v>
      </c>
      <c r="H104" s="24" t="s">
        <v>376</v>
      </c>
      <c r="I104" s="42">
        <v>44684.435173611113</v>
      </c>
      <c r="J104" s="36">
        <v>44684.435555555552</v>
      </c>
      <c r="K104" t="s">
        <v>704</v>
      </c>
      <c r="L104">
        <v>1045751062</v>
      </c>
      <c r="M104" t="s">
        <v>554</v>
      </c>
      <c r="N104" t="s">
        <v>434</v>
      </c>
      <c r="O104" s="4" t="s">
        <v>773</v>
      </c>
      <c r="P104" s="39" t="s">
        <v>774</v>
      </c>
      <c r="U104" t="s">
        <v>735</v>
      </c>
      <c r="V104" t="s">
        <v>735</v>
      </c>
      <c r="W104" t="s">
        <v>775</v>
      </c>
    </row>
    <row r="105" spans="1:23" x14ac:dyDescent="0.3">
      <c r="A105" s="2" t="s">
        <v>378</v>
      </c>
      <c r="B105" s="2" t="s">
        <v>74</v>
      </c>
      <c r="C105" s="2" t="s">
        <v>1684</v>
      </c>
      <c r="D105" s="2">
        <v>1</v>
      </c>
      <c r="E105" s="2" t="s">
        <v>115</v>
      </c>
      <c r="F105" s="2" t="b">
        <f>+VLOOKUP(L105,'Por tripulante'!A:A,1,0)=L105</f>
        <v>1</v>
      </c>
      <c r="G105" s="2" t="str">
        <f>+INDEX(TPA!A:D,MATCH('Base de datos'!L105,TPA!D:D,0),1)</f>
        <v>EL BANCO</v>
      </c>
      <c r="H105" s="24" t="s">
        <v>376</v>
      </c>
      <c r="I105" s="42">
        <v>44684.43408564815</v>
      </c>
      <c r="J105" s="36">
        <v>44684.434675925928</v>
      </c>
      <c r="K105" t="s">
        <v>704</v>
      </c>
      <c r="L105">
        <v>7604934</v>
      </c>
      <c r="M105" t="s">
        <v>769</v>
      </c>
      <c r="N105" t="s">
        <v>434</v>
      </c>
      <c r="O105" s="4" t="s">
        <v>773</v>
      </c>
      <c r="P105" s="39" t="s">
        <v>774</v>
      </c>
      <c r="U105" t="s">
        <v>735</v>
      </c>
      <c r="V105" t="s">
        <v>735</v>
      </c>
      <c r="W105" t="s">
        <v>775</v>
      </c>
    </row>
    <row r="106" spans="1:23" x14ac:dyDescent="0.3">
      <c r="A106" s="2" t="s">
        <v>378</v>
      </c>
      <c r="B106" s="2" t="s">
        <v>74</v>
      </c>
      <c r="C106" s="2" t="s">
        <v>1685</v>
      </c>
      <c r="D106" s="2">
        <v>1</v>
      </c>
      <c r="E106" s="2" t="s">
        <v>115</v>
      </c>
      <c r="F106" s="2" t="b">
        <f>+VLOOKUP(L106,'Por tripulante'!A:A,1,0)=L106</f>
        <v>1</v>
      </c>
      <c r="G106" s="2" t="e">
        <f>+INDEX(TPA!A:D,MATCH('Base de datos'!L106,TPA!D:D,0),1)</f>
        <v>#N/A</v>
      </c>
      <c r="H106" s="24" t="s">
        <v>376</v>
      </c>
      <c r="I106" s="42">
        <v>44684.43340277778</v>
      </c>
      <c r="J106" s="36">
        <v>44684.434444444443</v>
      </c>
      <c r="K106" t="s">
        <v>866</v>
      </c>
      <c r="L106">
        <v>1045682337</v>
      </c>
      <c r="M106" t="s">
        <v>867</v>
      </c>
      <c r="N106" t="s">
        <v>423</v>
      </c>
      <c r="O106" s="4" t="s">
        <v>773</v>
      </c>
      <c r="P106" s="39" t="s">
        <v>774</v>
      </c>
      <c r="U106" t="s">
        <v>735</v>
      </c>
      <c r="V106" t="s">
        <v>735</v>
      </c>
      <c r="W106" t="s">
        <v>775</v>
      </c>
    </row>
    <row r="107" spans="1:23" x14ac:dyDescent="0.3">
      <c r="A107" s="2" t="s">
        <v>378</v>
      </c>
      <c r="B107" s="2" t="s">
        <v>74</v>
      </c>
      <c r="C107" s="2" t="s">
        <v>1686</v>
      </c>
      <c r="D107" s="2">
        <v>1</v>
      </c>
      <c r="E107" s="2" t="s">
        <v>115</v>
      </c>
      <c r="F107" s="2" t="b">
        <f>+VLOOKUP(L107,'Por tripulante'!A:A,1,0)=L107</f>
        <v>1</v>
      </c>
      <c r="G107" s="2" t="str">
        <f>+INDEX(TPA!A:D,MATCH('Base de datos'!L107,TPA!D:D,0),1)</f>
        <v>EL BANCO</v>
      </c>
      <c r="H107" s="24" t="s">
        <v>376</v>
      </c>
      <c r="I107" s="42">
        <v>44684.392187500001</v>
      </c>
      <c r="J107" s="36">
        <v>44684.433530092596</v>
      </c>
      <c r="K107" t="s">
        <v>704</v>
      </c>
      <c r="L107">
        <v>9142770</v>
      </c>
      <c r="M107" t="s">
        <v>770</v>
      </c>
      <c r="N107" t="s">
        <v>434</v>
      </c>
      <c r="O107" s="4" t="s">
        <v>773</v>
      </c>
      <c r="P107" s="39" t="s">
        <v>774</v>
      </c>
      <c r="U107" t="s">
        <v>735</v>
      </c>
      <c r="V107" t="s">
        <v>735</v>
      </c>
      <c r="W107" t="s">
        <v>775</v>
      </c>
    </row>
    <row r="108" spans="1:23" x14ac:dyDescent="0.3">
      <c r="A108" s="2" t="s">
        <v>378</v>
      </c>
      <c r="B108" s="2" t="s">
        <v>74</v>
      </c>
      <c r="C108" s="2" t="s">
        <v>1687</v>
      </c>
      <c r="D108" s="2">
        <v>1</v>
      </c>
      <c r="E108" s="2" t="s">
        <v>115</v>
      </c>
      <c r="F108" s="2" t="b">
        <f>+VLOOKUP(L108,'Por tripulante'!A:A,1,0)=L108</f>
        <v>1</v>
      </c>
      <c r="G108" s="2" t="str">
        <f>+INDEX(TPA!A:D,MATCH('Base de datos'!L108,TPA!D:D,0),1)</f>
        <v>PUERTO TRIUNFO</v>
      </c>
      <c r="H108" s="24" t="s">
        <v>376</v>
      </c>
      <c r="I108" s="42">
        <v>44684.424178240741</v>
      </c>
      <c r="J108" s="36">
        <v>44684.42596064815</v>
      </c>
      <c r="K108" t="s">
        <v>809</v>
      </c>
      <c r="L108">
        <v>1046346294</v>
      </c>
      <c r="M108" t="s">
        <v>636</v>
      </c>
      <c r="N108" t="s">
        <v>426</v>
      </c>
      <c r="O108" s="4" t="s">
        <v>773</v>
      </c>
      <c r="P108" s="39" t="s">
        <v>774</v>
      </c>
      <c r="U108" t="s">
        <v>735</v>
      </c>
      <c r="V108" t="s">
        <v>735</v>
      </c>
      <c r="W108" t="s">
        <v>775</v>
      </c>
    </row>
    <row r="109" spans="1:23" x14ac:dyDescent="0.3">
      <c r="A109" s="2" t="s">
        <v>378</v>
      </c>
      <c r="B109" s="2" t="s">
        <v>74</v>
      </c>
      <c r="C109" s="2" t="s">
        <v>1688</v>
      </c>
      <c r="D109" s="2">
        <v>1</v>
      </c>
      <c r="E109" s="2" t="s">
        <v>115</v>
      </c>
      <c r="F109" s="2" t="b">
        <f>+VLOOKUP(L109,'Por tripulante'!A:A,1,0)=L109</f>
        <v>1</v>
      </c>
      <c r="G109" s="2" t="str">
        <f>+INDEX(TPA!A:D,MATCH('Base de datos'!L109,TPA!D:D,0),1)</f>
        <v>GAMARRA</v>
      </c>
      <c r="H109" s="24" t="s">
        <v>376</v>
      </c>
      <c r="I109" s="42">
        <v>44684.421909722223</v>
      </c>
      <c r="J109" s="36">
        <v>44684.424560185187</v>
      </c>
      <c r="K109" t="s">
        <v>704</v>
      </c>
      <c r="L109">
        <v>1047420585</v>
      </c>
      <c r="M109" t="s">
        <v>484</v>
      </c>
      <c r="N109" t="s">
        <v>491</v>
      </c>
      <c r="O109" s="4" t="s">
        <v>773</v>
      </c>
      <c r="P109" s="39" t="s">
        <v>774</v>
      </c>
      <c r="U109" t="s">
        <v>735</v>
      </c>
      <c r="V109" t="s">
        <v>735</v>
      </c>
      <c r="W109" t="s">
        <v>775</v>
      </c>
    </row>
    <row r="110" spans="1:23" x14ac:dyDescent="0.3">
      <c r="A110" s="2" t="s">
        <v>378</v>
      </c>
      <c r="B110" s="2" t="s">
        <v>74</v>
      </c>
      <c r="C110" s="2" t="s">
        <v>1689</v>
      </c>
      <c r="D110" s="2">
        <v>1</v>
      </c>
      <c r="E110" s="2" t="s">
        <v>115</v>
      </c>
      <c r="F110" s="2" t="b">
        <f>+VLOOKUP(L110,'Por tripulante'!A:A,1,0)=L110</f>
        <v>1</v>
      </c>
      <c r="G110" s="2" t="str">
        <f>+INDEX(TPA!A:D,MATCH('Base de datos'!L110,TPA!D:D,0),1)</f>
        <v>PUERTO SALGAR</v>
      </c>
      <c r="H110" s="24" t="s">
        <v>376</v>
      </c>
      <c r="I110" s="42">
        <v>44684.418946759259</v>
      </c>
      <c r="J110" s="36">
        <v>44684.421041666668</v>
      </c>
      <c r="K110" t="s">
        <v>868</v>
      </c>
      <c r="L110">
        <v>1045701233</v>
      </c>
      <c r="M110" t="s">
        <v>717</v>
      </c>
      <c r="N110" t="s">
        <v>437</v>
      </c>
      <c r="O110" s="4" t="s">
        <v>773</v>
      </c>
      <c r="P110" s="39" t="s">
        <v>803</v>
      </c>
      <c r="U110" t="s">
        <v>735</v>
      </c>
      <c r="V110" t="s">
        <v>735</v>
      </c>
      <c r="W110" t="s">
        <v>775</v>
      </c>
    </row>
    <row r="111" spans="1:23" x14ac:dyDescent="0.3">
      <c r="A111" s="2" t="s">
        <v>378</v>
      </c>
      <c r="B111" s="2" t="s">
        <v>74</v>
      </c>
      <c r="C111" s="2" t="s">
        <v>1690</v>
      </c>
      <c r="D111" s="2">
        <v>1</v>
      </c>
      <c r="E111" s="2" t="s">
        <v>115</v>
      </c>
      <c r="F111" s="2" t="b">
        <f>+VLOOKUP(L111,'Por tripulante'!A:A,1,0)=L111</f>
        <v>1</v>
      </c>
      <c r="G111" s="2" t="e">
        <f>+INDEX(TPA!A:D,MATCH('Base de datos'!L111,TPA!D:D,0),1)</f>
        <v>#N/A</v>
      </c>
      <c r="H111" s="24" t="s">
        <v>376</v>
      </c>
      <c r="I111" s="42">
        <v>44684.418622685182</v>
      </c>
      <c r="J111" s="36">
        <v>44684.419074074074</v>
      </c>
      <c r="K111" t="s">
        <v>809</v>
      </c>
      <c r="L111">
        <v>1062879451</v>
      </c>
      <c r="M111" t="s">
        <v>497</v>
      </c>
      <c r="N111" t="s">
        <v>423</v>
      </c>
      <c r="O111" s="4" t="s">
        <v>773</v>
      </c>
      <c r="P111" s="39" t="s">
        <v>774</v>
      </c>
      <c r="U111" t="s">
        <v>735</v>
      </c>
      <c r="V111" t="s">
        <v>735</v>
      </c>
      <c r="W111" t="s">
        <v>775</v>
      </c>
    </row>
    <row r="112" spans="1:23" x14ac:dyDescent="0.3">
      <c r="A112" s="2" t="s">
        <v>378</v>
      </c>
      <c r="B112" s="2" t="s">
        <v>74</v>
      </c>
      <c r="C112" s="2" t="s">
        <v>1691</v>
      </c>
      <c r="D112" s="2">
        <v>1</v>
      </c>
      <c r="E112" s="2" t="s">
        <v>115</v>
      </c>
      <c r="F112" s="2" t="b">
        <f>+VLOOKUP(L112,'Por tripulante'!A:A,1,0)=L112</f>
        <v>1</v>
      </c>
      <c r="G112" s="2" t="str">
        <f>+INDEX(TPA!A:D,MATCH('Base de datos'!L112,TPA!D:D,0),1)</f>
        <v>LA GLORIA</v>
      </c>
      <c r="H112" s="24" t="s">
        <v>376</v>
      </c>
      <c r="I112" s="42">
        <v>44684.401875000003</v>
      </c>
      <c r="J112" s="36">
        <v>44684.405474537038</v>
      </c>
      <c r="K112" t="s">
        <v>869</v>
      </c>
      <c r="L112">
        <v>1140865331</v>
      </c>
      <c r="M112" t="s">
        <v>652</v>
      </c>
      <c r="N112" t="s">
        <v>439</v>
      </c>
      <c r="O112" s="4" t="s">
        <v>773</v>
      </c>
      <c r="P112" s="39" t="s">
        <v>774</v>
      </c>
      <c r="U112" t="s">
        <v>735</v>
      </c>
      <c r="V112" t="s">
        <v>735</v>
      </c>
      <c r="W112" t="s">
        <v>775</v>
      </c>
    </row>
    <row r="113" spans="1:23" x14ac:dyDescent="0.3">
      <c r="A113" s="2" t="s">
        <v>378</v>
      </c>
      <c r="B113" s="2" t="s">
        <v>74</v>
      </c>
      <c r="C113" s="2" t="s">
        <v>1692</v>
      </c>
      <c r="D113" s="2">
        <v>1</v>
      </c>
      <c r="E113" s="2" t="s">
        <v>115</v>
      </c>
      <c r="F113" s="2" t="b">
        <f>+VLOOKUP(L113,'Por tripulante'!A:A,1,0)=L113</f>
        <v>1</v>
      </c>
      <c r="G113" s="2" t="str">
        <f>+INDEX(TPA!A:D,MATCH('Base de datos'!L113,TPA!D:D,0),1)</f>
        <v>SAN PABLO</v>
      </c>
      <c r="H113" s="24" t="s">
        <v>376</v>
      </c>
      <c r="I113" s="42">
        <v>44684.39943287037</v>
      </c>
      <c r="J113" s="36">
        <v>44684.405243055553</v>
      </c>
      <c r="K113" t="s">
        <v>870</v>
      </c>
      <c r="L113">
        <v>1003644904</v>
      </c>
      <c r="M113" t="s">
        <v>871</v>
      </c>
      <c r="N113" t="s">
        <v>449</v>
      </c>
      <c r="O113" s="4" t="s">
        <v>773</v>
      </c>
      <c r="P113" s="39" t="s">
        <v>774</v>
      </c>
      <c r="U113" t="s">
        <v>735</v>
      </c>
      <c r="V113" t="s">
        <v>735</v>
      </c>
      <c r="W113" t="s">
        <v>775</v>
      </c>
    </row>
    <row r="114" spans="1:23" x14ac:dyDescent="0.3">
      <c r="A114" s="2" t="s">
        <v>378</v>
      </c>
      <c r="B114" s="2" t="s">
        <v>74</v>
      </c>
      <c r="C114" s="2" t="s">
        <v>1693</v>
      </c>
      <c r="D114" s="2">
        <v>1</v>
      </c>
      <c r="E114" s="2" t="s">
        <v>115</v>
      </c>
      <c r="F114" s="2" t="b">
        <f>+VLOOKUP(L114,'Por tripulante'!A:A,1,0)=L114</f>
        <v>1</v>
      </c>
      <c r="G114" s="2" t="str">
        <f>+INDEX(TPA!A:D,MATCH('Base de datos'!L114,TPA!D:D,0),1)</f>
        <v>BARRANQUILLA</v>
      </c>
      <c r="H114" s="24" t="s">
        <v>376</v>
      </c>
      <c r="I114" s="42">
        <v>44684.40042824074</v>
      </c>
      <c r="J114" s="36">
        <v>44684.405150462961</v>
      </c>
      <c r="K114" t="s">
        <v>872</v>
      </c>
      <c r="L114">
        <v>3738397</v>
      </c>
      <c r="M114" t="s">
        <v>707</v>
      </c>
      <c r="N114" t="s">
        <v>449</v>
      </c>
      <c r="O114" s="4" t="s">
        <v>773</v>
      </c>
      <c r="P114" s="39" t="s">
        <v>774</v>
      </c>
      <c r="U114" t="s">
        <v>735</v>
      </c>
      <c r="V114" t="s">
        <v>735</v>
      </c>
      <c r="W114" t="s">
        <v>775</v>
      </c>
    </row>
    <row r="115" spans="1:23" x14ac:dyDescent="0.3">
      <c r="A115" s="2" t="s">
        <v>378</v>
      </c>
      <c r="B115" s="2" t="s">
        <v>74</v>
      </c>
      <c r="C115" s="2" t="s">
        <v>1694</v>
      </c>
      <c r="D115" s="2">
        <v>1</v>
      </c>
      <c r="E115" s="2" t="s">
        <v>115</v>
      </c>
      <c r="F115" s="2" t="b">
        <f>+VLOOKUP(L115,'Por tripulante'!A:A,1,0)=L115</f>
        <v>1</v>
      </c>
      <c r="G115" s="2" t="e">
        <f>+INDEX(TPA!A:D,MATCH('Base de datos'!L115,TPA!D:D,0),1)</f>
        <v>#N/A</v>
      </c>
      <c r="H115" s="24" t="s">
        <v>376</v>
      </c>
      <c r="I115" s="42">
        <v>44684.401932870373</v>
      </c>
      <c r="J115" s="36">
        <v>44684.403935185182</v>
      </c>
      <c r="K115" t="s">
        <v>869</v>
      </c>
      <c r="L115">
        <v>72137998</v>
      </c>
      <c r="M115" t="s">
        <v>678</v>
      </c>
      <c r="N115" t="s">
        <v>423</v>
      </c>
      <c r="O115" s="4" t="s">
        <v>773</v>
      </c>
      <c r="P115" s="39" t="s">
        <v>774</v>
      </c>
      <c r="R115" t="s">
        <v>787</v>
      </c>
      <c r="V115" t="s">
        <v>735</v>
      </c>
      <c r="W115" t="s">
        <v>775</v>
      </c>
    </row>
    <row r="116" spans="1:23" x14ac:dyDescent="0.3">
      <c r="A116" s="2" t="s">
        <v>378</v>
      </c>
      <c r="B116" s="2" t="s">
        <v>74</v>
      </c>
      <c r="C116" s="2" t="s">
        <v>1695</v>
      </c>
      <c r="D116" s="2">
        <v>1</v>
      </c>
      <c r="E116" s="2" t="s">
        <v>115</v>
      </c>
      <c r="F116" s="2" t="b">
        <f>+VLOOKUP(L116,'Por tripulante'!A:A,1,0)=L116</f>
        <v>1</v>
      </c>
      <c r="G116" s="2" t="e">
        <f>+INDEX(TPA!A:D,MATCH('Base de datos'!L116,TPA!D:D,0),1)</f>
        <v>#N/A</v>
      </c>
      <c r="H116" s="24" t="s">
        <v>376</v>
      </c>
      <c r="I116" s="42">
        <v>44684.398136574076</v>
      </c>
      <c r="J116" s="36">
        <v>44684.40079861111</v>
      </c>
      <c r="K116" t="s">
        <v>809</v>
      </c>
      <c r="L116">
        <v>1043607936</v>
      </c>
      <c r="M116" t="s">
        <v>569</v>
      </c>
      <c r="N116" t="s">
        <v>425</v>
      </c>
      <c r="O116" s="4" t="s">
        <v>773</v>
      </c>
      <c r="P116" s="39" t="s">
        <v>774</v>
      </c>
      <c r="U116" t="s">
        <v>735</v>
      </c>
      <c r="V116" t="s">
        <v>735</v>
      </c>
      <c r="W116" t="s">
        <v>775</v>
      </c>
    </row>
    <row r="117" spans="1:23" x14ac:dyDescent="0.3">
      <c r="A117" s="2" t="s">
        <v>378</v>
      </c>
      <c r="B117" s="2" t="s">
        <v>74</v>
      </c>
      <c r="C117" s="2" t="s">
        <v>1696</v>
      </c>
      <c r="D117" s="2">
        <v>1</v>
      </c>
      <c r="E117" s="2" t="s">
        <v>115</v>
      </c>
      <c r="F117" s="2" t="b">
        <f>+VLOOKUP(L117,'Por tripulante'!A:A,1,0)=L117</f>
        <v>1</v>
      </c>
      <c r="G117" s="2" t="e">
        <f>+INDEX(TPA!A:D,MATCH('Base de datos'!L117,TPA!D:D,0),1)</f>
        <v>#N/A</v>
      </c>
      <c r="H117" s="24" t="s">
        <v>376</v>
      </c>
      <c r="I117" s="42">
        <v>44684.39644675926</v>
      </c>
      <c r="J117" s="36">
        <v>44684.400636574072</v>
      </c>
      <c r="K117" t="s">
        <v>809</v>
      </c>
      <c r="L117">
        <v>1143376702</v>
      </c>
      <c r="M117" t="s">
        <v>442</v>
      </c>
      <c r="N117" t="s">
        <v>439</v>
      </c>
      <c r="O117" s="4" t="s">
        <v>773</v>
      </c>
      <c r="P117" s="39" t="s">
        <v>774</v>
      </c>
      <c r="U117" t="s">
        <v>735</v>
      </c>
      <c r="V117" t="s">
        <v>735</v>
      </c>
      <c r="W117" t="s">
        <v>775</v>
      </c>
    </row>
    <row r="118" spans="1:23" x14ac:dyDescent="0.3">
      <c r="A118" s="2" t="s">
        <v>378</v>
      </c>
      <c r="B118" s="2" t="s">
        <v>74</v>
      </c>
      <c r="C118" s="2" t="s">
        <v>1697</v>
      </c>
      <c r="D118" s="2">
        <v>1</v>
      </c>
      <c r="E118" s="2" t="s">
        <v>115</v>
      </c>
      <c r="F118" s="2" t="b">
        <f>+VLOOKUP(L118,'Por tripulante'!A:A,1,0)=L118</f>
        <v>1</v>
      </c>
      <c r="G118" s="2" t="e">
        <f>+INDEX(TPA!A:D,MATCH('Base de datos'!L118,TPA!D:D,0),1)</f>
        <v>#N/A</v>
      </c>
      <c r="H118" s="24" t="s">
        <v>376</v>
      </c>
      <c r="I118" s="42">
        <v>44684.394745370373</v>
      </c>
      <c r="J118" s="36">
        <v>44684.397673611114</v>
      </c>
      <c r="K118" t="s">
        <v>873</v>
      </c>
      <c r="L118">
        <v>72238315</v>
      </c>
      <c r="M118" t="s">
        <v>564</v>
      </c>
      <c r="N118" t="s">
        <v>423</v>
      </c>
      <c r="O118" s="4" t="s">
        <v>773</v>
      </c>
      <c r="P118" s="39" t="s">
        <v>774</v>
      </c>
      <c r="U118" t="s">
        <v>735</v>
      </c>
      <c r="V118" t="s">
        <v>735</v>
      </c>
      <c r="W118" t="s">
        <v>775</v>
      </c>
    </row>
    <row r="119" spans="1:23" x14ac:dyDescent="0.3">
      <c r="A119" s="2" t="s">
        <v>378</v>
      </c>
      <c r="B119" s="2" t="s">
        <v>74</v>
      </c>
      <c r="C119" s="2" t="s">
        <v>1698</v>
      </c>
      <c r="D119" s="2">
        <v>1</v>
      </c>
      <c r="E119" s="2" t="s">
        <v>115</v>
      </c>
      <c r="F119" s="2" t="b">
        <f>+VLOOKUP(L119,'Por tripulante'!A:A,1,0)=L119</f>
        <v>1</v>
      </c>
      <c r="G119" s="2" t="e">
        <f>+INDEX(TPA!A:D,MATCH('Base de datos'!L119,TPA!D:D,0),1)</f>
        <v>#N/A</v>
      </c>
      <c r="H119" s="24" t="s">
        <v>376</v>
      </c>
      <c r="I119" s="42">
        <v>44684.391608796293</v>
      </c>
      <c r="J119" s="36">
        <v>44684.397210648145</v>
      </c>
      <c r="K119" t="s">
        <v>874</v>
      </c>
      <c r="L119">
        <v>72246943</v>
      </c>
      <c r="M119" t="s">
        <v>682</v>
      </c>
      <c r="N119" t="s">
        <v>447</v>
      </c>
      <c r="O119" s="4" t="s">
        <v>773</v>
      </c>
      <c r="P119" s="39" t="s">
        <v>774</v>
      </c>
      <c r="U119" t="s">
        <v>735</v>
      </c>
      <c r="V119" t="s">
        <v>735</v>
      </c>
      <c r="W119" t="s">
        <v>775</v>
      </c>
    </row>
    <row r="120" spans="1:23" x14ac:dyDescent="0.3">
      <c r="A120" s="2" t="s">
        <v>378</v>
      </c>
      <c r="B120" s="2" t="s">
        <v>74</v>
      </c>
      <c r="C120" s="2" t="s">
        <v>1699</v>
      </c>
      <c r="D120" s="2">
        <v>1</v>
      </c>
      <c r="E120" s="2" t="s">
        <v>115</v>
      </c>
      <c r="F120" s="2" t="b">
        <f>+VLOOKUP(L120,'Por tripulante'!A:A,1,0)=L120</f>
        <v>1</v>
      </c>
      <c r="G120" s="2" t="str">
        <f>+INDEX(TPA!A:D,MATCH('Base de datos'!L120,TPA!D:D,0),1)</f>
        <v>SAN PABLO</v>
      </c>
      <c r="H120" s="24" t="s">
        <v>376</v>
      </c>
      <c r="I120" s="42">
        <v>44684.393287037034</v>
      </c>
      <c r="J120" s="36">
        <v>44684.396840277775</v>
      </c>
      <c r="K120" t="s">
        <v>809</v>
      </c>
      <c r="L120">
        <v>1001912135</v>
      </c>
      <c r="M120" t="s">
        <v>519</v>
      </c>
      <c r="N120" t="s">
        <v>449</v>
      </c>
      <c r="O120" s="4" t="s">
        <v>773</v>
      </c>
      <c r="P120" s="39" t="s">
        <v>774</v>
      </c>
      <c r="U120" t="s">
        <v>735</v>
      </c>
      <c r="V120" t="s">
        <v>735</v>
      </c>
      <c r="W120" t="s">
        <v>775</v>
      </c>
    </row>
    <row r="121" spans="1:23" x14ac:dyDescent="0.3">
      <c r="A121" s="2" t="s">
        <v>378</v>
      </c>
      <c r="B121" s="2" t="s">
        <v>74</v>
      </c>
      <c r="C121" s="2" t="s">
        <v>1700</v>
      </c>
      <c r="D121" s="2">
        <v>1</v>
      </c>
      <c r="E121" s="2" t="s">
        <v>115</v>
      </c>
      <c r="F121" s="2" t="b">
        <f>+VLOOKUP(L121,'Por tripulante'!A:A,1,0)=L121</f>
        <v>1</v>
      </c>
      <c r="G121" s="2" t="str">
        <f>+INDEX(TPA!A:D,MATCH('Base de datos'!L121,TPA!D:D,0),1)</f>
        <v>ZAMBRANO</v>
      </c>
      <c r="H121" s="24" t="s">
        <v>376</v>
      </c>
      <c r="I121" s="42">
        <v>44684.392442129632</v>
      </c>
      <c r="J121" s="36">
        <v>44684.394479166665</v>
      </c>
      <c r="K121" t="s">
        <v>704</v>
      </c>
      <c r="L121">
        <v>73158536</v>
      </c>
      <c r="M121" t="s">
        <v>561</v>
      </c>
      <c r="N121" t="s">
        <v>449</v>
      </c>
      <c r="O121" s="4" t="s">
        <v>773</v>
      </c>
      <c r="P121" s="39" t="s">
        <v>803</v>
      </c>
      <c r="U121" t="s">
        <v>735</v>
      </c>
      <c r="V121" t="s">
        <v>735</v>
      </c>
      <c r="W121" t="s">
        <v>775</v>
      </c>
    </row>
    <row r="122" spans="1:23" x14ac:dyDescent="0.3">
      <c r="A122" s="2" t="s">
        <v>378</v>
      </c>
      <c r="B122" s="2" t="s">
        <v>74</v>
      </c>
      <c r="C122" s="2" t="s">
        <v>1701</v>
      </c>
      <c r="D122" s="2">
        <v>1</v>
      </c>
      <c r="E122" s="2" t="s">
        <v>115</v>
      </c>
      <c r="F122" s="2" t="b">
        <f>+VLOOKUP(L122,'Por tripulante'!A:A,1,0)=L122</f>
        <v>1</v>
      </c>
      <c r="G122" s="2" t="e">
        <f>+INDEX(TPA!A:D,MATCH('Base de datos'!L122,TPA!D:D,0),1)</f>
        <v>#N/A</v>
      </c>
      <c r="H122" s="24" t="s">
        <v>376</v>
      </c>
      <c r="I122" s="42">
        <v>44684.392835648148</v>
      </c>
      <c r="J122" s="36">
        <v>44684.394421296296</v>
      </c>
      <c r="K122" t="s">
        <v>809</v>
      </c>
      <c r="L122">
        <v>1128057680</v>
      </c>
      <c r="M122" t="s">
        <v>461</v>
      </c>
      <c r="N122" t="s">
        <v>436</v>
      </c>
      <c r="O122" s="4" t="s">
        <v>773</v>
      </c>
      <c r="P122" s="39" t="s">
        <v>803</v>
      </c>
      <c r="U122" t="s">
        <v>735</v>
      </c>
      <c r="V122" t="s">
        <v>735</v>
      </c>
      <c r="W122" t="s">
        <v>775</v>
      </c>
    </row>
    <row r="123" spans="1:23" x14ac:dyDescent="0.3">
      <c r="A123" s="2" t="s">
        <v>378</v>
      </c>
      <c r="B123" s="2" t="s">
        <v>74</v>
      </c>
      <c r="C123" s="2" t="s">
        <v>1702</v>
      </c>
      <c r="D123" s="2">
        <v>1</v>
      </c>
      <c r="E123" s="2" t="s">
        <v>115</v>
      </c>
      <c r="F123" s="2" t="b">
        <f>+VLOOKUP(L123,'Por tripulante'!A:A,1,0)=L123</f>
        <v>1</v>
      </c>
      <c r="G123" s="2" t="str">
        <f>+INDEX(TPA!A:D,MATCH('Base de datos'!L123,TPA!D:D,0),1)</f>
        <v>SAN PABLO</v>
      </c>
      <c r="H123" s="24" t="s">
        <v>376</v>
      </c>
      <c r="I123" s="42">
        <v>44684.391585648147</v>
      </c>
      <c r="J123" s="36">
        <v>44684.393252314818</v>
      </c>
      <c r="K123" t="s">
        <v>798</v>
      </c>
      <c r="L123">
        <v>1052992147</v>
      </c>
      <c r="M123" t="s">
        <v>574</v>
      </c>
      <c r="N123" t="s">
        <v>449</v>
      </c>
      <c r="O123" s="4" t="s">
        <v>773</v>
      </c>
      <c r="P123" s="39" t="s">
        <v>774</v>
      </c>
      <c r="U123" t="s">
        <v>735</v>
      </c>
      <c r="V123" t="s">
        <v>735</v>
      </c>
      <c r="W123" t="s">
        <v>775</v>
      </c>
    </row>
    <row r="124" spans="1:23" x14ac:dyDescent="0.3">
      <c r="A124" s="2" t="s">
        <v>378</v>
      </c>
      <c r="B124" s="2" t="s">
        <v>74</v>
      </c>
      <c r="C124" s="2" t="s">
        <v>1703</v>
      </c>
      <c r="D124" s="2">
        <v>1</v>
      </c>
      <c r="E124" s="2" t="s">
        <v>115</v>
      </c>
      <c r="F124" s="2" t="b">
        <f>+VLOOKUP(L124,'Por tripulante'!A:A,1,0)=L124</f>
        <v>1</v>
      </c>
      <c r="G124" s="2" t="str">
        <f>+INDEX(TPA!A:D,MATCH('Base de datos'!L124,TPA!D:D,0),1)</f>
        <v>PUERTO TRIUNFO</v>
      </c>
      <c r="H124" s="24" t="s">
        <v>376</v>
      </c>
      <c r="I124" s="42">
        <v>44684.387569444443</v>
      </c>
      <c r="J124" s="36">
        <v>44684.390983796293</v>
      </c>
      <c r="K124" t="s">
        <v>875</v>
      </c>
      <c r="L124">
        <v>72008173</v>
      </c>
      <c r="M124" t="s">
        <v>680</v>
      </c>
      <c r="N124" t="s">
        <v>444</v>
      </c>
      <c r="O124" s="4" t="s">
        <v>876</v>
      </c>
      <c r="P124" s="39" t="s">
        <v>803</v>
      </c>
      <c r="U124" t="s">
        <v>735</v>
      </c>
      <c r="V124" t="s">
        <v>735</v>
      </c>
      <c r="W124" t="s">
        <v>775</v>
      </c>
    </row>
    <row r="125" spans="1:23" x14ac:dyDescent="0.3">
      <c r="A125" s="2" t="s">
        <v>378</v>
      </c>
      <c r="B125" s="2" t="s">
        <v>74</v>
      </c>
      <c r="C125" s="2" t="s">
        <v>1704</v>
      </c>
      <c r="D125" s="2">
        <v>1</v>
      </c>
      <c r="E125" s="2" t="s">
        <v>115</v>
      </c>
      <c r="F125" s="2" t="b">
        <f>+VLOOKUP(L125,'Por tripulante'!A:A,1,0)=L125</f>
        <v>1</v>
      </c>
      <c r="G125" s="2" t="str">
        <f>+INDEX(TPA!A:D,MATCH('Base de datos'!L125,TPA!D:D,0),1)</f>
        <v>PUERTO SALGAR</v>
      </c>
      <c r="H125" s="24" t="s">
        <v>376</v>
      </c>
      <c r="I125" s="42">
        <v>44684.388437499998</v>
      </c>
      <c r="J125" s="36">
        <v>44684.390740740739</v>
      </c>
      <c r="K125" t="s">
        <v>704</v>
      </c>
      <c r="L125">
        <v>8498708</v>
      </c>
      <c r="M125" t="s">
        <v>487</v>
      </c>
      <c r="N125" t="s">
        <v>444</v>
      </c>
      <c r="O125" s="4" t="s">
        <v>773</v>
      </c>
      <c r="P125" s="39" t="s">
        <v>803</v>
      </c>
      <c r="U125" t="s">
        <v>735</v>
      </c>
      <c r="V125" t="s">
        <v>735</v>
      </c>
      <c r="W125" t="s">
        <v>775</v>
      </c>
    </row>
    <row r="126" spans="1:23" x14ac:dyDescent="0.3">
      <c r="A126" s="2" t="s">
        <v>378</v>
      </c>
      <c r="B126" s="2" t="s">
        <v>74</v>
      </c>
      <c r="C126" s="2" t="s">
        <v>1705</v>
      </c>
      <c r="D126" s="2">
        <v>1</v>
      </c>
      <c r="E126" s="2" t="s">
        <v>115</v>
      </c>
      <c r="F126" s="2" t="b">
        <f>+VLOOKUP(L126,'Por tripulante'!A:A,1,0)=L126</f>
        <v>1</v>
      </c>
      <c r="G126" s="2" t="str">
        <f>+INDEX(TPA!A:D,MATCH('Base de datos'!L126,TPA!D:D,0),1)</f>
        <v>ZAMBRANO</v>
      </c>
      <c r="H126" s="24" t="s">
        <v>376</v>
      </c>
      <c r="I126" s="42">
        <v>44684.387800925928</v>
      </c>
      <c r="J126" s="36">
        <v>44684.390057870369</v>
      </c>
      <c r="K126" t="s">
        <v>809</v>
      </c>
      <c r="L126">
        <v>1065633136</v>
      </c>
      <c r="M126" t="s">
        <v>642</v>
      </c>
      <c r="O126" s="4" t="s">
        <v>773</v>
      </c>
      <c r="P126" s="39" t="s">
        <v>774</v>
      </c>
      <c r="U126" t="s">
        <v>735</v>
      </c>
      <c r="V126" t="s">
        <v>735</v>
      </c>
      <c r="W126" t="s">
        <v>815</v>
      </c>
    </row>
    <row r="127" spans="1:23" x14ac:dyDescent="0.3">
      <c r="A127" s="2" t="s">
        <v>378</v>
      </c>
      <c r="B127" s="2" t="s">
        <v>74</v>
      </c>
      <c r="C127" s="2" t="s">
        <v>1706</v>
      </c>
      <c r="D127" s="2">
        <v>1</v>
      </c>
      <c r="E127" s="2" t="s">
        <v>115</v>
      </c>
      <c r="F127" s="2" t="b">
        <f>+VLOOKUP(L127,'Por tripulante'!A:A,1,0)=L127</f>
        <v>1</v>
      </c>
      <c r="G127" s="2" t="e">
        <f>+INDEX(TPA!A:D,MATCH('Base de datos'!L127,TPA!D:D,0),1)</f>
        <v>#N/A</v>
      </c>
      <c r="H127" s="24" t="s">
        <v>379</v>
      </c>
      <c r="I127" s="42">
        <v>44692.375428240739</v>
      </c>
      <c r="J127" s="36">
        <v>44692.376921296294</v>
      </c>
      <c r="K127" t="s">
        <v>877</v>
      </c>
      <c r="L127">
        <v>1042439653</v>
      </c>
      <c r="M127" t="s">
        <v>601</v>
      </c>
      <c r="N127" t="s">
        <v>423</v>
      </c>
      <c r="O127" s="4" t="s">
        <v>878</v>
      </c>
      <c r="P127" s="39" t="s">
        <v>879</v>
      </c>
      <c r="U127" t="s">
        <v>880</v>
      </c>
      <c r="V127" t="s">
        <v>881</v>
      </c>
    </row>
    <row r="128" spans="1:23" x14ac:dyDescent="0.3">
      <c r="A128" s="2" t="s">
        <v>378</v>
      </c>
      <c r="B128" s="2" t="s">
        <v>74</v>
      </c>
      <c r="C128" s="2" t="s">
        <v>1707</v>
      </c>
      <c r="D128" s="2">
        <v>1</v>
      </c>
      <c r="E128" s="2" t="s">
        <v>115</v>
      </c>
      <c r="F128" s="2" t="b">
        <f>+VLOOKUP(L128,'Por tripulante'!A:A,1,0)=L128</f>
        <v>1</v>
      </c>
      <c r="G128" s="2" t="str">
        <f>+INDEX(TPA!A:D,MATCH('Base de datos'!L128,TPA!D:D,0),1)</f>
        <v>CANTAGALLO</v>
      </c>
      <c r="H128" s="24" t="s">
        <v>379</v>
      </c>
      <c r="I128" s="42">
        <v>44690.612361111111</v>
      </c>
      <c r="J128" s="36">
        <v>44690.61445601852</v>
      </c>
      <c r="K128" t="s">
        <v>776</v>
      </c>
      <c r="L128">
        <v>7539785</v>
      </c>
      <c r="M128" t="s">
        <v>777</v>
      </c>
      <c r="N128" t="s">
        <v>420</v>
      </c>
      <c r="O128" s="4" t="s">
        <v>878</v>
      </c>
      <c r="P128" s="39" t="s">
        <v>879</v>
      </c>
      <c r="Q128" t="s">
        <v>882</v>
      </c>
      <c r="U128" t="s">
        <v>883</v>
      </c>
      <c r="V128" t="s">
        <v>881</v>
      </c>
    </row>
    <row r="129" spans="1:22" x14ac:dyDescent="0.3">
      <c r="A129" s="2" t="s">
        <v>378</v>
      </c>
      <c r="B129" s="2" t="s">
        <v>74</v>
      </c>
      <c r="C129" s="2" t="s">
        <v>1708</v>
      </c>
      <c r="D129" s="2">
        <v>1</v>
      </c>
      <c r="E129" s="2" t="s">
        <v>115</v>
      </c>
      <c r="F129" s="2" t="b">
        <f>+VLOOKUP(L129,'Por tripulante'!A:A,1,0)=L129</f>
        <v>1</v>
      </c>
      <c r="G129" s="2" t="e">
        <f>+INDEX(TPA!A:D,MATCH('Base de datos'!L129,TPA!D:D,0),1)</f>
        <v>#N/A</v>
      </c>
      <c r="H129" s="24" t="s">
        <v>379</v>
      </c>
      <c r="I129" s="42">
        <v>44690.377025462964</v>
      </c>
      <c r="J129" s="36">
        <v>44690.379282407404</v>
      </c>
      <c r="K129" t="s">
        <v>776</v>
      </c>
      <c r="L129">
        <v>1042423666</v>
      </c>
      <c r="M129" t="s">
        <v>559</v>
      </c>
      <c r="N129" t="s">
        <v>419</v>
      </c>
      <c r="O129" s="4" t="s">
        <v>878</v>
      </c>
      <c r="P129" s="39" t="s">
        <v>879</v>
      </c>
      <c r="Q129" t="s">
        <v>882</v>
      </c>
      <c r="U129" t="s">
        <v>883</v>
      </c>
      <c r="V129" t="s">
        <v>881</v>
      </c>
    </row>
    <row r="130" spans="1:22" x14ac:dyDescent="0.3">
      <c r="A130" s="2" t="s">
        <v>378</v>
      </c>
      <c r="B130" s="2" t="s">
        <v>74</v>
      </c>
      <c r="C130" s="2" t="s">
        <v>1709</v>
      </c>
      <c r="D130" s="2">
        <v>1</v>
      </c>
      <c r="E130" s="2" t="s">
        <v>115</v>
      </c>
      <c r="F130" s="2" t="b">
        <f>+VLOOKUP(L130,'Por tripulante'!A:A,1,0)=L130</f>
        <v>1</v>
      </c>
      <c r="G130" s="2" t="e">
        <f>+INDEX(TPA!A:D,MATCH('Base de datos'!L130,TPA!D:D,0),1)</f>
        <v>#N/A</v>
      </c>
      <c r="H130" s="24" t="s">
        <v>379</v>
      </c>
      <c r="I130" s="42">
        <v>44689.79483796296</v>
      </c>
      <c r="J130" s="36">
        <v>44689.796909722223</v>
      </c>
      <c r="K130" t="s">
        <v>778</v>
      </c>
      <c r="L130">
        <v>1096228203</v>
      </c>
      <c r="M130" t="s">
        <v>884</v>
      </c>
      <c r="N130" t="s">
        <v>436</v>
      </c>
      <c r="O130" s="4" t="s">
        <v>878</v>
      </c>
      <c r="P130" s="39" t="s">
        <v>879</v>
      </c>
      <c r="Q130" t="s">
        <v>882</v>
      </c>
      <c r="U130" t="s">
        <v>880</v>
      </c>
      <c r="V130" t="s">
        <v>881</v>
      </c>
    </row>
    <row r="131" spans="1:22" x14ac:dyDescent="0.3">
      <c r="A131" s="2" t="s">
        <v>378</v>
      </c>
      <c r="B131" s="2" t="s">
        <v>74</v>
      </c>
      <c r="C131" s="2" t="s">
        <v>1710</v>
      </c>
      <c r="D131" s="2">
        <v>1</v>
      </c>
      <c r="E131" s="2" t="s">
        <v>115</v>
      </c>
      <c r="F131" s="2" t="b">
        <f>+VLOOKUP(L131,'Por tripulante'!A:A,1,0)=L131</f>
        <v>1</v>
      </c>
      <c r="G131" s="2" t="str">
        <f>+INDEX(TPA!A:D,MATCH('Base de datos'!L131,TPA!D:D,0),1)</f>
        <v>CANTAGALLO</v>
      </c>
      <c r="H131" s="24" t="s">
        <v>379</v>
      </c>
      <c r="I131" s="42">
        <v>44688.667430555557</v>
      </c>
      <c r="J131" s="36">
        <v>44688.670428240737</v>
      </c>
      <c r="K131" t="s">
        <v>885</v>
      </c>
      <c r="L131">
        <v>1045713303</v>
      </c>
      <c r="M131" t="s">
        <v>671</v>
      </c>
      <c r="N131" t="s">
        <v>449</v>
      </c>
      <c r="O131" s="4" t="s">
        <v>878</v>
      </c>
      <c r="P131" s="39" t="s">
        <v>879</v>
      </c>
      <c r="Q131" t="s">
        <v>882</v>
      </c>
      <c r="U131" t="s">
        <v>883</v>
      </c>
      <c r="V131" t="s">
        <v>886</v>
      </c>
    </row>
    <row r="132" spans="1:22" x14ac:dyDescent="0.3">
      <c r="A132" s="2" t="s">
        <v>378</v>
      </c>
      <c r="B132" s="2" t="s">
        <v>74</v>
      </c>
      <c r="C132" s="2" t="s">
        <v>1711</v>
      </c>
      <c r="D132" s="2">
        <v>1</v>
      </c>
      <c r="E132" s="2" t="s">
        <v>115</v>
      </c>
      <c r="F132" s="2" t="b">
        <f>+VLOOKUP(L132,'Por tripulante'!A:A,1,0)=L132</f>
        <v>1</v>
      </c>
      <c r="G132" s="2" t="str">
        <f>+INDEX(TPA!A:D,MATCH('Base de datos'!L132,TPA!D:D,0),1)</f>
        <v>EL BANCO</v>
      </c>
      <c r="H132" s="24" t="s">
        <v>379</v>
      </c>
      <c r="I132" s="42">
        <v>44688.58898148148</v>
      </c>
      <c r="J132" s="36">
        <v>44688.589733796296</v>
      </c>
      <c r="K132" t="s">
        <v>887</v>
      </c>
      <c r="L132">
        <v>1143160794</v>
      </c>
      <c r="M132" t="s">
        <v>510</v>
      </c>
      <c r="N132" t="s">
        <v>438</v>
      </c>
      <c r="O132" s="4" t="s">
        <v>878</v>
      </c>
      <c r="P132" s="39" t="s">
        <v>879</v>
      </c>
      <c r="Q132" t="s">
        <v>882</v>
      </c>
      <c r="U132" t="s">
        <v>883</v>
      </c>
      <c r="V132" t="s">
        <v>886</v>
      </c>
    </row>
    <row r="133" spans="1:22" x14ac:dyDescent="0.3">
      <c r="A133" s="2" t="s">
        <v>378</v>
      </c>
      <c r="B133" s="2" t="s">
        <v>74</v>
      </c>
      <c r="C133" s="2" t="s">
        <v>1712</v>
      </c>
      <c r="D133" s="2">
        <v>1</v>
      </c>
      <c r="E133" s="2" t="s">
        <v>115</v>
      </c>
      <c r="F133" s="2" t="b">
        <f>+VLOOKUP(L133,'Por tripulante'!A:A,1,0)=L133</f>
        <v>1</v>
      </c>
      <c r="G133" s="2" t="str">
        <f>+INDEX(TPA!A:D,MATCH('Base de datos'!L133,TPA!D:D,0),1)</f>
        <v>SAN PABLO</v>
      </c>
      <c r="H133" s="24" t="s">
        <v>379</v>
      </c>
      <c r="I133" s="42">
        <v>44688.550798611112</v>
      </c>
      <c r="J133" s="36">
        <v>44688.555069444446</v>
      </c>
      <c r="K133" t="s">
        <v>809</v>
      </c>
      <c r="L133">
        <v>1047488318</v>
      </c>
      <c r="M133" t="s">
        <v>888</v>
      </c>
      <c r="N133" t="s">
        <v>420</v>
      </c>
      <c r="O133" s="4" t="s">
        <v>878</v>
      </c>
      <c r="P133" s="39" t="s">
        <v>879</v>
      </c>
      <c r="Q133" t="s">
        <v>882</v>
      </c>
      <c r="U133" t="s">
        <v>889</v>
      </c>
      <c r="V133" t="s">
        <v>881</v>
      </c>
    </row>
    <row r="134" spans="1:22" x14ac:dyDescent="0.3">
      <c r="A134" s="2" t="s">
        <v>378</v>
      </c>
      <c r="B134" s="2" t="s">
        <v>74</v>
      </c>
      <c r="C134" s="2" t="s">
        <v>1713</v>
      </c>
      <c r="D134" s="2">
        <v>1</v>
      </c>
      <c r="E134" s="2" t="s">
        <v>115</v>
      </c>
      <c r="F134" s="2" t="b">
        <f>+VLOOKUP(L134,'Por tripulante'!A:A,1,0)=L134</f>
        <v>1</v>
      </c>
      <c r="G134" s="2" t="e">
        <f>+INDEX(TPA!A:D,MATCH('Base de datos'!L134,TPA!D:D,0),1)</f>
        <v>#N/A</v>
      </c>
      <c r="H134" s="24" t="s">
        <v>379</v>
      </c>
      <c r="I134" s="42">
        <v>44687.712430555555</v>
      </c>
      <c r="J134" s="36">
        <v>44687.71570601852</v>
      </c>
      <c r="K134" t="s">
        <v>890</v>
      </c>
      <c r="L134">
        <v>1046345248</v>
      </c>
      <c r="M134" t="s">
        <v>594</v>
      </c>
      <c r="N134" t="s">
        <v>425</v>
      </c>
      <c r="O134" s="4" t="s">
        <v>878</v>
      </c>
      <c r="P134" s="39" t="s">
        <v>879</v>
      </c>
      <c r="Q134" t="s">
        <v>882</v>
      </c>
      <c r="U134" t="s">
        <v>883</v>
      </c>
      <c r="V134" t="s">
        <v>886</v>
      </c>
    </row>
    <row r="135" spans="1:22" x14ac:dyDescent="0.3">
      <c r="A135" s="2" t="s">
        <v>378</v>
      </c>
      <c r="B135" s="2" t="s">
        <v>74</v>
      </c>
      <c r="C135" s="2" t="s">
        <v>1714</v>
      </c>
      <c r="D135" s="2">
        <v>1</v>
      </c>
      <c r="E135" s="2" t="s">
        <v>115</v>
      </c>
      <c r="F135" s="2" t="b">
        <f>+VLOOKUP(L135,'Por tripulante'!A:A,1,0)=L135</f>
        <v>1</v>
      </c>
      <c r="G135" s="2" t="e">
        <f>+INDEX(TPA!A:D,MATCH('Base de datos'!L135,TPA!D:D,0),1)</f>
        <v>#N/A</v>
      </c>
      <c r="H135" s="24" t="s">
        <v>379</v>
      </c>
      <c r="I135" s="42">
        <v>44687.70144675926</v>
      </c>
      <c r="J135" s="36">
        <v>44687.703611111108</v>
      </c>
      <c r="K135" t="s">
        <v>704</v>
      </c>
      <c r="L135">
        <v>1143357941</v>
      </c>
      <c r="M135" t="s">
        <v>609</v>
      </c>
      <c r="N135" t="s">
        <v>491</v>
      </c>
      <c r="O135" s="4" t="s">
        <v>878</v>
      </c>
      <c r="P135" s="39" t="s">
        <v>879</v>
      </c>
      <c r="Q135" t="s">
        <v>882</v>
      </c>
      <c r="U135" t="s">
        <v>883</v>
      </c>
      <c r="V135" t="s">
        <v>891</v>
      </c>
    </row>
    <row r="136" spans="1:22" x14ac:dyDescent="0.3">
      <c r="A136" s="2" t="s">
        <v>378</v>
      </c>
      <c r="B136" s="2" t="s">
        <v>74</v>
      </c>
      <c r="C136" s="2" t="s">
        <v>1715</v>
      </c>
      <c r="D136" s="2">
        <v>1</v>
      </c>
      <c r="E136" s="2" t="s">
        <v>115</v>
      </c>
      <c r="F136" s="2" t="b">
        <f>+VLOOKUP(L136,'Por tripulante'!A:A,1,0)=L136</f>
        <v>1</v>
      </c>
      <c r="G136" s="2" t="str">
        <f>+INDEX(TPA!A:D,MATCH('Base de datos'!L136,TPA!D:D,0),1)</f>
        <v>CANTAGALLO</v>
      </c>
      <c r="H136" s="24" t="s">
        <v>379</v>
      </c>
      <c r="I136" s="42">
        <v>44687.665844907409</v>
      </c>
      <c r="J136" s="36">
        <v>44687.670844907407</v>
      </c>
      <c r="K136" t="s">
        <v>784</v>
      </c>
      <c r="L136">
        <v>7643241</v>
      </c>
      <c r="M136" t="s">
        <v>711</v>
      </c>
      <c r="N136" t="s">
        <v>444</v>
      </c>
      <c r="O136" s="4" t="s">
        <v>878</v>
      </c>
      <c r="P136" s="39" t="s">
        <v>879</v>
      </c>
      <c r="Q136" t="s">
        <v>882</v>
      </c>
      <c r="U136" t="s">
        <v>883</v>
      </c>
      <c r="V136" t="s">
        <v>886</v>
      </c>
    </row>
    <row r="137" spans="1:22" x14ac:dyDescent="0.3">
      <c r="A137" s="2" t="s">
        <v>378</v>
      </c>
      <c r="B137" s="2" t="s">
        <v>74</v>
      </c>
      <c r="C137" s="2" t="s">
        <v>1716</v>
      </c>
      <c r="D137" s="2">
        <v>1</v>
      </c>
      <c r="E137" s="2" t="s">
        <v>115</v>
      </c>
      <c r="F137" s="2" t="b">
        <f>+VLOOKUP(L137,'Por tripulante'!A:A,1,0)=L137</f>
        <v>1</v>
      </c>
      <c r="G137" s="2" t="str">
        <f>+INDEX(TPA!A:D,MATCH('Base de datos'!L137,TPA!D:D,0),1)</f>
        <v>GAMARRA</v>
      </c>
      <c r="H137" s="24" t="s">
        <v>379</v>
      </c>
      <c r="I137" s="42">
        <v>44687.656423611108</v>
      </c>
      <c r="J137" s="36">
        <v>44687.657789351855</v>
      </c>
      <c r="K137" t="s">
        <v>809</v>
      </c>
      <c r="L137">
        <v>8505627</v>
      </c>
      <c r="M137" t="s">
        <v>585</v>
      </c>
      <c r="N137" t="s">
        <v>491</v>
      </c>
      <c r="O137" s="4" t="s">
        <v>878</v>
      </c>
      <c r="P137" s="39" t="s">
        <v>879</v>
      </c>
      <c r="Q137" t="s">
        <v>882</v>
      </c>
      <c r="U137" t="s">
        <v>883</v>
      </c>
      <c r="V137" t="s">
        <v>881</v>
      </c>
    </row>
    <row r="138" spans="1:22" x14ac:dyDescent="0.3">
      <c r="A138" s="2" t="s">
        <v>378</v>
      </c>
      <c r="B138" s="2" t="s">
        <v>74</v>
      </c>
      <c r="C138" s="2" t="s">
        <v>1717</v>
      </c>
      <c r="D138" s="2">
        <v>1</v>
      </c>
      <c r="E138" s="2" t="s">
        <v>115</v>
      </c>
      <c r="F138" s="2" t="b">
        <f>+VLOOKUP(L138,'Por tripulante'!A:A,1,0)=L138</f>
        <v>1</v>
      </c>
      <c r="G138" s="2" t="e">
        <f>+INDEX(TPA!A:D,MATCH('Base de datos'!L138,TPA!D:D,0),1)</f>
        <v>#N/A</v>
      </c>
      <c r="H138" s="24" t="s">
        <v>379</v>
      </c>
      <c r="I138" s="42">
        <v>44687.616365740738</v>
      </c>
      <c r="J138" s="36">
        <v>44687.617847222224</v>
      </c>
      <c r="K138" t="s">
        <v>892</v>
      </c>
      <c r="L138">
        <v>72175184</v>
      </c>
      <c r="M138" t="s">
        <v>535</v>
      </c>
      <c r="N138" t="s">
        <v>415</v>
      </c>
      <c r="O138" s="4" t="s">
        <v>878</v>
      </c>
      <c r="P138" s="39" t="s">
        <v>893</v>
      </c>
      <c r="Q138" t="s">
        <v>882</v>
      </c>
      <c r="U138" t="s">
        <v>883</v>
      </c>
      <c r="V138" t="s">
        <v>886</v>
      </c>
    </row>
    <row r="139" spans="1:22" x14ac:dyDescent="0.3">
      <c r="A139" s="2" t="s">
        <v>378</v>
      </c>
      <c r="B139" s="2" t="s">
        <v>74</v>
      </c>
      <c r="C139" s="2" t="s">
        <v>1718</v>
      </c>
      <c r="D139" s="2">
        <v>1</v>
      </c>
      <c r="E139" s="2" t="s">
        <v>115</v>
      </c>
      <c r="F139" s="2" t="b">
        <f>+VLOOKUP(L139,'Por tripulante'!A:A,1,0)=L139</f>
        <v>1</v>
      </c>
      <c r="G139" s="2" t="e">
        <f>+INDEX(TPA!A:D,MATCH('Base de datos'!L139,TPA!D:D,0),1)</f>
        <v>#N/A</v>
      </c>
      <c r="H139" s="24" t="s">
        <v>379</v>
      </c>
      <c r="I139" s="42">
        <v>44687.364236111112</v>
      </c>
      <c r="J139" s="36">
        <v>44687.364837962959</v>
      </c>
      <c r="K139" t="s">
        <v>798</v>
      </c>
      <c r="L139">
        <v>72142191</v>
      </c>
      <c r="M139" t="s">
        <v>527</v>
      </c>
      <c r="N139" t="s">
        <v>425</v>
      </c>
      <c r="O139" s="4" t="s">
        <v>878</v>
      </c>
      <c r="P139" s="39" t="s">
        <v>879</v>
      </c>
      <c r="Q139" t="s">
        <v>882</v>
      </c>
      <c r="U139" t="s">
        <v>883</v>
      </c>
      <c r="V139" t="s">
        <v>886</v>
      </c>
    </row>
    <row r="140" spans="1:22" x14ac:dyDescent="0.3">
      <c r="A140" s="2" t="s">
        <v>378</v>
      </c>
      <c r="B140" s="2" t="s">
        <v>74</v>
      </c>
      <c r="C140" s="2" t="s">
        <v>1719</v>
      </c>
      <c r="D140" s="2">
        <v>1</v>
      </c>
      <c r="E140" s="2" t="s">
        <v>115</v>
      </c>
      <c r="F140" s="2" t="b">
        <f>+VLOOKUP(L140,'Por tripulante'!A:A,1,0)=L140</f>
        <v>1</v>
      </c>
      <c r="G140" s="2" t="e">
        <f>+INDEX(TPA!A:D,MATCH('Base de datos'!L140,TPA!D:D,0),1)</f>
        <v>#N/A</v>
      </c>
      <c r="H140" s="24" t="s">
        <v>379</v>
      </c>
      <c r="I140" s="42">
        <v>44687.29515046296</v>
      </c>
      <c r="J140" s="36">
        <v>44687.297673611109</v>
      </c>
      <c r="K140" t="s">
        <v>894</v>
      </c>
      <c r="L140">
        <v>1002210630</v>
      </c>
      <c r="M140" t="s">
        <v>895</v>
      </c>
      <c r="N140" t="s">
        <v>425</v>
      </c>
      <c r="O140" s="4" t="s">
        <v>878</v>
      </c>
      <c r="P140" s="39" t="s">
        <v>879</v>
      </c>
      <c r="R140" t="s">
        <v>896</v>
      </c>
      <c r="U140" t="s">
        <v>889</v>
      </c>
      <c r="V140" t="s">
        <v>881</v>
      </c>
    </row>
    <row r="141" spans="1:22" x14ac:dyDescent="0.3">
      <c r="A141" s="2" t="s">
        <v>378</v>
      </c>
      <c r="B141" s="2" t="s">
        <v>74</v>
      </c>
      <c r="C141" s="2" t="s">
        <v>1720</v>
      </c>
      <c r="D141" s="2">
        <v>1</v>
      </c>
      <c r="E141" s="2" t="s">
        <v>115</v>
      </c>
      <c r="F141" s="2" t="b">
        <f>+VLOOKUP(L141,'Por tripulante'!A:A,1,0)=L141</f>
        <v>1</v>
      </c>
      <c r="G141" s="2" t="e">
        <f>+INDEX(TPA!A:D,MATCH('Base de datos'!L141,TPA!D:D,0),1)</f>
        <v>#N/A</v>
      </c>
      <c r="H141" s="24" t="s">
        <v>379</v>
      </c>
      <c r="I141" s="42">
        <v>44686.814386574071</v>
      </c>
      <c r="J141" s="36">
        <v>44686.815254629626</v>
      </c>
      <c r="K141" t="s">
        <v>704</v>
      </c>
      <c r="L141">
        <v>1052968264</v>
      </c>
      <c r="M141" t="s">
        <v>715</v>
      </c>
      <c r="N141" t="s">
        <v>437</v>
      </c>
      <c r="O141" s="4" t="s">
        <v>878</v>
      </c>
      <c r="P141" s="39" t="s">
        <v>879</v>
      </c>
      <c r="Q141" t="s">
        <v>882</v>
      </c>
      <c r="U141" t="s">
        <v>883</v>
      </c>
      <c r="V141" t="s">
        <v>886</v>
      </c>
    </row>
    <row r="142" spans="1:22" x14ac:dyDescent="0.3">
      <c r="A142" s="2" t="s">
        <v>378</v>
      </c>
      <c r="B142" s="2" t="s">
        <v>74</v>
      </c>
      <c r="C142" s="2" t="s">
        <v>1721</v>
      </c>
      <c r="D142" s="2">
        <v>1</v>
      </c>
      <c r="E142" s="2" t="s">
        <v>115</v>
      </c>
      <c r="F142" s="2" t="b">
        <f>+VLOOKUP(L142,'Por tripulante'!A:A,1,0)=L142</f>
        <v>1</v>
      </c>
      <c r="G142" s="2" t="e">
        <f>+INDEX(TPA!A:D,MATCH('Base de datos'!L142,TPA!D:D,0),1)</f>
        <v>#N/A</v>
      </c>
      <c r="H142" s="24" t="s">
        <v>379</v>
      </c>
      <c r="I142" s="42">
        <v>44686.793564814812</v>
      </c>
      <c r="J142" s="36">
        <v>44686.796331018515</v>
      </c>
      <c r="K142" t="s">
        <v>897</v>
      </c>
      <c r="L142">
        <v>85370698</v>
      </c>
      <c r="M142" t="s">
        <v>676</v>
      </c>
      <c r="N142" t="s">
        <v>491</v>
      </c>
      <c r="O142" s="4" t="s">
        <v>878</v>
      </c>
      <c r="P142" s="39" t="s">
        <v>879</v>
      </c>
      <c r="S142" t="s">
        <v>898</v>
      </c>
      <c r="U142" t="s">
        <v>880</v>
      </c>
      <c r="V142" t="s">
        <v>881</v>
      </c>
    </row>
    <row r="143" spans="1:22" x14ac:dyDescent="0.3">
      <c r="A143" s="2" t="s">
        <v>378</v>
      </c>
      <c r="B143" s="2" t="s">
        <v>74</v>
      </c>
      <c r="C143" s="2" t="s">
        <v>1722</v>
      </c>
      <c r="D143" s="2">
        <v>1</v>
      </c>
      <c r="E143" s="2" t="s">
        <v>115</v>
      </c>
      <c r="F143" s="2" t="b">
        <f>+VLOOKUP(L143,'Por tripulante'!A:A,1,0)=L143</f>
        <v>1</v>
      </c>
      <c r="G143" s="2" t="e">
        <f>+INDEX(TPA!A:D,MATCH('Base de datos'!L143,TPA!D:D,0),1)</f>
        <v>#N/A</v>
      </c>
      <c r="H143" s="24" t="s">
        <v>379</v>
      </c>
      <c r="I143" s="42">
        <v>44686.734837962962</v>
      </c>
      <c r="J143" s="36">
        <v>44686.738333333335</v>
      </c>
      <c r="K143" t="s">
        <v>899</v>
      </c>
      <c r="L143">
        <v>1143117681</v>
      </c>
      <c r="M143" t="s">
        <v>661</v>
      </c>
      <c r="N143" t="s">
        <v>438</v>
      </c>
      <c r="O143" s="4" t="s">
        <v>878</v>
      </c>
      <c r="P143" s="39" t="s">
        <v>879</v>
      </c>
      <c r="S143" t="s">
        <v>898</v>
      </c>
      <c r="U143" t="s">
        <v>900</v>
      </c>
      <c r="V143" t="s">
        <v>881</v>
      </c>
    </row>
    <row r="144" spans="1:22" x14ac:dyDescent="0.3">
      <c r="A144" s="2" t="s">
        <v>378</v>
      </c>
      <c r="B144" s="2" t="s">
        <v>74</v>
      </c>
      <c r="C144" s="2" t="s">
        <v>1723</v>
      </c>
      <c r="D144" s="2">
        <v>1</v>
      </c>
      <c r="E144" s="2" t="s">
        <v>115</v>
      </c>
      <c r="F144" s="2" t="b">
        <f>+VLOOKUP(L144,'Por tripulante'!A:A,1,0)=L144</f>
        <v>1</v>
      </c>
      <c r="G144" s="2" t="e">
        <f>+INDEX(TPA!A:D,MATCH('Base de datos'!L144,TPA!D:D,0),1)</f>
        <v>#N/A</v>
      </c>
      <c r="H144" s="24" t="s">
        <v>379</v>
      </c>
      <c r="I144" s="42">
        <v>44686.72991898148</v>
      </c>
      <c r="J144" s="36">
        <v>44686.730567129627</v>
      </c>
      <c r="K144" t="s">
        <v>901</v>
      </c>
      <c r="L144">
        <v>1140893904</v>
      </c>
      <c r="M144" t="s">
        <v>489</v>
      </c>
      <c r="N144" t="s">
        <v>436</v>
      </c>
      <c r="O144" s="4" t="s">
        <v>878</v>
      </c>
      <c r="P144" s="39" t="s">
        <v>879</v>
      </c>
      <c r="Q144" t="s">
        <v>882</v>
      </c>
      <c r="U144" t="s">
        <v>883</v>
      </c>
      <c r="V144" t="s">
        <v>886</v>
      </c>
    </row>
    <row r="145" spans="1:22" x14ac:dyDescent="0.3">
      <c r="A145" s="2" t="s">
        <v>378</v>
      </c>
      <c r="B145" s="2" t="s">
        <v>74</v>
      </c>
      <c r="C145" s="2" t="s">
        <v>1724</v>
      </c>
      <c r="D145" s="2">
        <v>1</v>
      </c>
      <c r="E145" s="2" t="s">
        <v>115</v>
      </c>
      <c r="F145" s="2" t="b">
        <f>+VLOOKUP(L145,'Por tripulante'!A:A,1,0)=L145</f>
        <v>1</v>
      </c>
      <c r="G145" s="2" t="e">
        <f>+INDEX(TPA!A:D,MATCH('Base de datos'!L145,TPA!D:D,0),1)</f>
        <v>#N/A</v>
      </c>
      <c r="H145" s="24" t="s">
        <v>379</v>
      </c>
      <c r="I145" s="42">
        <v>44686.64099537037</v>
      </c>
      <c r="J145" s="36">
        <v>44686.643796296295</v>
      </c>
      <c r="K145" t="s">
        <v>782</v>
      </c>
      <c r="L145">
        <v>12632355</v>
      </c>
      <c r="M145" t="s">
        <v>698</v>
      </c>
      <c r="N145" t="s">
        <v>437</v>
      </c>
      <c r="O145" s="4" t="s">
        <v>878</v>
      </c>
      <c r="P145" s="39" t="s">
        <v>879</v>
      </c>
      <c r="Q145" t="s">
        <v>882</v>
      </c>
      <c r="U145" t="s">
        <v>883</v>
      </c>
      <c r="V145" t="s">
        <v>881</v>
      </c>
    </row>
    <row r="146" spans="1:22" x14ac:dyDescent="0.3">
      <c r="A146" s="2" t="s">
        <v>378</v>
      </c>
      <c r="B146" s="2" t="s">
        <v>74</v>
      </c>
      <c r="C146" s="2" t="s">
        <v>1725</v>
      </c>
      <c r="D146" s="2">
        <v>1</v>
      </c>
      <c r="E146" s="2" t="s">
        <v>115</v>
      </c>
      <c r="F146" s="2" t="b">
        <f>+VLOOKUP(L146,'Por tripulante'!A:A,1,0)=L146</f>
        <v>1</v>
      </c>
      <c r="G146" s="2" t="e">
        <f>+INDEX(TPA!A:D,MATCH('Base de datos'!L146,TPA!D:D,0),1)</f>
        <v>#N/A</v>
      </c>
      <c r="H146" s="24" t="s">
        <v>379</v>
      </c>
      <c r="I146" s="42">
        <v>44686.560624999998</v>
      </c>
      <c r="J146" s="36">
        <v>44686.562569444446</v>
      </c>
      <c r="K146" t="s">
        <v>902</v>
      </c>
      <c r="L146">
        <v>72344420</v>
      </c>
      <c r="M146" t="s">
        <v>531</v>
      </c>
      <c r="N146" t="s">
        <v>415</v>
      </c>
      <c r="O146" s="4" t="s">
        <v>878</v>
      </c>
      <c r="P146" s="39" t="s">
        <v>879</v>
      </c>
      <c r="Q146" t="s">
        <v>882</v>
      </c>
      <c r="U146" t="s">
        <v>883</v>
      </c>
      <c r="V146" t="s">
        <v>881</v>
      </c>
    </row>
    <row r="147" spans="1:22" x14ac:dyDescent="0.3">
      <c r="A147" s="2" t="s">
        <v>378</v>
      </c>
      <c r="B147" s="2" t="s">
        <v>74</v>
      </c>
      <c r="C147" s="2" t="s">
        <v>1726</v>
      </c>
      <c r="D147" s="2">
        <v>1</v>
      </c>
      <c r="E147" s="2" t="s">
        <v>115</v>
      </c>
      <c r="F147" s="2" t="b">
        <f>+VLOOKUP(L147,'Por tripulante'!A:A,1,0)=L147</f>
        <v>1</v>
      </c>
      <c r="G147" s="2" t="e">
        <f>+INDEX(TPA!A:D,MATCH('Base de datos'!L147,TPA!D:D,0),1)</f>
        <v>#N/A</v>
      </c>
      <c r="H147" s="24" t="s">
        <v>379</v>
      </c>
      <c r="I147" s="42">
        <v>44686.42701388889</v>
      </c>
      <c r="J147" s="36">
        <v>44686.427499999998</v>
      </c>
      <c r="K147" t="s">
        <v>903</v>
      </c>
      <c r="L147">
        <v>1007027997</v>
      </c>
      <c r="M147" t="s">
        <v>688</v>
      </c>
      <c r="N147" t="s">
        <v>444</v>
      </c>
      <c r="O147" s="4" t="s">
        <v>878</v>
      </c>
      <c r="P147" s="39" t="s">
        <v>879</v>
      </c>
      <c r="Q147" t="s">
        <v>882</v>
      </c>
      <c r="U147" t="s">
        <v>883</v>
      </c>
      <c r="V147" t="s">
        <v>886</v>
      </c>
    </row>
    <row r="148" spans="1:22" x14ac:dyDescent="0.3">
      <c r="A148" s="2" t="s">
        <v>378</v>
      </c>
      <c r="B148" s="2" t="s">
        <v>74</v>
      </c>
      <c r="C148" s="2" t="s">
        <v>1727</v>
      </c>
      <c r="D148" s="2">
        <v>1</v>
      </c>
      <c r="E148" s="2" t="s">
        <v>115</v>
      </c>
      <c r="F148" s="2" t="b">
        <f>+VLOOKUP(L148,'Por tripulante'!A:A,1,0)=L148</f>
        <v>1</v>
      </c>
      <c r="G148" s="2" t="str">
        <f>+INDEX(TPA!A:D,MATCH('Base de datos'!L148,TPA!D:D,0),1)</f>
        <v>SAN PABLO</v>
      </c>
      <c r="H148" s="24" t="s">
        <v>379</v>
      </c>
      <c r="I148" s="42">
        <v>44686.408877314818</v>
      </c>
      <c r="J148" s="36">
        <v>44686.412222222221</v>
      </c>
      <c r="K148" t="s">
        <v>904</v>
      </c>
      <c r="L148">
        <v>1062878100</v>
      </c>
      <c r="M148" t="s">
        <v>905</v>
      </c>
      <c r="N148" t="s">
        <v>449</v>
      </c>
      <c r="O148" s="4" t="s">
        <v>878</v>
      </c>
      <c r="P148" s="39" t="s">
        <v>879</v>
      </c>
      <c r="Q148" t="s">
        <v>882</v>
      </c>
      <c r="U148" t="s">
        <v>900</v>
      </c>
      <c r="V148" t="s">
        <v>881</v>
      </c>
    </row>
    <row r="149" spans="1:22" x14ac:dyDescent="0.3">
      <c r="A149" s="2" t="s">
        <v>378</v>
      </c>
      <c r="B149" s="2" t="s">
        <v>74</v>
      </c>
      <c r="C149" s="2" t="s">
        <v>1728</v>
      </c>
      <c r="D149" s="2">
        <v>1</v>
      </c>
      <c r="E149" s="2" t="s">
        <v>115</v>
      </c>
      <c r="F149" s="2" t="b">
        <f>+VLOOKUP(L149,'Por tripulante'!A:A,1,0)=L149</f>
        <v>1</v>
      </c>
      <c r="G149" s="2" t="str">
        <f>+INDEX(TPA!A:D,MATCH('Base de datos'!L149,TPA!D:D,0),1)</f>
        <v>PUERTO TRIUNFO</v>
      </c>
      <c r="H149" s="24" t="s">
        <v>379</v>
      </c>
      <c r="I149" s="42">
        <v>44686.396261574075</v>
      </c>
      <c r="J149" s="36">
        <v>44686.398136574076</v>
      </c>
      <c r="K149" t="s">
        <v>906</v>
      </c>
      <c r="L149">
        <v>1045730910</v>
      </c>
      <c r="M149" t="s">
        <v>907</v>
      </c>
      <c r="O149" s="4" t="s">
        <v>878</v>
      </c>
      <c r="P149" s="39" t="s">
        <v>879</v>
      </c>
      <c r="Q149" t="s">
        <v>882</v>
      </c>
      <c r="U149" t="s">
        <v>883</v>
      </c>
      <c r="V149" t="s">
        <v>886</v>
      </c>
    </row>
    <row r="150" spans="1:22" x14ac:dyDescent="0.3">
      <c r="A150" s="2" t="s">
        <v>378</v>
      </c>
      <c r="B150" s="2" t="s">
        <v>74</v>
      </c>
      <c r="C150" s="2" t="s">
        <v>1729</v>
      </c>
      <c r="D150" s="2">
        <v>1</v>
      </c>
      <c r="E150" s="2" t="s">
        <v>115</v>
      </c>
      <c r="F150" s="2" t="b">
        <f>+VLOOKUP(L150,'Por tripulante'!A:A,1,0)=L150</f>
        <v>1</v>
      </c>
      <c r="G150" s="2" t="e">
        <f>+INDEX(TPA!A:D,MATCH('Base de datos'!L150,TPA!D:D,0),1)</f>
        <v>#N/A</v>
      </c>
      <c r="H150" s="24" t="s">
        <v>379</v>
      </c>
      <c r="I150" s="42">
        <v>44686.340567129628</v>
      </c>
      <c r="J150" s="36">
        <v>44686.342280092591</v>
      </c>
      <c r="K150" t="s">
        <v>908</v>
      </c>
      <c r="L150">
        <v>71941295</v>
      </c>
      <c r="M150" t="s">
        <v>553</v>
      </c>
      <c r="N150" t="s">
        <v>423</v>
      </c>
      <c r="O150" s="4" t="s">
        <v>878</v>
      </c>
      <c r="P150" s="39" t="s">
        <v>879</v>
      </c>
      <c r="Q150" t="s">
        <v>882</v>
      </c>
      <c r="U150" t="s">
        <v>883</v>
      </c>
      <c r="V150" t="s">
        <v>886</v>
      </c>
    </row>
    <row r="151" spans="1:22" x14ac:dyDescent="0.3">
      <c r="A151" s="2" t="s">
        <v>378</v>
      </c>
      <c r="B151" s="2" t="s">
        <v>74</v>
      </c>
      <c r="C151" s="2" t="s">
        <v>1730</v>
      </c>
      <c r="D151" s="2">
        <v>1</v>
      </c>
      <c r="E151" s="2" t="s">
        <v>115</v>
      </c>
      <c r="F151" s="2" t="b">
        <f>+VLOOKUP(L151,'Por tripulante'!A:A,1,0)=L151</f>
        <v>1</v>
      </c>
      <c r="G151" s="2" t="e">
        <f>+INDEX(TPA!A:D,MATCH('Base de datos'!L151,TPA!D:D,0),1)</f>
        <v>#N/A</v>
      </c>
      <c r="H151" s="24" t="s">
        <v>379</v>
      </c>
      <c r="I151" s="42">
        <v>44686.336736111109</v>
      </c>
      <c r="J151" s="36">
        <v>44686.338414351849</v>
      </c>
      <c r="K151" t="s">
        <v>704</v>
      </c>
      <c r="L151">
        <v>1062879451</v>
      </c>
      <c r="M151" t="s">
        <v>497</v>
      </c>
      <c r="N151" t="s">
        <v>423</v>
      </c>
      <c r="O151" s="4" t="s">
        <v>878</v>
      </c>
      <c r="P151" s="39" t="s">
        <v>879</v>
      </c>
      <c r="S151" t="s">
        <v>898</v>
      </c>
      <c r="U151" t="s">
        <v>880</v>
      </c>
      <c r="V151" t="s">
        <v>881</v>
      </c>
    </row>
    <row r="152" spans="1:22" x14ac:dyDescent="0.3">
      <c r="A152" s="2" t="s">
        <v>378</v>
      </c>
      <c r="B152" s="2" t="s">
        <v>74</v>
      </c>
      <c r="C152" s="2" t="s">
        <v>1731</v>
      </c>
      <c r="D152" s="2">
        <v>1</v>
      </c>
      <c r="E152" s="2" t="s">
        <v>115</v>
      </c>
      <c r="F152" s="2" t="b">
        <f>+VLOOKUP(L152,'Por tripulante'!A:A,1,0)=L152</f>
        <v>1</v>
      </c>
      <c r="G152" s="2" t="e">
        <f>+INDEX(TPA!A:D,MATCH('Base de datos'!L152,TPA!D:D,0),1)</f>
        <v>#N/A</v>
      </c>
      <c r="H152" s="24" t="s">
        <v>379</v>
      </c>
      <c r="I152" s="42">
        <v>44686.335358796299</v>
      </c>
      <c r="J152" s="36">
        <v>44686.337488425925</v>
      </c>
      <c r="K152" t="s">
        <v>704</v>
      </c>
      <c r="L152">
        <v>1001877693</v>
      </c>
      <c r="M152" t="s">
        <v>529</v>
      </c>
      <c r="N152" t="s">
        <v>425</v>
      </c>
      <c r="O152" s="4" t="s">
        <v>909</v>
      </c>
      <c r="P152" s="39" t="s">
        <v>879</v>
      </c>
      <c r="S152" t="s">
        <v>898</v>
      </c>
      <c r="U152" t="s">
        <v>880</v>
      </c>
      <c r="V152" t="s">
        <v>881</v>
      </c>
    </row>
    <row r="153" spans="1:22" x14ac:dyDescent="0.3">
      <c r="A153" s="2" t="s">
        <v>378</v>
      </c>
      <c r="B153" s="2" t="s">
        <v>74</v>
      </c>
      <c r="C153" s="2" t="s">
        <v>1732</v>
      </c>
      <c r="D153" s="2">
        <v>1</v>
      </c>
      <c r="E153" s="2" t="s">
        <v>115</v>
      </c>
      <c r="F153" s="2" t="b">
        <f>+VLOOKUP(L153,'Por tripulante'!A:A,1,0)=L153</f>
        <v>1</v>
      </c>
      <c r="G153" s="2" t="e">
        <f>+INDEX(TPA!A:D,MATCH('Base de datos'!L153,TPA!D:D,0),1)</f>
        <v>#N/A</v>
      </c>
      <c r="H153" s="24" t="s">
        <v>379</v>
      </c>
      <c r="I153" s="42">
        <v>44686.295254629629</v>
      </c>
      <c r="J153" s="36">
        <v>44686.296736111108</v>
      </c>
      <c r="K153" t="s">
        <v>795</v>
      </c>
      <c r="L153">
        <v>1143393377</v>
      </c>
      <c r="M153" t="s">
        <v>690</v>
      </c>
      <c r="N153" t="s">
        <v>436</v>
      </c>
      <c r="O153" s="4" t="s">
        <v>909</v>
      </c>
      <c r="P153" s="39" t="s">
        <v>879</v>
      </c>
      <c r="Q153" t="s">
        <v>882</v>
      </c>
      <c r="U153" t="s">
        <v>880</v>
      </c>
      <c r="V153" t="s">
        <v>881</v>
      </c>
    </row>
    <row r="154" spans="1:22" x14ac:dyDescent="0.3">
      <c r="A154" s="2" t="s">
        <v>378</v>
      </c>
      <c r="B154" s="2" t="s">
        <v>74</v>
      </c>
      <c r="C154" s="2" t="s">
        <v>1733</v>
      </c>
      <c r="D154" s="2">
        <v>1</v>
      </c>
      <c r="E154" s="2" t="s">
        <v>115</v>
      </c>
      <c r="F154" s="2" t="b">
        <f>+VLOOKUP(L154,'Por tripulante'!A:A,1,0)=L154</f>
        <v>1</v>
      </c>
      <c r="G154" s="2" t="e">
        <f>+INDEX(TPA!A:D,MATCH('Base de datos'!L154,TPA!D:D,0),1)</f>
        <v>#N/A</v>
      </c>
      <c r="H154" s="24" t="s">
        <v>379</v>
      </c>
      <c r="I154" s="42">
        <v>44686.251388888886</v>
      </c>
      <c r="J154" s="36">
        <v>44686.254050925927</v>
      </c>
      <c r="K154" t="s">
        <v>704</v>
      </c>
      <c r="L154">
        <v>1143169495</v>
      </c>
      <c r="M154" t="s">
        <v>7</v>
      </c>
      <c r="N154" t="s">
        <v>415</v>
      </c>
      <c r="O154" s="4" t="s">
        <v>878</v>
      </c>
      <c r="P154" s="39" t="s">
        <v>879</v>
      </c>
      <c r="Q154" t="s">
        <v>882</v>
      </c>
      <c r="U154" t="s">
        <v>883</v>
      </c>
      <c r="V154" t="s">
        <v>881</v>
      </c>
    </row>
    <row r="155" spans="1:22" x14ac:dyDescent="0.3">
      <c r="A155" s="2" t="s">
        <v>378</v>
      </c>
      <c r="B155" s="2" t="s">
        <v>74</v>
      </c>
      <c r="C155" s="2" t="s">
        <v>1734</v>
      </c>
      <c r="D155" s="2">
        <v>1</v>
      </c>
      <c r="E155" s="2" t="s">
        <v>115</v>
      </c>
      <c r="F155" s="2" t="b">
        <f>+VLOOKUP(L155,'Por tripulante'!A:A,1,0)=L155</f>
        <v>1</v>
      </c>
      <c r="G155" s="2" t="e">
        <f>+INDEX(TPA!A:D,MATCH('Base de datos'!L155,TPA!D:D,0),1)</f>
        <v>#N/A</v>
      </c>
      <c r="H155" s="24" t="s">
        <v>379</v>
      </c>
      <c r="I155" s="42">
        <v>44686.231030092589</v>
      </c>
      <c r="J155" s="36">
        <v>44686.232453703706</v>
      </c>
      <c r="K155" t="s">
        <v>782</v>
      </c>
      <c r="L155">
        <v>73270642</v>
      </c>
      <c r="M155" t="s">
        <v>494</v>
      </c>
      <c r="N155" t="s">
        <v>415</v>
      </c>
      <c r="O155" s="4" t="s">
        <v>878</v>
      </c>
      <c r="P155" s="39" t="s">
        <v>879</v>
      </c>
      <c r="Q155" t="s">
        <v>882</v>
      </c>
      <c r="U155" t="s">
        <v>883</v>
      </c>
      <c r="V155" t="s">
        <v>886</v>
      </c>
    </row>
    <row r="156" spans="1:22" x14ac:dyDescent="0.3">
      <c r="A156" s="2" t="s">
        <v>378</v>
      </c>
      <c r="B156" s="2" t="s">
        <v>74</v>
      </c>
      <c r="C156" s="2" t="s">
        <v>1735</v>
      </c>
      <c r="D156" s="2">
        <v>1</v>
      </c>
      <c r="E156" s="2" t="s">
        <v>115</v>
      </c>
      <c r="F156" s="2" t="b">
        <f>+VLOOKUP(L156,'Por tripulante'!A:A,1,0)=L156</f>
        <v>1</v>
      </c>
      <c r="G156" s="2" t="str">
        <f>+INDEX(TPA!A:D,MATCH('Base de datos'!L156,TPA!D:D,0),1)</f>
        <v>GAMARRA</v>
      </c>
      <c r="H156" s="24" t="s">
        <v>379</v>
      </c>
      <c r="I156" s="42">
        <v>44685.846099537041</v>
      </c>
      <c r="J156" s="36">
        <v>44685.847754629627</v>
      </c>
      <c r="K156" t="s">
        <v>704</v>
      </c>
      <c r="L156">
        <v>85200396</v>
      </c>
      <c r="M156" t="s">
        <v>910</v>
      </c>
      <c r="N156" t="s">
        <v>491</v>
      </c>
      <c r="O156" s="4" t="s">
        <v>878</v>
      </c>
      <c r="P156" s="39" t="s">
        <v>879</v>
      </c>
      <c r="Q156" t="s">
        <v>882</v>
      </c>
      <c r="U156" t="s">
        <v>883</v>
      </c>
      <c r="V156" t="s">
        <v>881</v>
      </c>
    </row>
    <row r="157" spans="1:22" x14ac:dyDescent="0.3">
      <c r="A157" s="2" t="s">
        <v>378</v>
      </c>
      <c r="B157" s="2" t="s">
        <v>74</v>
      </c>
      <c r="C157" s="2" t="s">
        <v>1736</v>
      </c>
      <c r="D157" s="2">
        <v>1</v>
      </c>
      <c r="E157" s="2" t="s">
        <v>115</v>
      </c>
      <c r="F157" s="2" t="b">
        <f>+VLOOKUP(L157,'Por tripulante'!A:A,1,0)=L157</f>
        <v>1</v>
      </c>
      <c r="G157" s="2" t="e">
        <f>+INDEX(TPA!A:D,MATCH('Base de datos'!L157,TPA!D:D,0),1)</f>
        <v>#N/A</v>
      </c>
      <c r="H157" s="24" t="s">
        <v>379</v>
      </c>
      <c r="I157" s="42">
        <v>44685.832106481481</v>
      </c>
      <c r="J157" s="36">
        <v>44685.835509259261</v>
      </c>
      <c r="K157" t="s">
        <v>797</v>
      </c>
      <c r="L157">
        <v>19873772</v>
      </c>
      <c r="M157" t="s">
        <v>626</v>
      </c>
      <c r="N157" t="s">
        <v>415</v>
      </c>
      <c r="O157" s="4" t="s">
        <v>878</v>
      </c>
      <c r="P157" s="39" t="s">
        <v>879</v>
      </c>
      <c r="Q157" t="s">
        <v>882</v>
      </c>
      <c r="U157" t="s">
        <v>883</v>
      </c>
      <c r="V157" t="s">
        <v>886</v>
      </c>
    </row>
    <row r="158" spans="1:22" x14ac:dyDescent="0.3">
      <c r="A158" s="2" t="s">
        <v>378</v>
      </c>
      <c r="B158" s="2" t="s">
        <v>74</v>
      </c>
      <c r="C158" s="2" t="s">
        <v>1737</v>
      </c>
      <c r="D158" s="2">
        <v>1</v>
      </c>
      <c r="E158" s="2" t="s">
        <v>115</v>
      </c>
      <c r="F158" s="2" t="b">
        <f>+VLOOKUP(L158,'Por tripulante'!A:A,1,0)=L158</f>
        <v>1</v>
      </c>
      <c r="G158" s="2" t="e">
        <f>+INDEX(TPA!A:D,MATCH('Base de datos'!L158,TPA!D:D,0),1)</f>
        <v>#N/A</v>
      </c>
      <c r="H158" s="24" t="s">
        <v>379</v>
      </c>
      <c r="I158" s="42">
        <v>44685.83494212963</v>
      </c>
      <c r="J158" s="36">
        <v>44685.835509259261</v>
      </c>
      <c r="K158" t="s">
        <v>798</v>
      </c>
      <c r="L158">
        <v>72267574</v>
      </c>
      <c r="M158" t="s">
        <v>799</v>
      </c>
      <c r="N158" t="s">
        <v>415</v>
      </c>
      <c r="O158" s="4" t="s">
        <v>878</v>
      </c>
      <c r="P158" s="39" t="s">
        <v>879</v>
      </c>
      <c r="Q158" t="s">
        <v>882</v>
      </c>
      <c r="U158" t="s">
        <v>883</v>
      </c>
      <c r="V158" t="s">
        <v>886</v>
      </c>
    </row>
    <row r="159" spans="1:22" x14ac:dyDescent="0.3">
      <c r="A159" s="2" t="s">
        <v>378</v>
      </c>
      <c r="B159" s="2" t="s">
        <v>74</v>
      </c>
      <c r="C159" s="2" t="s">
        <v>1738</v>
      </c>
      <c r="D159" s="2">
        <v>1</v>
      </c>
      <c r="E159" s="2" t="s">
        <v>115</v>
      </c>
      <c r="F159" s="2" t="b">
        <f>+VLOOKUP(L159,'Por tripulante'!A:A,1,0)=L159</f>
        <v>1</v>
      </c>
      <c r="G159" s="2" t="str">
        <f>+INDEX(TPA!A:D,MATCH('Base de datos'!L159,TPA!D:D,0),1)</f>
        <v>SAN PABLO</v>
      </c>
      <c r="H159" s="24" t="s">
        <v>379</v>
      </c>
      <c r="I159" s="42">
        <v>44685.728912037041</v>
      </c>
      <c r="J159" s="36">
        <v>44685.732858796298</v>
      </c>
      <c r="K159" t="s">
        <v>904</v>
      </c>
      <c r="L159">
        <v>1129575452</v>
      </c>
      <c r="M159" t="s">
        <v>501</v>
      </c>
      <c r="N159" t="s">
        <v>449</v>
      </c>
      <c r="O159" s="4" t="s">
        <v>878</v>
      </c>
      <c r="P159" s="39" t="s">
        <v>879</v>
      </c>
      <c r="Q159" t="s">
        <v>882</v>
      </c>
      <c r="U159" t="s">
        <v>883</v>
      </c>
      <c r="V159" t="s">
        <v>886</v>
      </c>
    </row>
    <row r="160" spans="1:22" x14ac:dyDescent="0.3">
      <c r="A160" s="2" t="s">
        <v>378</v>
      </c>
      <c r="B160" s="2" t="s">
        <v>74</v>
      </c>
      <c r="C160" s="2" t="s">
        <v>1739</v>
      </c>
      <c r="D160" s="2">
        <v>1</v>
      </c>
      <c r="E160" s="2" t="s">
        <v>115</v>
      </c>
      <c r="F160" s="2" t="b">
        <f>+VLOOKUP(L160,'Por tripulante'!A:A,1,0)=L160</f>
        <v>1</v>
      </c>
      <c r="G160" s="2" t="str">
        <f>+INDEX(TPA!A:D,MATCH('Base de datos'!L160,TPA!D:D,0),1)</f>
        <v>CANTAGALLO</v>
      </c>
      <c r="H160" s="24" t="s">
        <v>379</v>
      </c>
      <c r="I160" s="42">
        <v>44685.709641203706</v>
      </c>
      <c r="J160" s="36">
        <v>44685.714537037034</v>
      </c>
      <c r="K160" t="s">
        <v>911</v>
      </c>
      <c r="L160">
        <v>1036133230</v>
      </c>
      <c r="M160" t="s">
        <v>629</v>
      </c>
      <c r="N160" t="s">
        <v>444</v>
      </c>
      <c r="O160" s="4" t="s">
        <v>909</v>
      </c>
      <c r="P160" s="39" t="s">
        <v>879</v>
      </c>
      <c r="Q160" t="s">
        <v>882</v>
      </c>
      <c r="R160" t="s">
        <v>896</v>
      </c>
      <c r="S160" t="s">
        <v>898</v>
      </c>
      <c r="U160" t="s">
        <v>883</v>
      </c>
      <c r="V160" t="s">
        <v>881</v>
      </c>
    </row>
    <row r="161" spans="1:22" x14ac:dyDescent="0.3">
      <c r="A161" s="2" t="s">
        <v>378</v>
      </c>
      <c r="B161" s="2" t="s">
        <v>74</v>
      </c>
      <c r="C161" s="2" t="s">
        <v>1740</v>
      </c>
      <c r="D161" s="2">
        <v>1</v>
      </c>
      <c r="E161" s="2" t="s">
        <v>115</v>
      </c>
      <c r="F161" s="2" t="b">
        <f>+VLOOKUP(L161,'Por tripulante'!A:A,1,0)=L161</f>
        <v>1</v>
      </c>
      <c r="G161" s="2" t="str">
        <f>+INDEX(TPA!A:D,MATCH('Base de datos'!L161,TPA!D:D,0),1)</f>
        <v>BARRANCABERMEJA</v>
      </c>
      <c r="H161" s="24" t="s">
        <v>379</v>
      </c>
      <c r="I161" s="42">
        <v>44685.710972222223</v>
      </c>
      <c r="J161" s="36">
        <v>44685.713807870372</v>
      </c>
      <c r="K161" t="s">
        <v>809</v>
      </c>
      <c r="L161">
        <v>1128057461</v>
      </c>
      <c r="M161" t="s">
        <v>579</v>
      </c>
      <c r="N161" t="s">
        <v>438</v>
      </c>
      <c r="O161" s="4" t="s">
        <v>878</v>
      </c>
      <c r="P161" s="39" t="s">
        <v>879</v>
      </c>
      <c r="Q161" t="s">
        <v>882</v>
      </c>
      <c r="U161" t="s">
        <v>883</v>
      </c>
      <c r="V161" t="s">
        <v>881</v>
      </c>
    </row>
    <row r="162" spans="1:22" x14ac:dyDescent="0.3">
      <c r="A162" s="2" t="s">
        <v>378</v>
      </c>
      <c r="B162" s="2" t="s">
        <v>74</v>
      </c>
      <c r="C162" s="2" t="s">
        <v>1741</v>
      </c>
      <c r="D162" s="2">
        <v>1</v>
      </c>
      <c r="E162" s="2" t="s">
        <v>115</v>
      </c>
      <c r="F162" s="2" t="b">
        <f>+VLOOKUP(L162,'Por tripulante'!A:A,1,0)=L162</f>
        <v>1</v>
      </c>
      <c r="G162" s="2" t="e">
        <f>+INDEX(TPA!A:D,MATCH('Base de datos'!L162,TPA!D:D,0),1)</f>
        <v>#N/A</v>
      </c>
      <c r="H162" s="24" t="s">
        <v>379</v>
      </c>
      <c r="I162" s="42">
        <v>44685.643622685187</v>
      </c>
      <c r="J162" s="36">
        <v>44685.643993055557</v>
      </c>
      <c r="K162" t="s">
        <v>798</v>
      </c>
      <c r="L162">
        <v>1143166395</v>
      </c>
      <c r="M162" t="s">
        <v>655</v>
      </c>
      <c r="N162" t="s">
        <v>418</v>
      </c>
      <c r="O162" s="4" t="s">
        <v>878</v>
      </c>
      <c r="P162" s="39" t="s">
        <v>879</v>
      </c>
      <c r="Q162" t="s">
        <v>882</v>
      </c>
      <c r="U162" t="s">
        <v>883</v>
      </c>
      <c r="V162" t="s">
        <v>886</v>
      </c>
    </row>
    <row r="163" spans="1:22" x14ac:dyDescent="0.3">
      <c r="A163" s="2" t="s">
        <v>378</v>
      </c>
      <c r="B163" s="2" t="s">
        <v>74</v>
      </c>
      <c r="C163" s="2" t="s">
        <v>1742</v>
      </c>
      <c r="D163" s="2">
        <v>1</v>
      </c>
      <c r="E163" s="2" t="s">
        <v>115</v>
      </c>
      <c r="F163" s="2" t="b">
        <f>+VLOOKUP(L163,'Por tripulante'!A:A,1,0)=L163</f>
        <v>1</v>
      </c>
      <c r="G163" s="2" t="str">
        <f>+INDEX(TPA!A:D,MATCH('Base de datos'!L163,TPA!D:D,0),1)</f>
        <v>PUERTO SALGAR</v>
      </c>
      <c r="H163" s="24" t="s">
        <v>379</v>
      </c>
      <c r="I163" s="42">
        <v>44685.495833333334</v>
      </c>
      <c r="J163" s="36">
        <v>44685.497002314813</v>
      </c>
      <c r="K163" t="s">
        <v>912</v>
      </c>
      <c r="L163">
        <v>1045701233</v>
      </c>
      <c r="M163" t="s">
        <v>913</v>
      </c>
      <c r="N163" t="s">
        <v>437</v>
      </c>
      <c r="O163" s="4" t="s">
        <v>878</v>
      </c>
      <c r="P163" s="39" t="s">
        <v>879</v>
      </c>
      <c r="Q163" t="s">
        <v>882</v>
      </c>
      <c r="U163" t="s">
        <v>883</v>
      </c>
      <c r="V163" t="s">
        <v>886</v>
      </c>
    </row>
    <row r="164" spans="1:22" x14ac:dyDescent="0.3">
      <c r="A164" s="2" t="s">
        <v>378</v>
      </c>
      <c r="B164" s="2" t="s">
        <v>74</v>
      </c>
      <c r="C164" s="2" t="s">
        <v>1743</v>
      </c>
      <c r="D164" s="2">
        <v>1</v>
      </c>
      <c r="E164" s="2" t="s">
        <v>115</v>
      </c>
      <c r="F164" s="2" t="b">
        <f>+VLOOKUP(L164,'Por tripulante'!A:A,1,0)=L164</f>
        <v>1</v>
      </c>
      <c r="G164" s="2" t="e">
        <f>+INDEX(TPA!A:D,MATCH('Base de datos'!L164,TPA!D:D,0),1)</f>
        <v>#N/A</v>
      </c>
      <c r="H164" s="24" t="s">
        <v>379</v>
      </c>
      <c r="I164" s="42">
        <v>44685.469594907408</v>
      </c>
      <c r="J164" s="36">
        <v>44685.471030092594</v>
      </c>
      <c r="K164" t="s">
        <v>914</v>
      </c>
      <c r="L164">
        <v>1052989345</v>
      </c>
      <c r="M164" t="s">
        <v>466</v>
      </c>
      <c r="N164" t="s">
        <v>436</v>
      </c>
      <c r="O164" s="4" t="s">
        <v>878</v>
      </c>
      <c r="P164" s="39" t="s">
        <v>879</v>
      </c>
      <c r="Q164" t="s">
        <v>882</v>
      </c>
      <c r="U164" t="s">
        <v>883</v>
      </c>
      <c r="V164" t="s">
        <v>886</v>
      </c>
    </row>
    <row r="165" spans="1:22" x14ac:dyDescent="0.3">
      <c r="A165" s="2" t="s">
        <v>378</v>
      </c>
      <c r="B165" s="2" t="s">
        <v>74</v>
      </c>
      <c r="C165" s="2" t="s">
        <v>1744</v>
      </c>
      <c r="D165" s="2">
        <v>1</v>
      </c>
      <c r="E165" s="2" t="s">
        <v>115</v>
      </c>
      <c r="F165" s="2" t="b">
        <f>+VLOOKUP(L165,'Por tripulante'!A:A,1,0)=L165</f>
        <v>1</v>
      </c>
      <c r="G165" s="2" t="e">
        <f>+INDEX(TPA!A:D,MATCH('Base de datos'!L165,TPA!D:D,0),1)</f>
        <v>#N/A</v>
      </c>
      <c r="H165" s="24" t="s">
        <v>379</v>
      </c>
      <c r="I165" s="42">
        <v>44685.470046296294</v>
      </c>
      <c r="J165" s="36">
        <v>44685.470462962963</v>
      </c>
      <c r="K165" t="s">
        <v>915</v>
      </c>
      <c r="L165">
        <v>1143164927</v>
      </c>
      <c r="M165" t="s">
        <v>465</v>
      </c>
      <c r="N165" t="s">
        <v>436</v>
      </c>
      <c r="O165" s="4" t="s">
        <v>878</v>
      </c>
      <c r="P165" s="39" t="s">
        <v>879</v>
      </c>
      <c r="Q165" t="s">
        <v>882</v>
      </c>
      <c r="U165" t="s">
        <v>883</v>
      </c>
      <c r="V165" t="s">
        <v>886</v>
      </c>
    </row>
    <row r="166" spans="1:22" x14ac:dyDescent="0.3">
      <c r="A166" s="2" t="s">
        <v>378</v>
      </c>
      <c r="B166" s="2" t="s">
        <v>74</v>
      </c>
      <c r="C166" s="2" t="s">
        <v>1745</v>
      </c>
      <c r="D166" s="2">
        <v>1</v>
      </c>
      <c r="E166" s="2" t="s">
        <v>115</v>
      </c>
      <c r="F166" s="2" t="b">
        <f>+VLOOKUP(L166,'Por tripulante'!A:A,1,0)=L166</f>
        <v>1</v>
      </c>
      <c r="G166" s="2" t="e">
        <f>+INDEX(TPA!A:D,MATCH('Base de datos'!L166,TPA!D:D,0),1)</f>
        <v>#N/A</v>
      </c>
      <c r="H166" s="24" t="s">
        <v>379</v>
      </c>
      <c r="I166" s="42">
        <v>44685.466863425929</v>
      </c>
      <c r="J166" s="36">
        <v>44685.467523148145</v>
      </c>
      <c r="K166" t="s">
        <v>916</v>
      </c>
      <c r="L166">
        <v>72131872</v>
      </c>
      <c r="M166" t="s">
        <v>593</v>
      </c>
      <c r="N166" t="s">
        <v>437</v>
      </c>
      <c r="O166" s="4" t="s">
        <v>878</v>
      </c>
      <c r="P166" s="39" t="s">
        <v>879</v>
      </c>
      <c r="Q166" t="s">
        <v>882</v>
      </c>
      <c r="U166" t="s">
        <v>883</v>
      </c>
      <c r="V166" t="s">
        <v>886</v>
      </c>
    </row>
    <row r="167" spans="1:22" x14ac:dyDescent="0.3">
      <c r="A167" s="2" t="s">
        <v>378</v>
      </c>
      <c r="B167" s="2" t="s">
        <v>74</v>
      </c>
      <c r="C167" s="2" t="s">
        <v>1746</v>
      </c>
      <c r="D167" s="2">
        <v>1</v>
      </c>
      <c r="E167" s="2" t="s">
        <v>115</v>
      </c>
      <c r="F167" s="2" t="b">
        <f>+VLOOKUP(L167,'Por tripulante'!A:A,1,0)=L167</f>
        <v>1</v>
      </c>
      <c r="G167" s="2" t="e">
        <f>+INDEX(TPA!A:D,MATCH('Base de datos'!L167,TPA!D:D,0),1)</f>
        <v>#N/A</v>
      </c>
      <c r="H167" s="24" t="s">
        <v>379</v>
      </c>
      <c r="I167" s="42">
        <v>44685.462847222225</v>
      </c>
      <c r="J167" s="36">
        <v>44685.463449074072</v>
      </c>
      <c r="K167" t="s">
        <v>916</v>
      </c>
      <c r="L167">
        <v>1045713717</v>
      </c>
      <c r="M167" t="s">
        <v>448</v>
      </c>
      <c r="N167" t="s">
        <v>437</v>
      </c>
      <c r="O167" s="4" t="s">
        <v>878</v>
      </c>
      <c r="P167" s="39" t="s">
        <v>879</v>
      </c>
      <c r="Q167" t="s">
        <v>882</v>
      </c>
      <c r="U167" t="s">
        <v>883</v>
      </c>
      <c r="V167" t="s">
        <v>886</v>
      </c>
    </row>
    <row r="168" spans="1:22" x14ac:dyDescent="0.3">
      <c r="A168" s="2" t="s">
        <v>378</v>
      </c>
      <c r="B168" s="2" t="s">
        <v>74</v>
      </c>
      <c r="C168" s="2" t="s">
        <v>1747</v>
      </c>
      <c r="D168" s="2">
        <v>1</v>
      </c>
      <c r="E168" s="2" t="s">
        <v>115</v>
      </c>
      <c r="F168" s="2" t="b">
        <f>+VLOOKUP(L168,'Por tripulante'!A:A,1,0)=L168</f>
        <v>1</v>
      </c>
      <c r="G168" s="2" t="e">
        <f>+INDEX(TPA!A:D,MATCH('Base de datos'!L168,TPA!D:D,0),1)</f>
        <v>#N/A</v>
      </c>
      <c r="H168" s="24" t="s">
        <v>379</v>
      </c>
      <c r="I168" s="42">
        <v>44685.451689814814</v>
      </c>
      <c r="J168" s="36">
        <v>44685.454456018517</v>
      </c>
      <c r="K168" t="s">
        <v>704</v>
      </c>
      <c r="L168">
        <v>1045701435</v>
      </c>
      <c r="M168" t="s">
        <v>546</v>
      </c>
      <c r="N168" t="s">
        <v>436</v>
      </c>
      <c r="O168" s="4" t="s">
        <v>878</v>
      </c>
      <c r="P168" s="39" t="s">
        <v>879</v>
      </c>
      <c r="S168" t="s">
        <v>898</v>
      </c>
      <c r="U168" t="s">
        <v>900</v>
      </c>
      <c r="V168" t="s">
        <v>881</v>
      </c>
    </row>
    <row r="169" spans="1:22" x14ac:dyDescent="0.3">
      <c r="A169" s="2" t="s">
        <v>378</v>
      </c>
      <c r="B169" s="2" t="s">
        <v>74</v>
      </c>
      <c r="C169" s="2" t="s">
        <v>1748</v>
      </c>
      <c r="D169" s="2">
        <v>1</v>
      </c>
      <c r="E169" s="2" t="s">
        <v>115</v>
      </c>
      <c r="F169" s="2" t="b">
        <f>+VLOOKUP(L169,'Por tripulante'!A:A,1,0)=L169</f>
        <v>1</v>
      </c>
      <c r="G169" s="2" t="e">
        <f>+INDEX(TPA!A:D,MATCH('Base de datos'!L169,TPA!D:D,0),1)</f>
        <v>#N/A</v>
      </c>
      <c r="H169" s="24" t="s">
        <v>379</v>
      </c>
      <c r="I169" s="42">
        <v>44685.450023148151</v>
      </c>
      <c r="J169" s="36">
        <v>44685.452210648145</v>
      </c>
      <c r="K169" t="s">
        <v>917</v>
      </c>
      <c r="L169">
        <v>1062879003</v>
      </c>
      <c r="M169" t="s">
        <v>534</v>
      </c>
      <c r="N169" t="s">
        <v>423</v>
      </c>
      <c r="O169" s="4" t="s">
        <v>878</v>
      </c>
      <c r="P169" s="39" t="s">
        <v>879</v>
      </c>
      <c r="Q169" t="s">
        <v>882</v>
      </c>
      <c r="U169" t="s">
        <v>883</v>
      </c>
      <c r="V169" t="s">
        <v>918</v>
      </c>
    </row>
    <row r="170" spans="1:22" x14ac:dyDescent="0.3">
      <c r="A170" s="2" t="s">
        <v>378</v>
      </c>
      <c r="B170" s="2" t="s">
        <v>74</v>
      </c>
      <c r="C170" s="2" t="s">
        <v>1749</v>
      </c>
      <c r="D170" s="2">
        <v>1</v>
      </c>
      <c r="E170" s="2" t="s">
        <v>115</v>
      </c>
      <c r="F170" s="2" t="b">
        <f>+VLOOKUP(L170,'Por tripulante'!A:A,1,0)=L170</f>
        <v>1</v>
      </c>
      <c r="G170" s="2" t="str">
        <f>+INDEX(TPA!A:D,MATCH('Base de datos'!L170,TPA!D:D,0),1)</f>
        <v>EL BANCO</v>
      </c>
      <c r="H170" s="24" t="s">
        <v>379</v>
      </c>
      <c r="I170" s="42">
        <v>44685.404502314814</v>
      </c>
      <c r="J170" s="36">
        <v>44685.404849537037</v>
      </c>
      <c r="K170" t="s">
        <v>704</v>
      </c>
      <c r="L170">
        <v>72000597</v>
      </c>
      <c r="M170" t="s">
        <v>580</v>
      </c>
      <c r="N170" t="s">
        <v>434</v>
      </c>
      <c r="O170" s="4" t="s">
        <v>878</v>
      </c>
      <c r="P170" s="39" t="s">
        <v>879</v>
      </c>
      <c r="Q170" t="s">
        <v>882</v>
      </c>
      <c r="U170" t="s">
        <v>883</v>
      </c>
      <c r="V170" t="s">
        <v>886</v>
      </c>
    </row>
    <row r="171" spans="1:22" x14ac:dyDescent="0.3">
      <c r="A171" s="2" t="s">
        <v>378</v>
      </c>
      <c r="B171" s="2" t="s">
        <v>74</v>
      </c>
      <c r="C171" s="2" t="s">
        <v>1750</v>
      </c>
      <c r="D171" s="2">
        <v>1</v>
      </c>
      <c r="E171" s="2" t="s">
        <v>115</v>
      </c>
      <c r="F171" s="2" t="b">
        <f>+VLOOKUP(L171,'Por tripulante'!A:A,1,0)=L171</f>
        <v>1</v>
      </c>
      <c r="G171" s="2" t="str">
        <f>+INDEX(TPA!A:D,MATCH('Base de datos'!L171,TPA!D:D,0),1)</f>
        <v>EL BANCO</v>
      </c>
      <c r="H171" s="24" t="s">
        <v>379</v>
      </c>
      <c r="I171" s="42">
        <v>44685.403819444444</v>
      </c>
      <c r="J171" s="36">
        <v>44685.404317129629</v>
      </c>
      <c r="K171" t="s">
        <v>704</v>
      </c>
      <c r="L171">
        <v>1002025217</v>
      </c>
      <c r="M171" t="s">
        <v>919</v>
      </c>
      <c r="N171" t="s">
        <v>434</v>
      </c>
      <c r="O171" s="4" t="s">
        <v>878</v>
      </c>
      <c r="P171" s="39" t="s">
        <v>879</v>
      </c>
      <c r="Q171" t="s">
        <v>882</v>
      </c>
      <c r="U171" t="s">
        <v>883</v>
      </c>
      <c r="V171" t="s">
        <v>886</v>
      </c>
    </row>
    <row r="172" spans="1:22" x14ac:dyDescent="0.3">
      <c r="A172" s="2" t="s">
        <v>378</v>
      </c>
      <c r="B172" s="2" t="s">
        <v>74</v>
      </c>
      <c r="C172" s="2" t="s">
        <v>1751</v>
      </c>
      <c r="D172" s="2">
        <v>1</v>
      </c>
      <c r="E172" s="2" t="s">
        <v>115</v>
      </c>
      <c r="F172" s="2" t="b">
        <f>+VLOOKUP(L172,'Por tripulante'!A:A,1,0)=L172</f>
        <v>1</v>
      </c>
      <c r="G172" s="2" t="str">
        <f>+INDEX(TPA!A:D,MATCH('Base de datos'!L172,TPA!D:D,0),1)</f>
        <v>PUERTO SALGAR</v>
      </c>
      <c r="H172" s="24" t="s">
        <v>379</v>
      </c>
      <c r="I172" s="42">
        <v>44685.40116898148</v>
      </c>
      <c r="J172" s="36">
        <v>44685.404027777775</v>
      </c>
      <c r="K172" t="s">
        <v>704</v>
      </c>
      <c r="L172">
        <v>673772</v>
      </c>
      <c r="M172" t="s">
        <v>518</v>
      </c>
      <c r="N172" t="s">
        <v>438</v>
      </c>
      <c r="O172" s="4" t="s">
        <v>878</v>
      </c>
      <c r="P172" s="39" t="s">
        <v>879</v>
      </c>
      <c r="Q172" t="s">
        <v>882</v>
      </c>
      <c r="U172" t="s">
        <v>883</v>
      </c>
      <c r="V172" t="s">
        <v>886</v>
      </c>
    </row>
    <row r="173" spans="1:22" x14ac:dyDescent="0.3">
      <c r="A173" s="2" t="s">
        <v>378</v>
      </c>
      <c r="B173" s="2" t="s">
        <v>74</v>
      </c>
      <c r="C173" s="2" t="s">
        <v>1752</v>
      </c>
      <c r="D173" s="2">
        <v>1</v>
      </c>
      <c r="E173" s="2" t="s">
        <v>115</v>
      </c>
      <c r="F173" s="2" t="b">
        <f>+VLOOKUP(L173,'Por tripulante'!A:A,1,0)=L173</f>
        <v>1</v>
      </c>
      <c r="G173" s="2" t="str">
        <f>+INDEX(TPA!A:D,MATCH('Base de datos'!L173,TPA!D:D,0),1)</f>
        <v>GAMARRA</v>
      </c>
      <c r="H173" s="24" t="s">
        <v>379</v>
      </c>
      <c r="I173" s="42">
        <v>44685.397685185184</v>
      </c>
      <c r="J173" s="36">
        <v>44685.403831018521</v>
      </c>
      <c r="K173" t="s">
        <v>704</v>
      </c>
      <c r="L173">
        <v>71183663</v>
      </c>
      <c r="M173" t="s">
        <v>920</v>
      </c>
      <c r="N173" t="s">
        <v>491</v>
      </c>
      <c r="O173" s="4" t="s">
        <v>878</v>
      </c>
      <c r="P173" s="39" t="s">
        <v>879</v>
      </c>
      <c r="Q173" t="s">
        <v>882</v>
      </c>
      <c r="U173" t="s">
        <v>889</v>
      </c>
      <c r="V173" t="s">
        <v>886</v>
      </c>
    </row>
    <row r="174" spans="1:22" x14ac:dyDescent="0.3">
      <c r="A174" s="2" t="s">
        <v>378</v>
      </c>
      <c r="B174" s="2" t="s">
        <v>74</v>
      </c>
      <c r="C174" s="2" t="s">
        <v>1753</v>
      </c>
      <c r="D174" s="2">
        <v>1</v>
      </c>
      <c r="E174" s="2" t="s">
        <v>115</v>
      </c>
      <c r="F174" s="2" t="b">
        <f>+VLOOKUP(L174,'Por tripulante'!A:A,1,0)=L174</f>
        <v>1</v>
      </c>
      <c r="G174" s="2" t="str">
        <f>+INDEX(TPA!A:D,MATCH('Base de datos'!L174,TPA!D:D,0),1)</f>
        <v>EL BANCO</v>
      </c>
      <c r="H174" s="24" t="s">
        <v>379</v>
      </c>
      <c r="I174" s="42">
        <v>44685.402812499997</v>
      </c>
      <c r="J174" s="36">
        <v>44685.403599537036</v>
      </c>
      <c r="K174" t="s">
        <v>704</v>
      </c>
      <c r="L174">
        <v>11281288</v>
      </c>
      <c r="M174" t="s">
        <v>921</v>
      </c>
      <c r="N174" t="s">
        <v>434</v>
      </c>
      <c r="O174" s="4" t="s">
        <v>878</v>
      </c>
      <c r="P174" s="39" t="s">
        <v>879</v>
      </c>
      <c r="Q174" t="s">
        <v>882</v>
      </c>
      <c r="U174" t="s">
        <v>883</v>
      </c>
      <c r="V174" t="s">
        <v>886</v>
      </c>
    </row>
    <row r="175" spans="1:22" x14ac:dyDescent="0.3">
      <c r="A175" s="2" t="s">
        <v>378</v>
      </c>
      <c r="B175" s="2" t="s">
        <v>74</v>
      </c>
      <c r="C175" s="2" t="s">
        <v>1754</v>
      </c>
      <c r="D175" s="2">
        <v>1</v>
      </c>
      <c r="E175" s="2" t="s">
        <v>115</v>
      </c>
      <c r="F175" s="2" t="b">
        <f>+VLOOKUP(L175,'Por tripulante'!A:A,1,0)=L175</f>
        <v>1</v>
      </c>
      <c r="G175" s="2" t="str">
        <f>+INDEX(TPA!A:D,MATCH('Base de datos'!L175,TPA!D:D,0),1)</f>
        <v>EL BANCO</v>
      </c>
      <c r="H175" s="24" t="s">
        <v>379</v>
      </c>
      <c r="I175" s="42">
        <v>44685.402013888888</v>
      </c>
      <c r="J175" s="36">
        <v>44685.40253472222</v>
      </c>
      <c r="K175" t="s">
        <v>704</v>
      </c>
      <c r="L175">
        <v>1143441857</v>
      </c>
      <c r="M175" t="s">
        <v>862</v>
      </c>
      <c r="N175" t="s">
        <v>434</v>
      </c>
      <c r="O175" s="4" t="s">
        <v>878</v>
      </c>
      <c r="P175" s="39" t="s">
        <v>879</v>
      </c>
      <c r="Q175" t="s">
        <v>882</v>
      </c>
      <c r="U175" t="s">
        <v>883</v>
      </c>
      <c r="V175" t="s">
        <v>886</v>
      </c>
    </row>
    <row r="176" spans="1:22" x14ac:dyDescent="0.3">
      <c r="A176" s="2" t="s">
        <v>378</v>
      </c>
      <c r="B176" s="2" t="s">
        <v>74</v>
      </c>
      <c r="C176" s="2" t="s">
        <v>1755</v>
      </c>
      <c r="D176" s="2">
        <v>1</v>
      </c>
      <c r="E176" s="2" t="s">
        <v>115</v>
      </c>
      <c r="F176" s="2" t="b">
        <f>+VLOOKUP(L176,'Por tripulante'!A:A,1,0)=L176</f>
        <v>1</v>
      </c>
      <c r="G176" s="2" t="str">
        <f>+INDEX(TPA!A:D,MATCH('Base de datos'!L176,TPA!D:D,0),1)</f>
        <v>ZAMBRANO</v>
      </c>
      <c r="H176" s="24" t="s">
        <v>379</v>
      </c>
      <c r="I176" s="42">
        <v>44685.401064814818</v>
      </c>
      <c r="J176" s="36">
        <v>44685.401574074072</v>
      </c>
      <c r="K176" t="s">
        <v>704</v>
      </c>
      <c r="L176">
        <v>1002154286</v>
      </c>
      <c r="M176" t="s">
        <v>922</v>
      </c>
      <c r="N176" t="s">
        <v>434</v>
      </c>
      <c r="O176" s="4" t="s">
        <v>878</v>
      </c>
      <c r="P176" s="39" t="s">
        <v>879</v>
      </c>
      <c r="Q176" t="s">
        <v>882</v>
      </c>
      <c r="U176" t="s">
        <v>883</v>
      </c>
      <c r="V176" t="s">
        <v>886</v>
      </c>
    </row>
    <row r="177" spans="1:22" x14ac:dyDescent="0.3">
      <c r="A177" s="2" t="s">
        <v>378</v>
      </c>
      <c r="B177" s="2" t="s">
        <v>74</v>
      </c>
      <c r="C177" s="2" t="s">
        <v>1756</v>
      </c>
      <c r="D177" s="2">
        <v>1</v>
      </c>
      <c r="E177" s="2" t="s">
        <v>115</v>
      </c>
      <c r="F177" s="2" t="b">
        <f>+VLOOKUP(L177,'Por tripulante'!A:A,1,0)=L177</f>
        <v>1</v>
      </c>
      <c r="G177" s="2" t="str">
        <f>+INDEX(TPA!A:D,MATCH('Base de datos'!L177,TPA!D:D,0),1)</f>
        <v>SAN PABLO</v>
      </c>
      <c r="H177" s="24" t="s">
        <v>379</v>
      </c>
      <c r="I177" s="42">
        <v>44685.397106481483</v>
      </c>
      <c r="J177" s="36">
        <v>44685.397604166668</v>
      </c>
      <c r="K177" t="s">
        <v>704</v>
      </c>
      <c r="L177">
        <v>72258146</v>
      </c>
      <c r="M177" t="s">
        <v>864</v>
      </c>
      <c r="N177" t="s">
        <v>434</v>
      </c>
      <c r="O177" s="4" t="s">
        <v>878</v>
      </c>
      <c r="P177" s="39" t="s">
        <v>879</v>
      </c>
      <c r="Q177" t="s">
        <v>882</v>
      </c>
      <c r="U177" t="s">
        <v>883</v>
      </c>
      <c r="V177" t="s">
        <v>886</v>
      </c>
    </row>
    <row r="178" spans="1:22" x14ac:dyDescent="0.3">
      <c r="A178" s="2" t="s">
        <v>378</v>
      </c>
      <c r="B178" s="2" t="s">
        <v>74</v>
      </c>
      <c r="C178" s="2" t="s">
        <v>1757</v>
      </c>
      <c r="D178" s="2">
        <v>1</v>
      </c>
      <c r="E178" s="2" t="s">
        <v>115</v>
      </c>
      <c r="F178" s="2" t="b">
        <f>+VLOOKUP(L178,'Por tripulante'!A:A,1,0)=L178</f>
        <v>1</v>
      </c>
      <c r="G178" s="2" t="e">
        <f>+INDEX(TPA!A:D,MATCH('Base de datos'!L178,TPA!D:D,0),1)</f>
        <v>#N/A</v>
      </c>
      <c r="H178" s="24" t="s">
        <v>379</v>
      </c>
      <c r="I178" s="42">
        <v>44685.395486111112</v>
      </c>
      <c r="J178" s="36">
        <v>44685.397581018522</v>
      </c>
      <c r="K178" t="s">
        <v>904</v>
      </c>
      <c r="L178">
        <v>1051359082</v>
      </c>
      <c r="M178" t="s">
        <v>538</v>
      </c>
      <c r="N178" t="s">
        <v>491</v>
      </c>
      <c r="O178" s="4" t="s">
        <v>878</v>
      </c>
      <c r="P178" s="39" t="s">
        <v>879</v>
      </c>
      <c r="Q178" t="s">
        <v>882</v>
      </c>
      <c r="U178" t="s">
        <v>883</v>
      </c>
      <c r="V178" t="s">
        <v>886</v>
      </c>
    </row>
    <row r="179" spans="1:22" x14ac:dyDescent="0.3">
      <c r="A179" s="2" t="s">
        <v>378</v>
      </c>
      <c r="B179" s="2" t="s">
        <v>74</v>
      </c>
      <c r="C179" s="2" t="s">
        <v>1758</v>
      </c>
      <c r="D179" s="2">
        <v>1</v>
      </c>
      <c r="E179" s="2" t="s">
        <v>115</v>
      </c>
      <c r="F179" s="2" t="b">
        <f>+VLOOKUP(L179,'Por tripulante'!A:A,1,0)=L179</f>
        <v>1</v>
      </c>
      <c r="G179" s="2" t="str">
        <f>+INDEX(TPA!A:D,MATCH('Base de datos'!L179,TPA!D:D,0),1)</f>
        <v>EL BANCO</v>
      </c>
      <c r="H179" s="24" t="s">
        <v>379</v>
      </c>
      <c r="I179" s="42">
        <v>44685.396331018521</v>
      </c>
      <c r="J179" s="36">
        <v>44685.396886574075</v>
      </c>
      <c r="K179" t="s">
        <v>704</v>
      </c>
      <c r="L179">
        <v>12628898</v>
      </c>
      <c r="M179" t="s">
        <v>865</v>
      </c>
      <c r="N179" t="s">
        <v>434</v>
      </c>
      <c r="O179" s="4" t="s">
        <v>878</v>
      </c>
      <c r="P179" s="39" t="s">
        <v>879</v>
      </c>
      <c r="Q179" t="s">
        <v>882</v>
      </c>
      <c r="U179" t="s">
        <v>883</v>
      </c>
      <c r="V179" t="s">
        <v>886</v>
      </c>
    </row>
    <row r="180" spans="1:22" x14ac:dyDescent="0.3">
      <c r="A180" s="2" t="s">
        <v>378</v>
      </c>
      <c r="B180" s="2" t="s">
        <v>74</v>
      </c>
      <c r="C180" s="2" t="s">
        <v>1759</v>
      </c>
      <c r="D180" s="2">
        <v>1</v>
      </c>
      <c r="E180" s="2" t="s">
        <v>115</v>
      </c>
      <c r="F180" s="2" t="b">
        <f>+VLOOKUP(L180,'Por tripulante'!A:A,1,0)=L180</f>
        <v>1</v>
      </c>
      <c r="G180" s="2" t="e">
        <f>+INDEX(TPA!A:D,MATCH('Base de datos'!L180,TPA!D:D,0),1)</f>
        <v>#N/A</v>
      </c>
      <c r="H180" s="24" t="s">
        <v>379</v>
      </c>
      <c r="I180" s="42">
        <v>44685.392083333332</v>
      </c>
      <c r="J180" s="36">
        <v>44685.396180555559</v>
      </c>
      <c r="K180" t="s">
        <v>923</v>
      </c>
      <c r="L180">
        <v>73186841</v>
      </c>
      <c r="M180" t="s">
        <v>824</v>
      </c>
      <c r="N180" t="s">
        <v>425</v>
      </c>
      <c r="O180" s="4" t="s">
        <v>878</v>
      </c>
      <c r="P180" s="39" t="s">
        <v>879</v>
      </c>
      <c r="R180" t="s">
        <v>896</v>
      </c>
      <c r="U180" t="s">
        <v>880</v>
      </c>
      <c r="V180" t="s">
        <v>881</v>
      </c>
    </row>
    <row r="181" spans="1:22" x14ac:dyDescent="0.3">
      <c r="A181" s="2" t="s">
        <v>378</v>
      </c>
      <c r="B181" s="2" t="s">
        <v>74</v>
      </c>
      <c r="C181" s="2" t="s">
        <v>1760</v>
      </c>
      <c r="D181" s="2">
        <v>1</v>
      </c>
      <c r="E181" s="2" t="s">
        <v>115</v>
      </c>
      <c r="F181" s="2" t="b">
        <f>+VLOOKUP(L181,'Por tripulante'!A:A,1,0)=L181</f>
        <v>1</v>
      </c>
      <c r="G181" s="2" t="str">
        <f>+INDEX(TPA!A:D,MATCH('Base de datos'!L181,TPA!D:D,0),1)</f>
        <v>EL BANCO</v>
      </c>
      <c r="H181" s="24" t="s">
        <v>379</v>
      </c>
      <c r="I181" s="42">
        <v>44685.393935185188</v>
      </c>
      <c r="J181" s="36">
        <v>44685.394594907404</v>
      </c>
      <c r="K181" t="s">
        <v>704</v>
      </c>
      <c r="L181">
        <v>1045751062</v>
      </c>
      <c r="M181" t="s">
        <v>554</v>
      </c>
      <c r="N181" t="s">
        <v>434</v>
      </c>
      <c r="O181" s="4" t="s">
        <v>878</v>
      </c>
      <c r="P181" s="39" t="s">
        <v>879</v>
      </c>
      <c r="Q181" t="s">
        <v>882</v>
      </c>
      <c r="U181" t="s">
        <v>883</v>
      </c>
      <c r="V181" t="s">
        <v>886</v>
      </c>
    </row>
    <row r="182" spans="1:22" x14ac:dyDescent="0.3">
      <c r="A182" s="2" t="s">
        <v>378</v>
      </c>
      <c r="B182" s="2" t="s">
        <v>74</v>
      </c>
      <c r="C182" s="2" t="s">
        <v>1761</v>
      </c>
      <c r="D182" s="2">
        <v>1</v>
      </c>
      <c r="E182" s="2" t="s">
        <v>115</v>
      </c>
      <c r="F182" s="2" t="b">
        <f>+VLOOKUP(L182,'Por tripulante'!A:A,1,0)=L182</f>
        <v>1</v>
      </c>
      <c r="G182" s="2" t="str">
        <f>+INDEX(TPA!A:D,MATCH('Base de datos'!L182,TPA!D:D,0),1)</f>
        <v>ZAMBRANO</v>
      </c>
      <c r="H182" s="24" t="s">
        <v>379</v>
      </c>
      <c r="I182" s="42">
        <v>44685.392743055556</v>
      </c>
      <c r="J182" s="36">
        <v>44685.393391203703</v>
      </c>
      <c r="K182" t="s">
        <v>704</v>
      </c>
      <c r="L182">
        <v>19873593</v>
      </c>
      <c r="M182" t="s">
        <v>632</v>
      </c>
      <c r="N182" t="s">
        <v>434</v>
      </c>
      <c r="O182" s="4" t="s">
        <v>878</v>
      </c>
      <c r="P182" s="39" t="s">
        <v>879</v>
      </c>
      <c r="Q182" t="s">
        <v>882</v>
      </c>
      <c r="U182" t="s">
        <v>883</v>
      </c>
      <c r="V182" t="s">
        <v>886</v>
      </c>
    </row>
    <row r="183" spans="1:22" x14ac:dyDescent="0.3">
      <c r="A183" s="2" t="s">
        <v>378</v>
      </c>
      <c r="B183" s="2" t="s">
        <v>74</v>
      </c>
      <c r="C183" s="2" t="s">
        <v>1762</v>
      </c>
      <c r="D183" s="2">
        <v>1</v>
      </c>
      <c r="E183" s="2" t="s">
        <v>115</v>
      </c>
      <c r="F183" s="2" t="b">
        <f>+VLOOKUP(L183,'Por tripulante'!A:A,1,0)=L183</f>
        <v>1</v>
      </c>
      <c r="G183" s="2" t="str">
        <f>+INDEX(TPA!A:D,MATCH('Base de datos'!L183,TPA!D:D,0),1)</f>
        <v>GAMARRA</v>
      </c>
      <c r="H183" s="24" t="s">
        <v>379</v>
      </c>
      <c r="I183" s="42">
        <v>44685.392592592594</v>
      </c>
      <c r="J183" s="36">
        <v>44685.393252314818</v>
      </c>
      <c r="K183" t="s">
        <v>704</v>
      </c>
      <c r="L183">
        <v>1043612065</v>
      </c>
      <c r="M183" t="s">
        <v>641</v>
      </c>
      <c r="N183" t="s">
        <v>491</v>
      </c>
      <c r="O183" s="4" t="s">
        <v>878</v>
      </c>
      <c r="P183" s="39" t="s">
        <v>879</v>
      </c>
      <c r="S183" t="s">
        <v>898</v>
      </c>
      <c r="U183" t="s">
        <v>889</v>
      </c>
      <c r="V183" t="s">
        <v>881</v>
      </c>
    </row>
    <row r="184" spans="1:22" x14ac:dyDescent="0.3">
      <c r="A184" s="2" t="s">
        <v>378</v>
      </c>
      <c r="B184" s="2" t="s">
        <v>74</v>
      </c>
      <c r="C184" s="2" t="s">
        <v>1763</v>
      </c>
      <c r="D184" s="2">
        <v>1</v>
      </c>
      <c r="E184" s="2" t="s">
        <v>115</v>
      </c>
      <c r="F184" s="2" t="b">
        <f>+VLOOKUP(L184,'Por tripulante'!A:A,1,0)=L184</f>
        <v>1</v>
      </c>
      <c r="G184" s="2" t="str">
        <f>+INDEX(TPA!A:D,MATCH('Base de datos'!L184,TPA!D:D,0),1)</f>
        <v>EL BANCO</v>
      </c>
      <c r="H184" s="24" t="s">
        <v>379</v>
      </c>
      <c r="I184" s="42">
        <v>44685.392083333332</v>
      </c>
      <c r="J184" s="36">
        <v>44685.392592592594</v>
      </c>
      <c r="K184" t="s">
        <v>704</v>
      </c>
      <c r="L184">
        <v>7604934</v>
      </c>
      <c r="M184" t="s">
        <v>618</v>
      </c>
      <c r="N184" t="s">
        <v>434</v>
      </c>
      <c r="O184" s="4" t="s">
        <v>878</v>
      </c>
      <c r="P184" s="39" t="s">
        <v>879</v>
      </c>
      <c r="Q184" t="s">
        <v>882</v>
      </c>
      <c r="U184" t="s">
        <v>883</v>
      </c>
      <c r="V184" t="s">
        <v>886</v>
      </c>
    </row>
    <row r="185" spans="1:22" x14ac:dyDescent="0.3">
      <c r="A185" s="2" t="s">
        <v>378</v>
      </c>
      <c r="B185" s="2" t="s">
        <v>74</v>
      </c>
      <c r="C185" s="2" t="s">
        <v>1764</v>
      </c>
      <c r="D185" s="2">
        <v>1</v>
      </c>
      <c r="E185" s="2" t="s">
        <v>115</v>
      </c>
      <c r="F185" s="2" t="b">
        <f>+VLOOKUP(L185,'Por tripulante'!A:A,1,0)=L185</f>
        <v>1</v>
      </c>
      <c r="G185" s="2" t="str">
        <f>+INDEX(TPA!A:D,MATCH('Base de datos'!L185,TPA!D:D,0),1)</f>
        <v>EL BANCO</v>
      </c>
      <c r="H185" s="24" t="s">
        <v>379</v>
      </c>
      <c r="I185" s="42">
        <v>44685.388819444444</v>
      </c>
      <c r="J185" s="36">
        <v>44685.38994212963</v>
      </c>
      <c r="K185" t="s">
        <v>704</v>
      </c>
      <c r="L185">
        <v>9142770</v>
      </c>
      <c r="M185" t="s">
        <v>770</v>
      </c>
      <c r="N185" t="s">
        <v>434</v>
      </c>
      <c r="O185" s="4" t="s">
        <v>909</v>
      </c>
      <c r="P185" s="39" t="s">
        <v>879</v>
      </c>
      <c r="Q185" t="s">
        <v>882</v>
      </c>
      <c r="U185" t="s">
        <v>883</v>
      </c>
      <c r="V185" t="s">
        <v>881</v>
      </c>
    </row>
    <row r="186" spans="1:22" x14ac:dyDescent="0.3">
      <c r="A186" s="2" t="s">
        <v>378</v>
      </c>
      <c r="B186" s="2" t="s">
        <v>74</v>
      </c>
      <c r="C186" s="2" t="s">
        <v>1765</v>
      </c>
      <c r="D186" s="2">
        <v>1</v>
      </c>
      <c r="E186" s="2" t="s">
        <v>115</v>
      </c>
      <c r="F186" s="2" t="b">
        <f>+VLOOKUP(L186,'Por tripulante'!A:A,1,0)=L186</f>
        <v>1</v>
      </c>
      <c r="G186" s="2" t="str">
        <f>+INDEX(TPA!A:D,MATCH('Base de datos'!L186,TPA!D:D,0),1)</f>
        <v>CALAMAR</v>
      </c>
      <c r="H186" s="24" t="s">
        <v>379</v>
      </c>
      <c r="I186" s="42">
        <v>44685.388101851851</v>
      </c>
      <c r="J186" s="36">
        <v>44685.389710648145</v>
      </c>
      <c r="K186" t="s">
        <v>797</v>
      </c>
      <c r="L186">
        <v>1002000376</v>
      </c>
      <c r="M186" t="s">
        <v>665</v>
      </c>
      <c r="N186" t="s">
        <v>438</v>
      </c>
      <c r="O186" s="4" t="s">
        <v>909</v>
      </c>
      <c r="P186" s="39" t="s">
        <v>879</v>
      </c>
      <c r="Q186" t="s">
        <v>882</v>
      </c>
      <c r="U186" t="s">
        <v>883</v>
      </c>
      <c r="V186" t="s">
        <v>886</v>
      </c>
    </row>
    <row r="187" spans="1:22" x14ac:dyDescent="0.3">
      <c r="A187" s="2" t="s">
        <v>378</v>
      </c>
      <c r="B187" s="2" t="s">
        <v>74</v>
      </c>
      <c r="C187" s="2" t="s">
        <v>1766</v>
      </c>
      <c r="D187" s="2">
        <v>1</v>
      </c>
      <c r="E187" s="2" t="s">
        <v>115</v>
      </c>
      <c r="F187" s="2" t="b">
        <f>+VLOOKUP(L187,'Por tripulante'!A:A,1,0)=L187</f>
        <v>1</v>
      </c>
      <c r="G187" s="2" t="e">
        <f>+INDEX(TPA!A:D,MATCH('Base de datos'!L187,TPA!D:D,0),1)</f>
        <v>#N/A</v>
      </c>
      <c r="H187" s="24" t="s">
        <v>379</v>
      </c>
      <c r="I187" s="42">
        <v>44685.370370370372</v>
      </c>
      <c r="J187" s="36">
        <v>44685.371458333335</v>
      </c>
      <c r="K187" t="s">
        <v>924</v>
      </c>
      <c r="L187">
        <v>79063704</v>
      </c>
      <c r="M187" t="s">
        <v>829</v>
      </c>
      <c r="N187" t="s">
        <v>423</v>
      </c>
      <c r="O187" s="4" t="s">
        <v>878</v>
      </c>
      <c r="P187" s="39" t="s">
        <v>879</v>
      </c>
      <c r="Q187" t="s">
        <v>882</v>
      </c>
      <c r="U187" t="s">
        <v>883</v>
      </c>
      <c r="V187" t="s">
        <v>886</v>
      </c>
    </row>
    <row r="188" spans="1:22" x14ac:dyDescent="0.3">
      <c r="A188" s="2" t="s">
        <v>378</v>
      </c>
      <c r="B188" s="2" t="s">
        <v>74</v>
      </c>
      <c r="C188" s="2" t="s">
        <v>1767</v>
      </c>
      <c r="D188" s="2">
        <v>1</v>
      </c>
      <c r="E188" s="2" t="s">
        <v>115</v>
      </c>
      <c r="F188" s="2" t="b">
        <f>+VLOOKUP(L188,'Por tripulante'!A:A,1,0)=L188</f>
        <v>1</v>
      </c>
      <c r="G188" s="2" t="str">
        <f>+INDEX(TPA!A:D,MATCH('Base de datos'!L188,TPA!D:D,0),1)</f>
        <v>SAN PABLO</v>
      </c>
      <c r="H188" s="24" t="s">
        <v>379</v>
      </c>
      <c r="I188" s="42">
        <v>44685.369074074071</v>
      </c>
      <c r="J188" s="36">
        <v>44685.369988425926</v>
      </c>
      <c r="K188" t="s">
        <v>925</v>
      </c>
      <c r="L188">
        <v>1003644904</v>
      </c>
      <c r="M188" t="s">
        <v>926</v>
      </c>
      <c r="N188" t="s">
        <v>449</v>
      </c>
      <c r="O188" s="4" t="s">
        <v>878</v>
      </c>
      <c r="P188" s="39" t="s">
        <v>879</v>
      </c>
      <c r="Q188" t="s">
        <v>882</v>
      </c>
      <c r="U188" t="s">
        <v>883</v>
      </c>
      <c r="V188" t="s">
        <v>886</v>
      </c>
    </row>
    <row r="189" spans="1:22" x14ac:dyDescent="0.3">
      <c r="A189" s="2" t="s">
        <v>378</v>
      </c>
      <c r="B189" s="2" t="s">
        <v>74</v>
      </c>
      <c r="C189" s="2" t="s">
        <v>1768</v>
      </c>
      <c r="D189" s="2">
        <v>1</v>
      </c>
      <c r="E189" s="2" t="s">
        <v>115</v>
      </c>
      <c r="F189" s="2" t="b">
        <f>+VLOOKUP(L189,'Por tripulante'!A:A,1,0)=L189</f>
        <v>1</v>
      </c>
      <c r="G189" s="2" t="e">
        <f>+INDEX(TPA!A:D,MATCH('Base de datos'!L189,TPA!D:D,0),1)</f>
        <v>#N/A</v>
      </c>
      <c r="H189" s="24" t="s">
        <v>379</v>
      </c>
      <c r="I189" s="42">
        <v>44685.362581018519</v>
      </c>
      <c r="J189" s="36">
        <v>44685.368703703702</v>
      </c>
      <c r="K189" t="s">
        <v>927</v>
      </c>
      <c r="L189">
        <v>85485994</v>
      </c>
      <c r="M189" t="s">
        <v>666</v>
      </c>
      <c r="N189" t="s">
        <v>423</v>
      </c>
      <c r="O189" s="4" t="s">
        <v>878</v>
      </c>
      <c r="P189" s="39" t="s">
        <v>879</v>
      </c>
      <c r="T189" t="s">
        <v>928</v>
      </c>
      <c r="U189" t="s">
        <v>883</v>
      </c>
      <c r="V189" t="s">
        <v>881</v>
      </c>
    </row>
    <row r="190" spans="1:22" x14ac:dyDescent="0.3">
      <c r="A190" s="2" t="s">
        <v>378</v>
      </c>
      <c r="B190" s="2" t="s">
        <v>74</v>
      </c>
      <c r="C190" s="2" t="s">
        <v>1769</v>
      </c>
      <c r="D190" s="2">
        <v>1</v>
      </c>
      <c r="E190" s="2" t="s">
        <v>115</v>
      </c>
      <c r="F190" s="2" t="b">
        <f>+VLOOKUP(L190,'Por tripulante'!A:A,1,0)=L190</f>
        <v>1</v>
      </c>
      <c r="G190" s="2" t="e">
        <f>+INDEX(TPA!A:D,MATCH('Base de datos'!L190,TPA!D:D,0),1)</f>
        <v>#N/A</v>
      </c>
      <c r="H190" s="24" t="s">
        <v>379</v>
      </c>
      <c r="I190" s="42">
        <v>44685.363287037035</v>
      </c>
      <c r="J190" s="36">
        <v>44685.366724537038</v>
      </c>
      <c r="K190" t="s">
        <v>924</v>
      </c>
      <c r="L190">
        <v>1042353690</v>
      </c>
      <c r="M190" t="s">
        <v>830</v>
      </c>
      <c r="N190" t="s">
        <v>423</v>
      </c>
      <c r="O190" s="4" t="s">
        <v>878</v>
      </c>
      <c r="P190" s="39" t="s">
        <v>879</v>
      </c>
      <c r="Q190" t="s">
        <v>882</v>
      </c>
      <c r="U190" t="s">
        <v>883</v>
      </c>
      <c r="V190" t="s">
        <v>881</v>
      </c>
    </row>
    <row r="191" spans="1:22" x14ac:dyDescent="0.3">
      <c r="A191" s="2" t="s">
        <v>378</v>
      </c>
      <c r="B191" s="2" t="s">
        <v>74</v>
      </c>
      <c r="C191" s="2" t="s">
        <v>1770</v>
      </c>
      <c r="D191" s="2">
        <v>1</v>
      </c>
      <c r="E191" s="2" t="s">
        <v>115</v>
      </c>
      <c r="F191" s="2" t="b">
        <f>+VLOOKUP(L191,'Por tripulante'!A:A,1,0)=L191</f>
        <v>1</v>
      </c>
      <c r="G191" s="2" t="e">
        <f>+INDEX(TPA!A:D,MATCH('Base de datos'!L191,TPA!D:D,0),1)</f>
        <v>#N/A</v>
      </c>
      <c r="H191" s="24" t="s">
        <v>379</v>
      </c>
      <c r="I191" s="42">
        <v>44685.362326388888</v>
      </c>
      <c r="J191" s="36">
        <v>44685.36383101852</v>
      </c>
      <c r="K191" t="s">
        <v>617</v>
      </c>
      <c r="L191">
        <v>8731825</v>
      </c>
      <c r="M191" t="s">
        <v>462</v>
      </c>
      <c r="N191" t="s">
        <v>447</v>
      </c>
      <c r="O191" s="4" t="s">
        <v>878</v>
      </c>
      <c r="P191" s="39" t="s">
        <v>879</v>
      </c>
      <c r="Q191" t="s">
        <v>882</v>
      </c>
      <c r="U191" t="s">
        <v>883</v>
      </c>
      <c r="V191" t="s">
        <v>886</v>
      </c>
    </row>
    <row r="192" spans="1:22" x14ac:dyDescent="0.3">
      <c r="A192" s="2" t="s">
        <v>378</v>
      </c>
      <c r="B192" s="2" t="s">
        <v>74</v>
      </c>
      <c r="C192" s="2" t="s">
        <v>1771</v>
      </c>
      <c r="D192" s="2">
        <v>1</v>
      </c>
      <c r="E192" s="2" t="s">
        <v>115</v>
      </c>
      <c r="F192" s="2" t="b">
        <f>+VLOOKUP(L192,'Por tripulante'!A:A,1,0)=L192</f>
        <v>1</v>
      </c>
      <c r="G192" s="2" t="str">
        <f>+INDEX(TPA!A:D,MATCH('Base de datos'!L192,TPA!D:D,0),1)</f>
        <v>PUERTO SALGAR</v>
      </c>
      <c r="H192" s="24" t="s">
        <v>379</v>
      </c>
      <c r="I192" s="42">
        <v>44685.357141203705</v>
      </c>
      <c r="J192" s="36">
        <v>44685.358969907407</v>
      </c>
      <c r="K192" t="s">
        <v>929</v>
      </c>
      <c r="L192">
        <v>8800027</v>
      </c>
      <c r="M192" t="s">
        <v>631</v>
      </c>
      <c r="N192" t="s">
        <v>438</v>
      </c>
      <c r="O192" s="4" t="s">
        <v>878</v>
      </c>
      <c r="P192" s="39" t="s">
        <v>879</v>
      </c>
      <c r="T192" t="s">
        <v>928</v>
      </c>
      <c r="U192" t="s">
        <v>883</v>
      </c>
      <c r="V192" t="s">
        <v>881</v>
      </c>
    </row>
    <row r="193" spans="1:22" x14ac:dyDescent="0.3">
      <c r="A193" s="2" t="s">
        <v>378</v>
      </c>
      <c r="B193" s="2" t="s">
        <v>74</v>
      </c>
      <c r="C193" s="2" t="s">
        <v>1772</v>
      </c>
      <c r="D193" s="2">
        <v>1</v>
      </c>
      <c r="E193" s="2" t="s">
        <v>115</v>
      </c>
      <c r="F193" s="2" t="b">
        <f>+VLOOKUP(L193,'Por tripulante'!A:A,1,0)=L193</f>
        <v>1</v>
      </c>
      <c r="G193" s="2" t="e">
        <f>+INDEX(TPA!A:D,MATCH('Base de datos'!L193,TPA!D:D,0),1)</f>
        <v>#N/A</v>
      </c>
      <c r="H193" s="24" t="s">
        <v>379</v>
      </c>
      <c r="I193" s="42">
        <v>44685.35355324074</v>
      </c>
      <c r="J193" s="36">
        <v>44685.355451388888</v>
      </c>
      <c r="K193" t="s">
        <v>930</v>
      </c>
      <c r="L193">
        <v>1042356928</v>
      </c>
      <c r="M193" t="s">
        <v>931</v>
      </c>
      <c r="N193" t="s">
        <v>447</v>
      </c>
      <c r="O193" s="4" t="s">
        <v>878</v>
      </c>
      <c r="P193" s="39" t="s">
        <v>879</v>
      </c>
      <c r="Q193" t="s">
        <v>882</v>
      </c>
      <c r="U193" t="s">
        <v>883</v>
      </c>
      <c r="V193" t="s">
        <v>886</v>
      </c>
    </row>
    <row r="194" spans="1:22" x14ac:dyDescent="0.3">
      <c r="A194" s="2" t="s">
        <v>378</v>
      </c>
      <c r="B194" s="2" t="s">
        <v>74</v>
      </c>
      <c r="C194" s="2" t="s">
        <v>1773</v>
      </c>
      <c r="D194" s="2">
        <v>1</v>
      </c>
      <c r="E194" s="2" t="s">
        <v>115</v>
      </c>
      <c r="F194" s="2" t="b">
        <f>+VLOOKUP(L194,'Por tripulante'!A:A,1,0)=L194</f>
        <v>1</v>
      </c>
      <c r="G194" s="2" t="e">
        <f>+INDEX(TPA!A:D,MATCH('Base de datos'!L194,TPA!D:D,0),1)</f>
        <v>#N/A</v>
      </c>
      <c r="H194" s="24" t="s">
        <v>379</v>
      </c>
      <c r="I194" s="42">
        <v>44685.346851851849</v>
      </c>
      <c r="J194" s="36">
        <v>44685.350393518522</v>
      </c>
      <c r="K194" t="s">
        <v>704</v>
      </c>
      <c r="L194">
        <v>1007676749</v>
      </c>
      <c r="M194" t="s">
        <v>520</v>
      </c>
      <c r="N194" t="s">
        <v>438</v>
      </c>
      <c r="O194" s="4" t="s">
        <v>909</v>
      </c>
      <c r="P194" s="39" t="s">
        <v>879</v>
      </c>
      <c r="Q194" t="s">
        <v>882</v>
      </c>
      <c r="U194" t="s">
        <v>883</v>
      </c>
      <c r="V194" t="s">
        <v>881</v>
      </c>
    </row>
    <row r="195" spans="1:22" x14ac:dyDescent="0.3">
      <c r="A195" s="2" t="s">
        <v>378</v>
      </c>
      <c r="B195" s="2" t="s">
        <v>74</v>
      </c>
      <c r="C195" s="2" t="s">
        <v>1774</v>
      </c>
      <c r="D195" s="2">
        <v>1</v>
      </c>
      <c r="E195" s="2" t="s">
        <v>115</v>
      </c>
      <c r="F195" s="2" t="b">
        <f>+VLOOKUP(L195,'Por tripulante'!A:A,1,0)=L195</f>
        <v>1</v>
      </c>
      <c r="G195" s="2" t="str">
        <f>+INDEX(TPA!A:D,MATCH('Base de datos'!L195,TPA!D:D,0),1)</f>
        <v>EL BANCO</v>
      </c>
      <c r="H195" s="24" t="s">
        <v>379</v>
      </c>
      <c r="I195" s="42">
        <v>44685.315960648149</v>
      </c>
      <c r="J195" s="36">
        <v>44685.317291666666</v>
      </c>
      <c r="K195" t="s">
        <v>932</v>
      </c>
      <c r="L195">
        <v>72307511</v>
      </c>
      <c r="M195" t="s">
        <v>933</v>
      </c>
      <c r="N195" t="s">
        <v>438</v>
      </c>
      <c r="O195" s="4" t="s">
        <v>878</v>
      </c>
      <c r="P195" s="39" t="s">
        <v>879</v>
      </c>
      <c r="Q195" t="s">
        <v>882</v>
      </c>
      <c r="U195" t="s">
        <v>880</v>
      </c>
      <c r="V195" t="s">
        <v>886</v>
      </c>
    </row>
    <row r="196" spans="1:22" x14ac:dyDescent="0.3">
      <c r="A196" s="2" t="s">
        <v>378</v>
      </c>
      <c r="B196" s="2" t="s">
        <v>74</v>
      </c>
      <c r="C196" s="2" t="s">
        <v>1775</v>
      </c>
      <c r="D196" s="2">
        <v>1</v>
      </c>
      <c r="E196" s="2" t="s">
        <v>115</v>
      </c>
      <c r="F196" s="2" t="b">
        <f>+VLOOKUP(L196,'Por tripulante'!A:A,1,0)=L196</f>
        <v>1</v>
      </c>
      <c r="G196" s="2" t="str">
        <f>+INDEX(TPA!A:D,MATCH('Base de datos'!L196,TPA!D:D,0),1)</f>
        <v>ZAMBRANO</v>
      </c>
      <c r="H196" s="24" t="s">
        <v>379</v>
      </c>
      <c r="I196" s="42">
        <v>44685.286851851852</v>
      </c>
      <c r="J196" s="36">
        <v>44685.291215277779</v>
      </c>
      <c r="K196" t="s">
        <v>934</v>
      </c>
      <c r="L196">
        <v>1062877091</v>
      </c>
      <c r="M196" t="s">
        <v>545</v>
      </c>
      <c r="N196" t="s">
        <v>419</v>
      </c>
      <c r="O196" s="4" t="s">
        <v>878</v>
      </c>
      <c r="P196" s="39" t="s">
        <v>879</v>
      </c>
      <c r="Q196" t="s">
        <v>882</v>
      </c>
      <c r="U196" t="s">
        <v>883</v>
      </c>
      <c r="V196" t="s">
        <v>886</v>
      </c>
    </row>
    <row r="197" spans="1:22" x14ac:dyDescent="0.3">
      <c r="A197" s="2" t="s">
        <v>378</v>
      </c>
      <c r="B197" s="2" t="s">
        <v>74</v>
      </c>
      <c r="C197" s="2" t="s">
        <v>1776</v>
      </c>
      <c r="D197" s="2">
        <v>1</v>
      </c>
      <c r="E197" s="2" t="s">
        <v>115</v>
      </c>
      <c r="F197" s="2" t="b">
        <f>+VLOOKUP(L197,'Por tripulante'!A:A,1,0)=L197</f>
        <v>1</v>
      </c>
      <c r="G197" s="2" t="str">
        <f>+INDEX(TPA!A:D,MATCH('Base de datos'!L197,TPA!D:D,0),1)</f>
        <v>CANTAGALLO</v>
      </c>
      <c r="H197" s="24" t="s">
        <v>379</v>
      </c>
      <c r="I197" s="42">
        <v>44685.28052083333</v>
      </c>
      <c r="J197" s="36">
        <v>44685.282372685186</v>
      </c>
      <c r="K197" t="s">
        <v>704</v>
      </c>
      <c r="L197">
        <v>18923801</v>
      </c>
      <c r="M197" t="s">
        <v>837</v>
      </c>
      <c r="N197" t="s">
        <v>444</v>
      </c>
      <c r="O197" s="4" t="s">
        <v>878</v>
      </c>
      <c r="P197" s="39" t="s">
        <v>879</v>
      </c>
      <c r="Q197" t="s">
        <v>882</v>
      </c>
      <c r="U197" t="s">
        <v>883</v>
      </c>
      <c r="V197" t="s">
        <v>886</v>
      </c>
    </row>
    <row r="198" spans="1:22" x14ac:dyDescent="0.3">
      <c r="A198" s="2" t="s">
        <v>378</v>
      </c>
      <c r="B198" s="2" t="s">
        <v>74</v>
      </c>
      <c r="C198" s="2" t="s">
        <v>1777</v>
      </c>
      <c r="D198" s="2">
        <v>1</v>
      </c>
      <c r="E198" s="2" t="s">
        <v>115</v>
      </c>
      <c r="F198" s="2" t="b">
        <f>+VLOOKUP(L198,'Por tripulante'!A:A,1,0)=L198</f>
        <v>1</v>
      </c>
      <c r="G198" s="2" t="str">
        <f>+INDEX(TPA!A:D,MATCH('Base de datos'!L198,TPA!D:D,0),1)</f>
        <v>CANTAGALLO</v>
      </c>
      <c r="H198" s="24" t="s">
        <v>379</v>
      </c>
      <c r="I198" s="42">
        <v>44685.274537037039</v>
      </c>
      <c r="J198" s="36">
        <v>44685.276747685188</v>
      </c>
      <c r="K198" t="s">
        <v>935</v>
      </c>
      <c r="L198">
        <v>1062878574</v>
      </c>
      <c r="M198" t="s">
        <v>476</v>
      </c>
      <c r="N198" t="s">
        <v>444</v>
      </c>
      <c r="O198" s="4" t="s">
        <v>878</v>
      </c>
      <c r="P198" s="39" t="s">
        <v>879</v>
      </c>
      <c r="Q198" t="s">
        <v>882</v>
      </c>
      <c r="U198" t="s">
        <v>880</v>
      </c>
      <c r="V198" t="s">
        <v>881</v>
      </c>
    </row>
    <row r="199" spans="1:22" x14ac:dyDescent="0.3">
      <c r="A199" s="2" t="s">
        <v>378</v>
      </c>
      <c r="B199" s="2" t="s">
        <v>74</v>
      </c>
      <c r="C199" s="2" t="s">
        <v>1778</v>
      </c>
      <c r="D199" s="2">
        <v>1</v>
      </c>
      <c r="E199" s="2" t="s">
        <v>115</v>
      </c>
      <c r="F199" s="2" t="b">
        <f>+VLOOKUP(L199,'Por tripulante'!A:A,1,0)=L199</f>
        <v>1</v>
      </c>
      <c r="G199" s="2" t="str">
        <f>+INDEX(TPA!A:D,MATCH('Base de datos'!L199,TPA!D:D,0),1)</f>
        <v>CANTAGALLO</v>
      </c>
      <c r="H199" s="24" t="s">
        <v>379</v>
      </c>
      <c r="I199" s="42">
        <v>44685.274745370371</v>
      </c>
      <c r="J199" s="36">
        <v>44685.276724537034</v>
      </c>
      <c r="K199" t="s">
        <v>935</v>
      </c>
      <c r="L199">
        <v>73119339</v>
      </c>
      <c r="M199" t="s">
        <v>838</v>
      </c>
      <c r="N199" t="s">
        <v>444</v>
      </c>
      <c r="O199" s="4" t="s">
        <v>878</v>
      </c>
      <c r="P199" s="39" t="s">
        <v>879</v>
      </c>
      <c r="Q199" t="s">
        <v>882</v>
      </c>
      <c r="U199" t="s">
        <v>880</v>
      </c>
      <c r="V199" t="s">
        <v>881</v>
      </c>
    </row>
    <row r="200" spans="1:22" x14ac:dyDescent="0.3">
      <c r="A200" s="2" t="s">
        <v>378</v>
      </c>
      <c r="B200" s="2" t="s">
        <v>74</v>
      </c>
      <c r="C200" s="2" t="s">
        <v>1779</v>
      </c>
      <c r="D200" s="2">
        <v>1</v>
      </c>
      <c r="E200" s="2" t="s">
        <v>115</v>
      </c>
      <c r="F200" s="2" t="b">
        <f>+VLOOKUP(L200,'Por tripulante'!A:A,1,0)=L200</f>
        <v>1</v>
      </c>
      <c r="G200" s="2" t="str">
        <f>+INDEX(TPA!A:D,MATCH('Base de datos'!L200,TPA!D:D,0),1)</f>
        <v>PUERTO BERRIO</v>
      </c>
      <c r="H200" s="24" t="s">
        <v>379</v>
      </c>
      <c r="I200" s="42">
        <v>44685.239074074074</v>
      </c>
      <c r="J200" s="36">
        <v>44685.241215277776</v>
      </c>
      <c r="K200" t="s">
        <v>704</v>
      </c>
      <c r="L200">
        <v>1143427645</v>
      </c>
      <c r="M200" t="s">
        <v>528</v>
      </c>
      <c r="N200" t="s">
        <v>420</v>
      </c>
      <c r="O200" s="4" t="s">
        <v>878</v>
      </c>
      <c r="P200" s="39" t="s">
        <v>879</v>
      </c>
      <c r="S200" t="s">
        <v>898</v>
      </c>
      <c r="U200" t="s">
        <v>883</v>
      </c>
      <c r="V200" t="s">
        <v>881</v>
      </c>
    </row>
    <row r="201" spans="1:22" x14ac:dyDescent="0.3">
      <c r="A201" s="2" t="s">
        <v>378</v>
      </c>
      <c r="B201" s="2" t="s">
        <v>74</v>
      </c>
      <c r="C201" s="2" t="s">
        <v>1780</v>
      </c>
      <c r="D201" s="2">
        <v>1</v>
      </c>
      <c r="E201" s="2" t="s">
        <v>115</v>
      </c>
      <c r="F201" s="2" t="b">
        <f>+VLOOKUP(L201,'Por tripulante'!A:A,1,0)=L201</f>
        <v>1</v>
      </c>
      <c r="G201" s="2" t="e">
        <f>+INDEX(TPA!A:D,MATCH('Base de datos'!L201,TPA!D:D,0),1)</f>
        <v>#N/A</v>
      </c>
      <c r="H201" s="24" t="s">
        <v>379</v>
      </c>
      <c r="I201" s="42">
        <v>44685.177546296298</v>
      </c>
      <c r="J201" s="36">
        <v>44685.178356481483</v>
      </c>
      <c r="K201" t="s">
        <v>936</v>
      </c>
      <c r="L201">
        <v>73239933</v>
      </c>
      <c r="M201" t="s">
        <v>587</v>
      </c>
      <c r="N201" t="s">
        <v>449</v>
      </c>
      <c r="O201" s="4" t="s">
        <v>878</v>
      </c>
      <c r="P201" s="39" t="s">
        <v>879</v>
      </c>
      <c r="Q201" t="s">
        <v>882</v>
      </c>
      <c r="U201" t="s">
        <v>883</v>
      </c>
      <c r="V201" t="s">
        <v>886</v>
      </c>
    </row>
    <row r="202" spans="1:22" x14ac:dyDescent="0.3">
      <c r="A202" s="2" t="s">
        <v>378</v>
      </c>
      <c r="B202" s="2" t="s">
        <v>74</v>
      </c>
      <c r="C202" s="2" t="s">
        <v>1781</v>
      </c>
      <c r="D202" s="2">
        <v>1</v>
      </c>
      <c r="E202" s="2" t="s">
        <v>115</v>
      </c>
      <c r="F202" s="2" t="b">
        <f>+VLOOKUP(L202,'Por tripulante'!A:A,1,0)=L202</f>
        <v>1</v>
      </c>
      <c r="G202" s="2" t="str">
        <f>+INDEX(TPA!A:D,MATCH('Base de datos'!L202,TPA!D:D,0),1)</f>
        <v>PUERTO SALGAR</v>
      </c>
      <c r="H202" s="24" t="s">
        <v>379</v>
      </c>
      <c r="I202" s="42">
        <v>44684.970937500002</v>
      </c>
      <c r="J202" s="36">
        <v>44684.972488425927</v>
      </c>
      <c r="K202" t="s">
        <v>924</v>
      </c>
      <c r="L202">
        <v>8498708</v>
      </c>
      <c r="M202" t="s">
        <v>487</v>
      </c>
      <c r="N202" t="s">
        <v>444</v>
      </c>
      <c r="O202" s="4" t="s">
        <v>878</v>
      </c>
      <c r="P202" s="39" t="s">
        <v>879</v>
      </c>
      <c r="Q202" t="s">
        <v>882</v>
      </c>
      <c r="R202" t="s">
        <v>896</v>
      </c>
      <c r="S202" t="s">
        <v>898</v>
      </c>
      <c r="U202" t="s">
        <v>883</v>
      </c>
      <c r="V202" t="s">
        <v>881</v>
      </c>
    </row>
    <row r="203" spans="1:22" x14ac:dyDescent="0.3">
      <c r="A203" s="2" t="s">
        <v>378</v>
      </c>
      <c r="B203" s="2" t="s">
        <v>74</v>
      </c>
      <c r="C203" s="2" t="s">
        <v>1782</v>
      </c>
      <c r="D203" s="2">
        <v>1</v>
      </c>
      <c r="E203" s="2" t="s">
        <v>115</v>
      </c>
      <c r="F203" s="2" t="b">
        <f>+VLOOKUP(L203,'Por tripulante'!A:A,1,0)=L203</f>
        <v>1</v>
      </c>
      <c r="G203" s="2" t="str">
        <f>+INDEX(TPA!A:D,MATCH('Base de datos'!L203,TPA!D:D,0),1)</f>
        <v>SAN PABLO</v>
      </c>
      <c r="H203" s="24" t="s">
        <v>379</v>
      </c>
      <c r="I203" s="42">
        <v>44684.927037037036</v>
      </c>
      <c r="J203" s="36">
        <v>44684.929201388892</v>
      </c>
      <c r="K203" t="s">
        <v>937</v>
      </c>
      <c r="L203">
        <v>1052992147</v>
      </c>
      <c r="M203" t="s">
        <v>574</v>
      </c>
      <c r="N203" t="s">
        <v>449</v>
      </c>
      <c r="O203" s="4" t="s">
        <v>878</v>
      </c>
      <c r="P203" s="39" t="s">
        <v>879</v>
      </c>
      <c r="Q203" t="s">
        <v>882</v>
      </c>
      <c r="U203" t="s">
        <v>883</v>
      </c>
      <c r="V203" t="s">
        <v>886</v>
      </c>
    </row>
    <row r="204" spans="1:22" x14ac:dyDescent="0.3">
      <c r="A204" s="2" t="s">
        <v>378</v>
      </c>
      <c r="B204" s="2" t="s">
        <v>74</v>
      </c>
      <c r="C204" s="2" t="s">
        <v>1783</v>
      </c>
      <c r="D204" s="2">
        <v>1</v>
      </c>
      <c r="E204" s="2" t="s">
        <v>115</v>
      </c>
      <c r="F204" s="2" t="b">
        <f>+VLOOKUP(L204,'Por tripulante'!A:A,1,0)=L204</f>
        <v>1</v>
      </c>
      <c r="G204" s="2" t="str">
        <f>+INDEX(TPA!A:D,MATCH('Base de datos'!L204,TPA!D:D,0),1)</f>
        <v>SAN PABLO</v>
      </c>
      <c r="H204" s="24" t="s">
        <v>379</v>
      </c>
      <c r="I204" s="42">
        <v>44684.828541666669</v>
      </c>
      <c r="J204" s="36">
        <v>44684.830636574072</v>
      </c>
      <c r="K204" t="s">
        <v>841</v>
      </c>
      <c r="L204">
        <v>72199198</v>
      </c>
      <c r="M204" t="s">
        <v>582</v>
      </c>
      <c r="N204" t="s">
        <v>449</v>
      </c>
      <c r="O204" s="4" t="s">
        <v>878</v>
      </c>
      <c r="P204" s="39" t="s">
        <v>879</v>
      </c>
      <c r="S204" t="s">
        <v>898</v>
      </c>
      <c r="U204" t="s">
        <v>883</v>
      </c>
      <c r="V204" t="s">
        <v>881</v>
      </c>
    </row>
    <row r="205" spans="1:22" x14ac:dyDescent="0.3">
      <c r="A205" s="2" t="s">
        <v>378</v>
      </c>
      <c r="B205" s="2" t="s">
        <v>74</v>
      </c>
      <c r="C205" s="2" t="s">
        <v>1784</v>
      </c>
      <c r="D205" s="2">
        <v>1</v>
      </c>
      <c r="E205" s="2" t="s">
        <v>115</v>
      </c>
      <c r="F205" s="2" t="b">
        <f>+VLOOKUP(L205,'Por tripulante'!A:A,1,0)=L205</f>
        <v>1</v>
      </c>
      <c r="G205" s="2" t="e">
        <f>+INDEX(TPA!A:D,MATCH('Base de datos'!L205,TPA!D:D,0),1)</f>
        <v>#N/A</v>
      </c>
      <c r="H205" s="24" t="s">
        <v>379</v>
      </c>
      <c r="I205" s="42">
        <v>44684.827314814815</v>
      </c>
      <c r="J205" s="36">
        <v>44684.828194444446</v>
      </c>
      <c r="K205" t="s">
        <v>938</v>
      </c>
      <c r="L205">
        <v>9314150</v>
      </c>
      <c r="M205" t="s">
        <v>506</v>
      </c>
      <c r="N205" t="s">
        <v>418</v>
      </c>
      <c r="O205" s="4" t="s">
        <v>878</v>
      </c>
      <c r="P205" s="39" t="s">
        <v>879</v>
      </c>
      <c r="Q205" t="s">
        <v>882</v>
      </c>
      <c r="U205" t="s">
        <v>883</v>
      </c>
      <c r="V205" t="s">
        <v>886</v>
      </c>
    </row>
    <row r="206" spans="1:22" x14ac:dyDescent="0.3">
      <c r="A206" s="2" t="s">
        <v>378</v>
      </c>
      <c r="B206" s="2" t="s">
        <v>74</v>
      </c>
      <c r="C206" s="2" t="s">
        <v>1785</v>
      </c>
      <c r="D206" s="2">
        <v>1</v>
      </c>
      <c r="E206" s="2" t="s">
        <v>115</v>
      </c>
      <c r="F206" s="2" t="b">
        <f>+VLOOKUP(L206,'Por tripulante'!A:A,1,0)=L206</f>
        <v>1</v>
      </c>
      <c r="G206" s="2" t="str">
        <f>+INDEX(TPA!A:D,MATCH('Base de datos'!L206,TPA!D:D,0),1)</f>
        <v>BARRANQUILLA</v>
      </c>
      <c r="H206" s="24" t="s">
        <v>379</v>
      </c>
      <c r="I206" s="42">
        <v>44684.803101851852</v>
      </c>
      <c r="J206" s="36">
        <v>44684.812164351853</v>
      </c>
      <c r="K206" t="s">
        <v>939</v>
      </c>
      <c r="L206">
        <v>3738397</v>
      </c>
      <c r="M206" t="s">
        <v>707</v>
      </c>
      <c r="N206" t="s">
        <v>449</v>
      </c>
      <c r="O206" s="4" t="s">
        <v>878</v>
      </c>
      <c r="P206" s="39" t="s">
        <v>879</v>
      </c>
      <c r="S206" t="s">
        <v>898</v>
      </c>
      <c r="U206" t="s">
        <v>883</v>
      </c>
      <c r="V206" t="s">
        <v>881</v>
      </c>
    </row>
    <row r="207" spans="1:22" x14ac:dyDescent="0.3">
      <c r="A207" s="2" t="s">
        <v>378</v>
      </c>
      <c r="B207" s="2" t="s">
        <v>74</v>
      </c>
      <c r="C207" s="2" t="s">
        <v>1786</v>
      </c>
      <c r="D207" s="2">
        <v>1</v>
      </c>
      <c r="E207" s="2" t="s">
        <v>115</v>
      </c>
      <c r="F207" s="2" t="b">
        <f>+VLOOKUP(L207,'Por tripulante'!A:A,1,0)=L207</f>
        <v>1</v>
      </c>
      <c r="G207" s="2" t="e">
        <f>+INDEX(TPA!A:D,MATCH('Base de datos'!L207,TPA!D:D,0),1)</f>
        <v>#N/A</v>
      </c>
      <c r="H207" s="24" t="s">
        <v>379</v>
      </c>
      <c r="I207" s="42">
        <v>44684.774305555555</v>
      </c>
      <c r="J207" s="36">
        <v>44684.775740740741</v>
      </c>
      <c r="K207" t="s">
        <v>704</v>
      </c>
      <c r="L207">
        <v>1052996972</v>
      </c>
      <c r="M207" t="s">
        <v>940</v>
      </c>
      <c r="N207" t="s">
        <v>418</v>
      </c>
      <c r="O207" s="4" t="s">
        <v>878</v>
      </c>
      <c r="P207" s="39" t="s">
        <v>879</v>
      </c>
      <c r="Q207" t="s">
        <v>882</v>
      </c>
      <c r="U207" t="s">
        <v>883</v>
      </c>
      <c r="V207" t="s">
        <v>881</v>
      </c>
    </row>
    <row r="208" spans="1:22" x14ac:dyDescent="0.3">
      <c r="A208" s="2" t="s">
        <v>378</v>
      </c>
      <c r="B208" s="2" t="s">
        <v>74</v>
      </c>
      <c r="C208" s="2" t="s">
        <v>1787</v>
      </c>
      <c r="D208" s="2">
        <v>1</v>
      </c>
      <c r="E208" s="2" t="s">
        <v>115</v>
      </c>
      <c r="F208" s="2" t="b">
        <f>+VLOOKUP(L208,'Por tripulante'!A:A,1,0)=L208</f>
        <v>1</v>
      </c>
      <c r="G208" s="2" t="e">
        <f>+INDEX(TPA!A:D,MATCH('Base de datos'!L208,TPA!D:D,0),1)</f>
        <v>#N/A</v>
      </c>
      <c r="H208" s="24" t="s">
        <v>379</v>
      </c>
      <c r="I208" s="42">
        <v>44684.723229166666</v>
      </c>
      <c r="J208" s="36">
        <v>44684.725057870368</v>
      </c>
      <c r="K208" t="s">
        <v>890</v>
      </c>
      <c r="L208">
        <v>1043671740</v>
      </c>
      <c r="M208" t="s">
        <v>713</v>
      </c>
      <c r="N208" t="s">
        <v>437</v>
      </c>
      <c r="O208" s="4" t="s">
        <v>878</v>
      </c>
      <c r="P208" s="39" t="s">
        <v>879</v>
      </c>
      <c r="Q208" t="s">
        <v>882</v>
      </c>
      <c r="U208" t="s">
        <v>883</v>
      </c>
      <c r="V208" t="s">
        <v>886</v>
      </c>
    </row>
    <row r="209" spans="1:22" x14ac:dyDescent="0.3">
      <c r="A209" s="2" t="s">
        <v>378</v>
      </c>
      <c r="B209" s="2" t="s">
        <v>74</v>
      </c>
      <c r="C209" s="2" t="s">
        <v>1788</v>
      </c>
      <c r="D209" s="2">
        <v>1</v>
      </c>
      <c r="E209" s="2" t="s">
        <v>115</v>
      </c>
      <c r="F209" s="2" t="b">
        <f>+VLOOKUP(L209,'Por tripulante'!A:A,1,0)=L209</f>
        <v>1</v>
      </c>
      <c r="G209" s="2" t="e">
        <f>+INDEX(TPA!A:D,MATCH('Base de datos'!L209,TPA!D:D,0),1)</f>
        <v>#N/A</v>
      </c>
      <c r="H209" s="24" t="s">
        <v>379</v>
      </c>
      <c r="I209" s="42">
        <v>44684.718032407407</v>
      </c>
      <c r="J209" s="36">
        <v>44684.720405092594</v>
      </c>
      <c r="K209" t="s">
        <v>890</v>
      </c>
      <c r="L209">
        <v>1069464046</v>
      </c>
      <c r="M209" t="s">
        <v>552</v>
      </c>
      <c r="N209" t="s">
        <v>437</v>
      </c>
      <c r="O209" s="4" t="s">
        <v>878</v>
      </c>
      <c r="P209" s="39" t="s">
        <v>879</v>
      </c>
      <c r="Q209" t="s">
        <v>882</v>
      </c>
    </row>
    <row r="210" spans="1:22" x14ac:dyDescent="0.3">
      <c r="A210" s="2" t="s">
        <v>378</v>
      </c>
      <c r="B210" s="2" t="s">
        <v>74</v>
      </c>
      <c r="C210" s="2" t="s">
        <v>1789</v>
      </c>
      <c r="D210" s="2">
        <v>1</v>
      </c>
      <c r="E210" s="2" t="s">
        <v>115</v>
      </c>
      <c r="F210" s="2" t="b">
        <f>+VLOOKUP(L210,'Por tripulante'!A:A,1,0)=L210</f>
        <v>1</v>
      </c>
      <c r="G210" s="2" t="e">
        <f>+INDEX(TPA!A:D,MATCH('Base de datos'!L210,TPA!D:D,0),1)</f>
        <v>#N/A</v>
      </c>
      <c r="H210" s="24" t="s">
        <v>379</v>
      </c>
      <c r="I210" s="42">
        <v>44684.695115740738</v>
      </c>
      <c r="J210" s="36">
        <v>44684.697442129633</v>
      </c>
      <c r="K210" t="s">
        <v>809</v>
      </c>
      <c r="L210">
        <v>7628814</v>
      </c>
      <c r="M210" t="s">
        <v>294</v>
      </c>
      <c r="N210" t="s">
        <v>447</v>
      </c>
      <c r="O210" s="4" t="s">
        <v>878</v>
      </c>
      <c r="P210" s="39" t="s">
        <v>879</v>
      </c>
      <c r="Q210" t="s">
        <v>882</v>
      </c>
      <c r="U210" t="s">
        <v>883</v>
      </c>
      <c r="V210" t="s">
        <v>886</v>
      </c>
    </row>
    <row r="211" spans="1:22" x14ac:dyDescent="0.3">
      <c r="A211" s="2" t="s">
        <v>378</v>
      </c>
      <c r="B211" s="2" t="s">
        <v>74</v>
      </c>
      <c r="C211" s="2" t="s">
        <v>1790</v>
      </c>
      <c r="D211" s="2">
        <v>1</v>
      </c>
      <c r="E211" s="2" t="s">
        <v>115</v>
      </c>
      <c r="F211" s="2" t="b">
        <f>+VLOOKUP(L211,'Por tripulante'!A:A,1,0)=L211</f>
        <v>1</v>
      </c>
      <c r="G211" s="2" t="e">
        <f>+INDEX(TPA!A:D,MATCH('Base de datos'!L211,TPA!D:D,0),1)</f>
        <v>#N/A</v>
      </c>
      <c r="H211" s="24" t="s">
        <v>379</v>
      </c>
      <c r="I211" s="42">
        <v>44684.693761574075</v>
      </c>
      <c r="J211" s="36">
        <v>44684.694988425923</v>
      </c>
      <c r="K211" t="s">
        <v>704</v>
      </c>
      <c r="L211">
        <v>72283243</v>
      </c>
      <c r="M211" t="s">
        <v>570</v>
      </c>
      <c r="N211" t="s">
        <v>447</v>
      </c>
      <c r="O211" s="4" t="s">
        <v>878</v>
      </c>
      <c r="P211" s="39" t="s">
        <v>879</v>
      </c>
      <c r="Q211" t="s">
        <v>882</v>
      </c>
      <c r="U211" t="s">
        <v>883</v>
      </c>
      <c r="V211" t="s">
        <v>886</v>
      </c>
    </row>
    <row r="212" spans="1:22" x14ac:dyDescent="0.3">
      <c r="A212" s="2" t="s">
        <v>378</v>
      </c>
      <c r="B212" s="2" t="s">
        <v>74</v>
      </c>
      <c r="C212" s="2" t="s">
        <v>1791</v>
      </c>
      <c r="D212" s="2">
        <v>1</v>
      </c>
      <c r="E212" s="2" t="s">
        <v>115</v>
      </c>
      <c r="F212" s="2" t="b">
        <f>+VLOOKUP(L212,'Por tripulante'!A:A,1,0)=L212</f>
        <v>1</v>
      </c>
      <c r="G212" s="2" t="e">
        <f>+INDEX(TPA!A:D,MATCH('Base de datos'!L212,TPA!D:D,0),1)</f>
        <v>#N/A</v>
      </c>
      <c r="H212" s="24" t="s">
        <v>379</v>
      </c>
      <c r="I212" s="42">
        <v>44684.678356481483</v>
      </c>
      <c r="J212" s="36">
        <v>44684.679259259261</v>
      </c>
      <c r="K212" t="s">
        <v>941</v>
      </c>
      <c r="L212">
        <v>1010157710</v>
      </c>
      <c r="M212" t="s">
        <v>517</v>
      </c>
      <c r="N212" t="s">
        <v>447</v>
      </c>
      <c r="O212" s="4" t="s">
        <v>878</v>
      </c>
      <c r="P212" s="39" t="s">
        <v>879</v>
      </c>
      <c r="Q212" t="s">
        <v>882</v>
      </c>
      <c r="R212" t="s">
        <v>896</v>
      </c>
      <c r="U212" t="s">
        <v>880</v>
      </c>
      <c r="V212" t="s">
        <v>881</v>
      </c>
    </row>
    <row r="213" spans="1:22" x14ac:dyDescent="0.3">
      <c r="A213" s="2" t="s">
        <v>378</v>
      </c>
      <c r="B213" s="2" t="s">
        <v>74</v>
      </c>
      <c r="C213" s="2" t="s">
        <v>1792</v>
      </c>
      <c r="D213" s="2">
        <v>1</v>
      </c>
      <c r="E213" s="2" t="s">
        <v>115</v>
      </c>
      <c r="F213" s="2" t="b">
        <f>+VLOOKUP(L213,'Por tripulante'!A:A,1,0)=L213</f>
        <v>1</v>
      </c>
      <c r="G213" s="2" t="e">
        <f>+INDEX(TPA!A:D,MATCH('Base de datos'!L213,TPA!D:D,0),1)</f>
        <v>#N/A</v>
      </c>
      <c r="H213" s="24" t="s">
        <v>379</v>
      </c>
      <c r="I213" s="42">
        <v>44684.671400462961</v>
      </c>
      <c r="J213" s="36">
        <v>44684.678472222222</v>
      </c>
      <c r="K213" t="s">
        <v>809</v>
      </c>
      <c r="L213">
        <v>1062877667</v>
      </c>
      <c r="M213" t="s">
        <v>851</v>
      </c>
      <c r="N213" t="s">
        <v>447</v>
      </c>
      <c r="O213" s="4" t="s">
        <v>878</v>
      </c>
      <c r="P213" s="39" t="s">
        <v>879</v>
      </c>
      <c r="Q213" t="s">
        <v>882</v>
      </c>
      <c r="U213" t="s">
        <v>883</v>
      </c>
      <c r="V213" t="s">
        <v>886</v>
      </c>
    </row>
    <row r="214" spans="1:22" x14ac:dyDescent="0.3">
      <c r="A214" s="2" t="s">
        <v>378</v>
      </c>
      <c r="B214" s="2" t="s">
        <v>74</v>
      </c>
      <c r="C214" s="2" t="s">
        <v>1793</v>
      </c>
      <c r="D214" s="2">
        <v>1</v>
      </c>
      <c r="E214" s="2" t="s">
        <v>115</v>
      </c>
      <c r="F214" s="2" t="b">
        <f>+VLOOKUP(L214,'Por tripulante'!A:A,1,0)=L214</f>
        <v>1</v>
      </c>
      <c r="G214" s="2" t="str">
        <f>+INDEX(TPA!A:D,MATCH('Base de datos'!L214,TPA!D:D,0),1)</f>
        <v>ZAMBRANO</v>
      </c>
      <c r="H214" s="24" t="s">
        <v>379</v>
      </c>
      <c r="I214" s="42">
        <v>44684.650995370372</v>
      </c>
      <c r="J214" s="36">
        <v>44684.652349537035</v>
      </c>
      <c r="K214" t="s">
        <v>942</v>
      </c>
      <c r="L214">
        <v>73158536</v>
      </c>
      <c r="M214" t="s">
        <v>943</v>
      </c>
      <c r="N214" t="s">
        <v>449</v>
      </c>
      <c r="O214" s="4" t="s">
        <v>878</v>
      </c>
      <c r="P214" s="39" t="s">
        <v>879</v>
      </c>
      <c r="Q214" t="s">
        <v>882</v>
      </c>
      <c r="U214" t="s">
        <v>883</v>
      </c>
      <c r="V214" t="s">
        <v>886</v>
      </c>
    </row>
    <row r="215" spans="1:22" x14ac:dyDescent="0.3">
      <c r="A215" s="2" t="s">
        <v>378</v>
      </c>
      <c r="B215" s="2" t="s">
        <v>74</v>
      </c>
      <c r="C215" s="2" t="s">
        <v>1794</v>
      </c>
      <c r="D215" s="2">
        <v>1</v>
      </c>
      <c r="E215" s="2" t="s">
        <v>115</v>
      </c>
      <c r="F215" s="2" t="b">
        <f>+VLOOKUP(L215,'Por tripulante'!A:A,1,0)=L215</f>
        <v>1</v>
      </c>
      <c r="G215" s="2" t="str">
        <f>+INDEX(TPA!A:D,MATCH('Base de datos'!L215,TPA!D:D,0),1)</f>
        <v>CAPULCO</v>
      </c>
      <c r="H215" s="24" t="s">
        <v>379</v>
      </c>
      <c r="I215" s="42">
        <v>44684.636782407404</v>
      </c>
      <c r="J215" s="36">
        <v>44684.639849537038</v>
      </c>
      <c r="K215" t="s">
        <v>944</v>
      </c>
      <c r="L215">
        <v>1048204296</v>
      </c>
      <c r="M215" t="s">
        <v>525</v>
      </c>
      <c r="N215" t="s">
        <v>444</v>
      </c>
      <c r="O215" s="4" t="s">
        <v>878</v>
      </c>
      <c r="P215" s="39" t="s">
        <v>879</v>
      </c>
      <c r="Q215" t="s">
        <v>882</v>
      </c>
      <c r="U215" t="s">
        <v>880</v>
      </c>
      <c r="V215" t="s">
        <v>881</v>
      </c>
    </row>
    <row r="216" spans="1:22" x14ac:dyDescent="0.3">
      <c r="A216" s="2" t="s">
        <v>378</v>
      </c>
      <c r="B216" s="2" t="s">
        <v>74</v>
      </c>
      <c r="C216" s="2" t="s">
        <v>1795</v>
      </c>
      <c r="D216" s="2">
        <v>1</v>
      </c>
      <c r="E216" s="2" t="s">
        <v>115</v>
      </c>
      <c r="F216" s="2" t="b">
        <f>+VLOOKUP(L216,'Por tripulante'!A:A,1,0)=L216</f>
        <v>1</v>
      </c>
      <c r="G216" s="2" t="e">
        <f>+INDEX(TPA!A:D,MATCH('Base de datos'!L216,TPA!D:D,0),1)</f>
        <v>#N/A</v>
      </c>
      <c r="H216" s="24" t="s">
        <v>379</v>
      </c>
      <c r="I216" s="42">
        <v>44684.63480324074</v>
      </c>
      <c r="J216" s="36">
        <v>44684.635752314818</v>
      </c>
      <c r="K216" t="s">
        <v>809</v>
      </c>
      <c r="L216">
        <v>1143251473</v>
      </c>
      <c r="M216" t="s">
        <v>467</v>
      </c>
      <c r="N216" t="s">
        <v>447</v>
      </c>
      <c r="O216" s="4" t="s">
        <v>878</v>
      </c>
      <c r="P216" s="39" t="s">
        <v>879</v>
      </c>
      <c r="Q216" t="s">
        <v>882</v>
      </c>
      <c r="U216" t="s">
        <v>883</v>
      </c>
      <c r="V216" t="s">
        <v>886</v>
      </c>
    </row>
    <row r="217" spans="1:22" x14ac:dyDescent="0.3">
      <c r="A217" s="2" t="s">
        <v>378</v>
      </c>
      <c r="B217" s="2" t="s">
        <v>74</v>
      </c>
      <c r="C217" s="2" t="s">
        <v>1796</v>
      </c>
      <c r="D217" s="2">
        <v>1</v>
      </c>
      <c r="E217" s="2" t="s">
        <v>115</v>
      </c>
      <c r="F217" s="2" t="b">
        <f>+VLOOKUP(L217,'Por tripulante'!A:A,1,0)=L217</f>
        <v>1</v>
      </c>
      <c r="G217" s="2" t="e">
        <f>+INDEX(TPA!A:D,MATCH('Base de datos'!L217,TPA!D:D,0),1)</f>
        <v>#N/A</v>
      </c>
      <c r="H217" s="24" t="s">
        <v>379</v>
      </c>
      <c r="I217" s="42">
        <v>44684.631064814814</v>
      </c>
      <c r="J217" s="36">
        <v>44684.6328587963</v>
      </c>
      <c r="K217" t="s">
        <v>809</v>
      </c>
      <c r="L217">
        <v>72290647</v>
      </c>
      <c r="M217" t="s">
        <v>945</v>
      </c>
      <c r="N217" t="s">
        <v>447</v>
      </c>
      <c r="O217" s="4" t="s">
        <v>878</v>
      </c>
      <c r="P217" s="39" t="s">
        <v>879</v>
      </c>
      <c r="Q217" t="s">
        <v>882</v>
      </c>
      <c r="U217" t="s">
        <v>883</v>
      </c>
      <c r="V217" t="s">
        <v>886</v>
      </c>
    </row>
    <row r="218" spans="1:22" x14ac:dyDescent="0.3">
      <c r="A218" s="2" t="s">
        <v>378</v>
      </c>
      <c r="B218" s="2" t="s">
        <v>74</v>
      </c>
      <c r="C218" s="2" t="s">
        <v>1797</v>
      </c>
      <c r="D218" s="2">
        <v>1</v>
      </c>
      <c r="E218" s="2" t="s">
        <v>115</v>
      </c>
      <c r="F218" s="2" t="b">
        <f>+VLOOKUP(L218,'Por tripulante'!A:A,1,0)=L218</f>
        <v>1</v>
      </c>
      <c r="G218" s="2" t="e">
        <f>+INDEX(TPA!A:D,MATCH('Base de datos'!L218,TPA!D:D,0),1)</f>
        <v>#N/A</v>
      </c>
      <c r="H218" s="24" t="s">
        <v>379</v>
      </c>
      <c r="I218" s="42">
        <v>44684.627858796295</v>
      </c>
      <c r="J218" s="36">
        <v>44684.629490740743</v>
      </c>
      <c r="K218" t="s">
        <v>809</v>
      </c>
      <c r="L218">
        <v>12633010</v>
      </c>
      <c r="M218" t="s">
        <v>470</v>
      </c>
      <c r="N218" t="s">
        <v>447</v>
      </c>
      <c r="O218" s="4" t="s">
        <v>878</v>
      </c>
      <c r="P218" s="39" t="s">
        <v>879</v>
      </c>
      <c r="Q218" t="s">
        <v>882</v>
      </c>
      <c r="U218" t="s">
        <v>883</v>
      </c>
      <c r="V218" t="s">
        <v>886</v>
      </c>
    </row>
    <row r="219" spans="1:22" x14ac:dyDescent="0.3">
      <c r="A219" s="2" t="s">
        <v>378</v>
      </c>
      <c r="B219" s="2" t="s">
        <v>74</v>
      </c>
      <c r="C219" s="2" t="s">
        <v>1798</v>
      </c>
      <c r="D219" s="2">
        <v>1</v>
      </c>
      <c r="E219" s="2" t="s">
        <v>115</v>
      </c>
      <c r="F219" s="2" t="b">
        <f>+VLOOKUP(L219,'Por tripulante'!A:A,1,0)=L219</f>
        <v>1</v>
      </c>
      <c r="G219" s="2" t="e">
        <f>+INDEX(TPA!A:D,MATCH('Base de datos'!L219,TPA!D:D,0),1)</f>
        <v>#N/A</v>
      </c>
      <c r="H219" s="24" t="s">
        <v>379</v>
      </c>
      <c r="I219" s="42">
        <v>44684.600405092591</v>
      </c>
      <c r="J219" s="36">
        <v>44684.602893518517</v>
      </c>
      <c r="K219" t="s">
        <v>809</v>
      </c>
      <c r="L219">
        <v>1050037442</v>
      </c>
      <c r="M219" t="s">
        <v>524</v>
      </c>
      <c r="N219" t="s">
        <v>447</v>
      </c>
      <c r="O219" s="4" t="s">
        <v>878</v>
      </c>
      <c r="P219" s="39" t="s">
        <v>879</v>
      </c>
      <c r="R219" t="s">
        <v>896</v>
      </c>
      <c r="U219" t="s">
        <v>889</v>
      </c>
      <c r="V219" t="s">
        <v>881</v>
      </c>
    </row>
    <row r="220" spans="1:22" x14ac:dyDescent="0.3">
      <c r="A220" s="2" t="s">
        <v>378</v>
      </c>
      <c r="B220" s="2" t="s">
        <v>74</v>
      </c>
      <c r="C220" s="2" t="s">
        <v>1799</v>
      </c>
      <c r="D220" s="2">
        <v>1</v>
      </c>
      <c r="E220" s="2" t="s">
        <v>115</v>
      </c>
      <c r="F220" s="2" t="b">
        <f>+VLOOKUP(L220,'Por tripulante'!A:A,1,0)=L220</f>
        <v>1</v>
      </c>
      <c r="G220" s="2" t="e">
        <f>+INDEX(TPA!A:D,MATCH('Base de datos'!L220,TPA!D:D,0),1)</f>
        <v>#N/A</v>
      </c>
      <c r="H220" s="24" t="s">
        <v>379</v>
      </c>
      <c r="I220" s="42">
        <v>44684.596215277779</v>
      </c>
      <c r="J220" s="36">
        <v>44684.597187500003</v>
      </c>
      <c r="K220" t="s">
        <v>946</v>
      </c>
      <c r="L220">
        <v>72238315</v>
      </c>
      <c r="M220" t="s">
        <v>564</v>
      </c>
      <c r="N220" t="s">
        <v>423</v>
      </c>
      <c r="O220" s="4" t="s">
        <v>878</v>
      </c>
      <c r="P220" s="39" t="s">
        <v>879</v>
      </c>
      <c r="Q220" t="s">
        <v>882</v>
      </c>
      <c r="U220" t="s">
        <v>883</v>
      </c>
      <c r="V220" t="s">
        <v>886</v>
      </c>
    </row>
    <row r="221" spans="1:22" x14ac:dyDescent="0.3">
      <c r="A221" s="2" t="s">
        <v>378</v>
      </c>
      <c r="B221" s="2" t="s">
        <v>74</v>
      </c>
      <c r="C221" s="2" t="s">
        <v>1800</v>
      </c>
      <c r="D221" s="2">
        <v>1</v>
      </c>
      <c r="E221" s="2" t="s">
        <v>115</v>
      </c>
      <c r="F221" s="2" t="b">
        <f>+VLOOKUP(L221,'Por tripulante'!A:A,1,0)=L221</f>
        <v>1</v>
      </c>
      <c r="G221" s="2" t="str">
        <f>+INDEX(TPA!A:D,MATCH('Base de datos'!L221,TPA!D:D,0),1)</f>
        <v>SAN PABLO</v>
      </c>
      <c r="H221" s="24" t="s">
        <v>379</v>
      </c>
      <c r="I221" s="42">
        <v>44684.576145833336</v>
      </c>
      <c r="J221" s="36">
        <v>44684.582719907405</v>
      </c>
      <c r="K221" t="s">
        <v>798</v>
      </c>
      <c r="L221">
        <v>72429229</v>
      </c>
      <c r="M221" t="s">
        <v>4</v>
      </c>
      <c r="N221" t="s">
        <v>449</v>
      </c>
      <c r="O221" s="4" t="s">
        <v>878</v>
      </c>
      <c r="P221" s="39" t="s">
        <v>879</v>
      </c>
      <c r="Q221" t="s">
        <v>882</v>
      </c>
      <c r="U221" t="s">
        <v>883</v>
      </c>
      <c r="V221" t="s">
        <v>886</v>
      </c>
    </row>
    <row r="222" spans="1:22" x14ac:dyDescent="0.3">
      <c r="A222" s="2" t="s">
        <v>378</v>
      </c>
      <c r="B222" s="2" t="s">
        <v>74</v>
      </c>
      <c r="C222" s="2" t="s">
        <v>1801</v>
      </c>
      <c r="D222" s="2">
        <v>1</v>
      </c>
      <c r="E222" s="2" t="s">
        <v>115</v>
      </c>
      <c r="F222" s="2" t="b">
        <f>+VLOOKUP(L222,'Por tripulante'!A:A,1,0)=L222</f>
        <v>1</v>
      </c>
      <c r="G222" s="2" t="str">
        <f>+INDEX(TPA!A:D,MATCH('Base de datos'!L222,TPA!D:D,0),1)</f>
        <v>SAN PABLO</v>
      </c>
      <c r="H222" s="24" t="s">
        <v>379</v>
      </c>
      <c r="I222" s="42">
        <v>44684.579363425924</v>
      </c>
      <c r="J222" s="36">
        <v>44684.58121527778</v>
      </c>
      <c r="K222" t="s">
        <v>704</v>
      </c>
      <c r="L222">
        <v>1001912135</v>
      </c>
      <c r="M222" t="s">
        <v>519</v>
      </c>
      <c r="N222" t="s">
        <v>449</v>
      </c>
      <c r="O222" s="4" t="s">
        <v>878</v>
      </c>
      <c r="P222" s="39" t="s">
        <v>879</v>
      </c>
      <c r="S222" t="s">
        <v>898</v>
      </c>
      <c r="U222" t="s">
        <v>880</v>
      </c>
      <c r="V222" t="s">
        <v>881</v>
      </c>
    </row>
    <row r="223" spans="1:22" x14ac:dyDescent="0.3">
      <c r="A223" s="2" t="s">
        <v>378</v>
      </c>
      <c r="B223" s="2" t="s">
        <v>74</v>
      </c>
      <c r="C223" s="2" t="s">
        <v>1802</v>
      </c>
      <c r="D223" s="2">
        <v>1</v>
      </c>
      <c r="E223" s="2" t="s">
        <v>115</v>
      </c>
      <c r="F223" s="2" t="b">
        <f>+VLOOKUP(L223,'Por tripulante'!A:A,1,0)=L223</f>
        <v>1</v>
      </c>
      <c r="G223" s="2" t="e">
        <f>+INDEX(TPA!A:D,MATCH('Base de datos'!L223,TPA!D:D,0),1)</f>
        <v>#N/A</v>
      </c>
      <c r="H223" s="24" t="s">
        <v>379</v>
      </c>
      <c r="I223" s="42">
        <v>44684.502349537041</v>
      </c>
      <c r="J223" s="36">
        <v>44684.504652777781</v>
      </c>
      <c r="K223" t="s">
        <v>947</v>
      </c>
      <c r="L223">
        <v>72137998</v>
      </c>
      <c r="M223" t="s">
        <v>678</v>
      </c>
      <c r="N223" t="s">
        <v>423</v>
      </c>
      <c r="O223" s="4" t="s">
        <v>878</v>
      </c>
      <c r="P223" s="39" t="s">
        <v>879</v>
      </c>
      <c r="Q223" t="s">
        <v>882</v>
      </c>
      <c r="U223" t="s">
        <v>883</v>
      </c>
      <c r="V223" t="s">
        <v>918</v>
      </c>
    </row>
    <row r="224" spans="1:22" x14ac:dyDescent="0.3">
      <c r="A224" s="2" t="s">
        <v>378</v>
      </c>
      <c r="B224" s="2" t="s">
        <v>74</v>
      </c>
      <c r="C224" s="2" t="s">
        <v>1803</v>
      </c>
      <c r="D224" s="2">
        <v>1</v>
      </c>
      <c r="E224" s="2" t="s">
        <v>115</v>
      </c>
      <c r="F224" s="2" t="b">
        <f>+VLOOKUP(L224,'Por tripulante'!A:A,1,0)=L224</f>
        <v>1</v>
      </c>
      <c r="G224" s="2" t="str">
        <f>+INDEX(TPA!A:D,MATCH('Base de datos'!L224,TPA!D:D,0),1)</f>
        <v>ZAMBRANO</v>
      </c>
      <c r="H224" s="24" t="s">
        <v>379</v>
      </c>
      <c r="I224" s="42">
        <v>44684.499756944446</v>
      </c>
      <c r="J224" s="36">
        <v>44684.500625000001</v>
      </c>
      <c r="K224" t="s">
        <v>704</v>
      </c>
      <c r="L224">
        <v>1065633136</v>
      </c>
      <c r="M224" t="s">
        <v>948</v>
      </c>
      <c r="O224" s="4" t="s">
        <v>878</v>
      </c>
      <c r="P224" s="39" t="s">
        <v>879</v>
      </c>
      <c r="Q224" t="s">
        <v>882</v>
      </c>
      <c r="U224" t="s">
        <v>883</v>
      </c>
      <c r="V224" t="s">
        <v>886</v>
      </c>
    </row>
    <row r="225" spans="1:22" x14ac:dyDescent="0.3">
      <c r="A225" s="2" t="s">
        <v>378</v>
      </c>
      <c r="B225" s="2" t="s">
        <v>74</v>
      </c>
      <c r="C225" s="2" t="s">
        <v>1804</v>
      </c>
      <c r="D225" s="2">
        <v>1</v>
      </c>
      <c r="E225" s="2" t="s">
        <v>115</v>
      </c>
      <c r="F225" s="2" t="b">
        <f>+VLOOKUP(L225,'Por tripulante'!A:A,1,0)=L225</f>
        <v>1</v>
      </c>
      <c r="G225" s="2" t="e">
        <f>+INDEX(TPA!A:D,MATCH('Base de datos'!L225,TPA!D:D,0),1)</f>
        <v>#N/A</v>
      </c>
      <c r="H225" s="24" t="s">
        <v>379</v>
      </c>
      <c r="I225" s="42">
        <v>44684.485497685186</v>
      </c>
      <c r="J225" s="36">
        <v>44684.489652777775</v>
      </c>
      <c r="K225" t="s">
        <v>704</v>
      </c>
      <c r="L225">
        <v>72246943</v>
      </c>
      <c r="M225" t="s">
        <v>695</v>
      </c>
      <c r="N225" t="s">
        <v>447</v>
      </c>
      <c r="O225" s="4" t="s">
        <v>878</v>
      </c>
      <c r="P225" s="39" t="s">
        <v>879</v>
      </c>
      <c r="T225" t="s">
        <v>928</v>
      </c>
      <c r="U225" t="s">
        <v>883</v>
      </c>
      <c r="V225" t="s">
        <v>881</v>
      </c>
    </row>
    <row r="226" spans="1:22" x14ac:dyDescent="0.3">
      <c r="A226" s="2" t="s">
        <v>378</v>
      </c>
      <c r="B226" s="2" t="s">
        <v>74</v>
      </c>
      <c r="C226" s="2" t="s">
        <v>1805</v>
      </c>
      <c r="D226" s="2">
        <v>1</v>
      </c>
      <c r="E226" s="2" t="s">
        <v>115</v>
      </c>
      <c r="F226" s="2" t="b">
        <f>+VLOOKUP(L226,'Por tripulante'!A:A,1,0)=L226</f>
        <v>1</v>
      </c>
      <c r="G226" s="2" t="e">
        <f>+INDEX(TPA!A:D,MATCH('Base de datos'!L226,TPA!D:D,0),1)</f>
        <v>#N/A</v>
      </c>
      <c r="H226" s="24" t="s">
        <v>379</v>
      </c>
      <c r="I226" s="42">
        <v>44684.485497685186</v>
      </c>
      <c r="J226" s="36">
        <v>44684.486157407409</v>
      </c>
      <c r="K226" t="s">
        <v>949</v>
      </c>
      <c r="L226">
        <v>1045682337</v>
      </c>
      <c r="M226" t="s">
        <v>867</v>
      </c>
      <c r="N226" t="s">
        <v>423</v>
      </c>
      <c r="O226" s="4" t="s">
        <v>878</v>
      </c>
      <c r="P226" s="39" t="s">
        <v>879</v>
      </c>
      <c r="Q226" t="s">
        <v>882</v>
      </c>
      <c r="U226" t="s">
        <v>883</v>
      </c>
      <c r="V226" t="s">
        <v>886</v>
      </c>
    </row>
    <row r="227" spans="1:22" x14ac:dyDescent="0.3">
      <c r="A227" s="2" t="s">
        <v>378</v>
      </c>
      <c r="B227" s="2" t="s">
        <v>74</v>
      </c>
      <c r="C227" s="2" t="s">
        <v>1806</v>
      </c>
      <c r="D227" s="2">
        <v>1</v>
      </c>
      <c r="E227" s="2" t="s">
        <v>115</v>
      </c>
      <c r="F227" s="2" t="b">
        <f>+VLOOKUP(L227,'Por tripulante'!A:A,1,0)=L227</f>
        <v>1</v>
      </c>
      <c r="G227" s="2" t="str">
        <f>+INDEX(TPA!A:D,MATCH('Base de datos'!L227,TPA!D:D,0),1)</f>
        <v>LA GLORIA</v>
      </c>
      <c r="H227" s="24" t="s">
        <v>379</v>
      </c>
      <c r="I227" s="42">
        <v>44684.47892361111</v>
      </c>
      <c r="J227" s="36">
        <v>44684.48232638889</v>
      </c>
      <c r="K227" t="s">
        <v>946</v>
      </c>
      <c r="L227">
        <v>1140865331</v>
      </c>
      <c r="M227" t="s">
        <v>599</v>
      </c>
      <c r="N227" t="s">
        <v>439</v>
      </c>
      <c r="O227" s="4" t="s">
        <v>878</v>
      </c>
      <c r="P227" s="39" t="s">
        <v>879</v>
      </c>
      <c r="Q227" t="s">
        <v>882</v>
      </c>
      <c r="U227" t="s">
        <v>883</v>
      </c>
      <c r="V227" t="s">
        <v>886</v>
      </c>
    </row>
    <row r="228" spans="1:22" x14ac:dyDescent="0.3">
      <c r="A228" s="2" t="s">
        <v>378</v>
      </c>
      <c r="B228" s="2" t="s">
        <v>74</v>
      </c>
      <c r="C228" s="2" t="s">
        <v>1807</v>
      </c>
      <c r="D228" s="2">
        <v>1</v>
      </c>
      <c r="E228" s="2" t="s">
        <v>115</v>
      </c>
      <c r="F228" s="2" t="b">
        <f>+VLOOKUP(L228,'Por tripulante'!A:A,1,0)=L228</f>
        <v>1</v>
      </c>
      <c r="G228" s="2" t="e">
        <f>+INDEX(TPA!A:D,MATCH('Base de datos'!L228,TPA!D:D,0),1)</f>
        <v>#N/A</v>
      </c>
      <c r="H228" s="24" t="s">
        <v>379</v>
      </c>
      <c r="I228" s="42">
        <v>44684.474629629629</v>
      </c>
      <c r="J228" s="36">
        <v>44684.477812500001</v>
      </c>
      <c r="K228" t="s">
        <v>704</v>
      </c>
      <c r="L228">
        <v>1143376702</v>
      </c>
      <c r="M228" t="s">
        <v>604</v>
      </c>
      <c r="N228" t="s">
        <v>439</v>
      </c>
      <c r="O228" s="4" t="s">
        <v>878</v>
      </c>
      <c r="P228" s="39" t="s">
        <v>879</v>
      </c>
      <c r="Q228" t="s">
        <v>882</v>
      </c>
      <c r="U228" t="s">
        <v>889</v>
      </c>
      <c r="V228" t="s">
        <v>881</v>
      </c>
    </row>
    <row r="229" spans="1:22" x14ac:dyDescent="0.3">
      <c r="A229" s="2" t="s">
        <v>378</v>
      </c>
      <c r="B229" s="2" t="s">
        <v>74</v>
      </c>
      <c r="C229" s="2" t="s">
        <v>1808</v>
      </c>
      <c r="D229" s="2">
        <v>1</v>
      </c>
      <c r="E229" s="2" t="s">
        <v>115</v>
      </c>
      <c r="F229" s="2" t="b">
        <f>+VLOOKUP(L229,'Por tripulante'!A:A,1,0)=L229</f>
        <v>1</v>
      </c>
      <c r="G229" s="2" t="e">
        <f>+INDEX(TPA!A:D,MATCH('Base de datos'!L229,TPA!D:D,0),1)</f>
        <v>#N/A</v>
      </c>
      <c r="H229" s="24" t="s">
        <v>379</v>
      </c>
      <c r="I229" s="42">
        <v>44684.429201388892</v>
      </c>
      <c r="J229" s="36">
        <v>44684.43068287037</v>
      </c>
      <c r="K229" t="s">
        <v>924</v>
      </c>
      <c r="L229">
        <v>1128057680</v>
      </c>
      <c r="M229" t="s">
        <v>673</v>
      </c>
      <c r="N229" t="s">
        <v>436</v>
      </c>
      <c r="O229" s="4" t="s">
        <v>878</v>
      </c>
      <c r="P229" s="39" t="s">
        <v>879</v>
      </c>
      <c r="Q229" t="s">
        <v>882</v>
      </c>
      <c r="S229" t="s">
        <v>898</v>
      </c>
      <c r="U229" t="s">
        <v>889</v>
      </c>
      <c r="V229" t="s">
        <v>881</v>
      </c>
    </row>
    <row r="230" spans="1:22" x14ac:dyDescent="0.3">
      <c r="A230" s="2" t="s">
        <v>378</v>
      </c>
      <c r="B230" s="2" t="s">
        <v>74</v>
      </c>
      <c r="C230" s="2" t="s">
        <v>1809</v>
      </c>
      <c r="D230" s="2">
        <v>1</v>
      </c>
      <c r="E230" s="2" t="s">
        <v>115</v>
      </c>
      <c r="F230" s="2" t="b">
        <f>+VLOOKUP(L230,'Por tripulante'!A:A,1,0)=L230</f>
        <v>1</v>
      </c>
      <c r="G230" s="2" t="str">
        <f>+INDEX(TPA!A:D,MATCH('Base de datos'!L230,TPA!D:D,0),1)</f>
        <v>CALAMAR</v>
      </c>
      <c r="H230" s="24" t="s">
        <v>381</v>
      </c>
      <c r="I230" s="42">
        <v>44692.421666666669</v>
      </c>
      <c r="J230" s="36">
        <v>44692.422106481485</v>
      </c>
      <c r="K230" t="s">
        <v>950</v>
      </c>
      <c r="L230">
        <v>1002000376</v>
      </c>
      <c r="M230" t="s">
        <v>665</v>
      </c>
      <c r="N230" t="s">
        <v>438</v>
      </c>
    </row>
    <row r="231" spans="1:22" x14ac:dyDescent="0.3">
      <c r="A231" s="2" t="s">
        <v>378</v>
      </c>
      <c r="B231" s="2" t="s">
        <v>74</v>
      </c>
      <c r="C231" s="2" t="s">
        <v>1810</v>
      </c>
      <c r="D231" s="2">
        <v>1</v>
      </c>
      <c r="E231" s="2" t="s">
        <v>115</v>
      </c>
      <c r="F231" s="2" t="b">
        <f>+VLOOKUP(L231,'Por tripulante'!A:A,1,0)=L231</f>
        <v>1</v>
      </c>
      <c r="G231" s="2" t="str">
        <f>+INDEX(TPA!A:D,MATCH('Base de datos'!L231,TPA!D:D,0),1)</f>
        <v>CAPULCO</v>
      </c>
      <c r="H231" s="24" t="s">
        <v>381</v>
      </c>
      <c r="I231" s="42">
        <v>44692.402627314812</v>
      </c>
      <c r="J231" s="36">
        <v>44692.403368055559</v>
      </c>
      <c r="K231" t="s">
        <v>877</v>
      </c>
      <c r="L231">
        <v>1048204296</v>
      </c>
      <c r="M231" t="s">
        <v>525</v>
      </c>
      <c r="N231" t="s">
        <v>444</v>
      </c>
    </row>
    <row r="232" spans="1:22" x14ac:dyDescent="0.3">
      <c r="A232" s="2" t="s">
        <v>378</v>
      </c>
      <c r="B232" s="2" t="s">
        <v>74</v>
      </c>
      <c r="C232" s="2" t="s">
        <v>1811</v>
      </c>
      <c r="D232" s="2">
        <v>1</v>
      </c>
      <c r="E232" s="2" t="s">
        <v>115</v>
      </c>
      <c r="F232" s="2" t="b">
        <f>+VLOOKUP(L232,'Por tripulante'!A:A,1,0)=L232</f>
        <v>1</v>
      </c>
      <c r="G232" s="2" t="e">
        <f>+INDEX(TPA!A:D,MATCH('Base de datos'!L232,TPA!D:D,0),1)</f>
        <v>#N/A</v>
      </c>
      <c r="H232" s="24" t="s">
        <v>381</v>
      </c>
      <c r="I232" s="42">
        <v>44692.384421296294</v>
      </c>
      <c r="J232" s="36">
        <v>44692.385138888887</v>
      </c>
      <c r="K232" t="s">
        <v>951</v>
      </c>
      <c r="L232">
        <v>8508084</v>
      </c>
      <c r="M232" t="s">
        <v>952</v>
      </c>
      <c r="N232" t="s">
        <v>425</v>
      </c>
    </row>
    <row r="233" spans="1:22" x14ac:dyDescent="0.3">
      <c r="A233" s="2" t="s">
        <v>378</v>
      </c>
      <c r="B233" s="2" t="s">
        <v>74</v>
      </c>
      <c r="C233" s="2" t="s">
        <v>1812</v>
      </c>
      <c r="D233" s="2">
        <v>1</v>
      </c>
      <c r="E233" s="2" t="s">
        <v>115</v>
      </c>
      <c r="F233" s="2" t="b">
        <f>+VLOOKUP(L233,'Por tripulante'!A:A,1,0)=L233</f>
        <v>1</v>
      </c>
      <c r="G233" s="2" t="str">
        <f>+INDEX(TPA!A:D,MATCH('Base de datos'!L233,TPA!D:D,0),1)</f>
        <v>PUERTO SALGAR</v>
      </c>
      <c r="H233" s="24" t="s">
        <v>381</v>
      </c>
      <c r="I233" s="42">
        <v>44692.380740740744</v>
      </c>
      <c r="J233" s="36">
        <v>44692.381215277775</v>
      </c>
      <c r="K233" t="s">
        <v>953</v>
      </c>
      <c r="L233">
        <v>673772</v>
      </c>
      <c r="M233" t="s">
        <v>518</v>
      </c>
      <c r="N233" t="s">
        <v>438</v>
      </c>
    </row>
    <row r="234" spans="1:22" x14ac:dyDescent="0.3">
      <c r="A234" s="2" t="s">
        <v>378</v>
      </c>
      <c r="B234" s="2" t="s">
        <v>74</v>
      </c>
      <c r="C234" s="2" t="s">
        <v>1813</v>
      </c>
      <c r="D234" s="2">
        <v>1</v>
      </c>
      <c r="E234" s="2" t="s">
        <v>115</v>
      </c>
      <c r="F234" s="2" t="b">
        <f>+VLOOKUP(L234,'Por tripulante'!A:A,1,0)=L234</f>
        <v>1</v>
      </c>
      <c r="G234" s="2" t="e">
        <f>+INDEX(TPA!A:D,MATCH('Base de datos'!L234,TPA!D:D,0),1)</f>
        <v>#N/A</v>
      </c>
      <c r="H234" s="24" t="s">
        <v>381</v>
      </c>
      <c r="I234" s="42">
        <v>44692.379432870373</v>
      </c>
      <c r="J234" s="36">
        <v>44692.38003472222</v>
      </c>
      <c r="K234" t="s">
        <v>953</v>
      </c>
      <c r="L234">
        <v>1007676749</v>
      </c>
      <c r="M234" t="s">
        <v>520</v>
      </c>
      <c r="N234" t="s">
        <v>438</v>
      </c>
    </row>
    <row r="235" spans="1:22" x14ac:dyDescent="0.3">
      <c r="A235" s="2" t="s">
        <v>378</v>
      </c>
      <c r="B235" s="2" t="s">
        <v>74</v>
      </c>
      <c r="C235" s="2" t="s">
        <v>1814</v>
      </c>
      <c r="D235" s="2">
        <v>1</v>
      </c>
      <c r="E235" s="2" t="s">
        <v>115</v>
      </c>
      <c r="F235" s="2" t="b">
        <f>+VLOOKUP(L235,'Por tripulante'!A:A,1,0)=L235</f>
        <v>1</v>
      </c>
      <c r="G235" s="2" t="str">
        <f>+INDEX(TPA!A:D,MATCH('Base de datos'!L235,TPA!D:D,0),1)</f>
        <v>BARRANCABERMEJA</v>
      </c>
      <c r="H235" s="24" t="s">
        <v>381</v>
      </c>
      <c r="I235" s="42">
        <v>44692.379444444443</v>
      </c>
      <c r="J235" s="36">
        <v>44692.379895833335</v>
      </c>
      <c r="K235" t="s">
        <v>954</v>
      </c>
      <c r="L235">
        <v>1128057461</v>
      </c>
      <c r="M235" t="s">
        <v>579</v>
      </c>
      <c r="N235" t="s">
        <v>438</v>
      </c>
    </row>
    <row r="236" spans="1:22" x14ac:dyDescent="0.3">
      <c r="A236" s="2" t="s">
        <v>378</v>
      </c>
      <c r="B236" s="2" t="s">
        <v>74</v>
      </c>
      <c r="C236" s="2" t="s">
        <v>1815</v>
      </c>
      <c r="D236" s="2">
        <v>1</v>
      </c>
      <c r="E236" s="2" t="s">
        <v>115</v>
      </c>
      <c r="F236" s="2" t="b">
        <f>+VLOOKUP(L236,'Por tripulante'!A:A,1,0)=L236</f>
        <v>1</v>
      </c>
      <c r="G236" s="2" t="e">
        <f>+INDEX(TPA!A:D,MATCH('Base de datos'!L236,TPA!D:D,0),1)</f>
        <v>#N/A</v>
      </c>
      <c r="H236" s="24" t="s">
        <v>381</v>
      </c>
      <c r="I236" s="42">
        <v>44692.378009259257</v>
      </c>
      <c r="J236" s="36">
        <v>44692.378333333334</v>
      </c>
      <c r="K236" t="s">
        <v>877</v>
      </c>
      <c r="L236">
        <v>1042439653</v>
      </c>
      <c r="M236" t="s">
        <v>601</v>
      </c>
      <c r="N236" t="s">
        <v>423</v>
      </c>
    </row>
    <row r="237" spans="1:22" x14ac:dyDescent="0.3">
      <c r="A237" s="2" t="s">
        <v>378</v>
      </c>
      <c r="B237" s="2" t="s">
        <v>74</v>
      </c>
      <c r="C237" s="2" t="s">
        <v>1816</v>
      </c>
      <c r="D237" s="2">
        <v>1</v>
      </c>
      <c r="E237" s="2" t="s">
        <v>115</v>
      </c>
      <c r="F237" s="2" t="b">
        <f>+VLOOKUP(L237,'Por tripulante'!A:A,1,0)=L237</f>
        <v>1</v>
      </c>
      <c r="G237" s="2" t="str">
        <f>+INDEX(TPA!A:D,MATCH('Base de datos'!L237,TPA!D:D,0),1)</f>
        <v>CAPULCO</v>
      </c>
      <c r="H237" s="24" t="s">
        <v>381</v>
      </c>
      <c r="I237" s="42">
        <v>44692.3672337963</v>
      </c>
      <c r="J237" s="36">
        <v>44692.367939814816</v>
      </c>
      <c r="K237" t="s">
        <v>955</v>
      </c>
      <c r="L237">
        <v>1062875105</v>
      </c>
      <c r="M237" t="s">
        <v>956</v>
      </c>
      <c r="N237" t="s">
        <v>426</v>
      </c>
    </row>
    <row r="238" spans="1:22" x14ac:dyDescent="0.3">
      <c r="A238" s="2" t="s">
        <v>378</v>
      </c>
      <c r="B238" s="2" t="s">
        <v>74</v>
      </c>
      <c r="C238" s="2" t="s">
        <v>1817</v>
      </c>
      <c r="D238" s="2">
        <v>1</v>
      </c>
      <c r="E238" s="2" t="s">
        <v>115</v>
      </c>
      <c r="F238" s="2" t="b">
        <f>+VLOOKUP(L238,'Por tripulante'!A:A,1,0)=L238</f>
        <v>1</v>
      </c>
      <c r="G238" s="2" t="e">
        <f>+INDEX(TPA!A:D,MATCH('Base de datos'!L238,TPA!D:D,0),1)</f>
        <v>#N/A</v>
      </c>
      <c r="H238" s="24" t="s">
        <v>381</v>
      </c>
      <c r="I238" s="42">
        <v>44691.824293981481</v>
      </c>
      <c r="J238" s="36">
        <v>44691.825636574074</v>
      </c>
      <c r="K238" t="s">
        <v>951</v>
      </c>
      <c r="L238">
        <v>1143166395</v>
      </c>
      <c r="M238" t="s">
        <v>17</v>
      </c>
      <c r="N238" t="s">
        <v>418</v>
      </c>
    </row>
    <row r="239" spans="1:22" x14ac:dyDescent="0.3">
      <c r="A239" s="2" t="s">
        <v>378</v>
      </c>
      <c r="B239" s="2" t="s">
        <v>74</v>
      </c>
      <c r="C239" s="2" t="s">
        <v>1818</v>
      </c>
      <c r="D239" s="2">
        <v>1</v>
      </c>
      <c r="E239" s="2" t="s">
        <v>115</v>
      </c>
      <c r="F239" s="2" t="b">
        <f>+VLOOKUP(L239,'Por tripulante'!A:A,1,0)=L239</f>
        <v>1</v>
      </c>
      <c r="G239" s="2" t="e">
        <f>+INDEX(TPA!A:D,MATCH('Base de datos'!L239,TPA!D:D,0),1)</f>
        <v>#N/A</v>
      </c>
      <c r="H239" s="24" t="s">
        <v>381</v>
      </c>
      <c r="I239" s="42">
        <v>44691.715914351851</v>
      </c>
      <c r="J239" s="36">
        <v>44691.71638888889</v>
      </c>
      <c r="K239" t="s">
        <v>951</v>
      </c>
      <c r="L239">
        <v>1143357941</v>
      </c>
      <c r="M239" t="s">
        <v>609</v>
      </c>
      <c r="N239" t="s">
        <v>491</v>
      </c>
    </row>
    <row r="240" spans="1:22" x14ac:dyDescent="0.3">
      <c r="A240" s="2" t="s">
        <v>378</v>
      </c>
      <c r="B240" s="2" t="s">
        <v>74</v>
      </c>
      <c r="C240" s="2" t="s">
        <v>1819</v>
      </c>
      <c r="D240" s="2">
        <v>1</v>
      </c>
      <c r="E240" s="2" t="s">
        <v>115</v>
      </c>
      <c r="F240" s="2" t="b">
        <f>+VLOOKUP(L240,'Por tripulante'!A:A,1,0)=L240</f>
        <v>1</v>
      </c>
      <c r="G240" s="2" t="str">
        <f>+INDEX(TPA!A:D,MATCH('Base de datos'!L240,TPA!D:D,0),1)</f>
        <v>SAN PABLO</v>
      </c>
      <c r="H240" s="24" t="s">
        <v>381</v>
      </c>
      <c r="I240" s="42">
        <v>44691.680532407408</v>
      </c>
      <c r="J240" s="36">
        <v>44691.681273148148</v>
      </c>
      <c r="K240" t="s">
        <v>957</v>
      </c>
      <c r="L240">
        <v>1062878100</v>
      </c>
      <c r="M240" t="s">
        <v>905</v>
      </c>
      <c r="N240" t="s">
        <v>449</v>
      </c>
    </row>
    <row r="241" spans="1:14" x14ac:dyDescent="0.3">
      <c r="A241" s="2" t="s">
        <v>378</v>
      </c>
      <c r="B241" s="2" t="s">
        <v>74</v>
      </c>
      <c r="C241" s="2" t="s">
        <v>1820</v>
      </c>
      <c r="D241" s="2">
        <v>1</v>
      </c>
      <c r="E241" s="2" t="s">
        <v>115</v>
      </c>
      <c r="F241" s="2" t="b">
        <f>+VLOOKUP(L241,'Por tripulante'!A:A,1,0)=L241</f>
        <v>1</v>
      </c>
      <c r="G241" s="2" t="e">
        <f>+INDEX(TPA!A:D,MATCH('Base de datos'!L241,TPA!D:D,0),1)</f>
        <v>#N/A</v>
      </c>
      <c r="H241" s="24" t="s">
        <v>381</v>
      </c>
      <c r="I241" s="42">
        <v>44691.666608796295</v>
      </c>
      <c r="J241" s="36">
        <v>44691.667280092595</v>
      </c>
      <c r="K241" t="s">
        <v>950</v>
      </c>
      <c r="L241">
        <v>1010157710</v>
      </c>
      <c r="M241" t="s">
        <v>958</v>
      </c>
      <c r="N241" t="s">
        <v>447</v>
      </c>
    </row>
    <row r="242" spans="1:14" x14ac:dyDescent="0.3">
      <c r="A242" s="2" t="s">
        <v>378</v>
      </c>
      <c r="B242" s="2" t="s">
        <v>74</v>
      </c>
      <c r="C242" s="2" t="s">
        <v>1821</v>
      </c>
      <c r="D242" s="2">
        <v>1</v>
      </c>
      <c r="E242" s="2" t="s">
        <v>115</v>
      </c>
      <c r="F242" s="2" t="b">
        <f>+VLOOKUP(L242,'Por tripulante'!A:A,1,0)=L242</f>
        <v>1</v>
      </c>
      <c r="G242" s="2" t="str">
        <f>+INDEX(TPA!A:D,MATCH('Base de datos'!L242,TPA!D:D,0),1)</f>
        <v>BARRANQUILLA</v>
      </c>
      <c r="H242" s="24" t="s">
        <v>381</v>
      </c>
      <c r="I242" s="42">
        <v>44691.619131944448</v>
      </c>
      <c r="J242" s="36">
        <v>44691.620324074072</v>
      </c>
      <c r="K242" t="s">
        <v>959</v>
      </c>
      <c r="L242">
        <v>3738397</v>
      </c>
      <c r="M242" t="s">
        <v>707</v>
      </c>
      <c r="N242" t="s">
        <v>449</v>
      </c>
    </row>
    <row r="243" spans="1:14" x14ac:dyDescent="0.3">
      <c r="A243" s="2" t="s">
        <v>378</v>
      </c>
      <c r="B243" s="2" t="s">
        <v>74</v>
      </c>
      <c r="C243" s="2" t="s">
        <v>1822</v>
      </c>
      <c r="D243" s="2">
        <v>1</v>
      </c>
      <c r="E243" s="2" t="s">
        <v>115</v>
      </c>
      <c r="F243" s="2" t="b">
        <f>+VLOOKUP(L243,'Por tripulante'!A:A,1,0)=L243</f>
        <v>1</v>
      </c>
      <c r="G243" s="2" t="e">
        <f>+INDEX(TPA!A:D,MATCH('Base de datos'!L243,TPA!D:D,0),1)</f>
        <v>#N/A</v>
      </c>
      <c r="H243" s="24" t="s">
        <v>381</v>
      </c>
      <c r="I243" s="42">
        <v>44691.50582175926</v>
      </c>
      <c r="J243" s="36">
        <v>44691.50640046296</v>
      </c>
      <c r="K243" t="s">
        <v>953</v>
      </c>
      <c r="L243">
        <v>1050037442</v>
      </c>
      <c r="M243" t="s">
        <v>524</v>
      </c>
      <c r="N243" t="s">
        <v>447</v>
      </c>
    </row>
    <row r="244" spans="1:14" x14ac:dyDescent="0.3">
      <c r="A244" s="2" t="s">
        <v>378</v>
      </c>
      <c r="B244" s="2" t="s">
        <v>74</v>
      </c>
      <c r="C244" s="2" t="s">
        <v>1823</v>
      </c>
      <c r="D244" s="2">
        <v>1</v>
      </c>
      <c r="E244" s="2" t="s">
        <v>115</v>
      </c>
      <c r="F244" s="2" t="b">
        <f>+VLOOKUP(L244,'Por tripulante'!A:A,1,0)=L244</f>
        <v>1</v>
      </c>
      <c r="G244" s="2" t="e">
        <f>+INDEX(TPA!A:D,MATCH('Base de datos'!L244,TPA!D:D,0),1)</f>
        <v>#N/A</v>
      </c>
      <c r="H244" s="24" t="s">
        <v>381</v>
      </c>
      <c r="I244" s="42">
        <v>44691.435358796298</v>
      </c>
      <c r="J244" s="36">
        <v>44691.436689814815</v>
      </c>
      <c r="K244" t="s">
        <v>953</v>
      </c>
      <c r="L244">
        <v>1143251473</v>
      </c>
      <c r="M244" t="s">
        <v>467</v>
      </c>
      <c r="N244" t="s">
        <v>447</v>
      </c>
    </row>
    <row r="245" spans="1:14" x14ac:dyDescent="0.3">
      <c r="A245" s="2" t="s">
        <v>378</v>
      </c>
      <c r="B245" s="2" t="s">
        <v>74</v>
      </c>
      <c r="C245" s="2" t="s">
        <v>1824</v>
      </c>
      <c r="D245" s="2">
        <v>1</v>
      </c>
      <c r="E245" s="2" t="s">
        <v>115</v>
      </c>
      <c r="F245" s="2" t="b">
        <f>+VLOOKUP(L245,'Por tripulante'!A:A,1,0)=L245</f>
        <v>1</v>
      </c>
      <c r="G245" s="2" t="e">
        <f>+INDEX(TPA!A:D,MATCH('Base de datos'!L245,TPA!D:D,0),1)</f>
        <v>#N/A</v>
      </c>
      <c r="H245" s="24" t="s">
        <v>381</v>
      </c>
      <c r="I245" s="42">
        <v>44691.420682870368</v>
      </c>
      <c r="J245" s="36">
        <v>44691.421377314815</v>
      </c>
      <c r="K245" t="s">
        <v>960</v>
      </c>
      <c r="L245">
        <v>1051359082</v>
      </c>
      <c r="M245" t="s">
        <v>475</v>
      </c>
      <c r="N245" t="s">
        <v>491</v>
      </c>
    </row>
    <row r="246" spans="1:14" x14ac:dyDescent="0.3">
      <c r="A246" s="2" t="s">
        <v>378</v>
      </c>
      <c r="B246" s="2" t="s">
        <v>74</v>
      </c>
      <c r="C246" s="2" t="s">
        <v>1825</v>
      </c>
      <c r="D246" s="2">
        <v>1</v>
      </c>
      <c r="E246" s="2" t="s">
        <v>115</v>
      </c>
      <c r="F246" s="2" t="b">
        <f>+VLOOKUP(L246,'Por tripulante'!A:A,1,0)=L246</f>
        <v>1</v>
      </c>
      <c r="G246" s="2" t="e">
        <f>+INDEX(TPA!A:D,MATCH('Base de datos'!L246,TPA!D:D,0),1)</f>
        <v>#N/A</v>
      </c>
      <c r="H246" s="24" t="s">
        <v>381</v>
      </c>
      <c r="I246" s="42">
        <v>44691.400347222225</v>
      </c>
      <c r="J246" s="36">
        <v>44691.403506944444</v>
      </c>
      <c r="K246" t="s">
        <v>953</v>
      </c>
      <c r="L246">
        <v>1062877667</v>
      </c>
      <c r="M246" t="s">
        <v>961</v>
      </c>
      <c r="N246" t="s">
        <v>447</v>
      </c>
    </row>
    <row r="247" spans="1:14" x14ac:dyDescent="0.3">
      <c r="A247" s="2" t="s">
        <v>378</v>
      </c>
      <c r="B247" s="2" t="s">
        <v>74</v>
      </c>
      <c r="C247" s="2" t="s">
        <v>1826</v>
      </c>
      <c r="D247" s="2">
        <v>1</v>
      </c>
      <c r="E247" s="2" t="s">
        <v>115</v>
      </c>
      <c r="F247" s="2" t="b">
        <f>+VLOOKUP(L247,'Por tripulante'!A:A,1,0)=L247</f>
        <v>1</v>
      </c>
      <c r="G247" s="2" t="e">
        <f>+INDEX(TPA!A:D,MATCH('Base de datos'!L247,TPA!D:D,0),1)</f>
        <v>#N/A</v>
      </c>
      <c r="H247" s="24" t="s">
        <v>381</v>
      </c>
      <c r="I247" s="42">
        <v>44691.395532407405</v>
      </c>
      <c r="J247" s="36">
        <v>44691.396493055552</v>
      </c>
      <c r="K247" t="s">
        <v>953</v>
      </c>
      <c r="L247">
        <v>72283243</v>
      </c>
      <c r="M247" t="s">
        <v>850</v>
      </c>
      <c r="N247" t="s">
        <v>447</v>
      </c>
    </row>
    <row r="248" spans="1:14" x14ac:dyDescent="0.3">
      <c r="A248" s="2" t="s">
        <v>378</v>
      </c>
      <c r="B248" s="2" t="s">
        <v>74</v>
      </c>
      <c r="C248" s="2" t="s">
        <v>1827</v>
      </c>
      <c r="D248" s="2">
        <v>1</v>
      </c>
      <c r="E248" s="2" t="s">
        <v>115</v>
      </c>
      <c r="F248" s="2" t="b">
        <f>+VLOOKUP(L248,'Por tripulante'!A:A,1,0)=L248</f>
        <v>1</v>
      </c>
      <c r="G248" s="2" t="str">
        <f>+INDEX(TPA!A:D,MATCH('Base de datos'!L248,TPA!D:D,0),1)</f>
        <v>GAMARRA</v>
      </c>
      <c r="H248" s="24" t="s">
        <v>381</v>
      </c>
      <c r="I248" s="42">
        <v>44691.379108796296</v>
      </c>
      <c r="J248" s="36">
        <v>44691.380162037036</v>
      </c>
      <c r="K248" t="s">
        <v>960</v>
      </c>
      <c r="L248">
        <v>85200396</v>
      </c>
      <c r="M248" t="s">
        <v>962</v>
      </c>
      <c r="N248" t="s">
        <v>491</v>
      </c>
    </row>
    <row r="249" spans="1:14" x14ac:dyDescent="0.3">
      <c r="A249" s="2" t="s">
        <v>378</v>
      </c>
      <c r="B249" s="2" t="s">
        <v>74</v>
      </c>
      <c r="C249" s="2" t="s">
        <v>1828</v>
      </c>
      <c r="D249" s="2">
        <v>1</v>
      </c>
      <c r="E249" s="2" t="s">
        <v>115</v>
      </c>
      <c r="F249" s="2" t="b">
        <f>+VLOOKUP(L249,'Por tripulante'!A:A,1,0)=L249</f>
        <v>1</v>
      </c>
      <c r="G249" s="2" t="str">
        <f>+INDEX(TPA!A:D,MATCH('Base de datos'!L249,TPA!D:D,0),1)</f>
        <v>GAMARRA</v>
      </c>
      <c r="H249" s="24" t="s">
        <v>381</v>
      </c>
      <c r="I249" s="42">
        <v>44691.37740740741</v>
      </c>
      <c r="J249" s="36">
        <v>44691.377905092595</v>
      </c>
      <c r="K249" t="s">
        <v>953</v>
      </c>
      <c r="L249">
        <v>1043612065</v>
      </c>
      <c r="M249" t="s">
        <v>641</v>
      </c>
      <c r="N249" t="s">
        <v>491</v>
      </c>
    </row>
    <row r="250" spans="1:14" x14ac:dyDescent="0.3">
      <c r="A250" s="2" t="s">
        <v>378</v>
      </c>
      <c r="B250" s="2" t="s">
        <v>74</v>
      </c>
      <c r="C250" s="2" t="s">
        <v>1829</v>
      </c>
      <c r="D250" s="2">
        <v>1</v>
      </c>
      <c r="E250" s="2" t="s">
        <v>115</v>
      </c>
      <c r="F250" s="2" t="b">
        <f>+VLOOKUP(L250,'Por tripulante'!A:A,1,0)=L250</f>
        <v>1</v>
      </c>
      <c r="G250" s="2" t="e">
        <f>+INDEX(TPA!A:D,MATCH('Base de datos'!L250,TPA!D:D,0),1)</f>
        <v>#N/A</v>
      </c>
      <c r="H250" s="24" t="s">
        <v>381</v>
      </c>
      <c r="I250" s="42">
        <v>44691.359016203707</v>
      </c>
      <c r="J250" s="36">
        <v>44691.359791666669</v>
      </c>
      <c r="K250" t="s">
        <v>963</v>
      </c>
      <c r="L250">
        <v>85370698</v>
      </c>
      <c r="M250" t="s">
        <v>676</v>
      </c>
      <c r="N250" t="s">
        <v>491</v>
      </c>
    </row>
    <row r="251" spans="1:14" x14ac:dyDescent="0.3">
      <c r="A251" s="2" t="s">
        <v>378</v>
      </c>
      <c r="B251" s="2" t="s">
        <v>74</v>
      </c>
      <c r="C251" s="2" t="s">
        <v>1830</v>
      </c>
      <c r="D251" s="2">
        <v>1</v>
      </c>
      <c r="E251" s="2" t="s">
        <v>115</v>
      </c>
      <c r="F251" s="2" t="b">
        <f>+VLOOKUP(L251,'Por tripulante'!A:A,1,0)=L251</f>
        <v>1</v>
      </c>
      <c r="G251" s="2" t="e">
        <f>+INDEX(TPA!A:D,MATCH('Base de datos'!L251,TPA!D:D,0),1)</f>
        <v>#N/A</v>
      </c>
      <c r="H251" s="24" t="s">
        <v>381</v>
      </c>
      <c r="I251" s="42">
        <v>44691.314814814818</v>
      </c>
      <c r="J251" s="36">
        <v>44691.315532407411</v>
      </c>
      <c r="K251" t="s">
        <v>964</v>
      </c>
      <c r="L251">
        <v>1042356928</v>
      </c>
      <c r="M251" t="s">
        <v>965</v>
      </c>
      <c r="N251" t="s">
        <v>447</v>
      </c>
    </row>
    <row r="252" spans="1:14" x14ac:dyDescent="0.3">
      <c r="A252" s="2" t="s">
        <v>378</v>
      </c>
      <c r="B252" s="2" t="s">
        <v>74</v>
      </c>
      <c r="C252" s="2" t="s">
        <v>1831</v>
      </c>
      <c r="D252" s="2">
        <v>1</v>
      </c>
      <c r="E252" s="2" t="s">
        <v>115</v>
      </c>
      <c r="F252" s="2" t="b">
        <f>+VLOOKUP(L252,'Por tripulante'!A:A,1,0)=L252</f>
        <v>1</v>
      </c>
      <c r="G252" s="2" t="e">
        <f>+INDEX(TPA!A:D,MATCH('Base de datos'!L252,TPA!D:D,0),1)</f>
        <v>#N/A</v>
      </c>
      <c r="H252" s="24" t="s">
        <v>381</v>
      </c>
      <c r="I252" s="42">
        <v>44691.313472222224</v>
      </c>
      <c r="J252" s="36">
        <v>44691.314652777779</v>
      </c>
      <c r="K252" t="s">
        <v>966</v>
      </c>
      <c r="L252">
        <v>8731825</v>
      </c>
      <c r="M252" t="s">
        <v>967</v>
      </c>
      <c r="N252" t="s">
        <v>447</v>
      </c>
    </row>
    <row r="253" spans="1:14" x14ac:dyDescent="0.3">
      <c r="A253" s="2" t="s">
        <v>378</v>
      </c>
      <c r="B253" s="2" t="s">
        <v>74</v>
      </c>
      <c r="C253" s="2" t="s">
        <v>1832</v>
      </c>
      <c r="D253" s="2">
        <v>1</v>
      </c>
      <c r="E253" s="2" t="s">
        <v>115</v>
      </c>
      <c r="F253" s="2" t="b">
        <f>+VLOOKUP(L253,'Por tripulante'!A:A,1,0)=L253</f>
        <v>1</v>
      </c>
      <c r="G253" s="2" t="e">
        <f>+INDEX(TPA!A:D,MATCH('Base de datos'!L253,TPA!D:D,0),1)</f>
        <v>#N/A</v>
      </c>
      <c r="H253" s="24" t="s">
        <v>381</v>
      </c>
      <c r="I253" s="42">
        <v>44691.311469907407</v>
      </c>
      <c r="J253" s="36">
        <v>44691.313206018516</v>
      </c>
      <c r="K253" t="s">
        <v>968</v>
      </c>
      <c r="L253">
        <v>72290647</v>
      </c>
      <c r="M253" t="s">
        <v>969</v>
      </c>
      <c r="N253" t="s">
        <v>447</v>
      </c>
    </row>
    <row r="254" spans="1:14" x14ac:dyDescent="0.3">
      <c r="A254" s="2" t="s">
        <v>378</v>
      </c>
      <c r="B254" s="2" t="s">
        <v>74</v>
      </c>
      <c r="C254" s="2" t="s">
        <v>1833</v>
      </c>
      <c r="D254" s="2">
        <v>1</v>
      </c>
      <c r="E254" s="2" t="s">
        <v>115</v>
      </c>
      <c r="F254" s="2" t="b">
        <f>+VLOOKUP(L254,'Por tripulante'!A:A,1,0)=L254</f>
        <v>1</v>
      </c>
      <c r="G254" s="2" t="e">
        <f>+INDEX(TPA!A:D,MATCH('Base de datos'!L254,TPA!D:D,0),1)</f>
        <v>#N/A</v>
      </c>
      <c r="H254" s="24" t="s">
        <v>381</v>
      </c>
      <c r="I254" s="42">
        <v>44691.038703703707</v>
      </c>
      <c r="J254" s="36">
        <v>44691.039131944446</v>
      </c>
      <c r="K254" t="s">
        <v>970</v>
      </c>
      <c r="L254">
        <v>1042353690</v>
      </c>
      <c r="M254" t="s">
        <v>830</v>
      </c>
      <c r="N254" t="s">
        <v>423</v>
      </c>
    </row>
    <row r="255" spans="1:14" x14ac:dyDescent="0.3">
      <c r="A255" s="2" t="s">
        <v>378</v>
      </c>
      <c r="B255" s="2" t="s">
        <v>74</v>
      </c>
      <c r="C255" s="2" t="s">
        <v>1834</v>
      </c>
      <c r="D255" s="2">
        <v>1</v>
      </c>
      <c r="E255" s="2" t="s">
        <v>115</v>
      </c>
      <c r="F255" s="2" t="b">
        <f>+VLOOKUP(L255,'Por tripulante'!A:A,1,0)=L255</f>
        <v>1</v>
      </c>
      <c r="G255" s="2" t="e">
        <f>+INDEX(TPA!A:D,MATCH('Base de datos'!L255,TPA!D:D,0),1)</f>
        <v>#N/A</v>
      </c>
      <c r="H255" s="24" t="s">
        <v>381</v>
      </c>
      <c r="I255" s="42">
        <v>44690.983877314815</v>
      </c>
      <c r="J255" s="36">
        <v>44690.984722222223</v>
      </c>
      <c r="K255" t="s">
        <v>971</v>
      </c>
      <c r="L255">
        <v>72137998</v>
      </c>
      <c r="M255" t="s">
        <v>678</v>
      </c>
      <c r="N255" t="s">
        <v>423</v>
      </c>
    </row>
    <row r="256" spans="1:14" x14ac:dyDescent="0.3">
      <c r="A256" s="2" t="s">
        <v>378</v>
      </c>
      <c r="B256" s="2" t="s">
        <v>74</v>
      </c>
      <c r="C256" s="2" t="s">
        <v>1835</v>
      </c>
      <c r="D256" s="2">
        <v>1</v>
      </c>
      <c r="E256" s="2" t="s">
        <v>115</v>
      </c>
      <c r="F256" s="2" t="b">
        <f>+VLOOKUP(L256,'Por tripulante'!A:A,1,0)=L256</f>
        <v>1</v>
      </c>
      <c r="G256" s="2" t="e">
        <f>+INDEX(TPA!A:D,MATCH('Base de datos'!L256,TPA!D:D,0),1)</f>
        <v>#N/A</v>
      </c>
      <c r="H256" s="24" t="s">
        <v>381</v>
      </c>
      <c r="I256" s="42">
        <v>44690.8596875</v>
      </c>
      <c r="J256" s="36">
        <v>44690.860891203702</v>
      </c>
      <c r="K256" t="s">
        <v>953</v>
      </c>
      <c r="L256">
        <v>1143169495</v>
      </c>
      <c r="M256" t="s">
        <v>7</v>
      </c>
      <c r="N256" t="s">
        <v>415</v>
      </c>
    </row>
    <row r="257" spans="1:14" x14ac:dyDescent="0.3">
      <c r="A257" s="2" t="s">
        <v>378</v>
      </c>
      <c r="B257" s="2" t="s">
        <v>74</v>
      </c>
      <c r="C257" s="2" t="s">
        <v>1836</v>
      </c>
      <c r="D257" s="2">
        <v>1</v>
      </c>
      <c r="E257" s="2" t="s">
        <v>115</v>
      </c>
      <c r="F257" s="2" t="b">
        <f>+VLOOKUP(L257,'Por tripulante'!A:A,1,0)=L257</f>
        <v>1</v>
      </c>
      <c r="G257" s="2" t="str">
        <f>+INDEX(TPA!A:D,MATCH('Base de datos'!L257,TPA!D:D,0),1)</f>
        <v>CANTAGALLO</v>
      </c>
      <c r="H257" s="24" t="s">
        <v>381</v>
      </c>
      <c r="I257" s="42">
        <v>44690.851388888892</v>
      </c>
      <c r="J257" s="36">
        <v>44690.852025462962</v>
      </c>
      <c r="K257" t="s">
        <v>972</v>
      </c>
      <c r="L257">
        <v>1062878574</v>
      </c>
      <c r="M257" t="s">
        <v>476</v>
      </c>
      <c r="N257" t="s">
        <v>444</v>
      </c>
    </row>
    <row r="258" spans="1:14" x14ac:dyDescent="0.3">
      <c r="A258" s="2" t="s">
        <v>378</v>
      </c>
      <c r="B258" s="2" t="s">
        <v>74</v>
      </c>
      <c r="C258" s="2" t="s">
        <v>1837</v>
      </c>
      <c r="D258" s="2">
        <v>1</v>
      </c>
      <c r="E258" s="2" t="s">
        <v>115</v>
      </c>
      <c r="F258" s="2" t="b">
        <f>+VLOOKUP(L258,'Por tripulante'!A:A,1,0)=L258</f>
        <v>1</v>
      </c>
      <c r="G258" s="2" t="e">
        <f>+INDEX(TPA!A:D,MATCH('Base de datos'!L258,TPA!D:D,0),1)</f>
        <v>#N/A</v>
      </c>
      <c r="H258" s="24" t="s">
        <v>381</v>
      </c>
      <c r="I258" s="42">
        <v>44690.792037037034</v>
      </c>
      <c r="J258" s="36">
        <v>44690.792569444442</v>
      </c>
      <c r="K258" t="s">
        <v>973</v>
      </c>
      <c r="L258">
        <v>1007027997</v>
      </c>
      <c r="M258" t="s">
        <v>974</v>
      </c>
      <c r="N258" t="s">
        <v>444</v>
      </c>
    </row>
    <row r="259" spans="1:14" x14ac:dyDescent="0.3">
      <c r="A259" s="2" t="s">
        <v>378</v>
      </c>
      <c r="B259" s="2" t="s">
        <v>74</v>
      </c>
      <c r="C259" s="2" t="s">
        <v>1838</v>
      </c>
      <c r="D259" s="2">
        <v>1</v>
      </c>
      <c r="E259" s="2" t="s">
        <v>115</v>
      </c>
      <c r="F259" s="2" t="b">
        <f>+VLOOKUP(L259,'Por tripulante'!A:A,1,0)=L259</f>
        <v>1</v>
      </c>
      <c r="G259" s="2" t="e">
        <f>+INDEX(TPA!A:D,MATCH('Base de datos'!L259,TPA!D:D,0),1)</f>
        <v>#N/A</v>
      </c>
      <c r="H259" s="24" t="s">
        <v>381</v>
      </c>
      <c r="I259" s="42">
        <v>44690.783831018518</v>
      </c>
      <c r="J259" s="36">
        <v>44690.784456018519</v>
      </c>
      <c r="K259" t="s">
        <v>975</v>
      </c>
      <c r="L259">
        <v>72344420</v>
      </c>
      <c r="M259" t="s">
        <v>531</v>
      </c>
      <c r="N259" t="s">
        <v>415</v>
      </c>
    </row>
    <row r="260" spans="1:14" x14ac:dyDescent="0.3">
      <c r="A260" s="2" t="s">
        <v>378</v>
      </c>
      <c r="B260" s="2" t="s">
        <v>74</v>
      </c>
      <c r="C260" s="2" t="s">
        <v>1839</v>
      </c>
      <c r="D260" s="2">
        <v>1</v>
      </c>
      <c r="E260" s="2" t="s">
        <v>115</v>
      </c>
      <c r="F260" s="2" t="b">
        <f>+VLOOKUP(L260,'Por tripulante'!A:A,1,0)=L260</f>
        <v>1</v>
      </c>
      <c r="G260" s="2" t="e">
        <f>+INDEX(TPA!A:D,MATCH('Base de datos'!L260,TPA!D:D,0),1)</f>
        <v>#N/A</v>
      </c>
      <c r="H260" s="24" t="s">
        <v>381</v>
      </c>
      <c r="I260" s="42">
        <v>44690.767905092594</v>
      </c>
      <c r="J260" s="36">
        <v>44690.768530092595</v>
      </c>
      <c r="K260" t="s">
        <v>976</v>
      </c>
      <c r="L260">
        <v>1096228203</v>
      </c>
      <c r="M260" t="s">
        <v>716</v>
      </c>
      <c r="N260" t="s">
        <v>436</v>
      </c>
    </row>
    <row r="261" spans="1:14" x14ac:dyDescent="0.3">
      <c r="A261" s="2" t="s">
        <v>378</v>
      </c>
      <c r="B261" s="2" t="s">
        <v>74</v>
      </c>
      <c r="C261" s="2" t="s">
        <v>1840</v>
      </c>
      <c r="D261" s="2">
        <v>1</v>
      </c>
      <c r="E261" s="2" t="s">
        <v>115</v>
      </c>
      <c r="F261" s="2" t="b">
        <f>+VLOOKUP(L261,'Por tripulante'!A:A,1,0)=L261</f>
        <v>1</v>
      </c>
      <c r="G261" s="2" t="e">
        <f>+INDEX(TPA!A:D,MATCH('Base de datos'!L261,TPA!D:D,0),1)</f>
        <v>#N/A</v>
      </c>
      <c r="H261" s="24" t="s">
        <v>381</v>
      </c>
      <c r="I261" s="42">
        <v>44690.743356481478</v>
      </c>
      <c r="J261" s="36">
        <v>44690.744409722225</v>
      </c>
      <c r="K261" t="s">
        <v>951</v>
      </c>
      <c r="L261">
        <v>1069464046</v>
      </c>
      <c r="M261" t="s">
        <v>703</v>
      </c>
      <c r="N261" t="s">
        <v>437</v>
      </c>
    </row>
    <row r="262" spans="1:14" x14ac:dyDescent="0.3">
      <c r="A262" s="2" t="s">
        <v>378</v>
      </c>
      <c r="B262" s="2" t="s">
        <v>74</v>
      </c>
      <c r="C262" s="2" t="s">
        <v>1841</v>
      </c>
      <c r="D262" s="2">
        <v>1</v>
      </c>
      <c r="E262" s="2" t="s">
        <v>115</v>
      </c>
      <c r="F262" s="2" t="b">
        <f>+VLOOKUP(L262,'Por tripulante'!A:A,1,0)=L262</f>
        <v>1</v>
      </c>
      <c r="G262" s="2" t="e">
        <f>+INDEX(TPA!A:D,MATCH('Base de datos'!L262,TPA!D:D,0),1)</f>
        <v>#N/A</v>
      </c>
      <c r="H262" s="24" t="s">
        <v>381</v>
      </c>
      <c r="I262" s="42">
        <v>44690.742731481485</v>
      </c>
      <c r="J262" s="36">
        <v>44690.743449074071</v>
      </c>
      <c r="K262" t="s">
        <v>977</v>
      </c>
      <c r="L262">
        <v>1045701435</v>
      </c>
      <c r="M262" t="s">
        <v>546</v>
      </c>
      <c r="N262" t="s">
        <v>436</v>
      </c>
    </row>
    <row r="263" spans="1:14" x14ac:dyDescent="0.3">
      <c r="A263" s="2" t="s">
        <v>378</v>
      </c>
      <c r="B263" s="2" t="s">
        <v>74</v>
      </c>
      <c r="C263" s="2" t="s">
        <v>1842</v>
      </c>
      <c r="D263" s="2">
        <v>1</v>
      </c>
      <c r="E263" s="2" t="s">
        <v>115</v>
      </c>
      <c r="F263" s="2" t="b">
        <f>+VLOOKUP(L263,'Por tripulante'!A:A,1,0)=L263</f>
        <v>1</v>
      </c>
      <c r="G263" s="2" t="str">
        <f>+INDEX(TPA!A:D,MATCH('Base de datos'!L263,TPA!D:D,0),1)</f>
        <v>SAN PABLO</v>
      </c>
      <c r="H263" s="24" t="s">
        <v>381</v>
      </c>
      <c r="I263" s="42">
        <v>44690.741249999999</v>
      </c>
      <c r="J263" s="36">
        <v>44690.742002314815</v>
      </c>
      <c r="K263" t="s">
        <v>978</v>
      </c>
      <c r="L263">
        <v>1003644904</v>
      </c>
      <c r="M263" t="s">
        <v>871</v>
      </c>
      <c r="N263" t="s">
        <v>449</v>
      </c>
    </row>
    <row r="264" spans="1:14" x14ac:dyDescent="0.3">
      <c r="A264" s="2" t="s">
        <v>378</v>
      </c>
      <c r="B264" s="2" t="s">
        <v>74</v>
      </c>
      <c r="C264" s="2" t="s">
        <v>1843</v>
      </c>
      <c r="D264" s="2">
        <v>1</v>
      </c>
      <c r="E264" s="2" t="s">
        <v>115</v>
      </c>
      <c r="F264" s="2" t="b">
        <f>+VLOOKUP(L264,'Por tripulante'!A:A,1,0)=L264</f>
        <v>1</v>
      </c>
      <c r="G264" s="2" t="e">
        <f>+INDEX(TPA!A:D,MATCH('Base de datos'!L264,TPA!D:D,0),1)</f>
        <v>#N/A</v>
      </c>
      <c r="H264" s="24" t="s">
        <v>381</v>
      </c>
      <c r="I264" s="42">
        <v>44690.739594907405</v>
      </c>
      <c r="J264" s="36">
        <v>44690.739953703705</v>
      </c>
      <c r="K264" t="s">
        <v>953</v>
      </c>
      <c r="L264">
        <v>1045713717</v>
      </c>
      <c r="M264" t="s">
        <v>448</v>
      </c>
      <c r="N264" t="s">
        <v>437</v>
      </c>
    </row>
    <row r="265" spans="1:14" x14ac:dyDescent="0.3">
      <c r="A265" s="2" t="s">
        <v>378</v>
      </c>
      <c r="B265" s="2" t="s">
        <v>74</v>
      </c>
      <c r="C265" s="2" t="s">
        <v>1844</v>
      </c>
      <c r="D265" s="2">
        <v>1</v>
      </c>
      <c r="E265" s="2" t="s">
        <v>115</v>
      </c>
      <c r="F265" s="2" t="b">
        <f>+VLOOKUP(L265,'Por tripulante'!A:A,1,0)=L265</f>
        <v>1</v>
      </c>
      <c r="G265" s="2" t="str">
        <f>+INDEX(TPA!A:D,MATCH('Base de datos'!L265,TPA!D:D,0),1)</f>
        <v>SAN PABLO</v>
      </c>
      <c r="H265" s="24" t="s">
        <v>381</v>
      </c>
      <c r="I265" s="42">
        <v>44690.736064814817</v>
      </c>
      <c r="J265" s="36">
        <v>44690.736585648148</v>
      </c>
      <c r="K265" t="s">
        <v>953</v>
      </c>
      <c r="L265">
        <v>1052992147</v>
      </c>
      <c r="M265" t="s">
        <v>574</v>
      </c>
      <c r="N265" t="s">
        <v>449</v>
      </c>
    </row>
    <row r="266" spans="1:14" x14ac:dyDescent="0.3">
      <c r="A266" s="2" t="s">
        <v>378</v>
      </c>
      <c r="B266" s="2" t="s">
        <v>74</v>
      </c>
      <c r="C266" s="2" t="s">
        <v>1845</v>
      </c>
      <c r="D266" s="2">
        <v>1</v>
      </c>
      <c r="E266" s="2" t="s">
        <v>115</v>
      </c>
      <c r="F266" s="2" t="b">
        <f>+VLOOKUP(L266,'Por tripulante'!A:A,1,0)=L266</f>
        <v>1</v>
      </c>
      <c r="G266" s="2" t="e">
        <f>+INDEX(TPA!A:D,MATCH('Base de datos'!L266,TPA!D:D,0),1)</f>
        <v>#N/A</v>
      </c>
      <c r="H266" s="24" t="s">
        <v>381</v>
      </c>
      <c r="I266" s="42">
        <v>44690.722361111111</v>
      </c>
      <c r="J266" s="36">
        <v>44690.723333333335</v>
      </c>
      <c r="K266" t="s">
        <v>951</v>
      </c>
      <c r="L266">
        <v>1143164927</v>
      </c>
      <c r="M266" t="s">
        <v>465</v>
      </c>
      <c r="N266" t="s">
        <v>436</v>
      </c>
    </row>
    <row r="267" spans="1:14" x14ac:dyDescent="0.3">
      <c r="A267" s="2" t="s">
        <v>378</v>
      </c>
      <c r="B267" s="2" t="s">
        <v>74</v>
      </c>
      <c r="C267" s="2" t="s">
        <v>1846</v>
      </c>
      <c r="D267" s="2">
        <v>1</v>
      </c>
      <c r="E267" s="2" t="s">
        <v>115</v>
      </c>
      <c r="F267" s="2" t="b">
        <f>+VLOOKUP(L267,'Por tripulante'!A:A,1,0)=L267</f>
        <v>1</v>
      </c>
      <c r="G267" s="2" t="e">
        <f>+INDEX(TPA!A:D,MATCH('Base de datos'!L267,TPA!D:D,0),1)</f>
        <v>#N/A</v>
      </c>
      <c r="H267" s="24" t="s">
        <v>381</v>
      </c>
      <c r="I267" s="42">
        <v>44690.72252314815</v>
      </c>
      <c r="J267" s="36">
        <v>44690.723113425927</v>
      </c>
      <c r="K267" t="s">
        <v>953</v>
      </c>
      <c r="L267">
        <v>1052989345</v>
      </c>
      <c r="M267" t="s">
        <v>466</v>
      </c>
      <c r="N267" t="s">
        <v>436</v>
      </c>
    </row>
    <row r="268" spans="1:14" x14ac:dyDescent="0.3">
      <c r="A268" s="2" t="s">
        <v>378</v>
      </c>
      <c r="B268" s="2" t="s">
        <v>74</v>
      </c>
      <c r="C268" s="2" t="s">
        <v>1847</v>
      </c>
      <c r="D268" s="2">
        <v>1</v>
      </c>
      <c r="E268" s="2" t="s">
        <v>115</v>
      </c>
      <c r="F268" s="2" t="b">
        <f>+VLOOKUP(L268,'Por tripulante'!A:A,1,0)=L268</f>
        <v>1</v>
      </c>
      <c r="G268" s="2" t="e">
        <f>+INDEX(TPA!A:D,MATCH('Base de datos'!L268,TPA!D:D,0),1)</f>
        <v>#N/A</v>
      </c>
      <c r="H268" s="24" t="s">
        <v>381</v>
      </c>
      <c r="I268" s="42">
        <v>44690.705949074072</v>
      </c>
      <c r="J268" s="36">
        <v>44690.709050925929</v>
      </c>
      <c r="K268" t="s">
        <v>953</v>
      </c>
      <c r="L268">
        <v>72131872</v>
      </c>
      <c r="M268" t="s">
        <v>813</v>
      </c>
      <c r="N268" t="s">
        <v>437</v>
      </c>
    </row>
    <row r="269" spans="1:14" x14ac:dyDescent="0.3">
      <c r="A269" s="2" t="s">
        <v>378</v>
      </c>
      <c r="B269" s="2" t="s">
        <v>74</v>
      </c>
      <c r="C269" s="2" t="s">
        <v>1848</v>
      </c>
      <c r="D269" s="2">
        <v>1</v>
      </c>
      <c r="E269" s="2" t="s">
        <v>115</v>
      </c>
      <c r="F269" s="2" t="b">
        <f>+VLOOKUP(L269,'Por tripulante'!A:A,1,0)=L269</f>
        <v>1</v>
      </c>
      <c r="G269" s="2" t="e">
        <f>+INDEX(TPA!A:D,MATCH('Base de datos'!L269,TPA!D:D,0),1)</f>
        <v>#N/A</v>
      </c>
      <c r="H269" s="24" t="s">
        <v>381</v>
      </c>
      <c r="I269" s="42">
        <v>44690.703888888886</v>
      </c>
      <c r="J269" s="36">
        <v>44690.705370370371</v>
      </c>
      <c r="K269" t="s">
        <v>953</v>
      </c>
      <c r="L269">
        <v>1043671740</v>
      </c>
      <c r="M269" t="s">
        <v>714</v>
      </c>
      <c r="N269" t="s">
        <v>437</v>
      </c>
    </row>
    <row r="270" spans="1:14" x14ac:dyDescent="0.3">
      <c r="A270" s="2" t="s">
        <v>378</v>
      </c>
      <c r="B270" s="2" t="s">
        <v>74</v>
      </c>
      <c r="C270" s="2" t="s">
        <v>1849</v>
      </c>
      <c r="D270" s="2">
        <v>1</v>
      </c>
      <c r="E270" s="2" t="s">
        <v>115</v>
      </c>
      <c r="F270" s="2" t="b">
        <f>+VLOOKUP(L270,'Por tripulante'!A:A,1,0)=L270</f>
        <v>1</v>
      </c>
      <c r="G270" s="2" t="e">
        <f>+INDEX(TPA!A:D,MATCH('Base de datos'!L270,TPA!D:D,0),1)</f>
        <v>#N/A</v>
      </c>
      <c r="H270" s="24" t="s">
        <v>381</v>
      </c>
      <c r="I270" s="42">
        <v>44690.704502314817</v>
      </c>
      <c r="J270" s="36">
        <v>44690.705011574071</v>
      </c>
      <c r="K270" t="s">
        <v>953</v>
      </c>
      <c r="L270">
        <v>73270642</v>
      </c>
      <c r="M270" t="s">
        <v>494</v>
      </c>
      <c r="N270" t="s">
        <v>415</v>
      </c>
    </row>
    <row r="271" spans="1:14" x14ac:dyDescent="0.3">
      <c r="A271" s="2" t="s">
        <v>378</v>
      </c>
      <c r="B271" s="2" t="s">
        <v>74</v>
      </c>
      <c r="C271" s="2" t="s">
        <v>1850</v>
      </c>
      <c r="D271" s="2">
        <v>1</v>
      </c>
      <c r="E271" s="2" t="s">
        <v>115</v>
      </c>
      <c r="F271" s="2" t="b">
        <f>+VLOOKUP(L271,'Por tripulante'!A:A,1,0)=L271</f>
        <v>1</v>
      </c>
      <c r="G271" s="2" t="e">
        <f>+INDEX(TPA!A:D,MATCH('Base de datos'!L271,TPA!D:D,0),1)</f>
        <v>#N/A</v>
      </c>
      <c r="H271" s="24" t="s">
        <v>381</v>
      </c>
      <c r="I271" s="42">
        <v>44690.695879629631</v>
      </c>
      <c r="J271" s="36">
        <v>44690.696296296293</v>
      </c>
      <c r="K271" t="s">
        <v>979</v>
      </c>
      <c r="L271">
        <v>8865460</v>
      </c>
      <c r="M271" t="s">
        <v>724</v>
      </c>
      <c r="N271" t="s">
        <v>444</v>
      </c>
    </row>
    <row r="272" spans="1:14" x14ac:dyDescent="0.3">
      <c r="A272" s="2" t="s">
        <v>378</v>
      </c>
      <c r="B272" s="2" t="s">
        <v>74</v>
      </c>
      <c r="C272" s="2" t="s">
        <v>1851</v>
      </c>
      <c r="D272" s="2">
        <v>1</v>
      </c>
      <c r="E272" s="2" t="s">
        <v>115</v>
      </c>
      <c r="F272" s="2" t="b">
        <f>+VLOOKUP(L272,'Por tripulante'!A:A,1,0)=L272</f>
        <v>1</v>
      </c>
      <c r="G272" s="2" t="e">
        <f>+INDEX(TPA!A:D,MATCH('Base de datos'!L272,TPA!D:D,0),1)</f>
        <v>#N/A</v>
      </c>
      <c r="H272" s="24" t="s">
        <v>381</v>
      </c>
      <c r="I272" s="42">
        <v>44690.676099537035</v>
      </c>
      <c r="J272" s="36">
        <v>44690.67701388889</v>
      </c>
      <c r="K272" t="s">
        <v>953</v>
      </c>
      <c r="L272">
        <v>1052968264</v>
      </c>
      <c r="M272" t="s">
        <v>715</v>
      </c>
      <c r="N272" t="s">
        <v>437</v>
      </c>
    </row>
    <row r="273" spans="1:14" x14ac:dyDescent="0.3">
      <c r="A273" s="2" t="s">
        <v>378</v>
      </c>
      <c r="B273" s="2" t="s">
        <v>74</v>
      </c>
      <c r="C273" s="2" t="s">
        <v>1852</v>
      </c>
      <c r="D273" s="2">
        <v>1</v>
      </c>
      <c r="E273" s="2" t="s">
        <v>115</v>
      </c>
      <c r="F273" s="2" t="b">
        <f>+VLOOKUP(L273,'Por tripulante'!A:A,1,0)=L273</f>
        <v>1</v>
      </c>
      <c r="G273" s="2" t="str">
        <f>+INDEX(TPA!A:D,MATCH('Base de datos'!L273,TPA!D:D,0),1)</f>
        <v>CANTAGALLO</v>
      </c>
      <c r="H273" s="24" t="s">
        <v>381</v>
      </c>
      <c r="I273" s="42">
        <v>44690.672893518517</v>
      </c>
      <c r="J273" s="36">
        <v>44690.674363425926</v>
      </c>
      <c r="K273" t="s">
        <v>980</v>
      </c>
      <c r="L273">
        <v>7643241</v>
      </c>
      <c r="M273" t="s">
        <v>686</v>
      </c>
      <c r="N273" t="s">
        <v>444</v>
      </c>
    </row>
    <row r="274" spans="1:14" x14ac:dyDescent="0.3">
      <c r="A274" s="2" t="s">
        <v>378</v>
      </c>
      <c r="B274" s="2" t="s">
        <v>74</v>
      </c>
      <c r="C274" s="2" t="s">
        <v>1853</v>
      </c>
      <c r="D274" s="2">
        <v>1</v>
      </c>
      <c r="E274" s="2" t="s">
        <v>115</v>
      </c>
      <c r="F274" s="2" t="b">
        <f>+VLOOKUP(L274,'Por tripulante'!A:A,1,0)=L274</f>
        <v>1</v>
      </c>
      <c r="G274" s="2" t="str">
        <f>+INDEX(TPA!A:D,MATCH('Base de datos'!L274,TPA!D:D,0),1)</f>
        <v>CANTAGALLO</v>
      </c>
      <c r="H274" s="24" t="s">
        <v>381</v>
      </c>
      <c r="I274" s="42">
        <v>44690.671932870369</v>
      </c>
      <c r="J274" s="36">
        <v>44690.672326388885</v>
      </c>
      <c r="K274" t="s">
        <v>981</v>
      </c>
      <c r="L274">
        <v>1036133230</v>
      </c>
      <c r="M274" t="s">
        <v>629</v>
      </c>
      <c r="N274" t="s">
        <v>444</v>
      </c>
    </row>
    <row r="275" spans="1:14" x14ac:dyDescent="0.3">
      <c r="A275" s="2" t="s">
        <v>378</v>
      </c>
      <c r="B275" s="2" t="s">
        <v>74</v>
      </c>
      <c r="C275" s="2" t="s">
        <v>1854</v>
      </c>
      <c r="D275" s="2">
        <v>1</v>
      </c>
      <c r="E275" s="2" t="s">
        <v>115</v>
      </c>
      <c r="F275" s="2" t="b">
        <f>+VLOOKUP(L275,'Por tripulante'!A:A,1,0)=L275</f>
        <v>1</v>
      </c>
      <c r="G275" s="2" t="str">
        <f>+INDEX(TPA!A:D,MATCH('Base de datos'!L275,TPA!D:D,0),1)</f>
        <v>LA GLORIA</v>
      </c>
      <c r="H275" s="24" t="s">
        <v>381</v>
      </c>
      <c r="I275" s="42">
        <v>44690.652175925927</v>
      </c>
      <c r="J275" s="36">
        <v>44690.652881944443</v>
      </c>
      <c r="K275" t="s">
        <v>953</v>
      </c>
      <c r="L275">
        <v>1140865331</v>
      </c>
      <c r="M275" t="s">
        <v>652</v>
      </c>
      <c r="N275" t="s">
        <v>439</v>
      </c>
    </row>
    <row r="276" spans="1:14" x14ac:dyDescent="0.3">
      <c r="A276" s="2" t="s">
        <v>378</v>
      </c>
      <c r="B276" s="2" t="s">
        <v>74</v>
      </c>
      <c r="C276" s="2" t="s">
        <v>1855</v>
      </c>
      <c r="D276" s="2">
        <v>1</v>
      </c>
      <c r="E276" s="2" t="s">
        <v>115</v>
      </c>
      <c r="F276" s="2" t="b">
        <f>+VLOOKUP(L276,'Por tripulante'!A:A,1,0)=L276</f>
        <v>1</v>
      </c>
      <c r="G276" s="2" t="e">
        <f>+INDEX(TPA!A:D,MATCH('Base de datos'!L276,TPA!D:D,0),1)</f>
        <v>#N/A</v>
      </c>
      <c r="H276" s="24" t="s">
        <v>381</v>
      </c>
      <c r="I276" s="42">
        <v>44690.640416666669</v>
      </c>
      <c r="J276" s="36">
        <v>44690.640879629631</v>
      </c>
      <c r="K276" t="s">
        <v>982</v>
      </c>
      <c r="L276">
        <v>1062879003</v>
      </c>
      <c r="M276" t="s">
        <v>534</v>
      </c>
      <c r="N276" t="s">
        <v>423</v>
      </c>
    </row>
    <row r="277" spans="1:14" x14ac:dyDescent="0.3">
      <c r="A277" s="2" t="s">
        <v>378</v>
      </c>
      <c r="B277" s="2" t="s">
        <v>74</v>
      </c>
      <c r="C277" s="2" t="s">
        <v>1856</v>
      </c>
      <c r="D277" s="2">
        <v>1</v>
      </c>
      <c r="E277" s="2" t="s">
        <v>115</v>
      </c>
      <c r="F277" s="2" t="b">
        <f>+VLOOKUP(L277,'Por tripulante'!A:A,1,0)=L277</f>
        <v>1</v>
      </c>
      <c r="G277" s="2" t="e">
        <f>+INDEX(TPA!A:D,MATCH('Base de datos'!L277,TPA!D:D,0),1)</f>
        <v>#N/A</v>
      </c>
      <c r="H277" s="24" t="s">
        <v>381</v>
      </c>
      <c r="I277" s="42">
        <v>44690.635497685187</v>
      </c>
      <c r="J277" s="36">
        <v>44690.636469907404</v>
      </c>
      <c r="K277" t="s">
        <v>951</v>
      </c>
      <c r="L277">
        <v>1051417391</v>
      </c>
      <c r="M277" t="s">
        <v>625</v>
      </c>
      <c r="N277" t="s">
        <v>425</v>
      </c>
    </row>
    <row r="278" spans="1:14" x14ac:dyDescent="0.3">
      <c r="A278" s="2" t="s">
        <v>378</v>
      </c>
      <c r="B278" s="2" t="s">
        <v>74</v>
      </c>
      <c r="C278" s="2" t="s">
        <v>1857</v>
      </c>
      <c r="D278" s="2">
        <v>1</v>
      </c>
      <c r="E278" s="2" t="s">
        <v>115</v>
      </c>
      <c r="F278" s="2" t="b">
        <f>+VLOOKUP(L278,'Por tripulante'!A:A,1,0)=L278</f>
        <v>1</v>
      </c>
      <c r="G278" s="2" t="e">
        <f>+INDEX(TPA!A:D,MATCH('Base de datos'!L278,TPA!D:D,0),1)</f>
        <v>#N/A</v>
      </c>
      <c r="H278" s="24" t="s">
        <v>381</v>
      </c>
      <c r="I278" s="42">
        <v>44690.625057870369</v>
      </c>
      <c r="J278" s="36">
        <v>44690.625706018516</v>
      </c>
      <c r="K278" t="s">
        <v>983</v>
      </c>
      <c r="L278">
        <v>85485994</v>
      </c>
      <c r="M278" t="s">
        <v>666</v>
      </c>
      <c r="N278" t="s">
        <v>423</v>
      </c>
    </row>
    <row r="279" spans="1:14" x14ac:dyDescent="0.3">
      <c r="A279" s="2" t="s">
        <v>378</v>
      </c>
      <c r="B279" s="2" t="s">
        <v>74</v>
      </c>
      <c r="C279" s="2" t="s">
        <v>1858</v>
      </c>
      <c r="D279" s="2">
        <v>1</v>
      </c>
      <c r="E279" s="2" t="s">
        <v>115</v>
      </c>
      <c r="F279" s="2" t="b">
        <f>+VLOOKUP(L279,'Por tripulante'!A:A,1,0)=L279</f>
        <v>1</v>
      </c>
      <c r="G279" s="2" t="e">
        <f>+INDEX(TPA!A:D,MATCH('Base de datos'!L279,TPA!D:D,0),1)</f>
        <v>#N/A</v>
      </c>
      <c r="H279" s="24" t="s">
        <v>381</v>
      </c>
      <c r="I279" s="42">
        <v>44690.623692129629</v>
      </c>
      <c r="J279" s="36">
        <v>44690.625625000001</v>
      </c>
      <c r="K279" t="s">
        <v>953</v>
      </c>
      <c r="L279">
        <v>1143443946</v>
      </c>
      <c r="M279" t="s">
        <v>984</v>
      </c>
      <c r="N279" t="s">
        <v>437</v>
      </c>
    </row>
    <row r="280" spans="1:14" x14ac:dyDescent="0.3">
      <c r="A280" s="2" t="s">
        <v>378</v>
      </c>
      <c r="B280" s="2" t="s">
        <v>74</v>
      </c>
      <c r="C280" s="2" t="s">
        <v>1859</v>
      </c>
      <c r="D280" s="2">
        <v>1</v>
      </c>
      <c r="E280" s="2" t="s">
        <v>115</v>
      </c>
      <c r="F280" s="2" t="b">
        <f>+VLOOKUP(L280,'Por tripulante'!A:A,1,0)=L280</f>
        <v>1</v>
      </c>
      <c r="G280" s="2" t="str">
        <f>+INDEX(TPA!A:D,MATCH('Base de datos'!L280,TPA!D:D,0),1)</f>
        <v>ZAMBRANO</v>
      </c>
      <c r="H280" s="24" t="s">
        <v>381</v>
      </c>
      <c r="I280" s="42">
        <v>44690.622800925928</v>
      </c>
      <c r="J280" s="36">
        <v>44690.624039351853</v>
      </c>
      <c r="K280" t="s">
        <v>985</v>
      </c>
      <c r="L280">
        <v>1062877091</v>
      </c>
      <c r="M280" t="s">
        <v>986</v>
      </c>
      <c r="N280" t="s">
        <v>419</v>
      </c>
    </row>
    <row r="281" spans="1:14" x14ac:dyDescent="0.3">
      <c r="A281" s="2" t="s">
        <v>378</v>
      </c>
      <c r="B281" s="2" t="s">
        <v>74</v>
      </c>
      <c r="C281" s="2" t="s">
        <v>1860</v>
      </c>
      <c r="D281" s="2">
        <v>1</v>
      </c>
      <c r="E281" s="2" t="s">
        <v>115</v>
      </c>
      <c r="F281" s="2" t="b">
        <f>+VLOOKUP(L281,'Por tripulante'!A:A,1,0)=L281</f>
        <v>1</v>
      </c>
      <c r="G281" s="2" t="e">
        <f>+INDEX(TPA!A:D,MATCH('Base de datos'!L281,TPA!D:D,0),1)</f>
        <v>#N/A</v>
      </c>
      <c r="H281" s="24" t="s">
        <v>381</v>
      </c>
      <c r="I281" s="42">
        <v>44690.623078703706</v>
      </c>
      <c r="J281" s="36">
        <v>44690.623622685183</v>
      </c>
      <c r="K281" t="s">
        <v>985</v>
      </c>
      <c r="L281">
        <v>1042447525</v>
      </c>
      <c r="M281" t="s">
        <v>709</v>
      </c>
      <c r="N281" t="s">
        <v>418</v>
      </c>
    </row>
    <row r="282" spans="1:14" x14ac:dyDescent="0.3">
      <c r="A282" s="2" t="s">
        <v>378</v>
      </c>
      <c r="B282" s="2" t="s">
        <v>74</v>
      </c>
      <c r="C282" s="2" t="s">
        <v>1861</v>
      </c>
      <c r="D282" s="2">
        <v>1</v>
      </c>
      <c r="E282" s="2" t="s">
        <v>115</v>
      </c>
      <c r="F282" s="2" t="b">
        <f>+VLOOKUP(L282,'Por tripulante'!A:A,1,0)=L282</f>
        <v>1</v>
      </c>
      <c r="G282" s="2" t="e">
        <f>+INDEX(TPA!A:D,MATCH('Base de datos'!L282,TPA!D:D,0),1)</f>
        <v>#N/A</v>
      </c>
      <c r="H282" s="24" t="s">
        <v>381</v>
      </c>
      <c r="I282" s="42">
        <v>44690.617372685185</v>
      </c>
      <c r="J282" s="36">
        <v>44690.618298611109</v>
      </c>
      <c r="K282" t="s">
        <v>953</v>
      </c>
      <c r="L282">
        <v>1143376702</v>
      </c>
      <c r="M282" t="s">
        <v>987</v>
      </c>
      <c r="N282" t="s">
        <v>439</v>
      </c>
    </row>
    <row r="283" spans="1:14" x14ac:dyDescent="0.3">
      <c r="A283" s="2" t="s">
        <v>378</v>
      </c>
      <c r="B283" s="2" t="s">
        <v>74</v>
      </c>
      <c r="C283" s="2" t="s">
        <v>1862</v>
      </c>
      <c r="D283" s="2">
        <v>1</v>
      </c>
      <c r="E283" s="2" t="s">
        <v>115</v>
      </c>
      <c r="F283" s="2" t="b">
        <f>+VLOOKUP(L283,'Por tripulante'!A:A,1,0)=L283</f>
        <v>1</v>
      </c>
      <c r="G283" s="2" t="e">
        <f>+INDEX(TPA!A:D,MATCH('Base de datos'!L283,TPA!D:D,0),1)</f>
        <v>#N/A</v>
      </c>
      <c r="H283" s="24" t="s">
        <v>381</v>
      </c>
      <c r="I283" s="42">
        <v>44690.577974537038</v>
      </c>
      <c r="J283" s="36">
        <v>44690.57912037037</v>
      </c>
      <c r="K283" t="s">
        <v>988</v>
      </c>
      <c r="L283">
        <v>1049347320</v>
      </c>
      <c r="M283" t="s">
        <v>989</v>
      </c>
      <c r="N283" t="s">
        <v>990</v>
      </c>
    </row>
    <row r="284" spans="1:14" x14ac:dyDescent="0.3">
      <c r="A284" s="2" t="s">
        <v>378</v>
      </c>
      <c r="B284" s="2" t="s">
        <v>74</v>
      </c>
      <c r="C284" s="2" t="s">
        <v>1863</v>
      </c>
      <c r="D284" s="2">
        <v>1</v>
      </c>
      <c r="E284" s="2" t="s">
        <v>115</v>
      </c>
      <c r="F284" s="2" t="b">
        <f>+VLOOKUP(L284,'Por tripulante'!A:A,1,0)=L284</f>
        <v>1</v>
      </c>
      <c r="G284" s="2" t="e">
        <f>+INDEX(TPA!A:D,MATCH('Base de datos'!L284,TPA!D:D,0),1)</f>
        <v>#N/A</v>
      </c>
      <c r="H284" s="24" t="s">
        <v>381</v>
      </c>
      <c r="I284" s="42">
        <v>44690.56795138889</v>
      </c>
      <c r="J284" s="36">
        <v>44690.568611111114</v>
      </c>
      <c r="K284" t="s">
        <v>966</v>
      </c>
      <c r="L284">
        <v>1043607936</v>
      </c>
      <c r="M284" t="s">
        <v>569</v>
      </c>
      <c r="N284" t="s">
        <v>425</v>
      </c>
    </row>
    <row r="285" spans="1:14" x14ac:dyDescent="0.3">
      <c r="A285" s="2" t="s">
        <v>378</v>
      </c>
      <c r="B285" s="2" t="s">
        <v>74</v>
      </c>
      <c r="C285" s="2" t="s">
        <v>1864</v>
      </c>
      <c r="D285" s="2">
        <v>1</v>
      </c>
      <c r="E285" s="2" t="s">
        <v>115</v>
      </c>
      <c r="F285" s="2" t="b">
        <f>+VLOOKUP(L285,'Por tripulante'!A:A,1,0)=L285</f>
        <v>1</v>
      </c>
      <c r="G285" s="2" t="e">
        <f>+INDEX(TPA!A:D,MATCH('Base de datos'!L285,TPA!D:D,0),1)</f>
        <v>#N/A</v>
      </c>
      <c r="H285" s="24" t="s">
        <v>381</v>
      </c>
      <c r="I285" s="42">
        <v>44690.542696759258</v>
      </c>
      <c r="J285" s="36">
        <v>44690.543263888889</v>
      </c>
      <c r="K285" t="s">
        <v>953</v>
      </c>
      <c r="L285">
        <v>79063704</v>
      </c>
      <c r="M285" t="s">
        <v>708</v>
      </c>
      <c r="N285" t="s">
        <v>423</v>
      </c>
    </row>
    <row r="286" spans="1:14" x14ac:dyDescent="0.3">
      <c r="A286" s="2" t="s">
        <v>378</v>
      </c>
      <c r="B286" s="2" t="s">
        <v>74</v>
      </c>
      <c r="C286" s="2" t="s">
        <v>1865</v>
      </c>
      <c r="D286" s="2">
        <v>1</v>
      </c>
      <c r="E286" s="2" t="s">
        <v>115</v>
      </c>
      <c r="F286" s="2" t="b">
        <f>+VLOOKUP(L286,'Por tripulante'!A:A,1,0)=L286</f>
        <v>1</v>
      </c>
      <c r="G286" s="2" t="e">
        <f>+INDEX(TPA!A:D,MATCH('Base de datos'!L286,TPA!D:D,0),1)</f>
        <v>#N/A</v>
      </c>
      <c r="H286" s="24" t="s">
        <v>381</v>
      </c>
      <c r="I286" s="42">
        <v>44690.531076388892</v>
      </c>
      <c r="J286" s="36">
        <v>44690.531597222223</v>
      </c>
      <c r="K286" t="s">
        <v>953</v>
      </c>
      <c r="L286">
        <v>1128057680</v>
      </c>
      <c r="M286" t="s">
        <v>461</v>
      </c>
      <c r="N286" t="s">
        <v>436</v>
      </c>
    </row>
    <row r="287" spans="1:14" x14ac:dyDescent="0.3">
      <c r="A287" s="2" t="s">
        <v>378</v>
      </c>
      <c r="B287" s="2" t="s">
        <v>74</v>
      </c>
      <c r="C287" s="2" t="s">
        <v>1866</v>
      </c>
      <c r="D287" s="2">
        <v>1</v>
      </c>
      <c r="E287" s="2" t="s">
        <v>115</v>
      </c>
      <c r="F287" s="2" t="b">
        <f>+VLOOKUP(L287,'Por tripulante'!A:A,1,0)=L287</f>
        <v>1</v>
      </c>
      <c r="G287" s="2" t="e">
        <f>+INDEX(TPA!A:D,MATCH('Base de datos'!L287,TPA!D:D,0),1)</f>
        <v>#N/A</v>
      </c>
      <c r="H287" s="24" t="s">
        <v>381</v>
      </c>
      <c r="I287" s="42">
        <v>44690.519525462965</v>
      </c>
      <c r="J287" s="36">
        <v>44690.520057870373</v>
      </c>
      <c r="K287" t="s">
        <v>991</v>
      </c>
      <c r="L287">
        <v>1045696181</v>
      </c>
      <c r="M287" t="s">
        <v>644</v>
      </c>
      <c r="N287" t="s">
        <v>418</v>
      </c>
    </row>
    <row r="288" spans="1:14" x14ac:dyDescent="0.3">
      <c r="A288" s="2" t="s">
        <v>378</v>
      </c>
      <c r="B288" s="2" t="s">
        <v>74</v>
      </c>
      <c r="C288" s="2" t="s">
        <v>1867</v>
      </c>
      <c r="D288" s="2">
        <v>1</v>
      </c>
      <c r="E288" s="2" t="s">
        <v>115</v>
      </c>
      <c r="F288" s="2" t="b">
        <f>+VLOOKUP(L288,'Por tripulante'!A:A,1,0)=L288</f>
        <v>1</v>
      </c>
      <c r="G288" s="2" t="str">
        <f>+INDEX(TPA!A:D,MATCH('Base de datos'!L288,TPA!D:D,0),1)</f>
        <v>PUERTO SALGAR</v>
      </c>
      <c r="H288" s="24" t="s">
        <v>381</v>
      </c>
      <c r="I288" s="42">
        <v>44690.509884259256</v>
      </c>
      <c r="J288" s="36">
        <v>44690.518530092595</v>
      </c>
      <c r="K288" t="s">
        <v>951</v>
      </c>
      <c r="L288">
        <v>8498708</v>
      </c>
      <c r="M288" t="s">
        <v>992</v>
      </c>
      <c r="N288" t="s">
        <v>444</v>
      </c>
    </row>
    <row r="289" spans="1:14" x14ac:dyDescent="0.3">
      <c r="A289" s="2" t="s">
        <v>378</v>
      </c>
      <c r="B289" s="2" t="s">
        <v>74</v>
      </c>
      <c r="C289" s="2" t="s">
        <v>1868</v>
      </c>
      <c r="D289" s="2">
        <v>1</v>
      </c>
      <c r="E289" s="2" t="s">
        <v>115</v>
      </c>
      <c r="F289" s="2" t="b">
        <f>+VLOOKUP(L289,'Por tripulante'!A:A,1,0)=L289</f>
        <v>1</v>
      </c>
      <c r="G289" s="2" t="str">
        <f>+INDEX(TPA!A:D,MATCH('Base de datos'!L289,TPA!D:D,0),1)</f>
        <v>CAPULCO</v>
      </c>
      <c r="H289" s="24" t="s">
        <v>381</v>
      </c>
      <c r="I289" s="42">
        <v>44690.500081018516</v>
      </c>
      <c r="J289" s="36">
        <v>44690.500740740739</v>
      </c>
      <c r="K289" t="s">
        <v>993</v>
      </c>
      <c r="L289">
        <v>1062877685</v>
      </c>
      <c r="M289" t="s">
        <v>567</v>
      </c>
      <c r="N289" t="s">
        <v>426</v>
      </c>
    </row>
    <row r="290" spans="1:14" x14ac:dyDescent="0.3">
      <c r="A290" s="2" t="s">
        <v>378</v>
      </c>
      <c r="B290" s="2" t="s">
        <v>74</v>
      </c>
      <c r="C290" s="2" t="s">
        <v>1869</v>
      </c>
      <c r="D290" s="2">
        <v>1</v>
      </c>
      <c r="E290" s="2" t="s">
        <v>115</v>
      </c>
      <c r="F290" s="2" t="b">
        <f>+VLOOKUP(L290,'Por tripulante'!A:A,1,0)=L290</f>
        <v>1</v>
      </c>
      <c r="G290" s="2" t="str">
        <f>+INDEX(TPA!A:D,MATCH('Base de datos'!L290,TPA!D:D,0),1)</f>
        <v>CANTAGALLO</v>
      </c>
      <c r="H290" s="24" t="s">
        <v>381</v>
      </c>
      <c r="I290" s="42">
        <v>44690.460335648146</v>
      </c>
      <c r="J290" s="36">
        <v>44690.461388888885</v>
      </c>
      <c r="K290" t="s">
        <v>972</v>
      </c>
      <c r="L290">
        <v>73119339</v>
      </c>
      <c r="M290" t="s">
        <v>838</v>
      </c>
      <c r="N290" t="s">
        <v>444</v>
      </c>
    </row>
    <row r="291" spans="1:14" x14ac:dyDescent="0.3">
      <c r="A291" s="2" t="s">
        <v>378</v>
      </c>
      <c r="B291" s="2" t="s">
        <v>74</v>
      </c>
      <c r="C291" s="2" t="s">
        <v>1870</v>
      </c>
      <c r="D291" s="2">
        <v>1</v>
      </c>
      <c r="E291" s="2" t="s">
        <v>115</v>
      </c>
      <c r="F291" s="2" t="b">
        <f>+VLOOKUP(L291,'Por tripulante'!A:A,1,0)=L291</f>
        <v>1</v>
      </c>
      <c r="G291" s="2" t="e">
        <f>+INDEX(TPA!A:D,MATCH('Base de datos'!L291,TPA!D:D,0),1)</f>
        <v>#N/A</v>
      </c>
      <c r="H291" s="24" t="s">
        <v>381</v>
      </c>
      <c r="I291" s="42">
        <v>44690.45</v>
      </c>
      <c r="J291" s="36">
        <v>44690.450671296298</v>
      </c>
      <c r="K291" t="s">
        <v>994</v>
      </c>
      <c r="L291">
        <v>1143393377</v>
      </c>
      <c r="M291" t="s">
        <v>460</v>
      </c>
      <c r="N291" t="s">
        <v>436</v>
      </c>
    </row>
    <row r="292" spans="1:14" x14ac:dyDescent="0.3">
      <c r="A292" s="2" t="s">
        <v>378</v>
      </c>
      <c r="B292" s="2" t="s">
        <v>74</v>
      </c>
      <c r="C292" s="2" t="s">
        <v>1871</v>
      </c>
      <c r="D292" s="2">
        <v>1</v>
      </c>
      <c r="E292" s="2" t="s">
        <v>115</v>
      </c>
      <c r="F292" s="2" t="b">
        <f>+VLOOKUP(L292,'Por tripulante'!A:A,1,0)=L292</f>
        <v>1</v>
      </c>
      <c r="G292" s="2" t="e">
        <f>+INDEX(TPA!A:D,MATCH('Base de datos'!L292,TPA!D:D,0),1)</f>
        <v>#N/A</v>
      </c>
      <c r="H292" s="24" t="s">
        <v>381</v>
      </c>
      <c r="I292" s="42">
        <v>44690.444791666669</v>
      </c>
      <c r="J292" s="36">
        <v>44690.4453587963</v>
      </c>
      <c r="K292" t="s">
        <v>995</v>
      </c>
      <c r="L292">
        <v>72269340</v>
      </c>
      <c r="M292" t="s">
        <v>50</v>
      </c>
      <c r="N292" t="s">
        <v>418</v>
      </c>
    </row>
    <row r="293" spans="1:14" x14ac:dyDescent="0.3">
      <c r="A293" s="2" t="s">
        <v>378</v>
      </c>
      <c r="B293" s="2" t="s">
        <v>74</v>
      </c>
      <c r="C293" s="2" t="s">
        <v>1872</v>
      </c>
      <c r="D293" s="2">
        <v>1</v>
      </c>
      <c r="E293" s="2" t="s">
        <v>115</v>
      </c>
      <c r="F293" s="2" t="b">
        <f>+VLOOKUP(L293,'Por tripulante'!A:A,1,0)=L293</f>
        <v>1</v>
      </c>
      <c r="G293" s="2" t="e">
        <f>+INDEX(TPA!A:D,MATCH('Base de datos'!L293,TPA!D:D,0),1)</f>
        <v>#N/A</v>
      </c>
      <c r="H293" s="24" t="s">
        <v>381</v>
      </c>
      <c r="I293" s="42">
        <v>44690.444374999999</v>
      </c>
      <c r="J293" s="36">
        <v>44690.444976851853</v>
      </c>
      <c r="K293" t="s">
        <v>996</v>
      </c>
      <c r="L293">
        <v>9314150</v>
      </c>
      <c r="M293" t="s">
        <v>506</v>
      </c>
      <c r="N293" t="s">
        <v>418</v>
      </c>
    </row>
    <row r="294" spans="1:14" x14ac:dyDescent="0.3">
      <c r="A294" s="2" t="s">
        <v>378</v>
      </c>
      <c r="B294" s="2" t="s">
        <v>74</v>
      </c>
      <c r="C294" s="2" t="s">
        <v>1873</v>
      </c>
      <c r="D294" s="2">
        <v>1</v>
      </c>
      <c r="E294" s="2" t="s">
        <v>115</v>
      </c>
      <c r="F294" s="2" t="b">
        <f>+VLOOKUP(L294,'Por tripulante'!A:A,1,0)=L294</f>
        <v>1</v>
      </c>
      <c r="G294" s="2" t="e">
        <f>+INDEX(TPA!A:D,MATCH('Base de datos'!L294,TPA!D:D,0),1)</f>
        <v>#N/A</v>
      </c>
      <c r="H294" s="24" t="s">
        <v>381</v>
      </c>
      <c r="I294" s="42">
        <v>44690.441030092596</v>
      </c>
      <c r="J294" s="36">
        <v>44690.441469907404</v>
      </c>
      <c r="K294" t="s">
        <v>997</v>
      </c>
      <c r="L294">
        <v>72238315</v>
      </c>
      <c r="M294" t="s">
        <v>564</v>
      </c>
      <c r="N294" t="s">
        <v>423</v>
      </c>
    </row>
    <row r="295" spans="1:14" x14ac:dyDescent="0.3">
      <c r="A295" s="2" t="s">
        <v>378</v>
      </c>
      <c r="B295" s="2" t="s">
        <v>74</v>
      </c>
      <c r="C295" s="2" t="s">
        <v>1874</v>
      </c>
      <c r="D295" s="2">
        <v>1</v>
      </c>
      <c r="E295" s="2" t="s">
        <v>115</v>
      </c>
      <c r="F295" s="2" t="b">
        <f>+VLOOKUP(L295,'Por tripulante'!A:A,1,0)=L295</f>
        <v>1</v>
      </c>
      <c r="G295" s="2" t="e">
        <f>+INDEX(TPA!A:D,MATCH('Base de datos'!L295,TPA!D:D,0),1)</f>
        <v>#N/A</v>
      </c>
      <c r="H295" s="24" t="s">
        <v>381</v>
      </c>
      <c r="I295" s="42">
        <v>44690.437557870369</v>
      </c>
      <c r="J295" s="36">
        <v>44690.43855324074</v>
      </c>
      <c r="K295" t="s">
        <v>998</v>
      </c>
      <c r="L295">
        <v>1045682337</v>
      </c>
      <c r="M295" t="s">
        <v>867</v>
      </c>
      <c r="N295" t="s">
        <v>423</v>
      </c>
    </row>
    <row r="296" spans="1:14" x14ac:dyDescent="0.3">
      <c r="A296" s="2" t="s">
        <v>378</v>
      </c>
      <c r="B296" s="2" t="s">
        <v>74</v>
      </c>
      <c r="C296" s="2" t="s">
        <v>1875</v>
      </c>
      <c r="D296" s="2">
        <v>1</v>
      </c>
      <c r="E296" s="2" t="s">
        <v>115</v>
      </c>
      <c r="F296" s="2" t="b">
        <f>+VLOOKUP(L296,'Por tripulante'!A:A,1,0)=L296</f>
        <v>1</v>
      </c>
      <c r="G296" s="2" t="str">
        <f>+INDEX(TPA!A:D,MATCH('Base de datos'!L296,TPA!D:D,0),1)</f>
        <v>PUERTO BERRIO</v>
      </c>
      <c r="H296" s="24" t="s">
        <v>381</v>
      </c>
      <c r="I296" s="42">
        <v>44690.43545138889</v>
      </c>
      <c r="J296" s="36">
        <v>44690.437060185184</v>
      </c>
      <c r="K296" t="s">
        <v>999</v>
      </c>
      <c r="L296">
        <v>1052962084</v>
      </c>
      <c r="M296" t="s">
        <v>547</v>
      </c>
      <c r="N296" t="s">
        <v>436</v>
      </c>
    </row>
    <row r="297" spans="1:14" x14ac:dyDescent="0.3">
      <c r="A297" s="2" t="s">
        <v>378</v>
      </c>
      <c r="B297" s="2" t="s">
        <v>74</v>
      </c>
      <c r="C297" s="2" t="s">
        <v>1876</v>
      </c>
      <c r="D297" s="2">
        <v>1</v>
      </c>
      <c r="E297" s="2" t="s">
        <v>115</v>
      </c>
      <c r="F297" s="2" t="b">
        <f>+VLOOKUP(L297,'Por tripulante'!A:A,1,0)=L297</f>
        <v>1</v>
      </c>
      <c r="G297" s="2" t="e">
        <f>+INDEX(TPA!A:D,MATCH('Base de datos'!L297,TPA!D:D,0),1)</f>
        <v>#N/A</v>
      </c>
      <c r="H297" s="24" t="s">
        <v>381</v>
      </c>
      <c r="I297" s="42">
        <v>44690.436261574076</v>
      </c>
      <c r="J297" s="36">
        <v>44690.436979166669</v>
      </c>
      <c r="K297" t="s">
        <v>953</v>
      </c>
      <c r="L297">
        <v>12633010</v>
      </c>
      <c r="M297" t="s">
        <v>470</v>
      </c>
      <c r="N297" t="s">
        <v>447</v>
      </c>
    </row>
    <row r="298" spans="1:14" x14ac:dyDescent="0.3">
      <c r="A298" s="2" t="s">
        <v>378</v>
      </c>
      <c r="B298" s="2" t="s">
        <v>74</v>
      </c>
      <c r="C298" s="2" t="s">
        <v>1877</v>
      </c>
      <c r="D298" s="2">
        <v>1</v>
      </c>
      <c r="E298" s="2" t="s">
        <v>115</v>
      </c>
      <c r="F298" s="2" t="b">
        <f>+VLOOKUP(L298,'Por tripulante'!A:A,1,0)=L298</f>
        <v>1</v>
      </c>
      <c r="G298" s="2" t="str">
        <f>+INDEX(TPA!A:D,MATCH('Base de datos'!L298,TPA!D:D,0),1)</f>
        <v>MOMPOX</v>
      </c>
      <c r="H298" s="24" t="s">
        <v>381</v>
      </c>
      <c r="I298" s="42">
        <v>44690.43476851852</v>
      </c>
      <c r="J298" s="36">
        <v>44690.435347222221</v>
      </c>
      <c r="K298" t="s">
        <v>1000</v>
      </c>
      <c r="L298">
        <v>72249236</v>
      </c>
      <c r="M298" t="s">
        <v>607</v>
      </c>
      <c r="N298" t="s">
        <v>437</v>
      </c>
    </row>
    <row r="299" spans="1:14" x14ac:dyDescent="0.3">
      <c r="A299" s="2" t="s">
        <v>378</v>
      </c>
      <c r="B299" s="2" t="s">
        <v>74</v>
      </c>
      <c r="C299" s="2" t="s">
        <v>1878</v>
      </c>
      <c r="D299" s="2">
        <v>1</v>
      </c>
      <c r="E299" s="2" t="s">
        <v>115</v>
      </c>
      <c r="F299" s="2" t="b">
        <f>+VLOOKUP(L299,'Por tripulante'!A:A,1,0)=L299</f>
        <v>1</v>
      </c>
      <c r="G299" s="2" t="str">
        <f>+INDEX(TPA!A:D,MATCH('Base de datos'!L299,TPA!D:D,0),1)</f>
        <v>CAPULCO</v>
      </c>
      <c r="H299" s="24" t="s">
        <v>381</v>
      </c>
      <c r="I299" s="42">
        <v>44690.433923611112</v>
      </c>
      <c r="J299" s="36">
        <v>44690.435254629629</v>
      </c>
      <c r="K299" t="s">
        <v>953</v>
      </c>
      <c r="L299">
        <v>1082045661</v>
      </c>
      <c r="M299" t="s">
        <v>479</v>
      </c>
      <c r="N299" t="s">
        <v>426</v>
      </c>
    </row>
    <row r="300" spans="1:14" x14ac:dyDescent="0.3">
      <c r="A300" s="2" t="s">
        <v>378</v>
      </c>
      <c r="B300" s="2" t="s">
        <v>74</v>
      </c>
      <c r="C300" s="2" t="s">
        <v>1879</v>
      </c>
      <c r="D300" s="2">
        <v>1</v>
      </c>
      <c r="E300" s="2" t="s">
        <v>115</v>
      </c>
      <c r="F300" s="2" t="b">
        <f>+VLOOKUP(L300,'Por tripulante'!A:A,1,0)=L300</f>
        <v>1</v>
      </c>
      <c r="G300" s="2" t="e">
        <f>+INDEX(TPA!A:D,MATCH('Base de datos'!L300,TPA!D:D,0),1)</f>
        <v>#N/A</v>
      </c>
      <c r="H300" s="24" t="s">
        <v>381</v>
      </c>
      <c r="I300" s="42">
        <v>44690.43072916667</v>
      </c>
      <c r="J300" s="36">
        <v>44690.434560185182</v>
      </c>
      <c r="K300" t="s">
        <v>951</v>
      </c>
      <c r="L300">
        <v>1052996972</v>
      </c>
      <c r="M300" t="s">
        <v>1001</v>
      </c>
      <c r="N300" t="s">
        <v>418</v>
      </c>
    </row>
    <row r="301" spans="1:14" x14ac:dyDescent="0.3">
      <c r="A301" s="2" t="s">
        <v>378</v>
      </c>
      <c r="B301" s="2" t="s">
        <v>74</v>
      </c>
      <c r="C301" s="2" t="s">
        <v>1880</v>
      </c>
      <c r="D301" s="2">
        <v>1</v>
      </c>
      <c r="E301" s="2" t="s">
        <v>115</v>
      </c>
      <c r="F301" s="2" t="b">
        <f>+VLOOKUP(L301,'Por tripulante'!A:A,1,0)=L301</f>
        <v>1</v>
      </c>
      <c r="G301" s="2" t="str">
        <f>+INDEX(TPA!A:D,MATCH('Base de datos'!L301,TPA!D:D,0),1)</f>
        <v>CAPULCO</v>
      </c>
      <c r="H301" s="24" t="s">
        <v>381</v>
      </c>
      <c r="I301" s="42">
        <v>44690.43241898148</v>
      </c>
      <c r="J301" s="36">
        <v>44690.433217592596</v>
      </c>
      <c r="K301" t="s">
        <v>951</v>
      </c>
      <c r="L301">
        <v>1051359607</v>
      </c>
      <c r="M301" t="s">
        <v>503</v>
      </c>
      <c r="N301" t="s">
        <v>426</v>
      </c>
    </row>
    <row r="302" spans="1:14" x14ac:dyDescent="0.3">
      <c r="A302" s="2" t="s">
        <v>378</v>
      </c>
      <c r="B302" s="2" t="s">
        <v>74</v>
      </c>
      <c r="C302" s="2" t="s">
        <v>1881</v>
      </c>
      <c r="D302" s="2">
        <v>1</v>
      </c>
      <c r="E302" s="2" t="s">
        <v>115</v>
      </c>
      <c r="F302" s="2" t="b">
        <f>+VLOOKUP(L302,'Por tripulante'!A:A,1,0)=L302</f>
        <v>1</v>
      </c>
      <c r="G302" s="2" t="e">
        <f>+INDEX(TPA!A:D,MATCH('Base de datos'!L302,TPA!D:D,0),1)</f>
        <v>#N/A</v>
      </c>
      <c r="H302" s="24" t="s">
        <v>381</v>
      </c>
      <c r="I302" s="42">
        <v>44690.432025462964</v>
      </c>
      <c r="J302" s="36">
        <v>44690.432557870372</v>
      </c>
      <c r="K302" t="s">
        <v>951</v>
      </c>
      <c r="L302">
        <v>19873772</v>
      </c>
      <c r="M302" t="s">
        <v>639</v>
      </c>
      <c r="N302" t="s">
        <v>415</v>
      </c>
    </row>
    <row r="303" spans="1:14" x14ac:dyDescent="0.3">
      <c r="A303" s="2" t="s">
        <v>378</v>
      </c>
      <c r="B303" s="2" t="s">
        <v>74</v>
      </c>
      <c r="C303" s="2" t="s">
        <v>1882</v>
      </c>
      <c r="D303" s="2">
        <v>1</v>
      </c>
      <c r="E303" s="2" t="s">
        <v>115</v>
      </c>
      <c r="F303" s="2" t="b">
        <f>+VLOOKUP(L303,'Por tripulante'!A:A,1,0)=L303</f>
        <v>1</v>
      </c>
      <c r="G303" s="2" t="e">
        <f>+INDEX(TPA!A:D,MATCH('Base de datos'!L303,TPA!D:D,0),1)</f>
        <v>#N/A</v>
      </c>
      <c r="H303" s="24" t="s">
        <v>381</v>
      </c>
      <c r="I303" s="42">
        <v>44690.43074074074</v>
      </c>
      <c r="J303" s="36">
        <v>44690.432326388887</v>
      </c>
      <c r="K303" t="s">
        <v>953</v>
      </c>
      <c r="L303">
        <v>12632355</v>
      </c>
      <c r="M303" t="s">
        <v>698</v>
      </c>
      <c r="N303" t="s">
        <v>437</v>
      </c>
    </row>
    <row r="304" spans="1:14" x14ac:dyDescent="0.3">
      <c r="A304" s="2" t="s">
        <v>378</v>
      </c>
      <c r="B304" s="2" t="s">
        <v>74</v>
      </c>
      <c r="C304" s="2" t="s">
        <v>1883</v>
      </c>
      <c r="D304" s="2">
        <v>1</v>
      </c>
      <c r="E304" s="2" t="s">
        <v>115</v>
      </c>
      <c r="F304" s="2" t="b">
        <f>+VLOOKUP(L304,'Por tripulante'!A:A,1,0)=L304</f>
        <v>1</v>
      </c>
      <c r="G304" s="2" t="e">
        <f>+INDEX(TPA!A:D,MATCH('Base de datos'!L304,TPA!D:D,0),1)</f>
        <v>#N/A</v>
      </c>
      <c r="H304" s="24" t="s">
        <v>381</v>
      </c>
      <c r="I304" s="42">
        <v>44690.430868055555</v>
      </c>
      <c r="J304" s="36">
        <v>44690.431423611109</v>
      </c>
      <c r="K304" t="s">
        <v>951</v>
      </c>
      <c r="L304">
        <v>72267574</v>
      </c>
      <c r="M304" t="s">
        <v>799</v>
      </c>
      <c r="N304" t="s">
        <v>415</v>
      </c>
    </row>
    <row r="305" spans="1:19" x14ac:dyDescent="0.3">
      <c r="A305" s="2" t="s">
        <v>378</v>
      </c>
      <c r="B305" s="2" t="s">
        <v>74</v>
      </c>
      <c r="C305" s="2" t="s">
        <v>1884</v>
      </c>
      <c r="D305" s="2">
        <v>1</v>
      </c>
      <c r="E305" s="2" t="s">
        <v>115</v>
      </c>
      <c r="F305" s="2" t="b">
        <f>+VLOOKUP(L305,'Por tripulante'!A:A,1,0)=L305</f>
        <v>1</v>
      </c>
      <c r="G305" s="2" t="str">
        <f>+INDEX(TPA!A:D,MATCH('Base de datos'!L305,TPA!D:D,0),1)</f>
        <v>PUERTO SALGAR</v>
      </c>
      <c r="H305" s="24" t="s">
        <v>381</v>
      </c>
      <c r="I305" s="42">
        <v>44690.425844907404</v>
      </c>
      <c r="J305" s="36">
        <v>44690.426412037035</v>
      </c>
      <c r="K305" t="s">
        <v>1002</v>
      </c>
      <c r="L305">
        <v>1045701233</v>
      </c>
      <c r="M305" t="s">
        <v>433</v>
      </c>
      <c r="N305" t="s">
        <v>437</v>
      </c>
    </row>
    <row r="306" spans="1:19" x14ac:dyDescent="0.3">
      <c r="A306" s="2" t="s">
        <v>378</v>
      </c>
      <c r="B306" s="2" t="s">
        <v>74</v>
      </c>
      <c r="C306" s="2" t="s">
        <v>1885</v>
      </c>
      <c r="D306" s="2">
        <v>1</v>
      </c>
      <c r="E306" s="2" t="s">
        <v>115</v>
      </c>
      <c r="F306" s="2" t="b">
        <f>+VLOOKUP(L306,'Por tripulante'!A:A,1,0)=L306</f>
        <v>1</v>
      </c>
      <c r="G306" s="2" t="str">
        <f>+INDEX(TPA!A:D,MATCH('Base de datos'!L306,TPA!D:D,0),1)</f>
        <v>SAN PABLO</v>
      </c>
      <c r="H306" s="24" t="s">
        <v>381</v>
      </c>
      <c r="I306" s="42">
        <v>44690.424733796295</v>
      </c>
      <c r="J306" s="36">
        <v>44690.426354166666</v>
      </c>
      <c r="K306" t="s">
        <v>1003</v>
      </c>
      <c r="L306">
        <v>72175592</v>
      </c>
      <c r="M306" t="s">
        <v>184</v>
      </c>
      <c r="N306" t="s">
        <v>990</v>
      </c>
    </row>
    <row r="307" spans="1:19" x14ac:dyDescent="0.3">
      <c r="A307" s="2" t="s">
        <v>378</v>
      </c>
      <c r="B307" s="2" t="s">
        <v>74</v>
      </c>
      <c r="C307" s="2" t="s">
        <v>1886</v>
      </c>
      <c r="D307" s="2">
        <v>1</v>
      </c>
      <c r="E307" s="2" t="s">
        <v>115</v>
      </c>
      <c r="F307" s="2" t="b">
        <f>+VLOOKUP(L307,'Por tripulante'!A:A,1,0)=L307</f>
        <v>1</v>
      </c>
      <c r="G307" s="2" t="str">
        <f>+INDEX(TPA!A:D,MATCH('Base de datos'!L307,TPA!D:D,0),1)</f>
        <v>GAMARRA</v>
      </c>
      <c r="H307" s="24" t="s">
        <v>381</v>
      </c>
      <c r="I307" s="42">
        <v>44690.424826388888</v>
      </c>
      <c r="J307" s="36">
        <v>44690.425543981481</v>
      </c>
      <c r="K307" t="s">
        <v>953</v>
      </c>
      <c r="L307">
        <v>1047420585</v>
      </c>
      <c r="M307" t="s">
        <v>484</v>
      </c>
      <c r="N307" t="s">
        <v>491</v>
      </c>
    </row>
    <row r="308" spans="1:19" x14ac:dyDescent="0.3">
      <c r="A308" s="2" t="s">
        <v>378</v>
      </c>
      <c r="B308" s="2" t="s">
        <v>74</v>
      </c>
      <c r="C308" s="2" t="s">
        <v>1887</v>
      </c>
      <c r="D308" s="2">
        <v>1</v>
      </c>
      <c r="E308" s="2" t="s">
        <v>115</v>
      </c>
      <c r="F308" s="2" t="b">
        <f>+VLOOKUP(L308,'Por tripulante'!A:A,1,0)=L308</f>
        <v>1</v>
      </c>
      <c r="G308" s="2" t="e">
        <f>+INDEX(TPA!A:D,MATCH('Base de datos'!L308,TPA!D:D,0),1)</f>
        <v>#N/A</v>
      </c>
      <c r="H308" s="24" t="s">
        <v>381</v>
      </c>
      <c r="I308" s="42">
        <v>44690.37332175926</v>
      </c>
      <c r="J308" s="36">
        <v>44690.376446759263</v>
      </c>
      <c r="K308" t="s">
        <v>953</v>
      </c>
      <c r="L308">
        <v>72246943</v>
      </c>
      <c r="M308" t="s">
        <v>1004</v>
      </c>
      <c r="N308" t="s">
        <v>447</v>
      </c>
    </row>
    <row r="309" spans="1:19" x14ac:dyDescent="0.3">
      <c r="A309" s="2" t="s">
        <v>378</v>
      </c>
      <c r="B309" s="2" t="s">
        <v>74</v>
      </c>
      <c r="C309" s="2" t="s">
        <v>1888</v>
      </c>
      <c r="D309" s="2">
        <v>1</v>
      </c>
      <c r="E309" s="2" t="s">
        <v>115</v>
      </c>
      <c r="F309" s="2" t="b">
        <f>+VLOOKUP(L309,'Por tripulante'!A:A,1,0)=L309</f>
        <v>1</v>
      </c>
      <c r="G309" s="2" t="str">
        <f>+INDEX(TPA!A:D,MATCH('Base de datos'!L309,TPA!D:D,0),1)</f>
        <v>CALAMAR</v>
      </c>
      <c r="H309" s="24" t="s">
        <v>381</v>
      </c>
      <c r="I309" s="42">
        <v>44690.372986111113</v>
      </c>
      <c r="J309" s="36">
        <v>44690.374305555553</v>
      </c>
      <c r="K309" t="s">
        <v>953</v>
      </c>
      <c r="L309">
        <v>72232051</v>
      </c>
      <c r="M309" t="s">
        <v>1005</v>
      </c>
      <c r="N309" t="s">
        <v>990</v>
      </c>
    </row>
    <row r="310" spans="1:19" x14ac:dyDescent="0.3">
      <c r="A310" s="2" t="s">
        <v>378</v>
      </c>
      <c r="B310" s="2" t="s">
        <v>74</v>
      </c>
      <c r="C310" s="2" t="s">
        <v>1889</v>
      </c>
      <c r="D310" s="2">
        <v>1</v>
      </c>
      <c r="E310" s="2" t="s">
        <v>115</v>
      </c>
      <c r="F310" s="2" t="b">
        <f>+VLOOKUP(L310,'Por tripulante'!A:A,1,0)=L310</f>
        <v>1</v>
      </c>
      <c r="G310" s="2" t="e">
        <f>+INDEX(TPA!A:D,MATCH('Base de datos'!L310,TPA!D:D,0),1)</f>
        <v>#N/A</v>
      </c>
      <c r="H310" s="24" t="s">
        <v>381</v>
      </c>
      <c r="I310" s="42">
        <v>44690.373240740744</v>
      </c>
      <c r="J310" s="36">
        <v>44690.374097222222</v>
      </c>
      <c r="K310" t="s">
        <v>1006</v>
      </c>
      <c r="L310">
        <v>1064995172</v>
      </c>
      <c r="M310" t="s">
        <v>482</v>
      </c>
      <c r="N310" t="s">
        <v>415</v>
      </c>
    </row>
    <row r="311" spans="1:19" x14ac:dyDescent="0.3">
      <c r="A311" s="2" t="s">
        <v>378</v>
      </c>
      <c r="B311" s="2" t="s">
        <v>74</v>
      </c>
      <c r="C311" s="2" t="s">
        <v>1890</v>
      </c>
      <c r="D311" s="2">
        <v>1</v>
      </c>
      <c r="E311" s="2" t="s">
        <v>115</v>
      </c>
      <c r="F311" s="2" t="b">
        <f>+VLOOKUP(L311,'Por tripulante'!A:A,1,0)=L311</f>
        <v>1</v>
      </c>
      <c r="G311" s="2" t="str">
        <f>+INDEX(TPA!A:D,MATCH('Base de datos'!L311,TPA!D:D,0),1)</f>
        <v>PUERTO TRIUNFO</v>
      </c>
      <c r="H311" s="24" t="s">
        <v>381</v>
      </c>
      <c r="I311" s="42">
        <v>44690.373124999998</v>
      </c>
      <c r="J311" s="36">
        <v>44690.373819444445</v>
      </c>
      <c r="K311" t="s">
        <v>1007</v>
      </c>
      <c r="L311">
        <v>72008173</v>
      </c>
      <c r="M311" t="s">
        <v>680</v>
      </c>
      <c r="N311" t="s">
        <v>449</v>
      </c>
    </row>
    <row r="312" spans="1:19" x14ac:dyDescent="0.3">
      <c r="A312" s="2" t="s">
        <v>378</v>
      </c>
      <c r="B312" s="2" t="s">
        <v>74</v>
      </c>
      <c r="C312" s="2" t="s">
        <v>1891</v>
      </c>
      <c r="D312" s="2">
        <v>1</v>
      </c>
      <c r="E312" s="2" t="s">
        <v>115</v>
      </c>
      <c r="F312" s="2" t="b">
        <f>+VLOOKUP(L312,'Por tripulante'!A:A,1,0)=L312</f>
        <v>1</v>
      </c>
      <c r="G312" s="2" t="str">
        <f>+INDEX(TPA!A:D,MATCH('Base de datos'!L312,TPA!D:D,0),1)</f>
        <v>ZAMBRANO</v>
      </c>
      <c r="H312" s="24" t="s">
        <v>381</v>
      </c>
      <c r="I312" s="42">
        <v>44690.373078703706</v>
      </c>
      <c r="J312" s="36">
        <v>44690.37358796296</v>
      </c>
      <c r="K312" t="s">
        <v>953</v>
      </c>
      <c r="L312">
        <v>1065633136</v>
      </c>
      <c r="M312" t="s">
        <v>577</v>
      </c>
    </row>
    <row r="313" spans="1:19" x14ac:dyDescent="0.3">
      <c r="A313" s="2" t="s">
        <v>34</v>
      </c>
      <c r="B313" s="2" t="s">
        <v>74</v>
      </c>
      <c r="C313" s="2" t="s">
        <v>1892</v>
      </c>
      <c r="D313" s="2">
        <v>1</v>
      </c>
      <c r="E313" s="2" t="s">
        <v>115</v>
      </c>
      <c r="F313" s="2" t="b">
        <f>+VLOOKUP(L313,'Por tripulante'!A:A,1,0)=L313</f>
        <v>1</v>
      </c>
      <c r="G313" s="2" t="str">
        <f>+INDEX(TPA!A:D,MATCH('Base de datos'!L313,TPA!D:D,0),1)</f>
        <v>ZAMBRANO</v>
      </c>
      <c r="H313" s="24" t="s">
        <v>383</v>
      </c>
      <c r="I313" s="42">
        <v>44691.701898148145</v>
      </c>
      <c r="J313" s="36">
        <v>44691.703159722223</v>
      </c>
      <c r="K313" t="s">
        <v>1008</v>
      </c>
      <c r="L313">
        <v>8510045</v>
      </c>
      <c r="M313" t="s">
        <v>1009</v>
      </c>
      <c r="N313" t="s">
        <v>500</v>
      </c>
      <c r="O313" s="4" t="s">
        <v>1010</v>
      </c>
      <c r="P313" s="39" t="s">
        <v>1011</v>
      </c>
      <c r="Q313" t="s">
        <v>1012</v>
      </c>
      <c r="R313" t="s">
        <v>1013</v>
      </c>
      <c r="S313" t="s">
        <v>1014</v>
      </c>
    </row>
    <row r="314" spans="1:19" x14ac:dyDescent="0.3">
      <c r="A314" s="2" t="s">
        <v>34</v>
      </c>
      <c r="B314" s="2" t="s">
        <v>74</v>
      </c>
      <c r="C314" s="2" t="s">
        <v>1893</v>
      </c>
      <c r="D314" s="2">
        <v>1</v>
      </c>
      <c r="E314" s="2" t="s">
        <v>115</v>
      </c>
      <c r="F314" s="2" t="b">
        <f>+VLOOKUP(L314,'Por tripulante'!A:A,1,0)=L314</f>
        <v>1</v>
      </c>
      <c r="G314" s="2" t="str">
        <f>+INDEX(TPA!A:D,MATCH('Base de datos'!L314,TPA!D:D,0),1)</f>
        <v>ZAMBRANO</v>
      </c>
      <c r="H314" s="24" t="s">
        <v>383</v>
      </c>
      <c r="I314" s="42">
        <v>44691.695810185185</v>
      </c>
      <c r="J314" s="36">
        <v>44691.702222222222</v>
      </c>
      <c r="K314" t="s">
        <v>1008</v>
      </c>
      <c r="L314">
        <v>72329555</v>
      </c>
      <c r="M314" t="s">
        <v>648</v>
      </c>
      <c r="N314" t="s">
        <v>500</v>
      </c>
      <c r="O314" s="4" t="s">
        <v>1010</v>
      </c>
      <c r="P314" s="39" t="s">
        <v>1011</v>
      </c>
      <c r="Q314" t="s">
        <v>1012</v>
      </c>
      <c r="R314" t="s">
        <v>1013</v>
      </c>
      <c r="S314" t="s">
        <v>1014</v>
      </c>
    </row>
    <row r="315" spans="1:19" x14ac:dyDescent="0.3">
      <c r="A315" s="2" t="s">
        <v>34</v>
      </c>
      <c r="B315" s="2" t="s">
        <v>74</v>
      </c>
      <c r="C315" s="2" t="s">
        <v>1894</v>
      </c>
      <c r="D315" s="2">
        <v>1</v>
      </c>
      <c r="E315" s="2" t="s">
        <v>115</v>
      </c>
      <c r="F315" s="2" t="b">
        <f>+VLOOKUP(L315,'Por tripulante'!A:A,1,0)=L315</f>
        <v>1</v>
      </c>
      <c r="G315" s="2" t="str">
        <f>+INDEX(TPA!A:D,MATCH('Base de datos'!L315,TPA!D:D,0),1)</f>
        <v>SAN PABLO</v>
      </c>
      <c r="H315" s="24" t="s">
        <v>383</v>
      </c>
      <c r="I315" s="42">
        <v>44689.712847222225</v>
      </c>
      <c r="J315" s="36">
        <v>44689.73641203704</v>
      </c>
      <c r="K315" t="s">
        <v>1015</v>
      </c>
      <c r="L315">
        <v>1129575452</v>
      </c>
      <c r="M315" t="s">
        <v>492</v>
      </c>
      <c r="N315" t="s">
        <v>496</v>
      </c>
      <c r="O315" s="4" t="s">
        <v>1010</v>
      </c>
      <c r="P315" s="39" t="s">
        <v>1011</v>
      </c>
      <c r="Q315" t="s">
        <v>1012</v>
      </c>
      <c r="R315" t="s">
        <v>1016</v>
      </c>
      <c r="S315" t="s">
        <v>1014</v>
      </c>
    </row>
    <row r="316" spans="1:19" x14ac:dyDescent="0.3">
      <c r="A316" s="2" t="s">
        <v>34</v>
      </c>
      <c r="B316" s="2" t="s">
        <v>74</v>
      </c>
      <c r="C316" s="2" t="s">
        <v>1895</v>
      </c>
      <c r="D316" s="2">
        <v>1</v>
      </c>
      <c r="E316" s="2" t="s">
        <v>115</v>
      </c>
      <c r="F316" s="2" t="b">
        <f>+VLOOKUP(L316,'Por tripulante'!A:A,1,0)=L316</f>
        <v>1</v>
      </c>
      <c r="G316" s="2" t="str">
        <f>+INDEX(TPA!A:D,MATCH('Base de datos'!L316,TPA!D:D,0),1)</f>
        <v>SAN PABLO</v>
      </c>
      <c r="H316" s="24" t="s">
        <v>383</v>
      </c>
      <c r="I316" s="42">
        <v>44689.573553240742</v>
      </c>
      <c r="J316" s="36">
        <v>44689.576168981483</v>
      </c>
      <c r="K316" t="s">
        <v>1015</v>
      </c>
      <c r="L316">
        <v>72429229</v>
      </c>
      <c r="M316" t="s">
        <v>4</v>
      </c>
      <c r="N316" t="s">
        <v>496</v>
      </c>
      <c r="O316" s="4" t="s">
        <v>1010</v>
      </c>
      <c r="P316" s="39" t="s">
        <v>1011</v>
      </c>
      <c r="Q316" t="s">
        <v>1012</v>
      </c>
      <c r="R316" t="s">
        <v>1013</v>
      </c>
      <c r="S316" t="s">
        <v>1014</v>
      </c>
    </row>
    <row r="317" spans="1:19" x14ac:dyDescent="0.3">
      <c r="A317" s="2" t="s">
        <v>34</v>
      </c>
      <c r="B317" s="2" t="s">
        <v>74</v>
      </c>
      <c r="C317" s="2" t="s">
        <v>1896</v>
      </c>
      <c r="D317" s="2">
        <v>1</v>
      </c>
      <c r="E317" s="2" t="s">
        <v>115</v>
      </c>
      <c r="F317" s="2" t="b">
        <f>+VLOOKUP(L317,'Por tripulante'!A:A,1,0)=L317</f>
        <v>1</v>
      </c>
      <c r="G317" s="2" t="str">
        <f>+INDEX(TPA!A:D,MATCH('Base de datos'!L317,TPA!D:D,0),1)</f>
        <v>EL BANCO</v>
      </c>
      <c r="H317" s="24" t="s">
        <v>383</v>
      </c>
      <c r="I317" s="42">
        <v>44688.286770833336</v>
      </c>
      <c r="J317" s="36">
        <v>44688.287037037036</v>
      </c>
      <c r="K317" t="s">
        <v>1017</v>
      </c>
      <c r="L317">
        <v>1045751062</v>
      </c>
      <c r="M317" t="s">
        <v>532</v>
      </c>
      <c r="N317" t="s">
        <v>457</v>
      </c>
      <c r="O317" s="4" t="s">
        <v>1010</v>
      </c>
      <c r="P317" s="39" t="s">
        <v>1011</v>
      </c>
      <c r="Q317" t="s">
        <v>1012</v>
      </c>
      <c r="R317" t="s">
        <v>1018</v>
      </c>
      <c r="S317" t="s">
        <v>1014</v>
      </c>
    </row>
    <row r="318" spans="1:19" x14ac:dyDescent="0.3">
      <c r="A318" s="2" t="s">
        <v>34</v>
      </c>
      <c r="B318" s="2" t="s">
        <v>74</v>
      </c>
      <c r="C318" s="2" t="s">
        <v>1897</v>
      </c>
      <c r="D318" s="2">
        <v>1</v>
      </c>
      <c r="E318" s="2" t="s">
        <v>115</v>
      </c>
      <c r="F318" s="2" t="b">
        <f>+VLOOKUP(L318,'Por tripulante'!A:A,1,0)=L318</f>
        <v>1</v>
      </c>
      <c r="G318" s="2" t="str">
        <f>+INDEX(TPA!A:D,MATCH('Base de datos'!L318,TPA!D:D,0),1)</f>
        <v>ZAMBRANO</v>
      </c>
      <c r="H318" s="24" t="s">
        <v>383</v>
      </c>
      <c r="I318" s="42">
        <v>44688.28628472222</v>
      </c>
      <c r="J318" s="36">
        <v>44688.28665509259</v>
      </c>
      <c r="K318" t="s">
        <v>1017</v>
      </c>
      <c r="L318">
        <v>19873593</v>
      </c>
      <c r="M318" t="s">
        <v>1019</v>
      </c>
      <c r="N318" t="s">
        <v>457</v>
      </c>
      <c r="O318" s="4" t="s">
        <v>1010</v>
      </c>
      <c r="P318" s="39" t="s">
        <v>1011</v>
      </c>
      <c r="Q318" t="s">
        <v>1012</v>
      </c>
      <c r="R318" t="s">
        <v>1013</v>
      </c>
      <c r="S318" t="s">
        <v>1014</v>
      </c>
    </row>
    <row r="319" spans="1:19" x14ac:dyDescent="0.3">
      <c r="A319" s="2" t="s">
        <v>34</v>
      </c>
      <c r="B319" s="2" t="s">
        <v>74</v>
      </c>
      <c r="C319" s="2" t="s">
        <v>1898</v>
      </c>
      <c r="D319" s="2">
        <v>1</v>
      </c>
      <c r="E319" s="2" t="s">
        <v>115</v>
      </c>
      <c r="F319" s="2" t="b">
        <f>+VLOOKUP(L319,'Por tripulante'!A:A,1,0)=L319</f>
        <v>1</v>
      </c>
      <c r="G319" s="2" t="str">
        <f>+INDEX(TPA!A:D,MATCH('Base de datos'!L319,TPA!D:D,0),1)</f>
        <v>EL BANCO</v>
      </c>
      <c r="H319" s="24" t="s">
        <v>383</v>
      </c>
      <c r="I319" s="42">
        <v>44688.285601851851</v>
      </c>
      <c r="J319" s="36">
        <v>44688.286134259259</v>
      </c>
      <c r="K319" t="s">
        <v>1017</v>
      </c>
      <c r="L319">
        <v>7604934</v>
      </c>
      <c r="M319" t="s">
        <v>768</v>
      </c>
      <c r="N319" t="s">
        <v>457</v>
      </c>
      <c r="O319" s="4" t="s">
        <v>1010</v>
      </c>
      <c r="P319" s="39" t="s">
        <v>1011</v>
      </c>
      <c r="Q319" t="s">
        <v>1012</v>
      </c>
      <c r="R319" t="s">
        <v>1013</v>
      </c>
      <c r="S319" t="s">
        <v>1014</v>
      </c>
    </row>
    <row r="320" spans="1:19" x14ac:dyDescent="0.3">
      <c r="A320" s="2" t="s">
        <v>34</v>
      </c>
      <c r="B320" s="2" t="s">
        <v>74</v>
      </c>
      <c r="C320" s="2" t="s">
        <v>1899</v>
      </c>
      <c r="D320" s="2">
        <v>1</v>
      </c>
      <c r="E320" s="2" t="s">
        <v>115</v>
      </c>
      <c r="F320" s="2" t="b">
        <f>+VLOOKUP(L320,'Por tripulante'!A:A,1,0)=L320</f>
        <v>1</v>
      </c>
      <c r="G320" s="2" t="str">
        <f>+INDEX(TPA!A:D,MATCH('Base de datos'!L320,TPA!D:D,0),1)</f>
        <v>EL BANCO</v>
      </c>
      <c r="H320" s="24" t="s">
        <v>383</v>
      </c>
      <c r="I320" s="42">
        <v>44688.283726851849</v>
      </c>
      <c r="J320" s="36">
        <v>44688.284861111111</v>
      </c>
      <c r="K320" t="s">
        <v>1017</v>
      </c>
      <c r="L320">
        <v>9142770</v>
      </c>
      <c r="M320" t="s">
        <v>764</v>
      </c>
      <c r="N320" t="s">
        <v>457</v>
      </c>
      <c r="O320" s="4" t="s">
        <v>1020</v>
      </c>
      <c r="P320" s="39" t="s">
        <v>1021</v>
      </c>
      <c r="Q320" t="s">
        <v>1022</v>
      </c>
      <c r="R320" t="s">
        <v>1016</v>
      </c>
      <c r="S320" t="s">
        <v>1023</v>
      </c>
    </row>
    <row r="321" spans="1:19" x14ac:dyDescent="0.3">
      <c r="A321" s="2" t="s">
        <v>34</v>
      </c>
      <c r="B321" s="2" t="s">
        <v>74</v>
      </c>
      <c r="C321" s="2" t="s">
        <v>1900</v>
      </c>
      <c r="D321" s="2">
        <v>1</v>
      </c>
      <c r="E321" s="2" t="s">
        <v>115</v>
      </c>
      <c r="F321" s="2" t="b">
        <f>+VLOOKUP(L321,'Por tripulante'!A:A,1,0)=L321</f>
        <v>1</v>
      </c>
      <c r="G321" s="2" t="e">
        <f>+INDEX(TPA!A:D,MATCH('Base de datos'!L321,TPA!D:D,0),1)</f>
        <v>#N/A</v>
      </c>
      <c r="H321" s="24" t="s">
        <v>383</v>
      </c>
      <c r="I321" s="42">
        <v>44687.708807870367</v>
      </c>
      <c r="J321" s="36">
        <v>44687.712187500001</v>
      </c>
      <c r="K321" t="s">
        <v>1017</v>
      </c>
      <c r="L321">
        <v>1046345248</v>
      </c>
      <c r="M321" t="s">
        <v>670</v>
      </c>
      <c r="N321" t="s">
        <v>499</v>
      </c>
      <c r="O321" s="4" t="s">
        <v>1010</v>
      </c>
      <c r="P321" s="39" t="s">
        <v>1011</v>
      </c>
      <c r="Q321" t="s">
        <v>1012</v>
      </c>
      <c r="R321" t="s">
        <v>1013</v>
      </c>
      <c r="S321" t="s">
        <v>1014</v>
      </c>
    </row>
    <row r="322" spans="1:19" x14ac:dyDescent="0.3">
      <c r="A322" s="2" t="s">
        <v>34</v>
      </c>
      <c r="B322" s="2" t="s">
        <v>74</v>
      </c>
      <c r="C322" s="2" t="s">
        <v>1901</v>
      </c>
      <c r="D322" s="2">
        <v>1</v>
      </c>
      <c r="E322" s="2" t="s">
        <v>115</v>
      </c>
      <c r="F322" s="2" t="b">
        <f>+VLOOKUP(L322,'Por tripulante'!A:A,1,0)=L322</f>
        <v>1</v>
      </c>
      <c r="G322" s="2" t="e">
        <f>+INDEX(TPA!A:D,MATCH('Base de datos'!L322,TPA!D:D,0),1)</f>
        <v>#N/A</v>
      </c>
      <c r="H322" s="24" t="s">
        <v>383</v>
      </c>
      <c r="I322" s="42">
        <v>44687.374224537038</v>
      </c>
      <c r="J322" s="36">
        <v>44687.376319444447</v>
      </c>
      <c r="K322" t="s">
        <v>1024</v>
      </c>
      <c r="L322">
        <v>1042356928</v>
      </c>
      <c r="M322" t="s">
        <v>965</v>
      </c>
      <c r="N322" t="s">
        <v>428</v>
      </c>
      <c r="O322" s="4" t="s">
        <v>1010</v>
      </c>
      <c r="P322" s="39" t="s">
        <v>1011</v>
      </c>
      <c r="Q322" t="s">
        <v>1012</v>
      </c>
      <c r="R322" t="s">
        <v>1013</v>
      </c>
      <c r="S322" t="s">
        <v>1014</v>
      </c>
    </row>
    <row r="323" spans="1:19" x14ac:dyDescent="0.3">
      <c r="A323" s="2" t="s">
        <v>34</v>
      </c>
      <c r="B323" s="2" t="s">
        <v>74</v>
      </c>
      <c r="C323" s="2" t="s">
        <v>1902</v>
      </c>
      <c r="D323" s="2">
        <v>1</v>
      </c>
      <c r="E323" s="2" t="s">
        <v>115</v>
      </c>
      <c r="F323" s="2" t="b">
        <f>+VLOOKUP(L323,'Por tripulante'!A:A,1,0)=L323</f>
        <v>1</v>
      </c>
      <c r="G323" s="2" t="e">
        <f>+INDEX(TPA!A:D,MATCH('Base de datos'!L323,TPA!D:D,0),1)</f>
        <v>#N/A</v>
      </c>
      <c r="H323" s="24" t="s">
        <v>383</v>
      </c>
      <c r="I323" s="42">
        <v>44687.36346064815</v>
      </c>
      <c r="J323" s="36">
        <v>44687.363981481481</v>
      </c>
      <c r="K323" t="s">
        <v>1017</v>
      </c>
      <c r="L323">
        <v>72142191</v>
      </c>
      <c r="M323" t="s">
        <v>527</v>
      </c>
      <c r="N323" t="s">
        <v>499</v>
      </c>
      <c r="O323" s="4" t="s">
        <v>1010</v>
      </c>
      <c r="P323" s="39" t="s">
        <v>1011</v>
      </c>
      <c r="Q323" t="s">
        <v>1012</v>
      </c>
      <c r="R323" t="s">
        <v>1013</v>
      </c>
      <c r="S323" t="s">
        <v>1014</v>
      </c>
    </row>
    <row r="324" spans="1:19" x14ac:dyDescent="0.3">
      <c r="A324" s="2" t="s">
        <v>34</v>
      </c>
      <c r="B324" s="2" t="s">
        <v>74</v>
      </c>
      <c r="C324" s="2" t="s">
        <v>1903</v>
      </c>
      <c r="D324" s="2">
        <v>1</v>
      </c>
      <c r="E324" s="2" t="s">
        <v>115</v>
      </c>
      <c r="F324" s="2" t="b">
        <f>+VLOOKUP(L324,'Por tripulante'!A:A,1,0)=L324</f>
        <v>1</v>
      </c>
      <c r="G324" s="2" t="e">
        <f>+INDEX(TPA!A:D,MATCH('Base de datos'!L324,TPA!D:D,0),1)</f>
        <v>#N/A</v>
      </c>
      <c r="H324" s="24" t="s">
        <v>383</v>
      </c>
      <c r="I324" s="42">
        <v>44687.359097222223</v>
      </c>
      <c r="J324" s="36">
        <v>44687.362997685188</v>
      </c>
      <c r="K324" t="s">
        <v>1017</v>
      </c>
      <c r="L324">
        <v>1001877693</v>
      </c>
      <c r="M324" t="s">
        <v>529</v>
      </c>
      <c r="N324" t="s">
        <v>499</v>
      </c>
      <c r="O324" s="4" t="s">
        <v>1020</v>
      </c>
      <c r="P324" s="39" t="s">
        <v>1011</v>
      </c>
      <c r="Q324" t="s">
        <v>1012</v>
      </c>
      <c r="R324" t="s">
        <v>1013</v>
      </c>
      <c r="S324" t="s">
        <v>1023</v>
      </c>
    </row>
    <row r="325" spans="1:19" x14ac:dyDescent="0.3">
      <c r="A325" s="2" t="s">
        <v>34</v>
      </c>
      <c r="B325" s="2" t="s">
        <v>74</v>
      </c>
      <c r="C325" s="2" t="s">
        <v>1904</v>
      </c>
      <c r="D325" s="2">
        <v>1</v>
      </c>
      <c r="E325" s="2" t="s">
        <v>115</v>
      </c>
      <c r="F325" s="2" t="b">
        <f>+VLOOKUP(L325,'Por tripulante'!A:A,1,0)=L325</f>
        <v>1</v>
      </c>
      <c r="G325" s="2" t="e">
        <f>+INDEX(TPA!A:D,MATCH('Base de datos'!L325,TPA!D:D,0),1)</f>
        <v>#N/A</v>
      </c>
      <c r="H325" s="24" t="s">
        <v>383</v>
      </c>
      <c r="I325" s="42">
        <v>44686.719513888886</v>
      </c>
      <c r="J325" s="36">
        <v>44686.721238425926</v>
      </c>
      <c r="K325" t="s">
        <v>1024</v>
      </c>
      <c r="L325">
        <v>7628814</v>
      </c>
      <c r="M325" t="s">
        <v>485</v>
      </c>
      <c r="N325" t="s">
        <v>428</v>
      </c>
      <c r="O325" s="4" t="s">
        <v>1010</v>
      </c>
      <c r="P325" s="39" t="s">
        <v>1011</v>
      </c>
      <c r="Q325" t="s">
        <v>1012</v>
      </c>
      <c r="R325" t="s">
        <v>1013</v>
      </c>
      <c r="S325" t="s">
        <v>1014</v>
      </c>
    </row>
    <row r="326" spans="1:19" x14ac:dyDescent="0.3">
      <c r="A326" s="2" t="s">
        <v>34</v>
      </c>
      <c r="B326" s="2" t="s">
        <v>74</v>
      </c>
      <c r="C326" s="2" t="s">
        <v>1905</v>
      </c>
      <c r="D326" s="2">
        <v>1</v>
      </c>
      <c r="E326" s="2" t="s">
        <v>115</v>
      </c>
      <c r="F326" s="2" t="b">
        <f>+VLOOKUP(L326,'Por tripulante'!A:A,1,0)=L326</f>
        <v>1</v>
      </c>
      <c r="G326" s="2" t="e">
        <f>+INDEX(TPA!A:D,MATCH('Base de datos'!L326,TPA!D:D,0),1)</f>
        <v>#N/A</v>
      </c>
      <c r="H326" s="24" t="s">
        <v>383</v>
      </c>
      <c r="I326" s="42">
        <v>44686.712233796294</v>
      </c>
      <c r="J326" s="36">
        <v>44686.715486111112</v>
      </c>
      <c r="K326" t="s">
        <v>1024</v>
      </c>
      <c r="L326">
        <v>8731825</v>
      </c>
      <c r="M326" t="s">
        <v>1025</v>
      </c>
      <c r="N326" t="s">
        <v>428</v>
      </c>
      <c r="O326" s="4" t="s">
        <v>1010</v>
      </c>
      <c r="P326" s="39" t="s">
        <v>1011</v>
      </c>
      <c r="Q326" t="s">
        <v>1012</v>
      </c>
      <c r="R326" t="s">
        <v>1013</v>
      </c>
      <c r="S326" t="s">
        <v>1023</v>
      </c>
    </row>
    <row r="327" spans="1:19" x14ac:dyDescent="0.3">
      <c r="A327" s="2" t="s">
        <v>34</v>
      </c>
      <c r="B327" s="2" t="s">
        <v>74</v>
      </c>
      <c r="C327" s="2" t="s">
        <v>1906</v>
      </c>
      <c r="D327" s="2">
        <v>1</v>
      </c>
      <c r="E327" s="2" t="s">
        <v>115</v>
      </c>
      <c r="F327" s="2" t="b">
        <f>+VLOOKUP(L327,'Por tripulante'!A:A,1,0)=L327</f>
        <v>1</v>
      </c>
      <c r="G327" s="2" t="e">
        <f>+INDEX(TPA!A:D,MATCH('Base de datos'!L327,TPA!D:D,0),1)</f>
        <v>#N/A</v>
      </c>
      <c r="H327" s="24" t="s">
        <v>383</v>
      </c>
      <c r="I327" s="42">
        <v>44686.699780092589</v>
      </c>
      <c r="J327" s="36">
        <v>44686.700821759259</v>
      </c>
      <c r="K327" t="s">
        <v>1017</v>
      </c>
      <c r="L327">
        <v>1069464046</v>
      </c>
      <c r="M327" t="s">
        <v>703</v>
      </c>
      <c r="N327" t="s">
        <v>416</v>
      </c>
      <c r="O327" s="4" t="s">
        <v>1010</v>
      </c>
      <c r="P327" s="39" t="s">
        <v>1011</v>
      </c>
      <c r="Q327" t="s">
        <v>1012</v>
      </c>
      <c r="R327" t="s">
        <v>1013</v>
      </c>
      <c r="S327" t="s">
        <v>1014</v>
      </c>
    </row>
    <row r="328" spans="1:19" x14ac:dyDescent="0.3">
      <c r="A328" s="2" t="s">
        <v>34</v>
      </c>
      <c r="B328" s="2" t="s">
        <v>74</v>
      </c>
      <c r="C328" s="2" t="s">
        <v>1907</v>
      </c>
      <c r="D328" s="2">
        <v>1</v>
      </c>
      <c r="E328" s="2" t="s">
        <v>115</v>
      </c>
      <c r="F328" s="2" t="b">
        <f>+VLOOKUP(L328,'Por tripulante'!A:A,1,0)=L328</f>
        <v>1</v>
      </c>
      <c r="G328" s="2" t="e">
        <f>+INDEX(TPA!A:D,MATCH('Base de datos'!L328,TPA!D:D,0),1)</f>
        <v>#N/A</v>
      </c>
      <c r="H328" s="24" t="s">
        <v>383</v>
      </c>
      <c r="I328" s="42">
        <v>44686.652766203704</v>
      </c>
      <c r="J328" s="36">
        <v>44686.654317129629</v>
      </c>
      <c r="K328" t="s">
        <v>1017</v>
      </c>
      <c r="L328">
        <v>72131872</v>
      </c>
      <c r="M328" t="s">
        <v>813</v>
      </c>
      <c r="N328" t="s">
        <v>416</v>
      </c>
      <c r="O328" s="4" t="s">
        <v>1010</v>
      </c>
      <c r="P328" s="39" t="s">
        <v>1011</v>
      </c>
      <c r="Q328" t="s">
        <v>1012</v>
      </c>
      <c r="R328" t="s">
        <v>1013</v>
      </c>
      <c r="S328" t="s">
        <v>1014</v>
      </c>
    </row>
    <row r="329" spans="1:19" x14ac:dyDescent="0.3">
      <c r="A329" s="2" t="s">
        <v>34</v>
      </c>
      <c r="B329" s="2" t="s">
        <v>74</v>
      </c>
      <c r="C329" s="2" t="s">
        <v>1908</v>
      </c>
      <c r="D329" s="2">
        <v>1</v>
      </c>
      <c r="E329" s="2" t="s">
        <v>115</v>
      </c>
      <c r="F329" s="2" t="b">
        <f>+VLOOKUP(L329,'Por tripulante'!A:A,1,0)=L329</f>
        <v>1</v>
      </c>
      <c r="G329" s="2" t="e">
        <f>+INDEX(TPA!A:D,MATCH('Base de datos'!L329,TPA!D:D,0),1)</f>
        <v>#N/A</v>
      </c>
      <c r="H329" s="24" t="s">
        <v>383</v>
      </c>
      <c r="I329" s="42">
        <v>44686.630914351852</v>
      </c>
      <c r="J329" s="36">
        <v>44686.645787037036</v>
      </c>
      <c r="K329" t="s">
        <v>1017</v>
      </c>
      <c r="L329">
        <v>1043671740</v>
      </c>
      <c r="M329" t="s">
        <v>713</v>
      </c>
      <c r="N329" t="s">
        <v>416</v>
      </c>
      <c r="O329" s="4" t="s">
        <v>1020</v>
      </c>
      <c r="P329" s="39" t="s">
        <v>1011</v>
      </c>
      <c r="Q329" t="s">
        <v>1012</v>
      </c>
      <c r="R329" t="s">
        <v>1013</v>
      </c>
      <c r="S329" t="s">
        <v>1014</v>
      </c>
    </row>
    <row r="330" spans="1:19" x14ac:dyDescent="0.3">
      <c r="A330" s="2" t="s">
        <v>34</v>
      </c>
      <c r="B330" s="2" t="s">
        <v>74</v>
      </c>
      <c r="C330" s="2" t="s">
        <v>1909</v>
      </c>
      <c r="D330" s="2">
        <v>1</v>
      </c>
      <c r="E330" s="2" t="s">
        <v>115</v>
      </c>
      <c r="F330" s="2" t="b">
        <f>+VLOOKUP(L330,'Por tripulante'!A:A,1,0)=L330</f>
        <v>1</v>
      </c>
      <c r="G330" s="2" t="e">
        <f>+INDEX(TPA!A:D,MATCH('Base de datos'!L330,TPA!D:D,0),1)</f>
        <v>#N/A</v>
      </c>
      <c r="H330" s="24" t="s">
        <v>383</v>
      </c>
      <c r="I330" s="42">
        <v>44686.563113425924</v>
      </c>
      <c r="J330" s="36">
        <v>44686.564814814818</v>
      </c>
      <c r="K330" t="s">
        <v>1024</v>
      </c>
      <c r="L330">
        <v>72344420</v>
      </c>
      <c r="M330" t="s">
        <v>531</v>
      </c>
      <c r="N330" t="s">
        <v>452</v>
      </c>
      <c r="O330" s="4" t="s">
        <v>1010</v>
      </c>
      <c r="P330" s="39" t="s">
        <v>1026</v>
      </c>
      <c r="Q330" t="s">
        <v>1012</v>
      </c>
      <c r="R330" t="s">
        <v>1016</v>
      </c>
      <c r="S330" t="s">
        <v>1023</v>
      </c>
    </row>
    <row r="331" spans="1:19" x14ac:dyDescent="0.3">
      <c r="A331" s="2" t="s">
        <v>34</v>
      </c>
      <c r="B331" s="2" t="s">
        <v>74</v>
      </c>
      <c r="C331" s="2" t="s">
        <v>1910</v>
      </c>
      <c r="D331" s="2">
        <v>1</v>
      </c>
      <c r="E331" s="2" t="s">
        <v>115</v>
      </c>
      <c r="F331" s="2" t="b">
        <f>+VLOOKUP(L331,'Por tripulante'!A:A,1,0)=L331</f>
        <v>1</v>
      </c>
      <c r="G331" s="2" t="e">
        <f>+INDEX(TPA!A:D,MATCH('Base de datos'!L331,TPA!D:D,0),1)</f>
        <v>#N/A</v>
      </c>
      <c r="H331" s="24" t="s">
        <v>383</v>
      </c>
      <c r="I331" s="42">
        <v>44686.502708333333</v>
      </c>
      <c r="J331" s="36">
        <v>44686.505497685182</v>
      </c>
      <c r="K331" t="s">
        <v>1024</v>
      </c>
      <c r="L331">
        <v>1143164927</v>
      </c>
      <c r="M331" t="s">
        <v>465</v>
      </c>
      <c r="N331" t="s">
        <v>429</v>
      </c>
      <c r="O331" s="4" t="s">
        <v>1010</v>
      </c>
      <c r="P331" s="39" t="s">
        <v>1011</v>
      </c>
      <c r="Q331" t="s">
        <v>1012</v>
      </c>
      <c r="R331" t="s">
        <v>1027</v>
      </c>
      <c r="S331" t="s">
        <v>1014</v>
      </c>
    </row>
    <row r="332" spans="1:19" x14ac:dyDescent="0.3">
      <c r="A332" s="2" t="s">
        <v>34</v>
      </c>
      <c r="B332" s="2" t="s">
        <v>74</v>
      </c>
      <c r="C332" s="2" t="s">
        <v>1911</v>
      </c>
      <c r="D332" s="2">
        <v>1</v>
      </c>
      <c r="E332" s="2" t="s">
        <v>115</v>
      </c>
      <c r="F332" s="2" t="b">
        <f>+VLOOKUP(L332,'Por tripulante'!A:A,1,0)=L332</f>
        <v>1</v>
      </c>
      <c r="G332" s="2" t="str">
        <f>+INDEX(TPA!A:D,MATCH('Base de datos'!L332,TPA!D:D,0),1)</f>
        <v>CANTAGALLO</v>
      </c>
      <c r="H332" s="24" t="s">
        <v>383</v>
      </c>
      <c r="I332" s="42">
        <v>44686.375925925924</v>
      </c>
      <c r="J332" s="36">
        <v>44686.382175925923</v>
      </c>
      <c r="K332" t="s">
        <v>1017</v>
      </c>
      <c r="L332">
        <v>73119339</v>
      </c>
      <c r="M332" t="s">
        <v>838</v>
      </c>
      <c r="N332" t="s">
        <v>430</v>
      </c>
      <c r="O332" s="4" t="s">
        <v>1010</v>
      </c>
      <c r="P332" s="39" t="s">
        <v>1011</v>
      </c>
      <c r="Q332" t="s">
        <v>1012</v>
      </c>
      <c r="R332" t="s">
        <v>1013</v>
      </c>
      <c r="S332" t="s">
        <v>1014</v>
      </c>
    </row>
    <row r="333" spans="1:19" x14ac:dyDescent="0.3">
      <c r="A333" s="2" t="s">
        <v>34</v>
      </c>
      <c r="B333" s="2" t="s">
        <v>74</v>
      </c>
      <c r="C333" s="2" t="s">
        <v>1912</v>
      </c>
      <c r="D333" s="2">
        <v>1</v>
      </c>
      <c r="E333" s="2" t="s">
        <v>115</v>
      </c>
      <c r="F333" s="2" t="b">
        <f>+VLOOKUP(L333,'Por tripulante'!A:A,1,0)=L333</f>
        <v>1</v>
      </c>
      <c r="G333" s="2" t="str">
        <f>+INDEX(TPA!A:D,MATCH('Base de datos'!L333,TPA!D:D,0),1)</f>
        <v>CANTAGALLO</v>
      </c>
      <c r="H333" s="24" t="s">
        <v>383</v>
      </c>
      <c r="I333" s="42">
        <v>44686.375671296293</v>
      </c>
      <c r="J333" s="36">
        <v>44686.382118055553</v>
      </c>
      <c r="K333" t="s">
        <v>1017</v>
      </c>
      <c r="L333">
        <v>1062878574</v>
      </c>
      <c r="M333" t="s">
        <v>476</v>
      </c>
      <c r="N333" t="s">
        <v>430</v>
      </c>
      <c r="O333" s="4" t="s">
        <v>1010</v>
      </c>
      <c r="P333" s="39" t="s">
        <v>1011</v>
      </c>
      <c r="Q333" t="s">
        <v>1012</v>
      </c>
      <c r="R333" t="s">
        <v>1013</v>
      </c>
      <c r="S333" t="s">
        <v>1014</v>
      </c>
    </row>
    <row r="334" spans="1:19" x14ac:dyDescent="0.3">
      <c r="A334" s="2" t="s">
        <v>34</v>
      </c>
      <c r="B334" s="2" t="s">
        <v>74</v>
      </c>
      <c r="C334" s="2" t="s">
        <v>1913</v>
      </c>
      <c r="D334" s="2">
        <v>1</v>
      </c>
      <c r="E334" s="2" t="s">
        <v>115</v>
      </c>
      <c r="F334" s="2" t="b">
        <f>+VLOOKUP(L334,'Por tripulante'!A:A,1,0)=L334</f>
        <v>1</v>
      </c>
      <c r="G334" s="2" t="str">
        <f>+INDEX(TPA!A:D,MATCH('Base de datos'!L334,TPA!D:D,0),1)</f>
        <v>CANTAGALLO</v>
      </c>
      <c r="H334" s="24" t="s">
        <v>383</v>
      </c>
      <c r="I334" s="42">
        <v>44686.375717592593</v>
      </c>
      <c r="J334" s="36">
        <v>44686.380925925929</v>
      </c>
      <c r="K334" t="s">
        <v>1024</v>
      </c>
      <c r="L334">
        <v>1036133230</v>
      </c>
      <c r="M334" t="s">
        <v>629</v>
      </c>
      <c r="N334" t="s">
        <v>430</v>
      </c>
      <c r="O334" s="4" t="s">
        <v>1028</v>
      </c>
      <c r="P334" s="39" t="s">
        <v>1011</v>
      </c>
      <c r="Q334" t="s">
        <v>1012</v>
      </c>
      <c r="R334" t="s">
        <v>1013</v>
      </c>
      <c r="S334" t="s">
        <v>1014</v>
      </c>
    </row>
    <row r="335" spans="1:19" x14ac:dyDescent="0.3">
      <c r="A335" s="2" t="s">
        <v>34</v>
      </c>
      <c r="B335" s="2" t="s">
        <v>74</v>
      </c>
      <c r="C335" s="2" t="s">
        <v>1914</v>
      </c>
      <c r="D335" s="2">
        <v>1</v>
      </c>
      <c r="E335" s="2" t="s">
        <v>115</v>
      </c>
      <c r="F335" s="2" t="b">
        <f>+VLOOKUP(L335,'Por tripulante'!A:A,1,0)=L335</f>
        <v>1</v>
      </c>
      <c r="G335" s="2" t="e">
        <f>+INDEX(TPA!A:D,MATCH('Base de datos'!L335,TPA!D:D,0),1)</f>
        <v>#N/A</v>
      </c>
      <c r="H335" s="24" t="s">
        <v>383</v>
      </c>
      <c r="I335" s="42">
        <v>44686.366053240738</v>
      </c>
      <c r="J335" s="36">
        <v>44686.366782407407</v>
      </c>
      <c r="K335" t="s">
        <v>1024</v>
      </c>
      <c r="L335">
        <v>1051359082</v>
      </c>
      <c r="M335" t="s">
        <v>475</v>
      </c>
      <c r="N335" t="s">
        <v>413</v>
      </c>
      <c r="O335" s="4" t="s">
        <v>1010</v>
      </c>
      <c r="P335" s="39" t="s">
        <v>1011</v>
      </c>
      <c r="Q335" t="s">
        <v>1012</v>
      </c>
      <c r="R335" t="s">
        <v>1013</v>
      </c>
      <c r="S335" t="s">
        <v>1014</v>
      </c>
    </row>
    <row r="336" spans="1:19" x14ac:dyDescent="0.3">
      <c r="A336" s="2" t="s">
        <v>34</v>
      </c>
      <c r="B336" s="2" t="s">
        <v>74</v>
      </c>
      <c r="C336" s="2" t="s">
        <v>1915</v>
      </c>
      <c r="D336" s="2">
        <v>1</v>
      </c>
      <c r="E336" s="2" t="s">
        <v>115</v>
      </c>
      <c r="F336" s="2" t="b">
        <f>+VLOOKUP(L336,'Por tripulante'!A:A,1,0)=L336</f>
        <v>1</v>
      </c>
      <c r="G336" s="2" t="str">
        <f>+INDEX(TPA!A:D,MATCH('Base de datos'!L336,TPA!D:D,0),1)</f>
        <v>GAMARRA</v>
      </c>
      <c r="H336" s="24" t="s">
        <v>383</v>
      </c>
      <c r="I336" s="42">
        <v>44686.349664351852</v>
      </c>
      <c r="J336" s="36">
        <v>44686.351064814815</v>
      </c>
      <c r="K336" t="s">
        <v>1017</v>
      </c>
      <c r="L336">
        <v>71183663</v>
      </c>
      <c r="M336" t="s">
        <v>592</v>
      </c>
      <c r="N336" t="s">
        <v>413</v>
      </c>
      <c r="O336" s="4" t="s">
        <v>1010</v>
      </c>
      <c r="P336" s="39" t="s">
        <v>1011</v>
      </c>
      <c r="Q336" t="s">
        <v>1012</v>
      </c>
      <c r="R336" t="s">
        <v>1013</v>
      </c>
      <c r="S336" t="s">
        <v>1014</v>
      </c>
    </row>
    <row r="337" spans="1:24" x14ac:dyDescent="0.3">
      <c r="A337" s="2" t="s">
        <v>34</v>
      </c>
      <c r="B337" s="2" t="s">
        <v>74</v>
      </c>
      <c r="C337" s="2" t="s">
        <v>1916</v>
      </c>
      <c r="D337" s="2">
        <v>1</v>
      </c>
      <c r="E337" s="2" t="s">
        <v>115</v>
      </c>
      <c r="F337" s="2" t="b">
        <f>+VLOOKUP(L337,'Por tripulante'!A:A,1,0)=L337</f>
        <v>1</v>
      </c>
      <c r="G337" s="2" t="e">
        <f>+INDEX(TPA!A:D,MATCH('Base de datos'!L337,TPA!D:D,0),1)</f>
        <v>#N/A</v>
      </c>
      <c r="H337" s="24" t="s">
        <v>383</v>
      </c>
      <c r="I337" s="42">
        <v>44686.342743055553</v>
      </c>
      <c r="J337" s="36">
        <v>44686.344976851855</v>
      </c>
      <c r="K337" t="s">
        <v>1017</v>
      </c>
      <c r="L337">
        <v>71941295</v>
      </c>
      <c r="M337" t="s">
        <v>553</v>
      </c>
      <c r="N337" t="s">
        <v>424</v>
      </c>
      <c r="O337" s="4" t="s">
        <v>1010</v>
      </c>
      <c r="P337" s="39" t="s">
        <v>1011</v>
      </c>
      <c r="Q337" t="s">
        <v>1012</v>
      </c>
      <c r="R337" t="s">
        <v>1013</v>
      </c>
      <c r="S337" t="s">
        <v>1014</v>
      </c>
    </row>
    <row r="338" spans="1:24" x14ac:dyDescent="0.3">
      <c r="A338" s="2" t="s">
        <v>34</v>
      </c>
      <c r="B338" s="2" t="s">
        <v>74</v>
      </c>
      <c r="C338" s="2" t="s">
        <v>1917</v>
      </c>
      <c r="D338" s="2">
        <v>1</v>
      </c>
      <c r="E338" s="2" t="s">
        <v>115</v>
      </c>
      <c r="F338" s="2" t="b">
        <f>+VLOOKUP(L338,'Por tripulante'!A:A,1,0)=L338</f>
        <v>1</v>
      </c>
      <c r="G338" s="2" t="e">
        <f>+INDEX(TPA!A:D,MATCH('Base de datos'!L338,TPA!D:D,0),1)</f>
        <v>#N/A</v>
      </c>
      <c r="H338" s="24" t="s">
        <v>383</v>
      </c>
      <c r="I338" s="42">
        <v>44686.254652777781</v>
      </c>
      <c r="J338" s="36">
        <v>44686.258506944447</v>
      </c>
      <c r="K338" t="s">
        <v>1017</v>
      </c>
      <c r="L338">
        <v>1143169495</v>
      </c>
      <c r="M338" t="s">
        <v>7</v>
      </c>
      <c r="N338" t="s">
        <v>452</v>
      </c>
      <c r="O338" s="4" t="s">
        <v>1010</v>
      </c>
      <c r="P338" s="39" t="s">
        <v>1011</v>
      </c>
      <c r="Q338" t="s">
        <v>1012</v>
      </c>
      <c r="R338" t="s">
        <v>1013</v>
      </c>
      <c r="S338" t="s">
        <v>1014</v>
      </c>
    </row>
    <row r="339" spans="1:24" x14ac:dyDescent="0.3">
      <c r="A339" s="2" t="s">
        <v>34</v>
      </c>
      <c r="B339" s="2" t="s">
        <v>74</v>
      </c>
      <c r="C339" s="2" t="s">
        <v>1918</v>
      </c>
      <c r="D339" s="2">
        <v>1</v>
      </c>
      <c r="E339" s="2" t="s">
        <v>115</v>
      </c>
      <c r="F339" s="2" t="b">
        <f>+VLOOKUP(L339,'Por tripulante'!A:A,1,0)=L339</f>
        <v>1</v>
      </c>
      <c r="G339" s="2" t="e">
        <f>+INDEX(TPA!A:D,MATCH('Base de datos'!L339,TPA!D:D,0),1)</f>
        <v>#N/A</v>
      </c>
      <c r="H339" s="24" t="s">
        <v>383</v>
      </c>
      <c r="I339" s="42">
        <v>44686.232847222222</v>
      </c>
      <c r="J339" s="36">
        <v>44686.234791666669</v>
      </c>
      <c r="K339" t="s">
        <v>1029</v>
      </c>
      <c r="L339">
        <v>73270642</v>
      </c>
      <c r="M339" t="s">
        <v>494</v>
      </c>
      <c r="N339" t="s">
        <v>452</v>
      </c>
      <c r="O339" s="4" t="s">
        <v>1010</v>
      </c>
      <c r="P339" s="39" t="s">
        <v>1011</v>
      </c>
      <c r="Q339" t="s">
        <v>1012</v>
      </c>
      <c r="R339" t="s">
        <v>1013</v>
      </c>
      <c r="S339" t="s">
        <v>1014</v>
      </c>
    </row>
    <row r="340" spans="1:24" x14ac:dyDescent="0.3">
      <c r="A340" s="2" t="s">
        <v>34</v>
      </c>
      <c r="B340" s="2" t="s">
        <v>74</v>
      </c>
      <c r="C340" s="2" t="s">
        <v>1919</v>
      </c>
      <c r="D340" s="2">
        <v>1</v>
      </c>
      <c r="E340" s="2" t="s">
        <v>115</v>
      </c>
      <c r="F340" s="2" t="b">
        <f>+VLOOKUP(L340,'Por tripulante'!A:A,1,0)=L340</f>
        <v>1</v>
      </c>
      <c r="G340" s="2" t="str">
        <f>+INDEX(TPA!A:D,MATCH('Base de datos'!L340,TPA!D:D,0),1)</f>
        <v>GAMARRA</v>
      </c>
      <c r="H340" s="24" t="s">
        <v>383</v>
      </c>
      <c r="I340" s="42">
        <v>44685.850775462961</v>
      </c>
      <c r="J340" s="36">
        <v>44685.851458333331</v>
      </c>
      <c r="K340" t="s">
        <v>1017</v>
      </c>
      <c r="L340">
        <v>1043612065</v>
      </c>
      <c r="M340" t="s">
        <v>1030</v>
      </c>
      <c r="N340" t="s">
        <v>413</v>
      </c>
      <c r="O340" s="4" t="s">
        <v>1010</v>
      </c>
      <c r="P340" s="39" t="s">
        <v>1011</v>
      </c>
      <c r="Q340" t="s">
        <v>1012</v>
      </c>
      <c r="R340" t="s">
        <v>1013</v>
      </c>
      <c r="S340" t="s">
        <v>1014</v>
      </c>
    </row>
    <row r="341" spans="1:24" x14ac:dyDescent="0.3">
      <c r="A341" s="2" t="s">
        <v>34</v>
      </c>
      <c r="B341" s="2" t="s">
        <v>74</v>
      </c>
      <c r="C341" s="2" t="s">
        <v>1920</v>
      </c>
      <c r="D341" s="2">
        <v>1</v>
      </c>
      <c r="E341" s="2" t="s">
        <v>115</v>
      </c>
      <c r="F341" s="2" t="b">
        <f>+VLOOKUP(L341,'Por tripulante'!A:A,1,0)=L341</f>
        <v>1</v>
      </c>
      <c r="G341" s="2" t="e">
        <f>+INDEX(TPA!A:D,MATCH('Base de datos'!L341,TPA!D:D,0),1)</f>
        <v>#N/A</v>
      </c>
      <c r="H341" s="24" t="s">
        <v>383</v>
      </c>
      <c r="I341" s="42">
        <v>44685.794432870367</v>
      </c>
      <c r="J341" s="36">
        <v>44685.795173611114</v>
      </c>
      <c r="K341" t="s">
        <v>1017</v>
      </c>
      <c r="L341">
        <v>1062879451</v>
      </c>
      <c r="M341" t="s">
        <v>497</v>
      </c>
      <c r="N341" t="s">
        <v>424</v>
      </c>
      <c r="O341" s="4" t="s">
        <v>1010</v>
      </c>
      <c r="P341" s="39" t="s">
        <v>1011</v>
      </c>
      <c r="Q341" t="s">
        <v>1012</v>
      </c>
      <c r="R341" t="s">
        <v>1013</v>
      </c>
      <c r="S341" t="s">
        <v>1014</v>
      </c>
    </row>
    <row r="342" spans="1:24" x14ac:dyDescent="0.3">
      <c r="A342" s="2" t="s">
        <v>34</v>
      </c>
      <c r="B342" s="2" t="s">
        <v>74</v>
      </c>
      <c r="C342" s="2" t="s">
        <v>1921</v>
      </c>
      <c r="D342" s="2">
        <v>1</v>
      </c>
      <c r="E342" s="2" t="s">
        <v>115</v>
      </c>
      <c r="F342" s="2" t="b">
        <f>+VLOOKUP(L342,'Por tripulante'!A:A,1,0)=L342</f>
        <v>1</v>
      </c>
      <c r="G342" s="2" t="str">
        <f>+INDEX(TPA!A:D,MATCH('Base de datos'!L342,TPA!D:D,0),1)</f>
        <v>PUERTO BERRIO</v>
      </c>
      <c r="H342" s="24" t="s">
        <v>383</v>
      </c>
      <c r="I342" s="42">
        <v>44685.791134259256</v>
      </c>
      <c r="J342" s="36">
        <v>44685.791597222225</v>
      </c>
      <c r="K342" t="s">
        <v>1017</v>
      </c>
      <c r="L342">
        <v>1143427645</v>
      </c>
      <c r="M342" t="s">
        <v>528</v>
      </c>
      <c r="N342" t="s">
        <v>421</v>
      </c>
      <c r="O342" s="4" t="s">
        <v>1010</v>
      </c>
      <c r="P342" s="39" t="s">
        <v>1011</v>
      </c>
      <c r="Q342" t="s">
        <v>1012</v>
      </c>
      <c r="R342" t="s">
        <v>1013</v>
      </c>
      <c r="S342" t="s">
        <v>1014</v>
      </c>
    </row>
    <row r="343" spans="1:24" x14ac:dyDescent="0.3">
      <c r="A343" s="2" t="s">
        <v>34</v>
      </c>
      <c r="B343" s="2" t="s">
        <v>74</v>
      </c>
      <c r="C343" s="2" t="s">
        <v>1922</v>
      </c>
      <c r="D343" s="2">
        <v>1</v>
      </c>
      <c r="E343" s="2" t="s">
        <v>115</v>
      </c>
      <c r="F343" s="2" t="b">
        <f>+VLOOKUP(L343,'Por tripulante'!A:A,1,0)=L343</f>
        <v>1</v>
      </c>
      <c r="G343" s="2" t="str">
        <f>+INDEX(TPA!A:D,MATCH('Base de datos'!L343,TPA!D:D,0),1)</f>
        <v>PUERTO TRIUNFO</v>
      </c>
      <c r="H343" s="24" t="s">
        <v>383</v>
      </c>
      <c r="I343" s="42">
        <v>44685.746550925927</v>
      </c>
      <c r="J343" s="36">
        <v>44685.747071759259</v>
      </c>
      <c r="K343" t="s">
        <v>1017</v>
      </c>
      <c r="L343">
        <v>1143355820</v>
      </c>
      <c r="M343" t="s">
        <v>463</v>
      </c>
      <c r="N343" t="s">
        <v>428</v>
      </c>
      <c r="O343" s="4" t="s">
        <v>1010</v>
      </c>
      <c r="P343" s="39" t="s">
        <v>1011</v>
      </c>
      <c r="Q343" t="s">
        <v>1012</v>
      </c>
      <c r="R343" t="s">
        <v>1013</v>
      </c>
      <c r="S343" t="s">
        <v>1014</v>
      </c>
    </row>
    <row r="344" spans="1:24" x14ac:dyDescent="0.3">
      <c r="A344" s="2" t="s">
        <v>34</v>
      </c>
      <c r="B344" s="2" t="s">
        <v>74</v>
      </c>
      <c r="C344" s="2" t="s">
        <v>1923</v>
      </c>
      <c r="D344" s="2">
        <v>1</v>
      </c>
      <c r="E344" s="2" t="s">
        <v>115</v>
      </c>
      <c r="F344" s="2" t="b">
        <f>+VLOOKUP(L344,'Por tripulante'!A:A,1,0)=L344</f>
        <v>1</v>
      </c>
      <c r="G344" s="2" t="str">
        <f>+INDEX(TPA!A:D,MATCH('Base de datos'!L344,TPA!D:D,0),1)</f>
        <v>SAN PABLO</v>
      </c>
      <c r="H344" s="24" t="s">
        <v>383</v>
      </c>
      <c r="I344" s="42">
        <v>44685.733310185184</v>
      </c>
      <c r="J344" s="36">
        <v>44685.735254629632</v>
      </c>
      <c r="K344" t="s">
        <v>1017</v>
      </c>
      <c r="L344">
        <v>1001912135</v>
      </c>
      <c r="M344" t="s">
        <v>519</v>
      </c>
      <c r="N344" t="s">
        <v>496</v>
      </c>
      <c r="O344" s="4" t="s">
        <v>1010</v>
      </c>
      <c r="P344" s="39" t="s">
        <v>1011</v>
      </c>
      <c r="Q344" t="s">
        <v>1012</v>
      </c>
      <c r="R344" t="s">
        <v>1013</v>
      </c>
      <c r="S344" t="s">
        <v>1031</v>
      </c>
    </row>
    <row r="345" spans="1:24" x14ac:dyDescent="0.3">
      <c r="A345" s="2" t="s">
        <v>34</v>
      </c>
      <c r="B345" s="2" t="s">
        <v>74</v>
      </c>
      <c r="C345" s="2" t="s">
        <v>1924</v>
      </c>
      <c r="D345" s="2">
        <v>1</v>
      </c>
      <c r="E345" s="2" t="s">
        <v>115</v>
      </c>
      <c r="F345" s="2" t="b">
        <f>+VLOOKUP(L345,'Por tripulante'!A:A,1,0)=L345</f>
        <v>1</v>
      </c>
      <c r="G345" s="2" t="str">
        <f>+INDEX(TPA!A:D,MATCH('Base de datos'!L345,TPA!D:D,0),1)</f>
        <v>PUERTO SALGAR</v>
      </c>
      <c r="H345" s="24" t="s">
        <v>383</v>
      </c>
      <c r="I345" s="42">
        <v>44685.688530092593</v>
      </c>
      <c r="J345" s="36">
        <v>44685.734791666669</v>
      </c>
      <c r="K345" t="s">
        <v>1017</v>
      </c>
      <c r="L345">
        <v>673772</v>
      </c>
      <c r="M345" t="s">
        <v>518</v>
      </c>
      <c r="N345" t="s">
        <v>443</v>
      </c>
      <c r="O345" s="4" t="s">
        <v>1010</v>
      </c>
      <c r="P345" s="39" t="s">
        <v>1011</v>
      </c>
      <c r="Q345" t="s">
        <v>1012</v>
      </c>
      <c r="R345" t="s">
        <v>1013</v>
      </c>
      <c r="S345" t="s">
        <v>1014</v>
      </c>
    </row>
    <row r="346" spans="1:24" x14ac:dyDescent="0.3">
      <c r="A346" s="2" t="s">
        <v>34</v>
      </c>
      <c r="B346" s="2" t="s">
        <v>74</v>
      </c>
      <c r="C346" s="2" t="s">
        <v>1925</v>
      </c>
      <c r="D346" s="2">
        <v>1</v>
      </c>
      <c r="E346" s="2" t="s">
        <v>115</v>
      </c>
      <c r="F346" s="2" t="b">
        <f>+VLOOKUP(L346,'Por tripulante'!A:A,1,0)=L346</f>
        <v>1</v>
      </c>
      <c r="G346" s="2" t="e">
        <f>+INDEX(TPA!A:D,MATCH('Base de datos'!L346,TPA!D:D,0),1)</f>
        <v>#N/A</v>
      </c>
      <c r="H346" s="24" t="s">
        <v>383</v>
      </c>
      <c r="I346" s="42">
        <v>44685.629062499997</v>
      </c>
      <c r="J346" s="36">
        <v>44685.629780092589</v>
      </c>
      <c r="K346" t="s">
        <v>1017</v>
      </c>
      <c r="L346">
        <v>1002097265</v>
      </c>
      <c r="M346" t="s">
        <v>596</v>
      </c>
      <c r="N346" t="s">
        <v>435</v>
      </c>
      <c r="O346" s="4" t="s">
        <v>1028</v>
      </c>
      <c r="P346" s="39" t="s">
        <v>1026</v>
      </c>
      <c r="Q346" t="s">
        <v>1012</v>
      </c>
      <c r="R346" t="s">
        <v>1013</v>
      </c>
      <c r="S346" t="s">
        <v>1014</v>
      </c>
    </row>
    <row r="347" spans="1:24" x14ac:dyDescent="0.3">
      <c r="A347" s="2" t="s">
        <v>34</v>
      </c>
      <c r="B347" s="2" t="s">
        <v>74</v>
      </c>
      <c r="C347" s="2" t="s">
        <v>1926</v>
      </c>
      <c r="D347" s="2">
        <v>1</v>
      </c>
      <c r="E347" s="2" t="s">
        <v>115</v>
      </c>
      <c r="F347" s="2" t="b">
        <f>+VLOOKUP(L347,'Por tripulante'!A:A,1,0)=L347</f>
        <v>1</v>
      </c>
      <c r="G347" s="2" t="str">
        <f>+INDEX(TPA!A:D,MATCH('Base de datos'!L347,TPA!D:D,0),1)</f>
        <v>PUERTO SALGAR</v>
      </c>
      <c r="H347" s="24" t="s">
        <v>383</v>
      </c>
      <c r="I347" s="42">
        <v>44685.616886574076</v>
      </c>
      <c r="J347" s="36">
        <v>44685.619328703702</v>
      </c>
      <c r="K347" t="s">
        <v>1017</v>
      </c>
      <c r="L347">
        <v>8800027</v>
      </c>
      <c r="M347" t="s">
        <v>631</v>
      </c>
      <c r="N347" t="s">
        <v>443</v>
      </c>
      <c r="O347" s="4" t="s">
        <v>1010</v>
      </c>
      <c r="P347" s="39" t="s">
        <v>1011</v>
      </c>
      <c r="Q347" t="s">
        <v>1012</v>
      </c>
      <c r="R347" t="s">
        <v>1013</v>
      </c>
      <c r="S347" t="s">
        <v>1014</v>
      </c>
    </row>
    <row r="348" spans="1:24" x14ac:dyDescent="0.3">
      <c r="A348" s="2" t="s">
        <v>34</v>
      </c>
      <c r="B348" s="2" t="s">
        <v>74</v>
      </c>
      <c r="C348" s="2" t="s">
        <v>1927</v>
      </c>
      <c r="D348" s="2">
        <v>1</v>
      </c>
      <c r="E348" s="2" t="s">
        <v>115</v>
      </c>
      <c r="F348" s="2" t="b">
        <f>+VLOOKUP(L348,'Por tripulante'!A:A,1,0)=L348</f>
        <v>1</v>
      </c>
      <c r="G348" s="2" t="e">
        <f>+INDEX(TPA!A:D,MATCH('Base de datos'!L348,TPA!D:D,0),1)</f>
        <v>#N/A</v>
      </c>
      <c r="H348" s="24" t="s">
        <v>383</v>
      </c>
      <c r="I348" s="42">
        <v>44685.533668981479</v>
      </c>
      <c r="J348" s="36">
        <v>44685.536203703705</v>
      </c>
      <c r="K348" t="s">
        <v>1017</v>
      </c>
      <c r="L348">
        <v>1007676749</v>
      </c>
      <c r="M348" t="s">
        <v>520</v>
      </c>
      <c r="N348" t="s">
        <v>443</v>
      </c>
      <c r="O348" s="4" t="s">
        <v>1020</v>
      </c>
      <c r="P348" s="39" t="s">
        <v>1021</v>
      </c>
      <c r="Q348" t="s">
        <v>1012</v>
      </c>
      <c r="R348" t="s">
        <v>1013</v>
      </c>
      <c r="S348" t="s">
        <v>1023</v>
      </c>
    </row>
    <row r="349" spans="1:24" x14ac:dyDescent="0.3">
      <c r="A349" s="2" t="s">
        <v>34</v>
      </c>
      <c r="B349" s="2" t="s">
        <v>74</v>
      </c>
      <c r="C349" s="2" t="s">
        <v>1928</v>
      </c>
      <c r="D349" s="2">
        <v>1</v>
      </c>
      <c r="E349" s="2" t="s">
        <v>115</v>
      </c>
      <c r="F349" s="2" t="b">
        <f>+VLOOKUP(L349,'Por tripulante'!A:A,1,0)=L349</f>
        <v>1</v>
      </c>
      <c r="G349" s="2" t="e">
        <f>+INDEX(TPA!A:D,MATCH('Base de datos'!L349,TPA!D:D,0),1)</f>
        <v>#N/A</v>
      </c>
      <c r="H349" s="24" t="s">
        <v>383</v>
      </c>
      <c r="I349" s="42">
        <v>44685.518206018518</v>
      </c>
      <c r="J349" s="36">
        <v>44685.520601851851</v>
      </c>
      <c r="K349" t="s">
        <v>1017</v>
      </c>
      <c r="L349">
        <v>1052989345</v>
      </c>
      <c r="M349" t="s">
        <v>466</v>
      </c>
      <c r="N349" t="s">
        <v>429</v>
      </c>
      <c r="O349" s="4" t="s">
        <v>1010</v>
      </c>
      <c r="P349" s="39" t="s">
        <v>1032</v>
      </c>
      <c r="Q349" t="s">
        <v>1012</v>
      </c>
      <c r="R349" t="s">
        <v>1013</v>
      </c>
      <c r="S349" t="s">
        <v>1014</v>
      </c>
    </row>
    <row r="350" spans="1:24" x14ac:dyDescent="0.3">
      <c r="A350" s="2" t="s">
        <v>34</v>
      </c>
      <c r="B350" s="2" t="s">
        <v>74</v>
      </c>
      <c r="C350" s="2" t="s">
        <v>1929</v>
      </c>
      <c r="D350" s="2">
        <v>1</v>
      </c>
      <c r="E350" s="2" t="s">
        <v>115</v>
      </c>
      <c r="F350" s="2" t="b">
        <f>+VLOOKUP(L350,'Por tripulante'!A:A,1,0)=L350</f>
        <v>1</v>
      </c>
      <c r="G350" s="2" t="str">
        <f>+INDEX(TPA!A:D,MATCH('Base de datos'!L350,TPA!D:D,0),1)</f>
        <v>BARRANCABERMEJA</v>
      </c>
      <c r="H350" s="24" t="s">
        <v>383</v>
      </c>
      <c r="I350" s="42">
        <v>44685.500243055554</v>
      </c>
      <c r="J350" s="36">
        <v>44685.500960648147</v>
      </c>
      <c r="K350" t="s">
        <v>1017</v>
      </c>
      <c r="L350">
        <v>1143169914</v>
      </c>
      <c r="M350" t="s">
        <v>766</v>
      </c>
      <c r="N350" t="s">
        <v>424</v>
      </c>
      <c r="O350" s="4" t="s">
        <v>1010</v>
      </c>
      <c r="P350" s="39" t="s">
        <v>1011</v>
      </c>
      <c r="Q350" t="s">
        <v>1012</v>
      </c>
      <c r="R350" t="s">
        <v>1013</v>
      </c>
      <c r="S350" t="s">
        <v>1014</v>
      </c>
    </row>
    <row r="351" spans="1:24" x14ac:dyDescent="0.3">
      <c r="A351" s="2" t="s">
        <v>34</v>
      </c>
      <c r="B351" s="2" t="s">
        <v>74</v>
      </c>
      <c r="C351" s="2" t="s">
        <v>1930</v>
      </c>
      <c r="D351" s="2">
        <v>1</v>
      </c>
      <c r="E351" s="2" t="s">
        <v>115</v>
      </c>
      <c r="F351" s="2" t="b">
        <f>+VLOOKUP(L351,'Por tripulante'!A:A,1,0)=L351</f>
        <v>1</v>
      </c>
      <c r="G351" s="2" t="e">
        <f>+INDEX(TPA!A:D,MATCH('Base de datos'!L351,TPA!D:D,0),1)</f>
        <v>#N/A</v>
      </c>
      <c r="H351" s="24" t="s">
        <v>385</v>
      </c>
      <c r="I351" s="42">
        <v>44691.751539351855</v>
      </c>
      <c r="J351" s="36">
        <v>44691.754178240742</v>
      </c>
      <c r="K351" t="s">
        <v>1033</v>
      </c>
      <c r="L351">
        <v>1046345248</v>
      </c>
      <c r="M351" t="s">
        <v>1034</v>
      </c>
      <c r="N351" t="s">
        <v>499</v>
      </c>
      <c r="O351" s="4" t="s">
        <v>1035</v>
      </c>
      <c r="P351" s="39" t="s">
        <v>737</v>
      </c>
      <c r="Q351" t="s">
        <v>1036</v>
      </c>
      <c r="R351" t="s">
        <v>1037</v>
      </c>
      <c r="S351" t="s">
        <v>1036</v>
      </c>
      <c r="T351" t="s">
        <v>1038</v>
      </c>
      <c r="U351" t="s">
        <v>737</v>
      </c>
      <c r="V351" t="s">
        <v>1039</v>
      </c>
      <c r="W351" t="s">
        <v>1040</v>
      </c>
      <c r="X351" t="s">
        <v>737</v>
      </c>
    </row>
    <row r="352" spans="1:24" x14ac:dyDescent="0.3">
      <c r="A352" s="2" t="s">
        <v>34</v>
      </c>
      <c r="B352" s="2" t="s">
        <v>74</v>
      </c>
      <c r="C352" s="2" t="s">
        <v>1931</v>
      </c>
      <c r="D352" s="2">
        <v>1</v>
      </c>
      <c r="E352" s="2" t="s">
        <v>115</v>
      </c>
      <c r="F352" s="2" t="b">
        <f>+VLOOKUP(L352,'Por tripulante'!A:A,1,0)=L352</f>
        <v>1</v>
      </c>
      <c r="G352" s="2" t="e">
        <f>+INDEX(TPA!A:D,MATCH('Base de datos'!L352,TPA!D:D,0),1)</f>
        <v>#N/A</v>
      </c>
      <c r="H352" s="24" t="s">
        <v>385</v>
      </c>
      <c r="I352" s="42">
        <v>44691.488217592596</v>
      </c>
      <c r="J352" s="36">
        <v>44691.492256944446</v>
      </c>
      <c r="K352" t="s">
        <v>1008</v>
      </c>
      <c r="L352">
        <v>7628814</v>
      </c>
      <c r="M352" t="s">
        <v>522</v>
      </c>
      <c r="N352" t="s">
        <v>428</v>
      </c>
      <c r="O352" s="4" t="s">
        <v>1035</v>
      </c>
      <c r="P352" s="39" t="s">
        <v>737</v>
      </c>
      <c r="Q352" t="s">
        <v>1041</v>
      </c>
      <c r="R352" t="s">
        <v>1042</v>
      </c>
      <c r="S352" t="s">
        <v>1036</v>
      </c>
      <c r="T352" t="s">
        <v>1038</v>
      </c>
      <c r="U352" t="s">
        <v>737</v>
      </c>
      <c r="V352" t="s">
        <v>1039</v>
      </c>
      <c r="W352" t="s">
        <v>1040</v>
      </c>
      <c r="X352" t="s">
        <v>737</v>
      </c>
    </row>
    <row r="353" spans="1:24" x14ac:dyDescent="0.3">
      <c r="A353" s="2" t="s">
        <v>34</v>
      </c>
      <c r="B353" s="2" t="s">
        <v>74</v>
      </c>
      <c r="C353" s="2" t="s">
        <v>1932</v>
      </c>
      <c r="D353" s="2">
        <v>1</v>
      </c>
      <c r="E353" s="2" t="s">
        <v>115</v>
      </c>
      <c r="F353" s="2" t="b">
        <f>+VLOOKUP(L353,'Por tripulante'!A:A,1,0)=L353</f>
        <v>1</v>
      </c>
      <c r="G353" s="2" t="str">
        <f>+INDEX(TPA!A:D,MATCH('Base de datos'!L353,TPA!D:D,0),1)</f>
        <v>CANTAGALLO</v>
      </c>
      <c r="H353" s="24" t="s">
        <v>385</v>
      </c>
      <c r="I353" s="42">
        <v>44690.834074074075</v>
      </c>
      <c r="J353" s="36">
        <v>44690.839675925927</v>
      </c>
      <c r="K353" t="s">
        <v>1043</v>
      </c>
      <c r="L353">
        <v>1036133230</v>
      </c>
      <c r="M353" t="s">
        <v>629</v>
      </c>
      <c r="N353" t="s">
        <v>430</v>
      </c>
      <c r="O353" s="4" t="s">
        <v>1044</v>
      </c>
      <c r="P353" s="39" t="s">
        <v>737</v>
      </c>
      <c r="Q353" t="s">
        <v>1041</v>
      </c>
      <c r="R353" t="s">
        <v>1045</v>
      </c>
      <c r="S353" t="s">
        <v>1036</v>
      </c>
      <c r="T353" t="s">
        <v>1038</v>
      </c>
      <c r="U353" t="s">
        <v>737</v>
      </c>
      <c r="V353" t="s">
        <v>1039</v>
      </c>
      <c r="W353" t="s">
        <v>1040</v>
      </c>
      <c r="X353" t="s">
        <v>737</v>
      </c>
    </row>
    <row r="354" spans="1:24" x14ac:dyDescent="0.3">
      <c r="A354" s="2" t="s">
        <v>34</v>
      </c>
      <c r="B354" s="2" t="s">
        <v>74</v>
      </c>
      <c r="C354" s="2" t="s">
        <v>1933</v>
      </c>
      <c r="D354" s="2">
        <v>1</v>
      </c>
      <c r="E354" s="2" t="s">
        <v>115</v>
      </c>
      <c r="F354" s="2" t="b">
        <f>+VLOOKUP(L354,'Por tripulante'!A:A,1,0)=L354</f>
        <v>1</v>
      </c>
      <c r="G354" s="2" t="str">
        <f>+INDEX(TPA!A:D,MATCH('Base de datos'!L354,TPA!D:D,0),1)</f>
        <v>CANTAGALLO</v>
      </c>
      <c r="H354" s="24" t="s">
        <v>385</v>
      </c>
      <c r="I354" s="42">
        <v>44690.82435185185</v>
      </c>
      <c r="J354" s="36">
        <v>44690.833229166667</v>
      </c>
      <c r="K354" t="s">
        <v>1043</v>
      </c>
      <c r="L354">
        <v>73119339</v>
      </c>
      <c r="M354" t="s">
        <v>838</v>
      </c>
      <c r="N354" t="s">
        <v>430</v>
      </c>
      <c r="O354" s="4" t="s">
        <v>1035</v>
      </c>
      <c r="P354" s="39" t="s">
        <v>737</v>
      </c>
      <c r="Q354" t="s">
        <v>1041</v>
      </c>
      <c r="R354" t="s">
        <v>1042</v>
      </c>
      <c r="S354" t="s">
        <v>1036</v>
      </c>
      <c r="T354" t="s">
        <v>1038</v>
      </c>
      <c r="U354" t="s">
        <v>737</v>
      </c>
      <c r="V354" t="s">
        <v>1039</v>
      </c>
      <c r="W354" t="s">
        <v>1040</v>
      </c>
      <c r="X354" t="s">
        <v>737</v>
      </c>
    </row>
    <row r="355" spans="1:24" x14ac:dyDescent="0.3">
      <c r="A355" s="2" t="s">
        <v>34</v>
      </c>
      <c r="B355" s="2" t="s">
        <v>74</v>
      </c>
      <c r="C355" s="2" t="s">
        <v>1934</v>
      </c>
      <c r="D355" s="2">
        <v>1</v>
      </c>
      <c r="E355" s="2" t="s">
        <v>115</v>
      </c>
      <c r="F355" s="2" t="b">
        <f>+VLOOKUP(L355,'Por tripulante'!A:A,1,0)=L355</f>
        <v>1</v>
      </c>
      <c r="G355" s="2" t="str">
        <f>+INDEX(TPA!A:D,MATCH('Base de datos'!L355,TPA!D:D,0),1)</f>
        <v>CANTAGALLO</v>
      </c>
      <c r="H355" s="24" t="s">
        <v>385</v>
      </c>
      <c r="I355" s="42">
        <v>44690.823784722219</v>
      </c>
      <c r="J355" s="36">
        <v>44690.831666666665</v>
      </c>
      <c r="K355" t="s">
        <v>1043</v>
      </c>
      <c r="L355">
        <v>1062878574</v>
      </c>
      <c r="M355" t="s">
        <v>476</v>
      </c>
      <c r="N355" t="s">
        <v>430</v>
      </c>
      <c r="O355" s="4" t="s">
        <v>1046</v>
      </c>
      <c r="P355" s="39" t="s">
        <v>737</v>
      </c>
      <c r="Q355" t="s">
        <v>1041</v>
      </c>
      <c r="R355" t="s">
        <v>1037</v>
      </c>
      <c r="S355" t="s">
        <v>1036</v>
      </c>
      <c r="T355" t="s">
        <v>1038</v>
      </c>
      <c r="U355" t="s">
        <v>737</v>
      </c>
      <c r="V355" t="s">
        <v>1039</v>
      </c>
      <c r="W355" t="s">
        <v>1047</v>
      </c>
      <c r="X355" t="s">
        <v>737</v>
      </c>
    </row>
    <row r="356" spans="1:24" x14ac:dyDescent="0.3">
      <c r="A356" s="2" t="s">
        <v>34</v>
      </c>
      <c r="B356" s="2" t="s">
        <v>74</v>
      </c>
      <c r="C356" s="2" t="s">
        <v>1935</v>
      </c>
      <c r="D356" s="2">
        <v>1</v>
      </c>
      <c r="E356" s="2" t="s">
        <v>115</v>
      </c>
      <c r="F356" s="2" t="b">
        <f>+VLOOKUP(L356,'Por tripulante'!A:A,1,0)=L356</f>
        <v>1</v>
      </c>
      <c r="G356" s="2" t="str">
        <f>+INDEX(TPA!A:D,MATCH('Base de datos'!L356,TPA!D:D,0),1)</f>
        <v>PUERTO TRIUNFO</v>
      </c>
      <c r="H356" s="24" t="s">
        <v>385</v>
      </c>
      <c r="I356" s="42">
        <v>44690.671168981484</v>
      </c>
      <c r="J356" s="36">
        <v>44690.674629629626</v>
      </c>
      <c r="K356" t="s">
        <v>1043</v>
      </c>
      <c r="L356">
        <v>1143355820</v>
      </c>
      <c r="M356" t="s">
        <v>463</v>
      </c>
      <c r="N356" t="s">
        <v>428</v>
      </c>
      <c r="O356" s="4" t="s">
        <v>1044</v>
      </c>
      <c r="P356" s="39" t="s">
        <v>737</v>
      </c>
      <c r="Q356" t="s">
        <v>1036</v>
      </c>
      <c r="R356" t="s">
        <v>1042</v>
      </c>
      <c r="S356" t="s">
        <v>1036</v>
      </c>
      <c r="T356" t="s">
        <v>1038</v>
      </c>
      <c r="U356" t="s">
        <v>737</v>
      </c>
      <c r="V356" t="s">
        <v>1039</v>
      </c>
      <c r="W356" t="s">
        <v>1040</v>
      </c>
      <c r="X356" t="s">
        <v>737</v>
      </c>
    </row>
    <row r="357" spans="1:24" x14ac:dyDescent="0.3">
      <c r="A357" s="2" t="s">
        <v>34</v>
      </c>
      <c r="B357" s="2" t="s">
        <v>74</v>
      </c>
      <c r="C357" s="2" t="s">
        <v>1936</v>
      </c>
      <c r="D357" s="2">
        <v>1</v>
      </c>
      <c r="E357" s="2" t="s">
        <v>115</v>
      </c>
      <c r="F357" s="2" t="b">
        <f>+VLOOKUP(L357,'Por tripulante'!A:A,1,0)=L357</f>
        <v>1</v>
      </c>
      <c r="G357" s="2" t="e">
        <f>+INDEX(TPA!A:D,MATCH('Base de datos'!L357,TPA!D:D,0),1)</f>
        <v>#N/A</v>
      </c>
      <c r="H357" s="24" t="s">
        <v>385</v>
      </c>
      <c r="I357" s="42">
        <v>44690.464108796295</v>
      </c>
      <c r="J357" s="36">
        <v>44690.468946759262</v>
      </c>
      <c r="K357" t="s">
        <v>1043</v>
      </c>
      <c r="L357">
        <v>8731825</v>
      </c>
      <c r="M357" t="s">
        <v>589</v>
      </c>
      <c r="N357" t="s">
        <v>428</v>
      </c>
      <c r="O357" s="4" t="s">
        <v>1035</v>
      </c>
      <c r="P357" s="39" t="s">
        <v>737</v>
      </c>
      <c r="Q357" t="s">
        <v>1041</v>
      </c>
      <c r="R357" t="s">
        <v>1042</v>
      </c>
      <c r="S357" t="s">
        <v>1036</v>
      </c>
      <c r="T357" t="s">
        <v>1038</v>
      </c>
      <c r="U357" t="s">
        <v>737</v>
      </c>
      <c r="V357" t="s">
        <v>1039</v>
      </c>
      <c r="W357" t="s">
        <v>1040</v>
      </c>
      <c r="X357" t="s">
        <v>737</v>
      </c>
    </row>
    <row r="358" spans="1:24" x14ac:dyDescent="0.3">
      <c r="A358" s="2" t="s">
        <v>34</v>
      </c>
      <c r="B358" s="2" t="s">
        <v>74</v>
      </c>
      <c r="C358" s="2" t="s">
        <v>1937</v>
      </c>
      <c r="D358" s="2">
        <v>1</v>
      </c>
      <c r="E358" s="2" t="s">
        <v>115</v>
      </c>
      <c r="F358" s="2" t="b">
        <f>+VLOOKUP(L358,'Por tripulante'!A:A,1,0)=L358</f>
        <v>1</v>
      </c>
      <c r="G358" s="2" t="e">
        <f>+INDEX(TPA!A:D,MATCH('Base de datos'!L358,TPA!D:D,0),1)</f>
        <v>#N/A</v>
      </c>
      <c r="H358" s="24" t="s">
        <v>385</v>
      </c>
      <c r="I358" s="42">
        <v>44690.378321759257</v>
      </c>
      <c r="J358" s="36">
        <v>44690.413564814815</v>
      </c>
      <c r="K358" t="s">
        <v>1033</v>
      </c>
      <c r="L358">
        <v>1042356928</v>
      </c>
      <c r="M358" t="s">
        <v>965</v>
      </c>
      <c r="N358" t="s">
        <v>428</v>
      </c>
      <c r="O358" s="4" t="s">
        <v>1046</v>
      </c>
      <c r="P358" s="39" t="s">
        <v>737</v>
      </c>
      <c r="Q358" t="s">
        <v>1036</v>
      </c>
      <c r="R358" t="s">
        <v>1042</v>
      </c>
      <c r="S358" t="s">
        <v>1041</v>
      </c>
      <c r="T358" t="s">
        <v>1038</v>
      </c>
      <c r="U358" t="s">
        <v>737</v>
      </c>
      <c r="V358" t="s">
        <v>1039</v>
      </c>
      <c r="W358" t="s">
        <v>1040</v>
      </c>
      <c r="X358" t="s">
        <v>737</v>
      </c>
    </row>
    <row r="359" spans="1:24" x14ac:dyDescent="0.3">
      <c r="A359" s="2" t="s">
        <v>34</v>
      </c>
      <c r="B359" s="2" t="s">
        <v>74</v>
      </c>
      <c r="C359" s="2" t="s">
        <v>1938</v>
      </c>
      <c r="D359" s="2">
        <v>1</v>
      </c>
      <c r="E359" s="2" t="s">
        <v>115</v>
      </c>
      <c r="F359" s="2" t="b">
        <f>+VLOOKUP(L359,'Por tripulante'!A:A,1,0)=L359</f>
        <v>1</v>
      </c>
      <c r="G359" s="2" t="str">
        <f>+INDEX(TPA!A:D,MATCH('Base de datos'!L359,TPA!D:D,0),1)</f>
        <v>SAN PABLO</v>
      </c>
      <c r="H359" s="24" t="s">
        <v>385</v>
      </c>
      <c r="I359" s="42">
        <v>44689.738657407404</v>
      </c>
      <c r="J359" s="36">
        <v>44689.743310185186</v>
      </c>
      <c r="K359" t="s">
        <v>1015</v>
      </c>
      <c r="L359">
        <v>1129575452</v>
      </c>
      <c r="M359" t="s">
        <v>492</v>
      </c>
      <c r="N359" t="s">
        <v>496</v>
      </c>
      <c r="O359" s="4" t="s">
        <v>1035</v>
      </c>
      <c r="P359" s="39" t="s">
        <v>737</v>
      </c>
      <c r="Q359" t="s">
        <v>1041</v>
      </c>
      <c r="R359" t="s">
        <v>1042</v>
      </c>
      <c r="S359" t="s">
        <v>1036</v>
      </c>
      <c r="T359" t="s">
        <v>1038</v>
      </c>
      <c r="U359" t="s">
        <v>737</v>
      </c>
      <c r="V359" t="s">
        <v>1039</v>
      </c>
      <c r="W359" t="s">
        <v>1040</v>
      </c>
      <c r="X359" t="s">
        <v>737</v>
      </c>
    </row>
    <row r="360" spans="1:24" x14ac:dyDescent="0.3">
      <c r="A360" s="2" t="s">
        <v>34</v>
      </c>
      <c r="B360" s="2" t="s">
        <v>74</v>
      </c>
      <c r="C360" s="2" t="s">
        <v>1939</v>
      </c>
      <c r="D360" s="2">
        <v>1</v>
      </c>
      <c r="E360" s="2" t="s">
        <v>115</v>
      </c>
      <c r="F360" s="2" t="b">
        <f>+VLOOKUP(L360,'Por tripulante'!A:A,1,0)=L360</f>
        <v>1</v>
      </c>
      <c r="G360" s="2" t="str">
        <f>+INDEX(TPA!A:D,MATCH('Base de datos'!L360,TPA!D:D,0),1)</f>
        <v>SAN PABLO</v>
      </c>
      <c r="H360" s="24" t="s">
        <v>385</v>
      </c>
      <c r="I360" s="42">
        <v>44689.578530092593</v>
      </c>
      <c r="J360" s="36">
        <v>44689.583344907405</v>
      </c>
      <c r="K360" t="s">
        <v>1015</v>
      </c>
      <c r="L360">
        <v>72429229</v>
      </c>
      <c r="M360" t="s">
        <v>4</v>
      </c>
      <c r="N360" t="s">
        <v>496</v>
      </c>
      <c r="O360" s="4" t="s">
        <v>1044</v>
      </c>
      <c r="P360" s="39" t="s">
        <v>737</v>
      </c>
      <c r="Q360" t="s">
        <v>1041</v>
      </c>
      <c r="R360" t="s">
        <v>1042</v>
      </c>
      <c r="S360" t="s">
        <v>1036</v>
      </c>
      <c r="T360" t="s">
        <v>1038</v>
      </c>
      <c r="U360" t="s">
        <v>737</v>
      </c>
      <c r="V360" t="s">
        <v>1039</v>
      </c>
      <c r="W360" t="s">
        <v>1040</v>
      </c>
      <c r="X360" t="s">
        <v>737</v>
      </c>
    </row>
    <row r="361" spans="1:24" x14ac:dyDescent="0.3">
      <c r="A361" s="2" t="s">
        <v>34</v>
      </c>
      <c r="B361" s="2" t="s">
        <v>74</v>
      </c>
      <c r="C361" s="2" t="s">
        <v>1940</v>
      </c>
      <c r="D361" s="2">
        <v>1</v>
      </c>
      <c r="E361" s="2" t="s">
        <v>115</v>
      </c>
      <c r="F361" s="2" t="b">
        <f>+VLOOKUP(L361,'Por tripulante'!A:A,1,0)=L361</f>
        <v>1</v>
      </c>
      <c r="G361" s="2" t="str">
        <f>+INDEX(TPA!A:D,MATCH('Base de datos'!L361,TPA!D:D,0),1)</f>
        <v>SAN PABLO</v>
      </c>
      <c r="H361" s="24" t="s">
        <v>385</v>
      </c>
      <c r="I361" s="42">
        <v>44689.574444444443</v>
      </c>
      <c r="J361" s="36">
        <v>44689.579976851855</v>
      </c>
      <c r="K361" t="s">
        <v>1015</v>
      </c>
      <c r="L361">
        <v>1001912135</v>
      </c>
      <c r="M361">
        <v>1001912135</v>
      </c>
      <c r="N361" t="s">
        <v>496</v>
      </c>
      <c r="O361" s="4" t="s">
        <v>1035</v>
      </c>
      <c r="P361" s="39" t="s">
        <v>737</v>
      </c>
      <c r="Q361" t="s">
        <v>1036</v>
      </c>
      <c r="R361" t="s">
        <v>1042</v>
      </c>
      <c r="S361" t="s">
        <v>1036</v>
      </c>
      <c r="T361" t="s">
        <v>1038</v>
      </c>
      <c r="U361" t="s">
        <v>737</v>
      </c>
      <c r="V361" t="s">
        <v>1039</v>
      </c>
      <c r="W361" t="s">
        <v>1047</v>
      </c>
      <c r="X361" t="s">
        <v>737</v>
      </c>
    </row>
    <row r="362" spans="1:24" x14ac:dyDescent="0.3">
      <c r="A362" s="2" t="s">
        <v>34</v>
      </c>
      <c r="B362" s="2" t="s">
        <v>74</v>
      </c>
      <c r="C362" s="2" t="s">
        <v>1941</v>
      </c>
      <c r="D362" s="2">
        <v>1</v>
      </c>
      <c r="E362" s="2" t="s">
        <v>115</v>
      </c>
      <c r="F362" s="2" t="b">
        <f>+VLOOKUP(L362,'Por tripulante'!A:A,1,0)=L362</f>
        <v>1</v>
      </c>
      <c r="G362" s="2" t="e">
        <f>+INDEX(TPA!A:D,MATCH('Base de datos'!L362,TPA!D:D,0),1)</f>
        <v>#N/A</v>
      </c>
      <c r="H362" s="24" t="s">
        <v>385</v>
      </c>
      <c r="I362" s="42">
        <v>44689.441284722219</v>
      </c>
      <c r="J362" s="36">
        <v>44689.444398148145</v>
      </c>
      <c r="K362" t="s">
        <v>1015</v>
      </c>
      <c r="L362">
        <v>72344420</v>
      </c>
      <c r="M362" t="s">
        <v>531</v>
      </c>
      <c r="N362" t="s">
        <v>452</v>
      </c>
      <c r="O362" s="4" t="s">
        <v>1048</v>
      </c>
      <c r="P362" s="39" t="s">
        <v>737</v>
      </c>
      <c r="Q362" t="s">
        <v>1049</v>
      </c>
      <c r="R362" t="s">
        <v>1042</v>
      </c>
      <c r="S362" t="s">
        <v>1041</v>
      </c>
      <c r="T362" t="s">
        <v>1050</v>
      </c>
      <c r="U362" t="s">
        <v>737</v>
      </c>
      <c r="V362" t="s">
        <v>1039</v>
      </c>
      <c r="W362" t="s">
        <v>1047</v>
      </c>
      <c r="X362" t="s">
        <v>737</v>
      </c>
    </row>
    <row r="363" spans="1:24" x14ac:dyDescent="0.3">
      <c r="A363" s="2" t="s">
        <v>34</v>
      </c>
      <c r="B363" s="2" t="s">
        <v>74</v>
      </c>
      <c r="C363" s="2" t="s">
        <v>1942</v>
      </c>
      <c r="D363" s="2">
        <v>1</v>
      </c>
      <c r="E363" s="2" t="s">
        <v>115</v>
      </c>
      <c r="F363" s="2" t="b">
        <f>+VLOOKUP(L363,'Por tripulante'!A:A,1,0)=L363</f>
        <v>1</v>
      </c>
      <c r="G363" s="2" t="e">
        <f>+INDEX(TPA!A:D,MATCH('Base de datos'!L363,TPA!D:D,0),1)</f>
        <v>#N/A</v>
      </c>
      <c r="H363" s="24" t="s">
        <v>385</v>
      </c>
      <c r="I363" s="42">
        <v>44689.336967592593</v>
      </c>
      <c r="J363" s="36">
        <v>44689.339618055557</v>
      </c>
      <c r="K363" t="s">
        <v>1033</v>
      </c>
      <c r="L363">
        <v>1001877693</v>
      </c>
      <c r="M363" t="s">
        <v>529</v>
      </c>
      <c r="N363" t="s">
        <v>499</v>
      </c>
      <c r="O363" s="4" t="s">
        <v>1035</v>
      </c>
      <c r="P363" s="39" t="s">
        <v>737</v>
      </c>
      <c r="Q363" t="s">
        <v>1036</v>
      </c>
      <c r="R363" t="s">
        <v>1042</v>
      </c>
      <c r="S363" t="s">
        <v>1036</v>
      </c>
      <c r="T363" t="s">
        <v>1038</v>
      </c>
      <c r="U363" t="s">
        <v>737</v>
      </c>
      <c r="V363" t="s">
        <v>1039</v>
      </c>
      <c r="W363" t="s">
        <v>1040</v>
      </c>
      <c r="X363" t="s">
        <v>737</v>
      </c>
    </row>
    <row r="364" spans="1:24" x14ac:dyDescent="0.3">
      <c r="A364" s="2" t="s">
        <v>34</v>
      </c>
      <c r="B364" s="2" t="s">
        <v>74</v>
      </c>
      <c r="C364" s="2" t="s">
        <v>1943</v>
      </c>
      <c r="D364" s="2">
        <v>1</v>
      </c>
      <c r="E364" s="2" t="s">
        <v>115</v>
      </c>
      <c r="F364" s="2" t="b">
        <f>+VLOOKUP(L364,'Por tripulante'!A:A,1,0)=L364</f>
        <v>1</v>
      </c>
      <c r="G364" s="2" t="str">
        <f>+INDEX(TPA!A:D,MATCH('Base de datos'!L364,TPA!D:D,0),1)</f>
        <v>GAMARRA</v>
      </c>
      <c r="H364" s="24" t="s">
        <v>385</v>
      </c>
      <c r="I364" s="42">
        <v>44689.255995370368</v>
      </c>
      <c r="J364" s="36">
        <v>44689.256979166668</v>
      </c>
      <c r="K364" t="s">
        <v>1051</v>
      </c>
      <c r="L364">
        <v>71183663</v>
      </c>
      <c r="M364" t="s">
        <v>592</v>
      </c>
      <c r="N364" t="s">
        <v>413</v>
      </c>
      <c r="O364" s="4" t="s">
        <v>1035</v>
      </c>
      <c r="P364" s="39" t="s">
        <v>737</v>
      </c>
      <c r="Q364" t="s">
        <v>1041</v>
      </c>
      <c r="R364" t="s">
        <v>1042</v>
      </c>
      <c r="S364" t="s">
        <v>1036</v>
      </c>
      <c r="T364" t="s">
        <v>1038</v>
      </c>
      <c r="U364" t="s">
        <v>737</v>
      </c>
      <c r="V364" t="s">
        <v>1039</v>
      </c>
      <c r="W364" t="s">
        <v>1040</v>
      </c>
      <c r="X364" t="s">
        <v>737</v>
      </c>
    </row>
    <row r="365" spans="1:24" x14ac:dyDescent="0.3">
      <c r="A365" s="2" t="s">
        <v>34</v>
      </c>
      <c r="B365" s="2" t="s">
        <v>74</v>
      </c>
      <c r="C365" s="2" t="s">
        <v>1944</v>
      </c>
      <c r="D365" s="2">
        <v>1</v>
      </c>
      <c r="E365" s="2" t="s">
        <v>115</v>
      </c>
      <c r="F365" s="2" t="b">
        <f>+VLOOKUP(L365,'Por tripulante'!A:A,1,0)=L365</f>
        <v>1</v>
      </c>
      <c r="G365" s="2" t="e">
        <f>+INDEX(TPA!A:D,MATCH('Base de datos'!L365,TPA!D:D,0),1)</f>
        <v>#N/A</v>
      </c>
      <c r="H365" s="24" t="s">
        <v>385</v>
      </c>
      <c r="I365" s="42">
        <v>44688.731527777774</v>
      </c>
      <c r="J365" s="36">
        <v>44688.733229166668</v>
      </c>
      <c r="K365" t="s">
        <v>1033</v>
      </c>
      <c r="L365">
        <v>1069464046</v>
      </c>
      <c r="M365" t="s">
        <v>703</v>
      </c>
      <c r="N365" t="s">
        <v>416</v>
      </c>
      <c r="O365" s="4" t="s">
        <v>1035</v>
      </c>
      <c r="P365" s="39" t="s">
        <v>737</v>
      </c>
      <c r="Q365" t="s">
        <v>1041</v>
      </c>
      <c r="R365" t="s">
        <v>1042</v>
      </c>
      <c r="S365" t="s">
        <v>1036</v>
      </c>
      <c r="T365" t="s">
        <v>1038</v>
      </c>
      <c r="U365" t="s">
        <v>737</v>
      </c>
      <c r="V365" t="s">
        <v>1039</v>
      </c>
      <c r="W365" t="s">
        <v>1040</v>
      </c>
      <c r="X365" t="s">
        <v>737</v>
      </c>
    </row>
    <row r="366" spans="1:24" x14ac:dyDescent="0.3">
      <c r="A366" s="2" t="s">
        <v>34</v>
      </c>
      <c r="B366" s="2" t="s">
        <v>74</v>
      </c>
      <c r="C366" s="2" t="s">
        <v>1945</v>
      </c>
      <c r="D366" s="2">
        <v>1</v>
      </c>
      <c r="E366" s="2" t="s">
        <v>115</v>
      </c>
      <c r="F366" s="2" t="b">
        <f>+VLOOKUP(L366,'Por tripulante'!A:A,1,0)=L366</f>
        <v>1</v>
      </c>
      <c r="G366" s="2" t="e">
        <f>+INDEX(TPA!A:D,MATCH('Base de datos'!L366,TPA!D:D,0),1)</f>
        <v>#N/A</v>
      </c>
      <c r="H366" s="24" t="s">
        <v>385</v>
      </c>
      <c r="I366" s="42">
        <v>44688.70380787037</v>
      </c>
      <c r="J366" s="36">
        <v>44688.705324074072</v>
      </c>
      <c r="K366" t="s">
        <v>1033</v>
      </c>
      <c r="L366">
        <v>1143169495</v>
      </c>
      <c r="M366" t="s">
        <v>7</v>
      </c>
      <c r="N366" t="s">
        <v>452</v>
      </c>
      <c r="O366" s="4" t="s">
        <v>1035</v>
      </c>
      <c r="P366" s="39" t="s">
        <v>737</v>
      </c>
      <c r="Q366" t="s">
        <v>1041</v>
      </c>
      <c r="R366" t="s">
        <v>1042</v>
      </c>
      <c r="S366" t="s">
        <v>1036</v>
      </c>
      <c r="T366" t="s">
        <v>1038</v>
      </c>
      <c r="U366" t="s">
        <v>737</v>
      </c>
      <c r="V366" t="s">
        <v>1039</v>
      </c>
      <c r="W366" t="s">
        <v>1040</v>
      </c>
      <c r="X366" t="s">
        <v>737</v>
      </c>
    </row>
    <row r="367" spans="1:24" x14ac:dyDescent="0.3">
      <c r="A367" s="2" t="s">
        <v>34</v>
      </c>
      <c r="B367" s="2" t="s">
        <v>74</v>
      </c>
      <c r="C367" s="2" t="s">
        <v>1946</v>
      </c>
      <c r="D367" s="2">
        <v>1</v>
      </c>
      <c r="E367" s="2" t="s">
        <v>115</v>
      </c>
      <c r="F367" s="2" t="b">
        <f>+VLOOKUP(L367,'Por tripulante'!A:A,1,0)=L367</f>
        <v>1</v>
      </c>
      <c r="G367" s="2" t="e">
        <f>+INDEX(TPA!A:D,MATCH('Base de datos'!L367,TPA!D:D,0),1)</f>
        <v>#N/A</v>
      </c>
      <c r="H367" s="24" t="s">
        <v>385</v>
      </c>
      <c r="I367" s="42">
        <v>44688.485648148147</v>
      </c>
      <c r="J367" s="36">
        <v>44688.486504629633</v>
      </c>
      <c r="K367" t="s">
        <v>1033</v>
      </c>
      <c r="L367">
        <v>73270642</v>
      </c>
      <c r="M367" t="s">
        <v>494</v>
      </c>
      <c r="N367" t="s">
        <v>452</v>
      </c>
      <c r="O367" s="4" t="s">
        <v>1035</v>
      </c>
      <c r="P367" s="39" t="s">
        <v>737</v>
      </c>
      <c r="Q367" t="s">
        <v>1041</v>
      </c>
      <c r="R367" t="s">
        <v>1042</v>
      </c>
      <c r="S367" t="s">
        <v>1036</v>
      </c>
      <c r="T367" t="s">
        <v>1038</v>
      </c>
      <c r="U367" t="s">
        <v>737</v>
      </c>
      <c r="V367" t="s">
        <v>1039</v>
      </c>
      <c r="W367" t="s">
        <v>1040</v>
      </c>
      <c r="X367" t="s">
        <v>737</v>
      </c>
    </row>
    <row r="368" spans="1:24" x14ac:dyDescent="0.3">
      <c r="A368" s="2" t="s">
        <v>34</v>
      </c>
      <c r="B368" s="2" t="s">
        <v>74</v>
      </c>
      <c r="C368" s="2" t="s">
        <v>1947</v>
      </c>
      <c r="D368" s="2">
        <v>1</v>
      </c>
      <c r="E368" s="2" t="s">
        <v>115</v>
      </c>
      <c r="F368" s="2" t="b">
        <f>+VLOOKUP(L368,'Por tripulante'!A:A,1,0)=L368</f>
        <v>1</v>
      </c>
      <c r="G368" s="2" t="e">
        <f>+INDEX(TPA!A:D,MATCH('Base de datos'!L368,TPA!D:D,0),1)</f>
        <v>#N/A</v>
      </c>
      <c r="H368" s="24" t="s">
        <v>385</v>
      </c>
      <c r="I368" s="42">
        <v>44688.45684027778</v>
      </c>
      <c r="J368" s="36">
        <v>44688.458136574074</v>
      </c>
      <c r="K368" t="s">
        <v>1033</v>
      </c>
      <c r="L368">
        <v>1043671740</v>
      </c>
      <c r="M368" t="s">
        <v>713</v>
      </c>
      <c r="N368" t="s">
        <v>416</v>
      </c>
      <c r="O368" s="4" t="s">
        <v>1035</v>
      </c>
      <c r="P368" s="39" t="s">
        <v>737</v>
      </c>
      <c r="Q368" t="s">
        <v>1041</v>
      </c>
      <c r="R368" t="s">
        <v>1042</v>
      </c>
      <c r="S368" t="s">
        <v>1036</v>
      </c>
      <c r="T368" t="s">
        <v>1038</v>
      </c>
      <c r="U368" t="s">
        <v>737</v>
      </c>
      <c r="V368" t="s">
        <v>1039</v>
      </c>
      <c r="W368" t="s">
        <v>1047</v>
      </c>
      <c r="X368" t="s">
        <v>737</v>
      </c>
    </row>
    <row r="369" spans="1:24" x14ac:dyDescent="0.3">
      <c r="A369" s="2" t="s">
        <v>34</v>
      </c>
      <c r="B369" s="2" t="s">
        <v>74</v>
      </c>
      <c r="C369" s="2" t="s">
        <v>1948</v>
      </c>
      <c r="D369" s="2">
        <v>1</v>
      </c>
      <c r="E369" s="2" t="s">
        <v>115</v>
      </c>
      <c r="F369" s="2" t="b">
        <f>+VLOOKUP(L369,'Por tripulante'!A:A,1,0)=L369</f>
        <v>1</v>
      </c>
      <c r="G369" s="2" t="e">
        <f>+INDEX(TPA!A:D,MATCH('Base de datos'!L369,TPA!D:D,0),1)</f>
        <v>#N/A</v>
      </c>
      <c r="H369" s="24" t="s">
        <v>385</v>
      </c>
      <c r="I369" s="42">
        <v>44688.451574074075</v>
      </c>
      <c r="J369" s="36">
        <v>44688.453599537039</v>
      </c>
      <c r="K369" t="s">
        <v>1033</v>
      </c>
      <c r="L369">
        <v>72131872</v>
      </c>
      <c r="M369" t="s">
        <v>813</v>
      </c>
      <c r="N369" t="s">
        <v>416</v>
      </c>
      <c r="O369" s="4" t="s">
        <v>1035</v>
      </c>
      <c r="P369" s="39" t="s">
        <v>737</v>
      </c>
      <c r="Q369" t="s">
        <v>1041</v>
      </c>
      <c r="R369" t="s">
        <v>1042</v>
      </c>
      <c r="S369" t="s">
        <v>1036</v>
      </c>
      <c r="T369" t="s">
        <v>1038</v>
      </c>
      <c r="U369" t="s">
        <v>737</v>
      </c>
      <c r="V369" t="s">
        <v>1039</v>
      </c>
      <c r="W369" t="s">
        <v>1047</v>
      </c>
      <c r="X369" t="s">
        <v>737</v>
      </c>
    </row>
    <row r="370" spans="1:24" x14ac:dyDescent="0.3">
      <c r="A370" s="2" t="s">
        <v>34</v>
      </c>
      <c r="B370" s="2" t="s">
        <v>74</v>
      </c>
      <c r="C370" s="2" t="s">
        <v>1949</v>
      </c>
      <c r="D370" s="2">
        <v>1</v>
      </c>
      <c r="E370" s="2" t="s">
        <v>115</v>
      </c>
      <c r="F370" s="2" t="b">
        <f>+VLOOKUP(L370,'Por tripulante'!A:A,1,0)=L370</f>
        <v>1</v>
      </c>
      <c r="G370" s="2" t="str">
        <f>+INDEX(TPA!A:D,MATCH('Base de datos'!L370,TPA!D:D,0),1)</f>
        <v>EL BANCO</v>
      </c>
      <c r="H370" s="24" t="s">
        <v>385</v>
      </c>
      <c r="I370" s="42">
        <v>44688.29241898148</v>
      </c>
      <c r="J370" s="36">
        <v>44688.292766203704</v>
      </c>
      <c r="K370" t="s">
        <v>1033</v>
      </c>
      <c r="L370">
        <v>1045751062</v>
      </c>
      <c r="M370" t="s">
        <v>532</v>
      </c>
      <c r="N370" t="s">
        <v>457</v>
      </c>
      <c r="O370" s="4" t="s">
        <v>1035</v>
      </c>
      <c r="P370" s="39" t="s">
        <v>737</v>
      </c>
      <c r="Q370" t="s">
        <v>1041</v>
      </c>
      <c r="R370" t="s">
        <v>1042</v>
      </c>
      <c r="S370" t="s">
        <v>1036</v>
      </c>
      <c r="T370" t="s">
        <v>1038</v>
      </c>
      <c r="U370" t="s">
        <v>737</v>
      </c>
      <c r="V370" t="s">
        <v>1039</v>
      </c>
      <c r="W370" t="s">
        <v>1040</v>
      </c>
      <c r="X370" t="s">
        <v>737</v>
      </c>
    </row>
    <row r="371" spans="1:24" x14ac:dyDescent="0.3">
      <c r="A371" s="2" t="s">
        <v>34</v>
      </c>
      <c r="B371" s="2" t="s">
        <v>74</v>
      </c>
      <c r="C371" s="2" t="s">
        <v>1950</v>
      </c>
      <c r="D371" s="2">
        <v>1</v>
      </c>
      <c r="E371" s="2" t="s">
        <v>115</v>
      </c>
      <c r="F371" s="2" t="b">
        <f>+VLOOKUP(L371,'Por tripulante'!A:A,1,0)=L371</f>
        <v>1</v>
      </c>
      <c r="G371" s="2" t="str">
        <f>+INDEX(TPA!A:D,MATCH('Base de datos'!L371,TPA!D:D,0),1)</f>
        <v>ZAMBRANO</v>
      </c>
      <c r="H371" s="24" t="s">
        <v>385</v>
      </c>
      <c r="I371" s="42">
        <v>44688.291770833333</v>
      </c>
      <c r="J371" s="36">
        <v>44688.292280092595</v>
      </c>
      <c r="K371" t="s">
        <v>1033</v>
      </c>
      <c r="L371">
        <v>19873593</v>
      </c>
      <c r="M371" t="s">
        <v>1019</v>
      </c>
      <c r="N371" t="s">
        <v>457</v>
      </c>
      <c r="O371" s="4" t="s">
        <v>1035</v>
      </c>
      <c r="P371" s="39" t="s">
        <v>737</v>
      </c>
      <c r="Q371" t="s">
        <v>1041</v>
      </c>
      <c r="R371" t="s">
        <v>1042</v>
      </c>
      <c r="S371" t="s">
        <v>1036</v>
      </c>
      <c r="T371" t="s">
        <v>1038</v>
      </c>
      <c r="U371" t="s">
        <v>737</v>
      </c>
      <c r="V371" t="s">
        <v>1039</v>
      </c>
      <c r="W371" t="s">
        <v>1040</v>
      </c>
      <c r="X371" t="s">
        <v>737</v>
      </c>
    </row>
    <row r="372" spans="1:24" x14ac:dyDescent="0.3">
      <c r="A372" s="2" t="s">
        <v>34</v>
      </c>
      <c r="B372" s="2" t="s">
        <v>74</v>
      </c>
      <c r="C372" s="2" t="s">
        <v>1951</v>
      </c>
      <c r="D372" s="2">
        <v>1</v>
      </c>
      <c r="E372" s="2" t="s">
        <v>115</v>
      </c>
      <c r="F372" s="2" t="b">
        <f>+VLOOKUP(L372,'Por tripulante'!A:A,1,0)=L372</f>
        <v>1</v>
      </c>
      <c r="G372" s="2" t="str">
        <f>+INDEX(TPA!A:D,MATCH('Base de datos'!L372,TPA!D:D,0),1)</f>
        <v>EL BANCO</v>
      </c>
      <c r="H372" s="24" t="s">
        <v>385</v>
      </c>
      <c r="I372" s="42">
        <v>44688.290509259263</v>
      </c>
      <c r="J372" s="36">
        <v>44688.291631944441</v>
      </c>
      <c r="K372" t="s">
        <v>1033</v>
      </c>
      <c r="L372">
        <v>7604934</v>
      </c>
      <c r="M372" t="s">
        <v>768</v>
      </c>
      <c r="N372" t="s">
        <v>457</v>
      </c>
      <c r="O372" s="4" t="s">
        <v>1035</v>
      </c>
      <c r="P372" s="39" t="s">
        <v>737</v>
      </c>
      <c r="Q372" t="s">
        <v>1041</v>
      </c>
      <c r="R372" t="s">
        <v>1042</v>
      </c>
      <c r="S372" t="s">
        <v>1036</v>
      </c>
      <c r="T372" t="s">
        <v>1038</v>
      </c>
      <c r="U372" t="s">
        <v>737</v>
      </c>
      <c r="V372" t="s">
        <v>1039</v>
      </c>
      <c r="W372" t="s">
        <v>1040</v>
      </c>
      <c r="X372" t="s">
        <v>737</v>
      </c>
    </row>
    <row r="373" spans="1:24" x14ac:dyDescent="0.3">
      <c r="A373" s="2" t="s">
        <v>34</v>
      </c>
      <c r="B373" s="2" t="s">
        <v>74</v>
      </c>
      <c r="C373" s="2" t="s">
        <v>1952</v>
      </c>
      <c r="D373" s="2">
        <v>1</v>
      </c>
      <c r="E373" s="2" t="s">
        <v>115</v>
      </c>
      <c r="F373" s="2" t="b">
        <f>+VLOOKUP(L373,'Por tripulante'!A:A,1,0)=L373</f>
        <v>1</v>
      </c>
      <c r="G373" s="2" t="str">
        <f>+INDEX(TPA!A:D,MATCH('Base de datos'!L373,TPA!D:D,0),1)</f>
        <v>EL BANCO</v>
      </c>
      <c r="H373" s="24" t="s">
        <v>385</v>
      </c>
      <c r="I373" s="42">
        <v>44688.289386574077</v>
      </c>
      <c r="J373" s="36">
        <v>44688.290046296293</v>
      </c>
      <c r="K373" t="s">
        <v>1033</v>
      </c>
      <c r="L373">
        <v>9142770</v>
      </c>
      <c r="M373" t="s">
        <v>764</v>
      </c>
      <c r="N373" t="s">
        <v>457</v>
      </c>
      <c r="O373" s="4" t="s">
        <v>1035</v>
      </c>
      <c r="P373" s="39" t="s">
        <v>737</v>
      </c>
      <c r="Q373" t="s">
        <v>1041</v>
      </c>
      <c r="R373" t="s">
        <v>1042</v>
      </c>
      <c r="S373" t="s">
        <v>1036</v>
      </c>
      <c r="T373" t="s">
        <v>1038</v>
      </c>
      <c r="U373" t="s">
        <v>737</v>
      </c>
      <c r="V373" t="s">
        <v>1039</v>
      </c>
      <c r="W373" t="s">
        <v>1040</v>
      </c>
      <c r="X373" t="s">
        <v>737</v>
      </c>
    </row>
    <row r="374" spans="1:24" x14ac:dyDescent="0.3">
      <c r="A374" s="2" t="s">
        <v>34</v>
      </c>
      <c r="B374" s="2" t="s">
        <v>74</v>
      </c>
      <c r="C374" s="2" t="s">
        <v>1953</v>
      </c>
      <c r="D374" s="2">
        <v>1</v>
      </c>
      <c r="E374" s="2" t="s">
        <v>115</v>
      </c>
      <c r="F374" s="2" t="b">
        <f>+VLOOKUP(L374,'Por tripulante'!A:A,1,0)=L374</f>
        <v>1</v>
      </c>
      <c r="G374" s="2" t="str">
        <f>+INDEX(TPA!A:D,MATCH('Base de datos'!L374,TPA!D:D,0),1)</f>
        <v>PUERTO SALGAR</v>
      </c>
      <c r="H374" s="24" t="s">
        <v>385</v>
      </c>
      <c r="I374" s="42">
        <v>44687.715636574074</v>
      </c>
      <c r="J374" s="36">
        <v>44687.718252314815</v>
      </c>
      <c r="K374" t="s">
        <v>1033</v>
      </c>
      <c r="L374">
        <v>673772</v>
      </c>
      <c r="M374" t="s">
        <v>518</v>
      </c>
      <c r="N374" t="s">
        <v>443</v>
      </c>
      <c r="O374" s="4" t="s">
        <v>1035</v>
      </c>
      <c r="P374" s="39" t="s">
        <v>737</v>
      </c>
      <c r="Q374" t="s">
        <v>1041</v>
      </c>
      <c r="R374" t="s">
        <v>1042</v>
      </c>
      <c r="S374" t="s">
        <v>1036</v>
      </c>
      <c r="T374" t="s">
        <v>1050</v>
      </c>
      <c r="U374" t="s">
        <v>737</v>
      </c>
      <c r="V374" t="s">
        <v>1039</v>
      </c>
      <c r="W374" t="s">
        <v>1040</v>
      </c>
      <c r="X374" t="s">
        <v>737</v>
      </c>
    </row>
    <row r="375" spans="1:24" x14ac:dyDescent="0.3">
      <c r="A375" s="2" t="s">
        <v>34</v>
      </c>
      <c r="B375" s="2" t="s">
        <v>74</v>
      </c>
      <c r="C375" s="2" t="s">
        <v>1954</v>
      </c>
      <c r="D375" s="2">
        <v>1</v>
      </c>
      <c r="E375" s="2" t="s">
        <v>115</v>
      </c>
      <c r="F375" s="2" t="b">
        <f>+VLOOKUP(L375,'Por tripulante'!A:A,1,0)=L375</f>
        <v>1</v>
      </c>
      <c r="G375" s="2" t="e">
        <f>+INDEX(TPA!A:D,MATCH('Base de datos'!L375,TPA!D:D,0),1)</f>
        <v>#N/A</v>
      </c>
      <c r="H375" s="24" t="s">
        <v>385</v>
      </c>
      <c r="I375" s="42">
        <v>44687.67628472222</v>
      </c>
      <c r="J375" s="36">
        <v>44687.678263888891</v>
      </c>
      <c r="K375" t="s">
        <v>1033</v>
      </c>
      <c r="L375">
        <v>1062879451</v>
      </c>
      <c r="M375" t="s">
        <v>497</v>
      </c>
      <c r="N375" t="s">
        <v>424</v>
      </c>
      <c r="O375" s="4" t="s">
        <v>1035</v>
      </c>
      <c r="P375" s="39" t="s">
        <v>737</v>
      </c>
      <c r="Q375" t="s">
        <v>1041</v>
      </c>
      <c r="R375" t="s">
        <v>1037</v>
      </c>
      <c r="S375" t="s">
        <v>1036</v>
      </c>
      <c r="T375" t="s">
        <v>1052</v>
      </c>
      <c r="U375" t="s">
        <v>737</v>
      </c>
      <c r="V375" t="s">
        <v>1039</v>
      </c>
      <c r="W375" t="s">
        <v>1047</v>
      </c>
      <c r="X375" t="s">
        <v>737</v>
      </c>
    </row>
    <row r="376" spans="1:24" x14ac:dyDescent="0.3">
      <c r="A376" s="2" t="s">
        <v>34</v>
      </c>
      <c r="B376" s="2" t="s">
        <v>74</v>
      </c>
      <c r="C376" s="2" t="s">
        <v>1955</v>
      </c>
      <c r="D376" s="2">
        <v>1</v>
      </c>
      <c r="E376" s="2" t="s">
        <v>115</v>
      </c>
      <c r="F376" s="2" t="b">
        <f>+VLOOKUP(L376,'Por tripulante'!A:A,1,0)=L376</f>
        <v>1</v>
      </c>
      <c r="G376" s="2" t="e">
        <f>+INDEX(TPA!A:D,MATCH('Base de datos'!L376,TPA!D:D,0),1)</f>
        <v>#N/A</v>
      </c>
      <c r="H376" s="24" t="s">
        <v>385</v>
      </c>
      <c r="I376" s="42">
        <v>44687.655300925922</v>
      </c>
      <c r="J376" s="36">
        <v>44687.656215277777</v>
      </c>
      <c r="K376" t="s">
        <v>1033</v>
      </c>
      <c r="L376">
        <v>1051359082</v>
      </c>
      <c r="M376" t="s">
        <v>475</v>
      </c>
      <c r="N376" t="s">
        <v>413</v>
      </c>
      <c r="O376" s="4" t="s">
        <v>1035</v>
      </c>
      <c r="P376" s="39" t="s">
        <v>737</v>
      </c>
      <c r="Q376" t="s">
        <v>1041</v>
      </c>
      <c r="R376" t="s">
        <v>1042</v>
      </c>
      <c r="S376" t="s">
        <v>1036</v>
      </c>
      <c r="T376" t="s">
        <v>1038</v>
      </c>
      <c r="U376" t="s">
        <v>737</v>
      </c>
      <c r="V376" t="s">
        <v>1039</v>
      </c>
      <c r="W376" t="s">
        <v>1040</v>
      </c>
      <c r="X376" t="s">
        <v>737</v>
      </c>
    </row>
    <row r="377" spans="1:24" x14ac:dyDescent="0.3">
      <c r="A377" s="2" t="s">
        <v>34</v>
      </c>
      <c r="B377" s="2" t="s">
        <v>74</v>
      </c>
      <c r="C377" s="2" t="s">
        <v>1956</v>
      </c>
      <c r="D377" s="2">
        <v>1</v>
      </c>
      <c r="E377" s="2" t="s">
        <v>115</v>
      </c>
      <c r="F377" s="2" t="b">
        <f>+VLOOKUP(L377,'Por tripulante'!A:A,1,0)=L377</f>
        <v>1</v>
      </c>
      <c r="G377" s="2" t="str">
        <f>+INDEX(TPA!A:D,MATCH('Base de datos'!L377,TPA!D:D,0),1)</f>
        <v>GAMARRA</v>
      </c>
      <c r="H377" s="24" t="s">
        <v>385</v>
      </c>
      <c r="I377" s="42">
        <v>44687.634247685186</v>
      </c>
      <c r="J377" s="36">
        <v>44687.635567129626</v>
      </c>
      <c r="K377" t="s">
        <v>1033</v>
      </c>
      <c r="L377">
        <v>1043612065</v>
      </c>
      <c r="M377" t="s">
        <v>641</v>
      </c>
      <c r="N377" t="s">
        <v>413</v>
      </c>
      <c r="O377" s="4" t="s">
        <v>1035</v>
      </c>
      <c r="P377" s="39" t="s">
        <v>737</v>
      </c>
      <c r="Q377" t="s">
        <v>1041</v>
      </c>
      <c r="R377" t="s">
        <v>1042</v>
      </c>
      <c r="S377" t="s">
        <v>1036</v>
      </c>
      <c r="T377" t="s">
        <v>1038</v>
      </c>
      <c r="U377" t="s">
        <v>737</v>
      </c>
      <c r="V377" t="s">
        <v>1039</v>
      </c>
      <c r="W377" t="s">
        <v>1040</v>
      </c>
      <c r="X377" t="s">
        <v>737</v>
      </c>
    </row>
    <row r="378" spans="1:24" x14ac:dyDescent="0.3">
      <c r="A378" s="2" t="s">
        <v>34</v>
      </c>
      <c r="B378" s="2" t="s">
        <v>74</v>
      </c>
      <c r="C378" s="2" t="s">
        <v>1957</v>
      </c>
      <c r="D378" s="2">
        <v>1</v>
      </c>
      <c r="E378" s="2" t="s">
        <v>115</v>
      </c>
      <c r="F378" s="2" t="b">
        <f>+VLOOKUP(L378,'Por tripulante'!A:A,1,0)=L378</f>
        <v>1</v>
      </c>
      <c r="G378" s="2" t="e">
        <f>+INDEX(TPA!A:D,MATCH('Base de datos'!L378,TPA!D:D,0),1)</f>
        <v>#N/A</v>
      </c>
      <c r="H378" s="24" t="s">
        <v>385</v>
      </c>
      <c r="I378" s="42">
        <v>44687.628067129626</v>
      </c>
      <c r="J378" s="36">
        <v>44687.631944444445</v>
      </c>
      <c r="K378" t="s">
        <v>1033</v>
      </c>
      <c r="L378">
        <v>1045701435</v>
      </c>
      <c r="M378" t="s">
        <v>1053</v>
      </c>
      <c r="N378" t="s">
        <v>429</v>
      </c>
      <c r="O378" s="4" t="s">
        <v>1035</v>
      </c>
      <c r="P378" s="39" t="s">
        <v>737</v>
      </c>
      <c r="Q378" t="s">
        <v>1041</v>
      </c>
      <c r="R378" t="s">
        <v>1042</v>
      </c>
      <c r="S378" t="s">
        <v>1036</v>
      </c>
      <c r="T378" t="s">
        <v>1038</v>
      </c>
      <c r="U378" t="s">
        <v>737</v>
      </c>
      <c r="V378" t="s">
        <v>1039</v>
      </c>
      <c r="W378" t="s">
        <v>1040</v>
      </c>
      <c r="X378" t="s">
        <v>737</v>
      </c>
    </row>
    <row r="379" spans="1:24" x14ac:dyDescent="0.3">
      <c r="A379" s="2" t="s">
        <v>34</v>
      </c>
      <c r="B379" s="2" t="s">
        <v>74</v>
      </c>
      <c r="C379" s="2" t="s">
        <v>1958</v>
      </c>
      <c r="D379" s="2">
        <v>1</v>
      </c>
      <c r="E379" s="2" t="s">
        <v>115</v>
      </c>
      <c r="F379" s="2" t="b">
        <f>+VLOOKUP(L379,'Por tripulante'!A:A,1,0)=L379</f>
        <v>1</v>
      </c>
      <c r="G379" s="2" t="e">
        <f>+INDEX(TPA!A:D,MATCH('Base de datos'!L379,TPA!D:D,0),1)</f>
        <v>#N/A</v>
      </c>
      <c r="H379" s="24" t="s">
        <v>385</v>
      </c>
      <c r="I379" s="42">
        <v>44687.607071759259</v>
      </c>
      <c r="J379" s="36">
        <v>44687.607800925929</v>
      </c>
      <c r="K379" t="s">
        <v>1033</v>
      </c>
      <c r="L379">
        <v>1143164927</v>
      </c>
      <c r="M379" t="s">
        <v>465</v>
      </c>
      <c r="N379" t="s">
        <v>429</v>
      </c>
      <c r="O379" s="4" t="s">
        <v>1035</v>
      </c>
      <c r="P379" s="39" t="s">
        <v>737</v>
      </c>
      <c r="Q379" t="s">
        <v>1041</v>
      </c>
      <c r="R379" t="s">
        <v>1042</v>
      </c>
      <c r="S379" t="s">
        <v>1036</v>
      </c>
      <c r="T379" t="s">
        <v>1038</v>
      </c>
      <c r="U379" t="s">
        <v>737</v>
      </c>
      <c r="V379" t="s">
        <v>1039</v>
      </c>
      <c r="W379" t="s">
        <v>1047</v>
      </c>
      <c r="X379" t="s">
        <v>737</v>
      </c>
    </row>
    <row r="380" spans="1:24" x14ac:dyDescent="0.3">
      <c r="A380" s="2" t="s">
        <v>34</v>
      </c>
      <c r="B380" s="2" t="s">
        <v>74</v>
      </c>
      <c r="C380" s="2" t="s">
        <v>1959</v>
      </c>
      <c r="D380" s="2">
        <v>1</v>
      </c>
      <c r="E380" s="2" t="s">
        <v>115</v>
      </c>
      <c r="F380" s="2" t="b">
        <f>+VLOOKUP(L380,'Por tripulante'!A:A,1,0)=L380</f>
        <v>1</v>
      </c>
      <c r="G380" s="2" t="e">
        <f>+INDEX(TPA!A:D,MATCH('Base de datos'!L380,TPA!D:D,0),1)</f>
        <v>#N/A</v>
      </c>
      <c r="H380" s="24" t="s">
        <v>385</v>
      </c>
      <c r="I380" s="42">
        <v>44687.599722222221</v>
      </c>
      <c r="J380" s="36">
        <v>44687.605138888888</v>
      </c>
      <c r="K380" t="s">
        <v>1033</v>
      </c>
      <c r="L380">
        <v>1052989345</v>
      </c>
      <c r="M380" t="s">
        <v>466</v>
      </c>
      <c r="N380" t="s">
        <v>429</v>
      </c>
      <c r="O380" s="4" t="s">
        <v>1035</v>
      </c>
      <c r="P380" s="39" t="s">
        <v>737</v>
      </c>
      <c r="Q380" t="s">
        <v>1041</v>
      </c>
      <c r="R380" t="s">
        <v>1042</v>
      </c>
      <c r="S380" t="s">
        <v>1036</v>
      </c>
      <c r="T380" t="s">
        <v>1038</v>
      </c>
      <c r="U380" t="s">
        <v>737</v>
      </c>
      <c r="V380" t="s">
        <v>1039</v>
      </c>
      <c r="W380" t="s">
        <v>1040</v>
      </c>
      <c r="X380" t="s">
        <v>737</v>
      </c>
    </row>
    <row r="381" spans="1:24" x14ac:dyDescent="0.3">
      <c r="A381" s="2" t="s">
        <v>34</v>
      </c>
      <c r="B381" s="2" t="s">
        <v>74</v>
      </c>
      <c r="C381" s="2" t="s">
        <v>1960</v>
      </c>
      <c r="D381" s="2">
        <v>1</v>
      </c>
      <c r="E381" s="2" t="s">
        <v>115</v>
      </c>
      <c r="F381" s="2" t="b">
        <f>+VLOOKUP(L381,'Por tripulante'!A:A,1,0)=L381</f>
        <v>1</v>
      </c>
      <c r="G381" s="2" t="e">
        <f>+INDEX(TPA!A:D,MATCH('Base de datos'!L381,TPA!D:D,0),1)</f>
        <v>#N/A</v>
      </c>
      <c r="H381" s="24" t="s">
        <v>385</v>
      </c>
      <c r="I381" s="42">
        <v>44687.583425925928</v>
      </c>
      <c r="J381" s="36">
        <v>44687.590949074074</v>
      </c>
      <c r="K381" t="s">
        <v>1033</v>
      </c>
      <c r="L381">
        <v>1007676749</v>
      </c>
      <c r="M381" t="s">
        <v>542</v>
      </c>
      <c r="N381" t="s">
        <v>443</v>
      </c>
      <c r="O381" s="4" t="s">
        <v>1035</v>
      </c>
      <c r="P381" s="39" t="s">
        <v>737</v>
      </c>
      <c r="Q381" t="s">
        <v>1041</v>
      </c>
      <c r="R381" t="s">
        <v>1042</v>
      </c>
      <c r="S381" t="s">
        <v>1036</v>
      </c>
      <c r="T381" t="s">
        <v>1038</v>
      </c>
      <c r="U381" t="s">
        <v>737</v>
      </c>
      <c r="V381" t="s">
        <v>1039</v>
      </c>
      <c r="W381" t="s">
        <v>1040</v>
      </c>
      <c r="X381" t="s">
        <v>737</v>
      </c>
    </row>
    <row r="382" spans="1:24" x14ac:dyDescent="0.3">
      <c r="A382" s="2" t="s">
        <v>34</v>
      </c>
      <c r="B382" s="2" t="s">
        <v>74</v>
      </c>
      <c r="C382" s="2" t="s">
        <v>1961</v>
      </c>
      <c r="D382" s="2">
        <v>1</v>
      </c>
      <c r="E382" s="2" t="s">
        <v>115</v>
      </c>
      <c r="F382" s="2" t="b">
        <f>+VLOOKUP(L382,'Por tripulante'!A:A,1,0)=L382</f>
        <v>1</v>
      </c>
      <c r="G382" s="2" t="str">
        <f>+INDEX(TPA!A:D,MATCH('Base de datos'!L382,TPA!D:D,0),1)</f>
        <v>PUERTO SALGAR</v>
      </c>
      <c r="H382" s="24" t="s">
        <v>385</v>
      </c>
      <c r="I382" s="42">
        <v>44687.583449074074</v>
      </c>
      <c r="J382" s="36">
        <v>44687.58965277778</v>
      </c>
      <c r="K382" t="s">
        <v>1033</v>
      </c>
      <c r="L382">
        <v>8800027</v>
      </c>
      <c r="M382" t="s">
        <v>631</v>
      </c>
      <c r="N382" t="s">
        <v>443</v>
      </c>
      <c r="O382" s="4" t="s">
        <v>1035</v>
      </c>
      <c r="P382" s="39" t="s">
        <v>748</v>
      </c>
      <c r="Q382" t="s">
        <v>1041</v>
      </c>
      <c r="R382" t="s">
        <v>1042</v>
      </c>
      <c r="S382" t="s">
        <v>1036</v>
      </c>
      <c r="T382" t="s">
        <v>1050</v>
      </c>
      <c r="U382" t="s">
        <v>737</v>
      </c>
      <c r="V382" t="s">
        <v>1039</v>
      </c>
      <c r="W382" t="s">
        <v>1040</v>
      </c>
      <c r="X382" t="s">
        <v>737</v>
      </c>
    </row>
    <row r="383" spans="1:24" x14ac:dyDescent="0.3">
      <c r="A383" s="2" t="s">
        <v>34</v>
      </c>
      <c r="B383" s="2" t="s">
        <v>74</v>
      </c>
      <c r="C383" s="2" t="s">
        <v>1962</v>
      </c>
      <c r="D383" s="2">
        <v>1</v>
      </c>
      <c r="E383" s="2" t="s">
        <v>115</v>
      </c>
      <c r="F383" s="2" t="b">
        <f>+VLOOKUP(L383,'Por tripulante'!A:A,1,0)=L383</f>
        <v>1</v>
      </c>
      <c r="G383" s="2" t="str">
        <f>+INDEX(TPA!A:D,MATCH('Base de datos'!L383,TPA!D:D,0),1)</f>
        <v>ZAMBRANO</v>
      </c>
      <c r="H383" s="24" t="s">
        <v>387</v>
      </c>
      <c r="I383" s="42">
        <v>44692.652777777781</v>
      </c>
      <c r="J383" s="36">
        <v>44692.655497685184</v>
      </c>
      <c r="K383" t="s">
        <v>1054</v>
      </c>
      <c r="L383">
        <v>72329555</v>
      </c>
      <c r="M383" t="s">
        <v>648</v>
      </c>
      <c r="N383" t="s">
        <v>500</v>
      </c>
      <c r="O383" s="4" t="s">
        <v>1055</v>
      </c>
      <c r="P383" s="39" t="s">
        <v>760</v>
      </c>
      <c r="Q383" t="s">
        <v>737</v>
      </c>
      <c r="R383" t="s">
        <v>736</v>
      </c>
      <c r="S383" t="s">
        <v>737</v>
      </c>
    </row>
    <row r="384" spans="1:24" x14ac:dyDescent="0.3">
      <c r="A384" s="2" t="s">
        <v>34</v>
      </c>
      <c r="B384" s="2" t="s">
        <v>74</v>
      </c>
      <c r="C384" s="2" t="s">
        <v>1963</v>
      </c>
      <c r="D384" s="2">
        <v>1</v>
      </c>
      <c r="E384" s="2" t="s">
        <v>115</v>
      </c>
      <c r="F384" s="2" t="b">
        <f>+VLOOKUP(L384,'Por tripulante'!A:A,1,0)=L384</f>
        <v>1</v>
      </c>
      <c r="G384" s="2" t="str">
        <f>+INDEX(TPA!A:D,MATCH('Base de datos'!L384,TPA!D:D,0),1)</f>
        <v>CANTAGALLO</v>
      </c>
      <c r="H384" s="24" t="s">
        <v>387</v>
      </c>
      <c r="I384" s="42">
        <v>44690.834861111114</v>
      </c>
      <c r="J384" s="36">
        <v>44690.837060185186</v>
      </c>
      <c r="K384" t="s">
        <v>1043</v>
      </c>
      <c r="L384">
        <v>1062878574</v>
      </c>
      <c r="M384" t="s">
        <v>476</v>
      </c>
      <c r="N384" t="s">
        <v>430</v>
      </c>
      <c r="O384" s="4" t="s">
        <v>1056</v>
      </c>
      <c r="P384" s="39" t="s">
        <v>1057</v>
      </c>
      <c r="Q384" t="s">
        <v>737</v>
      </c>
      <c r="R384" t="s">
        <v>1058</v>
      </c>
      <c r="S384" t="s">
        <v>737</v>
      </c>
    </row>
    <row r="385" spans="1:19" x14ac:dyDescent="0.3">
      <c r="A385" s="2" t="s">
        <v>34</v>
      </c>
      <c r="B385" s="2" t="s">
        <v>74</v>
      </c>
      <c r="C385" s="2" t="s">
        <v>1964</v>
      </c>
      <c r="D385" s="2">
        <v>1</v>
      </c>
      <c r="E385" s="2" t="s">
        <v>115</v>
      </c>
      <c r="F385" s="2" t="b">
        <f>+VLOOKUP(L385,'Por tripulante'!A:A,1,0)=L385</f>
        <v>1</v>
      </c>
      <c r="G385" s="2" t="str">
        <f>+INDEX(TPA!A:D,MATCH('Base de datos'!L385,TPA!D:D,0),1)</f>
        <v>PUERTO TRIUNFO</v>
      </c>
      <c r="H385" s="24" t="s">
        <v>387</v>
      </c>
      <c r="I385" s="42">
        <v>44690.668969907405</v>
      </c>
      <c r="J385" s="36">
        <v>44690.670717592591</v>
      </c>
      <c r="K385" t="s">
        <v>1043</v>
      </c>
      <c r="L385">
        <v>1143355820</v>
      </c>
      <c r="M385" t="s">
        <v>463</v>
      </c>
      <c r="N385" t="s">
        <v>428</v>
      </c>
      <c r="O385" s="4" t="s">
        <v>1056</v>
      </c>
      <c r="P385" s="39" t="s">
        <v>760</v>
      </c>
      <c r="Q385" t="s">
        <v>737</v>
      </c>
      <c r="R385" t="s">
        <v>736</v>
      </c>
      <c r="S385" t="s">
        <v>737</v>
      </c>
    </row>
    <row r="386" spans="1:19" x14ac:dyDescent="0.3">
      <c r="A386" s="2" t="s">
        <v>34</v>
      </c>
      <c r="B386" s="2" t="s">
        <v>74</v>
      </c>
      <c r="C386" s="2" t="s">
        <v>1965</v>
      </c>
      <c r="D386" s="2">
        <v>1</v>
      </c>
      <c r="E386" s="2" t="s">
        <v>115</v>
      </c>
      <c r="F386" s="2" t="b">
        <f>+VLOOKUP(L386,'Por tripulante'!A:A,1,0)=L386</f>
        <v>1</v>
      </c>
      <c r="G386" s="2" t="e">
        <f>+INDEX(TPA!A:D,MATCH('Base de datos'!L386,TPA!D:D,0),1)</f>
        <v>#N/A</v>
      </c>
      <c r="H386" s="24" t="s">
        <v>387</v>
      </c>
      <c r="I386" s="42">
        <v>44688.436979166669</v>
      </c>
      <c r="J386" s="36">
        <v>44688.43822916667</v>
      </c>
      <c r="K386" t="s">
        <v>1024</v>
      </c>
      <c r="L386">
        <v>72131872</v>
      </c>
      <c r="M386" t="s">
        <v>813</v>
      </c>
      <c r="N386" t="s">
        <v>416</v>
      </c>
      <c r="O386" s="4" t="s">
        <v>1055</v>
      </c>
      <c r="P386" s="39" t="s">
        <v>760</v>
      </c>
      <c r="Q386" t="s">
        <v>737</v>
      </c>
      <c r="R386" t="s">
        <v>736</v>
      </c>
      <c r="S386" t="s">
        <v>737</v>
      </c>
    </row>
    <row r="387" spans="1:19" x14ac:dyDescent="0.3">
      <c r="A387" s="2" t="s">
        <v>34</v>
      </c>
      <c r="B387" s="2" t="s">
        <v>74</v>
      </c>
      <c r="C387" s="2" t="s">
        <v>1966</v>
      </c>
      <c r="D387" s="2">
        <v>1</v>
      </c>
      <c r="E387" s="2" t="s">
        <v>115</v>
      </c>
      <c r="F387" s="2" t="b">
        <f>+VLOOKUP(L387,'Por tripulante'!A:A,1,0)=L387</f>
        <v>1</v>
      </c>
      <c r="G387" s="2" t="e">
        <f>+INDEX(TPA!A:D,MATCH('Base de datos'!L387,TPA!D:D,0),1)</f>
        <v>#N/A</v>
      </c>
      <c r="H387" s="24" t="s">
        <v>387</v>
      </c>
      <c r="I387" s="42">
        <v>44688.433738425927</v>
      </c>
      <c r="J387" s="36">
        <v>44688.434918981482</v>
      </c>
      <c r="K387" t="s">
        <v>1024</v>
      </c>
      <c r="L387">
        <v>1043671740</v>
      </c>
      <c r="M387" t="s">
        <v>713</v>
      </c>
      <c r="N387" t="s">
        <v>416</v>
      </c>
      <c r="O387" s="4" t="s">
        <v>1055</v>
      </c>
      <c r="P387" s="39" t="s">
        <v>760</v>
      </c>
      <c r="Q387" t="s">
        <v>737</v>
      </c>
      <c r="R387" t="s">
        <v>736</v>
      </c>
      <c r="S387" t="s">
        <v>737</v>
      </c>
    </row>
    <row r="388" spans="1:19" x14ac:dyDescent="0.3">
      <c r="A388" s="2" t="s">
        <v>34</v>
      </c>
      <c r="B388" s="2" t="s">
        <v>74</v>
      </c>
      <c r="C388" s="2" t="s">
        <v>1967</v>
      </c>
      <c r="D388" s="2">
        <v>1</v>
      </c>
      <c r="E388" s="2" t="s">
        <v>115</v>
      </c>
      <c r="F388" s="2" t="b">
        <f>+VLOOKUP(L388,'Por tripulante'!A:A,1,0)=L388</f>
        <v>1</v>
      </c>
      <c r="G388" s="2" t="e">
        <f>+INDEX(TPA!A:D,MATCH('Base de datos'!L388,TPA!D:D,0),1)</f>
        <v>#N/A</v>
      </c>
      <c r="H388" s="24" t="s">
        <v>387</v>
      </c>
      <c r="I388" s="42">
        <v>44688.418506944443</v>
      </c>
      <c r="J388" s="36">
        <v>44688.424884259257</v>
      </c>
      <c r="K388" t="s">
        <v>1024</v>
      </c>
      <c r="L388">
        <v>1069464046</v>
      </c>
      <c r="M388" t="s">
        <v>811</v>
      </c>
      <c r="N388" t="s">
        <v>416</v>
      </c>
      <c r="O388" s="4" t="s">
        <v>1055</v>
      </c>
      <c r="P388" s="39" t="s">
        <v>1057</v>
      </c>
      <c r="Q388" t="s">
        <v>737</v>
      </c>
      <c r="R388" t="s">
        <v>1059</v>
      </c>
      <c r="S388" t="s">
        <v>737</v>
      </c>
    </row>
    <row r="389" spans="1:19" x14ac:dyDescent="0.3">
      <c r="A389" s="2" t="s">
        <v>34</v>
      </c>
      <c r="B389" s="2" t="s">
        <v>74</v>
      </c>
      <c r="C389" s="2" t="s">
        <v>1968</v>
      </c>
      <c r="D389" s="2">
        <v>1</v>
      </c>
      <c r="E389" s="2" t="s">
        <v>115</v>
      </c>
      <c r="F389" s="2" t="b">
        <f>+VLOOKUP(L389,'Por tripulante'!A:A,1,0)=L389</f>
        <v>1</v>
      </c>
      <c r="G389" s="2" t="str">
        <f>+INDEX(TPA!A:D,MATCH('Base de datos'!L389,TPA!D:D,0),1)</f>
        <v>EL BANCO</v>
      </c>
      <c r="H389" s="24" t="s">
        <v>387</v>
      </c>
      <c r="I389" s="42">
        <v>44688.282314814816</v>
      </c>
      <c r="J389" s="36">
        <v>44688.28266203704</v>
      </c>
      <c r="K389" t="s">
        <v>1017</v>
      </c>
      <c r="L389">
        <v>1045751062</v>
      </c>
      <c r="M389" t="s">
        <v>532</v>
      </c>
      <c r="N389" t="s">
        <v>457</v>
      </c>
      <c r="O389" s="4" t="s">
        <v>1055</v>
      </c>
      <c r="P389" s="39" t="s">
        <v>760</v>
      </c>
      <c r="Q389" t="s">
        <v>737</v>
      </c>
      <c r="R389" t="s">
        <v>736</v>
      </c>
      <c r="S389" t="s">
        <v>737</v>
      </c>
    </row>
    <row r="390" spans="1:19" x14ac:dyDescent="0.3">
      <c r="A390" s="2" t="s">
        <v>34</v>
      </c>
      <c r="B390" s="2" t="s">
        <v>74</v>
      </c>
      <c r="C390" s="2" t="s">
        <v>1969</v>
      </c>
      <c r="D390" s="2">
        <v>1</v>
      </c>
      <c r="E390" s="2" t="s">
        <v>115</v>
      </c>
      <c r="F390" s="2" t="b">
        <f>+VLOOKUP(L390,'Por tripulante'!A:A,1,0)=L390</f>
        <v>1</v>
      </c>
      <c r="G390" s="2" t="str">
        <f>+INDEX(TPA!A:D,MATCH('Base de datos'!L390,TPA!D:D,0),1)</f>
        <v>ZAMBRANO</v>
      </c>
      <c r="H390" s="24" t="s">
        <v>387</v>
      </c>
      <c r="I390" s="42">
        <v>44688.281724537039</v>
      </c>
      <c r="J390" s="36">
        <v>44688.282187500001</v>
      </c>
      <c r="K390" t="s">
        <v>1017</v>
      </c>
      <c r="L390">
        <v>19873593</v>
      </c>
      <c r="M390" t="s">
        <v>1019</v>
      </c>
      <c r="N390" t="s">
        <v>457</v>
      </c>
      <c r="O390" s="4" t="s">
        <v>1055</v>
      </c>
      <c r="P390" s="39" t="s">
        <v>760</v>
      </c>
      <c r="Q390" t="s">
        <v>737</v>
      </c>
      <c r="R390" t="s">
        <v>736</v>
      </c>
      <c r="S390" t="s">
        <v>737</v>
      </c>
    </row>
    <row r="391" spans="1:19" x14ac:dyDescent="0.3">
      <c r="A391" s="2" t="s">
        <v>34</v>
      </c>
      <c r="B391" s="2" t="s">
        <v>74</v>
      </c>
      <c r="C391" s="2" t="s">
        <v>1970</v>
      </c>
      <c r="D391" s="2">
        <v>1</v>
      </c>
      <c r="E391" s="2" t="s">
        <v>115</v>
      </c>
      <c r="F391" s="2" t="b">
        <f>+VLOOKUP(L391,'Por tripulante'!A:A,1,0)=L391</f>
        <v>1</v>
      </c>
      <c r="G391" s="2" t="str">
        <f>+INDEX(TPA!A:D,MATCH('Base de datos'!L391,TPA!D:D,0),1)</f>
        <v>EL BANCO</v>
      </c>
      <c r="H391" s="24" t="s">
        <v>387</v>
      </c>
      <c r="I391" s="42">
        <v>44688.281226851854</v>
      </c>
      <c r="J391" s="36">
        <v>44688.2815625</v>
      </c>
      <c r="K391" t="s">
        <v>1017</v>
      </c>
      <c r="L391">
        <v>7604934</v>
      </c>
      <c r="M391" t="s">
        <v>768</v>
      </c>
      <c r="N391" t="s">
        <v>457</v>
      </c>
      <c r="O391" s="4" t="s">
        <v>1055</v>
      </c>
      <c r="P391" s="39" t="s">
        <v>760</v>
      </c>
      <c r="Q391" t="s">
        <v>737</v>
      </c>
      <c r="R391" t="s">
        <v>736</v>
      </c>
      <c r="S391" t="s">
        <v>737</v>
      </c>
    </row>
    <row r="392" spans="1:19" x14ac:dyDescent="0.3">
      <c r="A392" s="2" t="s">
        <v>34</v>
      </c>
      <c r="B392" s="2" t="s">
        <v>74</v>
      </c>
      <c r="C392" s="2" t="s">
        <v>1971</v>
      </c>
      <c r="D392" s="2">
        <v>1</v>
      </c>
      <c r="E392" s="2" t="s">
        <v>115</v>
      </c>
      <c r="F392" s="2" t="b">
        <f>+VLOOKUP(L392,'Por tripulante'!A:A,1,0)=L392</f>
        <v>1</v>
      </c>
      <c r="G392" s="2" t="str">
        <f>+INDEX(TPA!A:D,MATCH('Base de datos'!L392,TPA!D:D,0),1)</f>
        <v>EL BANCO</v>
      </c>
      <c r="H392" s="24" t="s">
        <v>387</v>
      </c>
      <c r="I392" s="42">
        <v>44688.27920138889</v>
      </c>
      <c r="J392" s="36">
        <v>44688.280810185184</v>
      </c>
      <c r="K392" t="s">
        <v>1060</v>
      </c>
      <c r="L392">
        <v>9142770</v>
      </c>
      <c r="M392" t="s">
        <v>764</v>
      </c>
      <c r="N392" t="s">
        <v>457</v>
      </c>
      <c r="O392" s="4" t="s">
        <v>1056</v>
      </c>
      <c r="P392" s="39" t="s">
        <v>1057</v>
      </c>
      <c r="Q392" t="s">
        <v>737</v>
      </c>
      <c r="R392" t="s">
        <v>736</v>
      </c>
      <c r="S392" t="s">
        <v>737</v>
      </c>
    </row>
    <row r="393" spans="1:19" x14ac:dyDescent="0.3">
      <c r="A393" s="2" t="s">
        <v>34</v>
      </c>
      <c r="B393" s="2" t="s">
        <v>74</v>
      </c>
      <c r="C393" s="2" t="s">
        <v>1972</v>
      </c>
      <c r="D393" s="2">
        <v>1</v>
      </c>
      <c r="E393" s="2" t="s">
        <v>115</v>
      </c>
      <c r="F393" s="2" t="b">
        <f>+VLOOKUP(L393,'Por tripulante'!A:A,1,0)=L393</f>
        <v>1</v>
      </c>
      <c r="G393" s="2" t="e">
        <f>+INDEX(TPA!A:D,MATCH('Base de datos'!L393,TPA!D:D,0),1)</f>
        <v>#N/A</v>
      </c>
      <c r="H393" s="24" t="s">
        <v>387</v>
      </c>
      <c r="I393" s="42">
        <v>44687.716458333336</v>
      </c>
      <c r="J393" s="36">
        <v>44687.718807870369</v>
      </c>
      <c r="K393" t="s">
        <v>1024</v>
      </c>
      <c r="L393">
        <v>1046345248</v>
      </c>
      <c r="M393" t="s">
        <v>670</v>
      </c>
      <c r="N393" t="s">
        <v>499</v>
      </c>
      <c r="O393" s="4" t="s">
        <v>1055</v>
      </c>
      <c r="P393" s="39" t="s">
        <v>760</v>
      </c>
      <c r="Q393" t="s">
        <v>737</v>
      </c>
      <c r="R393" t="s">
        <v>736</v>
      </c>
      <c r="S393" t="s">
        <v>737</v>
      </c>
    </row>
    <row r="394" spans="1:19" x14ac:dyDescent="0.3">
      <c r="A394" s="2" t="s">
        <v>34</v>
      </c>
      <c r="B394" s="2" t="s">
        <v>74</v>
      </c>
      <c r="C394" s="2" t="s">
        <v>1973</v>
      </c>
      <c r="D394" s="2">
        <v>1</v>
      </c>
      <c r="E394" s="2" t="s">
        <v>115</v>
      </c>
      <c r="F394" s="2" t="b">
        <f>+VLOOKUP(L394,'Por tripulante'!A:A,1,0)=L394</f>
        <v>1</v>
      </c>
      <c r="G394" s="2" t="e">
        <f>+INDEX(TPA!A:D,MATCH('Base de datos'!L394,TPA!D:D,0),1)</f>
        <v>#N/A</v>
      </c>
      <c r="H394" s="24" t="s">
        <v>387</v>
      </c>
      <c r="I394" s="42">
        <v>44687.367800925924</v>
      </c>
      <c r="J394" s="36">
        <v>44687.368252314816</v>
      </c>
      <c r="K394" t="s">
        <v>1024</v>
      </c>
      <c r="L394">
        <v>72142191</v>
      </c>
      <c r="M394" t="s">
        <v>527</v>
      </c>
      <c r="N394" t="s">
        <v>499</v>
      </c>
      <c r="O394" s="4" t="s">
        <v>1055</v>
      </c>
      <c r="P394" s="39" t="s">
        <v>760</v>
      </c>
      <c r="Q394" t="s">
        <v>737</v>
      </c>
      <c r="R394" t="s">
        <v>736</v>
      </c>
      <c r="S394" t="s">
        <v>737</v>
      </c>
    </row>
    <row r="395" spans="1:19" x14ac:dyDescent="0.3">
      <c r="A395" s="2" t="s">
        <v>34</v>
      </c>
      <c r="B395" s="2" t="s">
        <v>74</v>
      </c>
      <c r="C395" s="2" t="s">
        <v>1974</v>
      </c>
      <c r="D395" s="2">
        <v>1</v>
      </c>
      <c r="E395" s="2" t="s">
        <v>115</v>
      </c>
      <c r="F395" s="2" t="b">
        <f>+VLOOKUP(L395,'Por tripulante'!A:A,1,0)=L395</f>
        <v>1</v>
      </c>
      <c r="G395" s="2" t="e">
        <f>+INDEX(TPA!A:D,MATCH('Base de datos'!L395,TPA!D:D,0),1)</f>
        <v>#N/A</v>
      </c>
      <c r="H395" s="24" t="s">
        <v>387</v>
      </c>
      <c r="I395" s="42">
        <v>44687.367083333331</v>
      </c>
      <c r="J395" s="36">
        <v>44687.36755787037</v>
      </c>
      <c r="K395" t="s">
        <v>1024</v>
      </c>
      <c r="L395">
        <v>1001877693</v>
      </c>
      <c r="M395" t="s">
        <v>529</v>
      </c>
      <c r="N395" t="s">
        <v>499</v>
      </c>
      <c r="O395" s="4" t="s">
        <v>1055</v>
      </c>
      <c r="P395" s="39" t="s">
        <v>760</v>
      </c>
      <c r="Q395" t="s">
        <v>737</v>
      </c>
      <c r="R395" t="s">
        <v>736</v>
      </c>
      <c r="S395" t="s">
        <v>737</v>
      </c>
    </row>
    <row r="396" spans="1:19" x14ac:dyDescent="0.3">
      <c r="A396" s="2" t="s">
        <v>34</v>
      </c>
      <c r="B396" s="2" t="s">
        <v>74</v>
      </c>
      <c r="C396" s="2" t="s">
        <v>1975</v>
      </c>
      <c r="D396" s="2">
        <v>1</v>
      </c>
      <c r="E396" s="2" t="s">
        <v>115</v>
      </c>
      <c r="F396" s="2" t="b">
        <f>+VLOOKUP(L396,'Por tripulante'!A:A,1,0)=L396</f>
        <v>1</v>
      </c>
      <c r="G396" s="2" t="e">
        <f>+INDEX(TPA!A:D,MATCH('Base de datos'!L396,TPA!D:D,0),1)</f>
        <v>#N/A</v>
      </c>
      <c r="H396" s="24" t="s">
        <v>387</v>
      </c>
      <c r="I396" s="42">
        <v>44687.31177083333</v>
      </c>
      <c r="J396" s="36">
        <v>44687.314363425925</v>
      </c>
      <c r="K396" t="s">
        <v>1033</v>
      </c>
      <c r="L396">
        <v>71941295</v>
      </c>
      <c r="M396" t="s">
        <v>553</v>
      </c>
      <c r="N396" t="s">
        <v>424</v>
      </c>
      <c r="O396" s="4" t="s">
        <v>1055</v>
      </c>
      <c r="P396" s="39" t="s">
        <v>760</v>
      </c>
      <c r="Q396" t="s">
        <v>737</v>
      </c>
      <c r="R396" t="s">
        <v>736</v>
      </c>
      <c r="S396" t="s">
        <v>737</v>
      </c>
    </row>
    <row r="397" spans="1:19" x14ac:dyDescent="0.3">
      <c r="A397" s="2" t="s">
        <v>34</v>
      </c>
      <c r="B397" s="2" t="s">
        <v>74</v>
      </c>
      <c r="C397" s="2" t="s">
        <v>1976</v>
      </c>
      <c r="D397" s="2">
        <v>1</v>
      </c>
      <c r="E397" s="2" t="s">
        <v>115</v>
      </c>
      <c r="F397" s="2" t="b">
        <f>+VLOOKUP(L397,'Por tripulante'!A:A,1,0)=L397</f>
        <v>1</v>
      </c>
      <c r="G397" s="2" t="e">
        <f>+INDEX(TPA!A:D,MATCH('Base de datos'!L397,TPA!D:D,0),1)</f>
        <v>#N/A</v>
      </c>
      <c r="H397" s="24" t="s">
        <v>387</v>
      </c>
      <c r="I397" s="42">
        <v>44687.29</v>
      </c>
      <c r="J397" s="36">
        <v>44687.292407407411</v>
      </c>
      <c r="K397" t="s">
        <v>1024</v>
      </c>
      <c r="L397">
        <v>1143169495</v>
      </c>
      <c r="M397" t="s">
        <v>7</v>
      </c>
      <c r="N397" t="s">
        <v>452</v>
      </c>
      <c r="O397" s="4" t="s">
        <v>1055</v>
      </c>
      <c r="P397" s="39" t="s">
        <v>760</v>
      </c>
      <c r="Q397" t="s">
        <v>737</v>
      </c>
      <c r="R397" t="s">
        <v>736</v>
      </c>
      <c r="S397" t="s">
        <v>737</v>
      </c>
    </row>
    <row r="398" spans="1:19" x14ac:dyDescent="0.3">
      <c r="A398" s="2" t="s">
        <v>34</v>
      </c>
      <c r="B398" s="2" t="s">
        <v>74</v>
      </c>
      <c r="C398" s="2" t="s">
        <v>1977</v>
      </c>
      <c r="D398" s="2">
        <v>1</v>
      </c>
      <c r="E398" s="2" t="s">
        <v>115</v>
      </c>
      <c r="F398" s="2" t="b">
        <f>+VLOOKUP(L398,'Por tripulante'!A:A,1,0)=L398</f>
        <v>1</v>
      </c>
      <c r="G398" s="2" t="e">
        <f>+INDEX(TPA!A:D,MATCH('Base de datos'!L398,TPA!D:D,0),1)</f>
        <v>#N/A</v>
      </c>
      <c r="H398" s="24" t="s">
        <v>387</v>
      </c>
      <c r="I398" s="42">
        <v>44686.721736111111</v>
      </c>
      <c r="J398" s="36">
        <v>44686.722708333335</v>
      </c>
      <c r="K398" t="s">
        <v>1024</v>
      </c>
      <c r="L398">
        <v>1042356928</v>
      </c>
      <c r="M398" t="s">
        <v>965</v>
      </c>
      <c r="N398" t="s">
        <v>428</v>
      </c>
      <c r="O398" s="4" t="s">
        <v>1055</v>
      </c>
      <c r="P398" s="39" t="s">
        <v>760</v>
      </c>
      <c r="Q398" t="s">
        <v>737</v>
      </c>
      <c r="R398" t="s">
        <v>736</v>
      </c>
      <c r="S398" t="s">
        <v>737</v>
      </c>
    </row>
    <row r="399" spans="1:19" x14ac:dyDescent="0.3">
      <c r="A399" s="2" t="s">
        <v>34</v>
      </c>
      <c r="B399" s="2" t="s">
        <v>74</v>
      </c>
      <c r="C399" s="2" t="s">
        <v>1978</v>
      </c>
      <c r="D399" s="2">
        <v>1</v>
      </c>
      <c r="E399" s="2" t="s">
        <v>115</v>
      </c>
      <c r="F399" s="2" t="b">
        <f>+VLOOKUP(L399,'Por tripulante'!A:A,1,0)=L399</f>
        <v>1</v>
      </c>
      <c r="G399" s="2" t="e">
        <f>+INDEX(TPA!A:D,MATCH('Base de datos'!L399,TPA!D:D,0),1)</f>
        <v>#N/A</v>
      </c>
      <c r="H399" s="24" t="s">
        <v>387</v>
      </c>
      <c r="I399" s="42">
        <v>44686.717418981483</v>
      </c>
      <c r="J399" s="36">
        <v>44686.718275462961</v>
      </c>
      <c r="K399" t="s">
        <v>1024</v>
      </c>
      <c r="L399">
        <v>8731825</v>
      </c>
      <c r="M399" t="s">
        <v>1025</v>
      </c>
      <c r="N399" t="s">
        <v>428</v>
      </c>
      <c r="O399" s="4" t="s">
        <v>1055</v>
      </c>
      <c r="P399" s="39" t="s">
        <v>760</v>
      </c>
      <c r="Q399" t="s">
        <v>737</v>
      </c>
      <c r="R399" t="s">
        <v>736</v>
      </c>
      <c r="S399" t="s">
        <v>737</v>
      </c>
    </row>
    <row r="400" spans="1:19" x14ac:dyDescent="0.3">
      <c r="A400" s="2" t="s">
        <v>34</v>
      </c>
      <c r="B400" s="2" t="s">
        <v>74</v>
      </c>
      <c r="C400" s="2" t="s">
        <v>1979</v>
      </c>
      <c r="D400" s="2">
        <v>1</v>
      </c>
      <c r="E400" s="2" t="s">
        <v>115</v>
      </c>
      <c r="F400" s="2" t="b">
        <f>+VLOOKUP(L400,'Por tripulante'!A:A,1,0)=L400</f>
        <v>1</v>
      </c>
      <c r="G400" s="2" t="e">
        <f>+INDEX(TPA!A:D,MATCH('Base de datos'!L400,TPA!D:D,0),1)</f>
        <v>#N/A</v>
      </c>
      <c r="H400" s="24" t="s">
        <v>387</v>
      </c>
      <c r="I400" s="42">
        <v>44686.662777777776</v>
      </c>
      <c r="J400" s="36">
        <v>44686.663912037038</v>
      </c>
      <c r="K400" t="s">
        <v>1024</v>
      </c>
      <c r="L400">
        <v>7628814</v>
      </c>
      <c r="M400" t="s">
        <v>485</v>
      </c>
      <c r="N400" t="s">
        <v>428</v>
      </c>
      <c r="O400" s="4" t="s">
        <v>1055</v>
      </c>
      <c r="P400" s="39" t="s">
        <v>1057</v>
      </c>
      <c r="Q400" t="s">
        <v>737</v>
      </c>
      <c r="R400" t="s">
        <v>736</v>
      </c>
      <c r="S400" t="s">
        <v>737</v>
      </c>
    </row>
    <row r="401" spans="1:19" x14ac:dyDescent="0.3">
      <c r="A401" s="2" t="s">
        <v>34</v>
      </c>
      <c r="B401" s="2" t="s">
        <v>74</v>
      </c>
      <c r="C401" s="2" t="s">
        <v>1980</v>
      </c>
      <c r="D401" s="2">
        <v>1</v>
      </c>
      <c r="E401" s="2" t="s">
        <v>115</v>
      </c>
      <c r="F401" s="2" t="b">
        <f>+VLOOKUP(L401,'Por tripulante'!A:A,1,0)=L401</f>
        <v>1</v>
      </c>
      <c r="G401" s="2" t="e">
        <f>+INDEX(TPA!A:D,MATCH('Base de datos'!L401,TPA!D:D,0),1)</f>
        <v>#N/A</v>
      </c>
      <c r="H401" s="24" t="s">
        <v>387</v>
      </c>
      <c r="I401" s="42">
        <v>44686.566458333335</v>
      </c>
      <c r="J401" s="36">
        <v>44686.568715277775</v>
      </c>
      <c r="K401" t="s">
        <v>1024</v>
      </c>
      <c r="L401">
        <v>72344420</v>
      </c>
      <c r="M401" t="s">
        <v>531</v>
      </c>
      <c r="N401" t="s">
        <v>452</v>
      </c>
      <c r="O401" s="4" t="s">
        <v>1061</v>
      </c>
      <c r="P401" s="39" t="s">
        <v>1057</v>
      </c>
      <c r="Q401" t="s">
        <v>737</v>
      </c>
      <c r="R401" t="s">
        <v>1062</v>
      </c>
      <c r="S401" t="s">
        <v>737</v>
      </c>
    </row>
    <row r="402" spans="1:19" x14ac:dyDescent="0.3">
      <c r="A402" s="2" t="s">
        <v>34</v>
      </c>
      <c r="B402" s="2" t="s">
        <v>74</v>
      </c>
      <c r="C402" s="2" t="s">
        <v>1981</v>
      </c>
      <c r="D402" s="2">
        <v>1</v>
      </c>
      <c r="E402" s="2" t="s">
        <v>115</v>
      </c>
      <c r="F402" s="2" t="b">
        <f>+VLOOKUP(L402,'Por tripulante'!A:A,1,0)=L402</f>
        <v>1</v>
      </c>
      <c r="G402" s="2" t="e">
        <f>+INDEX(TPA!A:D,MATCH('Base de datos'!L402,TPA!D:D,0),1)</f>
        <v>#N/A</v>
      </c>
      <c r="H402" s="24" t="s">
        <v>387</v>
      </c>
      <c r="I402" s="42">
        <v>44686.554606481484</v>
      </c>
      <c r="J402" s="36">
        <v>44686.555590277778</v>
      </c>
      <c r="K402" t="s">
        <v>1024</v>
      </c>
      <c r="L402">
        <v>1007676749</v>
      </c>
      <c r="M402" t="s">
        <v>455</v>
      </c>
      <c r="N402" t="s">
        <v>443</v>
      </c>
      <c r="O402" s="4" t="s">
        <v>1055</v>
      </c>
      <c r="P402" s="39" t="s">
        <v>760</v>
      </c>
      <c r="Q402" t="s">
        <v>737</v>
      </c>
      <c r="R402" t="s">
        <v>736</v>
      </c>
      <c r="S402" t="s">
        <v>737</v>
      </c>
    </row>
    <row r="403" spans="1:19" x14ac:dyDescent="0.3">
      <c r="A403" s="2" t="s">
        <v>34</v>
      </c>
      <c r="B403" s="2" t="s">
        <v>74</v>
      </c>
      <c r="C403" s="2" t="s">
        <v>1982</v>
      </c>
      <c r="D403" s="2">
        <v>1</v>
      </c>
      <c r="E403" s="2" t="s">
        <v>115</v>
      </c>
      <c r="F403" s="2" t="b">
        <f>+VLOOKUP(L403,'Por tripulante'!A:A,1,0)=L403</f>
        <v>1</v>
      </c>
      <c r="G403" s="2" t="e">
        <f>+INDEX(TPA!A:D,MATCH('Base de datos'!L403,TPA!D:D,0),1)</f>
        <v>#N/A</v>
      </c>
      <c r="H403" s="24" t="s">
        <v>387</v>
      </c>
      <c r="I403" s="42">
        <v>44686.496666666666</v>
      </c>
      <c r="J403" s="36">
        <v>44686.500752314816</v>
      </c>
      <c r="K403" t="s">
        <v>1024</v>
      </c>
      <c r="L403">
        <v>1143164927</v>
      </c>
      <c r="M403" t="s">
        <v>465</v>
      </c>
      <c r="N403" t="s">
        <v>429</v>
      </c>
      <c r="O403" s="4" t="s">
        <v>1056</v>
      </c>
      <c r="P403" s="39" t="s">
        <v>760</v>
      </c>
      <c r="Q403" t="s">
        <v>737</v>
      </c>
      <c r="R403" t="s">
        <v>736</v>
      </c>
      <c r="S403" t="s">
        <v>737</v>
      </c>
    </row>
    <row r="404" spans="1:19" x14ac:dyDescent="0.3">
      <c r="A404" s="2" t="s">
        <v>34</v>
      </c>
      <c r="B404" s="2" t="s">
        <v>74</v>
      </c>
      <c r="C404" s="2" t="s">
        <v>1983</v>
      </c>
      <c r="D404" s="2">
        <v>1</v>
      </c>
      <c r="E404" s="2" t="s">
        <v>115</v>
      </c>
      <c r="F404" s="2" t="b">
        <f>+VLOOKUP(L404,'Por tripulante'!A:A,1,0)=L404</f>
        <v>1</v>
      </c>
      <c r="G404" s="2" t="e">
        <f>+INDEX(TPA!A:D,MATCH('Base de datos'!L404,TPA!D:D,0),1)</f>
        <v>#N/A</v>
      </c>
      <c r="H404" s="24" t="s">
        <v>387</v>
      </c>
      <c r="I404" s="42">
        <v>44686.493009259262</v>
      </c>
      <c r="J404" s="36">
        <v>44686.493738425925</v>
      </c>
      <c r="K404" t="s">
        <v>1024</v>
      </c>
      <c r="L404">
        <v>1045701435</v>
      </c>
      <c r="M404" t="s">
        <v>546</v>
      </c>
      <c r="N404" t="s">
        <v>429</v>
      </c>
      <c r="O404" s="4" t="s">
        <v>1055</v>
      </c>
      <c r="P404" s="39" t="s">
        <v>1063</v>
      </c>
      <c r="Q404" t="s">
        <v>737</v>
      </c>
      <c r="R404" t="s">
        <v>736</v>
      </c>
      <c r="S404" t="s">
        <v>737</v>
      </c>
    </row>
    <row r="405" spans="1:19" x14ac:dyDescent="0.3">
      <c r="A405" s="2" t="s">
        <v>34</v>
      </c>
      <c r="B405" s="2" t="s">
        <v>74</v>
      </c>
      <c r="C405" s="2" t="s">
        <v>1984</v>
      </c>
      <c r="D405" s="2">
        <v>1</v>
      </c>
      <c r="E405" s="2" t="s">
        <v>115</v>
      </c>
      <c r="F405" s="2" t="b">
        <f>+VLOOKUP(L405,'Por tripulante'!A:A,1,0)=L405</f>
        <v>1</v>
      </c>
      <c r="G405" s="2" t="str">
        <f>+INDEX(TPA!A:D,MATCH('Base de datos'!L405,TPA!D:D,0),1)</f>
        <v>PUERTO SALGAR</v>
      </c>
      <c r="H405" s="24" t="s">
        <v>387</v>
      </c>
      <c r="I405" s="42">
        <v>44686.489710648151</v>
      </c>
      <c r="J405" s="36">
        <v>44686.491678240738</v>
      </c>
      <c r="K405" t="s">
        <v>1024</v>
      </c>
      <c r="L405">
        <v>8800027</v>
      </c>
      <c r="M405" t="s">
        <v>516</v>
      </c>
      <c r="N405" t="s">
        <v>443</v>
      </c>
      <c r="O405" s="4" t="s">
        <v>1055</v>
      </c>
      <c r="P405" s="39" t="s">
        <v>760</v>
      </c>
      <c r="Q405" t="s">
        <v>737</v>
      </c>
      <c r="R405" t="s">
        <v>736</v>
      </c>
      <c r="S405" t="s">
        <v>737</v>
      </c>
    </row>
    <row r="406" spans="1:19" x14ac:dyDescent="0.3">
      <c r="A406" s="2" t="s">
        <v>34</v>
      </c>
      <c r="B406" s="2" t="s">
        <v>74</v>
      </c>
      <c r="C406" s="2" t="s">
        <v>1985</v>
      </c>
      <c r="D406" s="2">
        <v>1</v>
      </c>
      <c r="E406" s="2" t="s">
        <v>115</v>
      </c>
      <c r="F406" s="2" t="b">
        <f>+VLOOKUP(L406,'Por tripulante'!A:A,1,0)=L406</f>
        <v>1</v>
      </c>
      <c r="G406" s="2" t="str">
        <f>+INDEX(TPA!A:D,MATCH('Base de datos'!L406,TPA!D:D,0),1)</f>
        <v>PUERTO SALGAR</v>
      </c>
      <c r="H406" s="24" t="s">
        <v>387</v>
      </c>
      <c r="I406" s="42">
        <v>44686.463148148148</v>
      </c>
      <c r="J406" s="36">
        <v>44686.465416666666</v>
      </c>
      <c r="K406" t="s">
        <v>1024</v>
      </c>
      <c r="L406">
        <v>673772</v>
      </c>
      <c r="M406" t="s">
        <v>518</v>
      </c>
      <c r="N406" t="s">
        <v>443</v>
      </c>
      <c r="O406" s="4" t="s">
        <v>1056</v>
      </c>
      <c r="P406" s="39" t="s">
        <v>760</v>
      </c>
      <c r="Q406" t="s">
        <v>737</v>
      </c>
      <c r="R406" t="s">
        <v>736</v>
      </c>
      <c r="S406" t="s">
        <v>737</v>
      </c>
    </row>
    <row r="407" spans="1:19" x14ac:dyDescent="0.3">
      <c r="A407" s="2" t="s">
        <v>34</v>
      </c>
      <c r="B407" s="2" t="s">
        <v>74</v>
      </c>
      <c r="C407" s="2" t="s">
        <v>1986</v>
      </c>
      <c r="D407" s="2">
        <v>1</v>
      </c>
      <c r="E407" s="2" t="s">
        <v>115</v>
      </c>
      <c r="F407" s="2" t="b">
        <f>+VLOOKUP(L407,'Por tripulante'!A:A,1,0)=L407</f>
        <v>1</v>
      </c>
      <c r="G407" s="2" t="e">
        <f>+INDEX(TPA!A:D,MATCH('Base de datos'!L407,TPA!D:D,0),1)</f>
        <v>#N/A</v>
      </c>
      <c r="H407" s="24" t="s">
        <v>387</v>
      </c>
      <c r="I407" s="42">
        <v>44686.45548611111</v>
      </c>
      <c r="J407" s="36">
        <v>44686.461770833332</v>
      </c>
      <c r="K407" t="s">
        <v>1024</v>
      </c>
      <c r="L407">
        <v>1051359082</v>
      </c>
      <c r="M407" t="s">
        <v>475</v>
      </c>
      <c r="N407" t="s">
        <v>413</v>
      </c>
      <c r="O407" s="4" t="s">
        <v>1055</v>
      </c>
      <c r="P407" s="39" t="s">
        <v>760</v>
      </c>
      <c r="Q407" t="s">
        <v>737</v>
      </c>
      <c r="R407" t="s">
        <v>736</v>
      </c>
      <c r="S407" t="s">
        <v>737</v>
      </c>
    </row>
    <row r="408" spans="1:19" x14ac:dyDescent="0.3">
      <c r="A408" s="2" t="s">
        <v>34</v>
      </c>
      <c r="B408" s="2" t="s">
        <v>74</v>
      </c>
      <c r="C408" s="2" t="s">
        <v>1987</v>
      </c>
      <c r="D408" s="2">
        <v>1</v>
      </c>
      <c r="E408" s="2" t="s">
        <v>115</v>
      </c>
      <c r="F408" s="2" t="b">
        <f>+VLOOKUP(L408,'Por tripulante'!A:A,1,0)=L408</f>
        <v>1</v>
      </c>
      <c r="G408" s="2" t="e">
        <f>+INDEX(TPA!A:D,MATCH('Base de datos'!L408,TPA!D:D,0),1)</f>
        <v>#N/A</v>
      </c>
      <c r="H408" s="24" t="s">
        <v>387</v>
      </c>
      <c r="I408" s="42">
        <v>44686.435416666667</v>
      </c>
      <c r="J408" s="36">
        <v>44686.436030092591</v>
      </c>
      <c r="K408" t="s">
        <v>1024</v>
      </c>
      <c r="L408">
        <v>1052989345</v>
      </c>
      <c r="M408" t="s">
        <v>466</v>
      </c>
      <c r="N408" t="s">
        <v>429</v>
      </c>
      <c r="O408" s="4" t="s">
        <v>1055</v>
      </c>
      <c r="P408" s="39" t="s">
        <v>760</v>
      </c>
      <c r="Q408" t="s">
        <v>737</v>
      </c>
      <c r="R408" t="s">
        <v>736</v>
      </c>
      <c r="S408" t="s">
        <v>737</v>
      </c>
    </row>
    <row r="409" spans="1:19" x14ac:dyDescent="0.3">
      <c r="A409" s="2" t="s">
        <v>34</v>
      </c>
      <c r="B409" s="2" t="s">
        <v>74</v>
      </c>
      <c r="C409" s="2" t="s">
        <v>1988</v>
      </c>
      <c r="D409" s="2">
        <v>1</v>
      </c>
      <c r="E409" s="2" t="s">
        <v>115</v>
      </c>
      <c r="F409" s="2" t="b">
        <f>+VLOOKUP(L409,'Por tripulante'!A:A,1,0)=L409</f>
        <v>1</v>
      </c>
      <c r="G409" s="2" t="str">
        <f>+INDEX(TPA!A:D,MATCH('Base de datos'!L409,TPA!D:D,0),1)</f>
        <v>CANTAGALLO</v>
      </c>
      <c r="H409" s="24" t="s">
        <v>387</v>
      </c>
      <c r="I409" s="42">
        <v>44686.41747685185</v>
      </c>
      <c r="J409" s="36">
        <v>44686.424351851849</v>
      </c>
      <c r="K409" t="s">
        <v>1024</v>
      </c>
      <c r="L409">
        <v>73119339</v>
      </c>
      <c r="M409" t="s">
        <v>838</v>
      </c>
      <c r="N409" t="s">
        <v>430</v>
      </c>
      <c r="O409" s="4" t="s">
        <v>1055</v>
      </c>
      <c r="P409" s="39" t="s">
        <v>760</v>
      </c>
      <c r="Q409" t="s">
        <v>737</v>
      </c>
      <c r="R409" t="s">
        <v>1059</v>
      </c>
      <c r="S409" t="s">
        <v>737</v>
      </c>
    </row>
    <row r="410" spans="1:19" x14ac:dyDescent="0.3">
      <c r="A410" s="2" t="s">
        <v>34</v>
      </c>
      <c r="B410" s="2" t="s">
        <v>74</v>
      </c>
      <c r="C410" s="2" t="s">
        <v>1989</v>
      </c>
      <c r="D410" s="2">
        <v>1</v>
      </c>
      <c r="E410" s="2" t="s">
        <v>115</v>
      </c>
      <c r="F410" s="2" t="b">
        <f>+VLOOKUP(L410,'Por tripulante'!A:A,1,0)=L410</f>
        <v>1</v>
      </c>
      <c r="G410" s="2" t="str">
        <f>+INDEX(TPA!A:D,MATCH('Base de datos'!L410,TPA!D:D,0),1)</f>
        <v>SAN PABLO</v>
      </c>
      <c r="H410" s="24" t="s">
        <v>387</v>
      </c>
      <c r="I410" s="42">
        <v>44686.413124999999</v>
      </c>
      <c r="J410" s="36">
        <v>44686.415856481479</v>
      </c>
      <c r="K410" t="s">
        <v>1024</v>
      </c>
      <c r="L410">
        <v>1129575452</v>
      </c>
      <c r="M410" t="s">
        <v>492</v>
      </c>
      <c r="N410" t="s">
        <v>496</v>
      </c>
      <c r="O410" s="4" t="s">
        <v>1055</v>
      </c>
      <c r="P410" s="39" t="s">
        <v>760</v>
      </c>
      <c r="Q410" t="s">
        <v>737</v>
      </c>
      <c r="R410" t="s">
        <v>736</v>
      </c>
      <c r="S410" t="s">
        <v>737</v>
      </c>
    </row>
    <row r="411" spans="1:19" x14ac:dyDescent="0.3">
      <c r="A411" s="2" t="s">
        <v>34</v>
      </c>
      <c r="B411" s="2" t="s">
        <v>74</v>
      </c>
      <c r="C411" s="2" t="s">
        <v>1990</v>
      </c>
      <c r="D411" s="2">
        <v>1</v>
      </c>
      <c r="E411" s="2" t="s">
        <v>115</v>
      </c>
      <c r="F411" s="2" t="b">
        <f>+VLOOKUP(L411,'Por tripulante'!A:A,1,0)=L411</f>
        <v>1</v>
      </c>
      <c r="G411" s="2" t="e">
        <f>+INDEX(TPA!A:D,MATCH('Base de datos'!L411,TPA!D:D,0),1)</f>
        <v>#N/A</v>
      </c>
      <c r="H411" s="24" t="s">
        <v>387</v>
      </c>
      <c r="I411" s="42">
        <v>44686.415092592593</v>
      </c>
      <c r="J411" s="36">
        <v>44686.415844907409</v>
      </c>
      <c r="K411" t="s">
        <v>1024</v>
      </c>
      <c r="L411">
        <v>73270642</v>
      </c>
      <c r="M411" t="s">
        <v>494</v>
      </c>
      <c r="N411" t="s">
        <v>452</v>
      </c>
      <c r="O411" s="4" t="s">
        <v>1055</v>
      </c>
      <c r="P411" s="39" t="s">
        <v>760</v>
      </c>
      <c r="Q411" t="s">
        <v>737</v>
      </c>
      <c r="R411" t="s">
        <v>736</v>
      </c>
      <c r="S411" t="s">
        <v>737</v>
      </c>
    </row>
    <row r="412" spans="1:19" x14ac:dyDescent="0.3">
      <c r="A412" s="2" t="s">
        <v>34</v>
      </c>
      <c r="B412" s="2" t="s">
        <v>74</v>
      </c>
      <c r="C412" s="2" t="s">
        <v>1991</v>
      </c>
      <c r="D412" s="2">
        <v>1</v>
      </c>
      <c r="E412" s="2" t="s">
        <v>115</v>
      </c>
      <c r="F412" s="2" t="b">
        <f>+VLOOKUP(L412,'Por tripulante'!A:A,1,0)=L412</f>
        <v>1</v>
      </c>
      <c r="G412" s="2" t="str">
        <f>+INDEX(TPA!A:D,MATCH('Base de datos'!L412,TPA!D:D,0),1)</f>
        <v>SAN PABLO</v>
      </c>
      <c r="H412" s="24" t="s">
        <v>387</v>
      </c>
      <c r="I412" s="42">
        <v>44686.41065972222</v>
      </c>
      <c r="J412" s="36">
        <v>44686.414467592593</v>
      </c>
      <c r="K412" t="s">
        <v>1024</v>
      </c>
      <c r="L412">
        <v>72429229</v>
      </c>
      <c r="M412" t="s">
        <v>4</v>
      </c>
      <c r="N412" t="s">
        <v>496</v>
      </c>
      <c r="O412" s="4" t="s">
        <v>1055</v>
      </c>
      <c r="P412" s="39" t="s">
        <v>760</v>
      </c>
      <c r="Q412" t="s">
        <v>737</v>
      </c>
      <c r="R412" t="s">
        <v>736</v>
      </c>
      <c r="S412" t="s">
        <v>737</v>
      </c>
    </row>
    <row r="413" spans="1:19" x14ac:dyDescent="0.3">
      <c r="A413" s="2" t="s">
        <v>34</v>
      </c>
      <c r="B413" s="2" t="s">
        <v>74</v>
      </c>
      <c r="C413" s="2" t="s">
        <v>1992</v>
      </c>
      <c r="D413" s="2">
        <v>1</v>
      </c>
      <c r="E413" s="2" t="s">
        <v>115</v>
      </c>
      <c r="F413" s="2" t="b">
        <f>+VLOOKUP(L413,'Por tripulante'!A:A,1,0)=L413</f>
        <v>1</v>
      </c>
      <c r="G413" s="2" t="str">
        <f>+INDEX(TPA!A:D,MATCH('Base de datos'!L413,TPA!D:D,0),1)</f>
        <v>GAMARRA</v>
      </c>
      <c r="H413" s="24" t="s">
        <v>387</v>
      </c>
      <c r="I413" s="42">
        <v>44686.406828703701</v>
      </c>
      <c r="J413" s="36">
        <v>44686.408379629633</v>
      </c>
      <c r="K413" t="s">
        <v>1024</v>
      </c>
      <c r="L413">
        <v>71183663</v>
      </c>
      <c r="M413" t="s">
        <v>592</v>
      </c>
      <c r="N413" t="s">
        <v>413</v>
      </c>
      <c r="O413" s="4" t="s">
        <v>1055</v>
      </c>
      <c r="P413" s="39" t="s">
        <v>760</v>
      </c>
      <c r="Q413" t="s">
        <v>737</v>
      </c>
      <c r="R413" t="s">
        <v>736</v>
      </c>
      <c r="S413" t="s">
        <v>737</v>
      </c>
    </row>
    <row r="414" spans="1:19" x14ac:dyDescent="0.3">
      <c r="A414" s="2" t="s">
        <v>34</v>
      </c>
      <c r="B414" s="2" t="s">
        <v>74</v>
      </c>
      <c r="C414" s="2" t="s">
        <v>1993</v>
      </c>
      <c r="D414" s="2">
        <v>1</v>
      </c>
      <c r="E414" s="2" t="s">
        <v>115</v>
      </c>
      <c r="F414" s="2" t="b">
        <f>+VLOOKUP(L414,'Por tripulante'!A:A,1,0)=L414</f>
        <v>1</v>
      </c>
      <c r="G414" s="2" t="str">
        <f>+INDEX(TPA!A:D,MATCH('Base de datos'!L414,TPA!D:D,0),1)</f>
        <v>PUERTO BERRIO</v>
      </c>
      <c r="H414" s="24" t="s">
        <v>387</v>
      </c>
      <c r="I414" s="42">
        <v>44686.407268518517</v>
      </c>
      <c r="J414" s="36">
        <v>44686.408333333333</v>
      </c>
      <c r="K414" t="s">
        <v>1024</v>
      </c>
      <c r="L414">
        <v>1143427645</v>
      </c>
      <c r="M414" t="s">
        <v>528</v>
      </c>
      <c r="N414" t="s">
        <v>421</v>
      </c>
      <c r="O414" s="4" t="s">
        <v>1056</v>
      </c>
      <c r="P414" s="39" t="s">
        <v>760</v>
      </c>
      <c r="Q414" t="s">
        <v>737</v>
      </c>
      <c r="R414" t="s">
        <v>736</v>
      </c>
      <c r="S414" t="s">
        <v>737</v>
      </c>
    </row>
    <row r="415" spans="1:19" x14ac:dyDescent="0.3">
      <c r="A415" s="2" t="s">
        <v>34</v>
      </c>
      <c r="B415" s="2" t="s">
        <v>74</v>
      </c>
      <c r="C415" s="2" t="s">
        <v>1994</v>
      </c>
      <c r="D415" s="2">
        <v>1</v>
      </c>
      <c r="E415" s="2" t="s">
        <v>115</v>
      </c>
      <c r="F415" s="2" t="b">
        <f>+VLOOKUP(L415,'Por tripulante'!A:A,1,0)=L415</f>
        <v>1</v>
      </c>
      <c r="G415" s="2" t="str">
        <f>+INDEX(TPA!A:D,MATCH('Base de datos'!L415,TPA!D:D,0),1)</f>
        <v>BARRANCABERMEJA</v>
      </c>
      <c r="H415" s="24" t="s">
        <v>387</v>
      </c>
      <c r="I415" s="42">
        <v>44686.401747685188</v>
      </c>
      <c r="J415" s="36">
        <v>44686.402233796296</v>
      </c>
      <c r="K415" t="s">
        <v>1024</v>
      </c>
      <c r="L415">
        <v>1143169914</v>
      </c>
      <c r="M415" t="s">
        <v>766</v>
      </c>
      <c r="N415" t="s">
        <v>424</v>
      </c>
      <c r="O415" s="4" t="s">
        <v>1055</v>
      </c>
      <c r="P415" s="39" t="s">
        <v>760</v>
      </c>
      <c r="Q415" t="s">
        <v>737</v>
      </c>
      <c r="R415" t="s">
        <v>736</v>
      </c>
      <c r="S415" t="s">
        <v>737</v>
      </c>
    </row>
    <row r="416" spans="1:19" x14ac:dyDescent="0.3">
      <c r="A416" s="2" t="s">
        <v>34</v>
      </c>
      <c r="B416" s="2" t="s">
        <v>74</v>
      </c>
      <c r="C416" s="2" t="s">
        <v>1995</v>
      </c>
      <c r="D416" s="2">
        <v>1</v>
      </c>
      <c r="E416" s="2" t="s">
        <v>115</v>
      </c>
      <c r="F416" s="2" t="b">
        <f>+VLOOKUP(L416,'Por tripulante'!A:A,1,0)=L416</f>
        <v>1</v>
      </c>
      <c r="G416" s="2" t="str">
        <f>+INDEX(TPA!A:D,MATCH('Base de datos'!L416,TPA!D:D,0),1)</f>
        <v>CANTAGALLO</v>
      </c>
      <c r="H416" s="24" t="s">
        <v>387</v>
      </c>
      <c r="I416" s="42">
        <v>44686.397118055553</v>
      </c>
      <c r="J416" s="36">
        <v>44686.401365740741</v>
      </c>
      <c r="K416" t="s">
        <v>1024</v>
      </c>
      <c r="L416">
        <v>1036133230</v>
      </c>
      <c r="M416" t="s">
        <v>629</v>
      </c>
      <c r="N416" t="s">
        <v>430</v>
      </c>
      <c r="O416" s="4" t="s">
        <v>1056</v>
      </c>
      <c r="P416" s="39" t="s">
        <v>760</v>
      </c>
      <c r="Q416" t="s">
        <v>737</v>
      </c>
      <c r="R416" t="s">
        <v>1062</v>
      </c>
      <c r="S416" t="s">
        <v>737</v>
      </c>
    </row>
    <row r="417" spans="1:19" x14ac:dyDescent="0.3">
      <c r="A417" s="2" t="s">
        <v>34</v>
      </c>
      <c r="B417" s="2" t="s">
        <v>74</v>
      </c>
      <c r="C417" s="2" t="s">
        <v>1996</v>
      </c>
      <c r="D417" s="2">
        <v>1</v>
      </c>
      <c r="E417" s="2" t="s">
        <v>115</v>
      </c>
      <c r="F417" s="2" t="b">
        <f>+VLOOKUP(L417,'Por tripulante'!A:A,1,0)=L417</f>
        <v>1</v>
      </c>
      <c r="G417" s="2" t="str">
        <f>+INDEX(TPA!A:D,MATCH('Base de datos'!L417,TPA!D:D,0),1)</f>
        <v>GAMARRA</v>
      </c>
      <c r="H417" s="24" t="s">
        <v>387</v>
      </c>
      <c r="I417" s="42">
        <v>44686.397164351853</v>
      </c>
      <c r="J417" s="36">
        <v>44686.397743055553</v>
      </c>
      <c r="K417" t="s">
        <v>1024</v>
      </c>
      <c r="L417">
        <v>1043612065</v>
      </c>
      <c r="M417" t="s">
        <v>757</v>
      </c>
      <c r="N417" t="s">
        <v>413</v>
      </c>
      <c r="O417" s="4" t="s">
        <v>1055</v>
      </c>
      <c r="P417" s="39" t="s">
        <v>760</v>
      </c>
      <c r="Q417" t="s">
        <v>737</v>
      </c>
      <c r="R417" t="s">
        <v>736</v>
      </c>
      <c r="S417" t="s">
        <v>737</v>
      </c>
    </row>
    <row r="418" spans="1:19" x14ac:dyDescent="0.3">
      <c r="A418" s="2" t="s">
        <v>34</v>
      </c>
      <c r="B418" s="2" t="s">
        <v>74</v>
      </c>
      <c r="C418" s="2" t="s">
        <v>1997</v>
      </c>
      <c r="D418" s="2">
        <v>1</v>
      </c>
      <c r="E418" s="2" t="s">
        <v>115</v>
      </c>
      <c r="F418" s="2" t="b">
        <f>+VLOOKUP(L418,'Por tripulante'!A:A,1,0)=L418</f>
        <v>1</v>
      </c>
      <c r="G418" s="2" t="e">
        <f>+INDEX(TPA!A:D,MATCH('Base de datos'!L418,TPA!D:D,0),1)</f>
        <v>#N/A</v>
      </c>
      <c r="H418" s="24" t="s">
        <v>387</v>
      </c>
      <c r="I418" s="42">
        <v>44686.388912037037</v>
      </c>
      <c r="J418" s="36">
        <v>44686.389907407407</v>
      </c>
      <c r="K418" t="s">
        <v>1024</v>
      </c>
      <c r="L418">
        <v>1002097265</v>
      </c>
      <c r="M418" t="s">
        <v>596</v>
      </c>
      <c r="N418" t="s">
        <v>435</v>
      </c>
      <c r="O418" s="4" t="s">
        <v>1055</v>
      </c>
      <c r="P418" s="39" t="s">
        <v>1063</v>
      </c>
      <c r="Q418" t="s">
        <v>737</v>
      </c>
      <c r="R418" t="s">
        <v>736</v>
      </c>
      <c r="S418" t="s">
        <v>737</v>
      </c>
    </row>
    <row r="419" spans="1:19" x14ac:dyDescent="0.3">
      <c r="A419" s="2" t="s">
        <v>34</v>
      </c>
      <c r="B419" s="2" t="s">
        <v>74</v>
      </c>
      <c r="C419" s="2" t="s">
        <v>1998</v>
      </c>
      <c r="D419" s="2">
        <v>1</v>
      </c>
      <c r="E419" s="2" t="s">
        <v>115</v>
      </c>
      <c r="F419" s="2" t="b">
        <f>+VLOOKUP(L419,'Por tripulante'!A:A,1,0)=L419</f>
        <v>1</v>
      </c>
      <c r="G419" s="2" t="str">
        <f>+INDEX(TPA!A:D,MATCH('Base de datos'!L419,TPA!D:D,0),1)</f>
        <v>SAN PABLO</v>
      </c>
      <c r="H419" s="24" t="s">
        <v>387</v>
      </c>
      <c r="I419" s="42">
        <v>44686.386504629627</v>
      </c>
      <c r="J419" s="36">
        <v>44686.388599537036</v>
      </c>
      <c r="K419" t="s">
        <v>1024</v>
      </c>
      <c r="L419">
        <v>1001912135</v>
      </c>
      <c r="M419" t="s">
        <v>519</v>
      </c>
      <c r="N419" t="s">
        <v>496</v>
      </c>
      <c r="O419" s="4" t="s">
        <v>1056</v>
      </c>
      <c r="P419" s="39" t="s">
        <v>760</v>
      </c>
      <c r="Q419" t="s">
        <v>737</v>
      </c>
      <c r="R419" t="s">
        <v>736</v>
      </c>
      <c r="S419" t="s">
        <v>737</v>
      </c>
    </row>
    <row r="420" spans="1:19" x14ac:dyDescent="0.3">
      <c r="A420" s="2" t="s">
        <v>34</v>
      </c>
      <c r="B420" s="2" t="s">
        <v>74</v>
      </c>
      <c r="C420" s="2" t="s">
        <v>1999</v>
      </c>
      <c r="D420" s="2">
        <v>1</v>
      </c>
      <c r="E420" s="2" t="s">
        <v>115</v>
      </c>
      <c r="F420" s="2" t="b">
        <f>+VLOOKUP(L420,'Por tripulante'!A:A,1,0)=L420</f>
        <v>1</v>
      </c>
      <c r="G420" s="2" t="e">
        <f>+INDEX(TPA!A:D,MATCH('Base de datos'!L420,TPA!D:D,0),1)</f>
        <v>#N/A</v>
      </c>
      <c r="H420" s="24" t="s">
        <v>387</v>
      </c>
      <c r="I420" s="42">
        <v>44686.386180555557</v>
      </c>
      <c r="J420" s="36">
        <v>44686.387083333335</v>
      </c>
      <c r="K420" t="s">
        <v>1024</v>
      </c>
      <c r="L420">
        <v>1062879451</v>
      </c>
      <c r="M420" t="s">
        <v>497</v>
      </c>
      <c r="N420" t="s">
        <v>424</v>
      </c>
      <c r="O420" s="4" t="s">
        <v>1056</v>
      </c>
      <c r="P420" s="39" t="s">
        <v>760</v>
      </c>
      <c r="Q420" t="s">
        <v>737</v>
      </c>
      <c r="R420" t="s">
        <v>736</v>
      </c>
      <c r="S420" t="s">
        <v>737</v>
      </c>
    </row>
    <row r="421" spans="1:19" x14ac:dyDescent="0.3">
      <c r="A421" s="2" t="s">
        <v>34</v>
      </c>
      <c r="B421" s="2" t="s">
        <v>74</v>
      </c>
      <c r="C421" s="2" t="s">
        <v>2000</v>
      </c>
      <c r="D421" s="2">
        <v>1</v>
      </c>
      <c r="E421" s="2" t="s">
        <v>115</v>
      </c>
      <c r="F421" s="2" t="b">
        <f>+VLOOKUP(L421,'Por tripulante'!A:A,1,0)=L421</f>
        <v>1</v>
      </c>
      <c r="G421" s="2" t="e">
        <f>+INDEX(TPA!A:D,MATCH('Base de datos'!L421,TPA!D:D,0),1)</f>
        <v>#N/A</v>
      </c>
      <c r="H421" s="24" t="s">
        <v>389</v>
      </c>
      <c r="I421" s="42">
        <v>44692.637719907405</v>
      </c>
      <c r="J421" s="36">
        <v>44692.63957175926</v>
      </c>
      <c r="K421" t="s">
        <v>1043</v>
      </c>
      <c r="L421">
        <v>1046345248</v>
      </c>
      <c r="M421" t="s">
        <v>594</v>
      </c>
      <c r="N421" t="s">
        <v>499</v>
      </c>
      <c r="O421" s="4" t="s">
        <v>737</v>
      </c>
      <c r="P421" s="39" t="s">
        <v>1064</v>
      </c>
      <c r="Q421" t="s">
        <v>1065</v>
      </c>
      <c r="R421" t="s">
        <v>1066</v>
      </c>
      <c r="S421" t="s">
        <v>1067</v>
      </c>
    </row>
    <row r="422" spans="1:19" x14ac:dyDescent="0.3">
      <c r="A422" s="2" t="s">
        <v>34</v>
      </c>
      <c r="B422" s="2" t="s">
        <v>74</v>
      </c>
      <c r="C422" s="2" t="s">
        <v>2001</v>
      </c>
      <c r="D422" s="2">
        <v>1</v>
      </c>
      <c r="E422" s="2" t="s">
        <v>115</v>
      </c>
      <c r="F422" s="2" t="b">
        <f>+VLOOKUP(L422,'Por tripulante'!A:A,1,0)=L422</f>
        <v>1</v>
      </c>
      <c r="G422" s="2" t="e">
        <f>+INDEX(TPA!A:D,MATCH('Base de datos'!L422,TPA!D:D,0),1)</f>
        <v>#N/A</v>
      </c>
      <c r="H422" s="24" t="s">
        <v>389</v>
      </c>
      <c r="I422" s="42">
        <v>44692.529907407406</v>
      </c>
      <c r="J422" s="36">
        <v>44692.531365740739</v>
      </c>
      <c r="K422" t="s">
        <v>1008</v>
      </c>
      <c r="L422">
        <v>1069464046</v>
      </c>
      <c r="M422" t="s">
        <v>703</v>
      </c>
      <c r="N422" t="s">
        <v>416</v>
      </c>
      <c r="O422" s="4" t="s">
        <v>748</v>
      </c>
      <c r="P422" s="39" t="s">
        <v>1064</v>
      </c>
      <c r="Q422" t="s">
        <v>1068</v>
      </c>
      <c r="R422" t="s">
        <v>1066</v>
      </c>
      <c r="S422" t="s">
        <v>1067</v>
      </c>
    </row>
    <row r="423" spans="1:19" x14ac:dyDescent="0.3">
      <c r="A423" s="2" t="s">
        <v>34</v>
      </c>
      <c r="B423" s="2" t="s">
        <v>74</v>
      </c>
      <c r="C423" s="2" t="s">
        <v>2002</v>
      </c>
      <c r="D423" s="2">
        <v>1</v>
      </c>
      <c r="E423" s="2" t="s">
        <v>115</v>
      </c>
      <c r="F423" s="2" t="b">
        <f>+VLOOKUP(L423,'Por tripulante'!A:A,1,0)=L423</f>
        <v>1</v>
      </c>
      <c r="G423" s="2" t="e">
        <f>+INDEX(TPA!A:D,MATCH('Base de datos'!L423,TPA!D:D,0),1)</f>
        <v>#N/A</v>
      </c>
      <c r="H423" s="24" t="s">
        <v>389</v>
      </c>
      <c r="I423" s="42">
        <v>44692.527638888889</v>
      </c>
      <c r="J423" s="36">
        <v>44692.528194444443</v>
      </c>
      <c r="K423" t="s">
        <v>1008</v>
      </c>
      <c r="L423">
        <v>1043671740</v>
      </c>
      <c r="M423" t="s">
        <v>713</v>
      </c>
      <c r="N423" t="s">
        <v>416</v>
      </c>
      <c r="O423" s="4" t="s">
        <v>737</v>
      </c>
      <c r="P423" s="39" t="s">
        <v>1064</v>
      </c>
      <c r="Q423" t="s">
        <v>1065</v>
      </c>
      <c r="R423" t="s">
        <v>1066</v>
      </c>
      <c r="S423" t="s">
        <v>1067</v>
      </c>
    </row>
    <row r="424" spans="1:19" x14ac:dyDescent="0.3">
      <c r="A424" s="2" t="s">
        <v>34</v>
      </c>
      <c r="B424" s="2" t="s">
        <v>74</v>
      </c>
      <c r="C424" s="2" t="s">
        <v>2003</v>
      </c>
      <c r="D424" s="2">
        <v>1</v>
      </c>
      <c r="E424" s="2" t="s">
        <v>115</v>
      </c>
      <c r="F424" s="2" t="b">
        <f>+VLOOKUP(L424,'Por tripulante'!A:A,1,0)=L424</f>
        <v>1</v>
      </c>
      <c r="G424" s="2" t="e">
        <f>+INDEX(TPA!A:D,MATCH('Base de datos'!L424,TPA!D:D,0),1)</f>
        <v>#N/A</v>
      </c>
      <c r="H424" s="24" t="s">
        <v>389</v>
      </c>
      <c r="I424" s="42">
        <v>44692.515300925923</v>
      </c>
      <c r="J424" s="36">
        <v>44692.526412037034</v>
      </c>
      <c r="K424" t="s">
        <v>1008</v>
      </c>
      <c r="L424">
        <v>72131872</v>
      </c>
      <c r="M424" t="s">
        <v>813</v>
      </c>
      <c r="N424" t="s">
        <v>416</v>
      </c>
      <c r="O424" s="4" t="s">
        <v>737</v>
      </c>
      <c r="P424" s="39" t="s">
        <v>1064</v>
      </c>
      <c r="Q424" t="s">
        <v>1065</v>
      </c>
      <c r="R424" t="s">
        <v>1066</v>
      </c>
      <c r="S424" t="s">
        <v>1067</v>
      </c>
    </row>
    <row r="425" spans="1:19" x14ac:dyDescent="0.3">
      <c r="A425" s="2" t="s">
        <v>34</v>
      </c>
      <c r="B425" s="2" t="s">
        <v>74</v>
      </c>
      <c r="C425" s="2" t="s">
        <v>2004</v>
      </c>
      <c r="D425" s="2">
        <v>1</v>
      </c>
      <c r="E425" s="2" t="s">
        <v>115</v>
      </c>
      <c r="F425" s="2" t="b">
        <f>+VLOOKUP(L425,'Por tripulante'!A:A,1,0)=L425</f>
        <v>1</v>
      </c>
      <c r="G425" s="2" t="e">
        <f>+INDEX(TPA!A:D,MATCH('Base de datos'!L425,TPA!D:D,0),1)</f>
        <v>#N/A</v>
      </c>
      <c r="H425" s="24" t="s">
        <v>389</v>
      </c>
      <c r="I425" s="42">
        <v>44692.495243055557</v>
      </c>
      <c r="J425" s="36">
        <v>44692.496608796297</v>
      </c>
      <c r="K425" t="s">
        <v>1054</v>
      </c>
      <c r="L425">
        <v>1001877693</v>
      </c>
      <c r="M425" t="s">
        <v>529</v>
      </c>
      <c r="N425" t="s">
        <v>499</v>
      </c>
      <c r="O425" s="4" t="s">
        <v>737</v>
      </c>
      <c r="P425" s="39" t="s">
        <v>1064</v>
      </c>
      <c r="Q425" t="s">
        <v>1068</v>
      </c>
      <c r="R425" t="s">
        <v>1066</v>
      </c>
      <c r="S425" t="s">
        <v>1067</v>
      </c>
    </row>
    <row r="426" spans="1:19" x14ac:dyDescent="0.3">
      <c r="A426" s="2" t="s">
        <v>34</v>
      </c>
      <c r="B426" s="2" t="s">
        <v>74</v>
      </c>
      <c r="C426" s="2" t="s">
        <v>2005</v>
      </c>
      <c r="D426" s="2">
        <v>1</v>
      </c>
      <c r="E426" s="2" t="s">
        <v>115</v>
      </c>
      <c r="F426" s="2" t="b">
        <f>+VLOOKUP(L426,'Por tripulante'!A:A,1,0)=L426</f>
        <v>1</v>
      </c>
      <c r="G426" s="2" t="str">
        <f>+INDEX(TPA!A:D,MATCH('Base de datos'!L426,TPA!D:D,0),1)</f>
        <v>PUERTO BERRIO</v>
      </c>
      <c r="H426" s="24" t="s">
        <v>389</v>
      </c>
      <c r="I426" s="42">
        <v>44692.405266203707</v>
      </c>
      <c r="J426" s="36">
        <v>44692.406840277778</v>
      </c>
      <c r="K426" t="s">
        <v>1008</v>
      </c>
      <c r="L426">
        <v>1143427645</v>
      </c>
      <c r="M426" t="s">
        <v>528</v>
      </c>
      <c r="N426" t="s">
        <v>421</v>
      </c>
      <c r="O426" s="4" t="s">
        <v>737</v>
      </c>
      <c r="P426" s="39" t="s">
        <v>1069</v>
      </c>
      <c r="Q426" t="s">
        <v>1070</v>
      </c>
      <c r="R426" t="s">
        <v>1066</v>
      </c>
      <c r="S426" t="s">
        <v>1067</v>
      </c>
    </row>
    <row r="427" spans="1:19" x14ac:dyDescent="0.3">
      <c r="A427" s="2" t="s">
        <v>34</v>
      </c>
      <c r="B427" s="2" t="s">
        <v>74</v>
      </c>
      <c r="C427" s="2" t="s">
        <v>2006</v>
      </c>
      <c r="D427" s="2">
        <v>1</v>
      </c>
      <c r="E427" s="2" t="s">
        <v>115</v>
      </c>
      <c r="F427" s="2" t="b">
        <f>+VLOOKUP(L427,'Por tripulante'!A:A,1,0)=L427</f>
        <v>1</v>
      </c>
      <c r="G427" s="2" t="e">
        <f>+INDEX(TPA!A:D,MATCH('Base de datos'!L427,TPA!D:D,0),1)</f>
        <v>#N/A</v>
      </c>
      <c r="H427" s="24" t="s">
        <v>389</v>
      </c>
      <c r="I427" s="42">
        <v>44692.386712962965</v>
      </c>
      <c r="J427" s="36">
        <v>44692.387685185182</v>
      </c>
      <c r="K427" t="s">
        <v>1008</v>
      </c>
      <c r="L427">
        <v>1143169495</v>
      </c>
      <c r="M427" t="s">
        <v>7</v>
      </c>
      <c r="N427" t="s">
        <v>452</v>
      </c>
      <c r="O427" s="4" t="s">
        <v>737</v>
      </c>
      <c r="P427" s="39" t="s">
        <v>1064</v>
      </c>
      <c r="Q427" t="s">
        <v>1065</v>
      </c>
      <c r="R427" t="s">
        <v>1066</v>
      </c>
      <c r="S427" t="s">
        <v>1067</v>
      </c>
    </row>
    <row r="428" spans="1:19" x14ac:dyDescent="0.3">
      <c r="A428" s="2" t="s">
        <v>34</v>
      </c>
      <c r="B428" s="2" t="s">
        <v>74</v>
      </c>
      <c r="C428" s="2" t="s">
        <v>2007</v>
      </c>
      <c r="D428" s="2">
        <v>1</v>
      </c>
      <c r="E428" s="2" t="s">
        <v>115</v>
      </c>
      <c r="F428" s="2" t="b">
        <f>+VLOOKUP(L428,'Por tripulante'!A:A,1,0)=L428</f>
        <v>1</v>
      </c>
      <c r="G428" s="2" t="str">
        <f>+INDEX(TPA!A:D,MATCH('Base de datos'!L428,TPA!D:D,0),1)</f>
        <v>CANTAGALLO</v>
      </c>
      <c r="H428" s="24" t="s">
        <v>389</v>
      </c>
      <c r="I428" s="42">
        <v>44692.35361111111</v>
      </c>
      <c r="J428" s="36">
        <v>44692.354525462964</v>
      </c>
      <c r="K428" t="s">
        <v>1054</v>
      </c>
      <c r="L428">
        <v>1062878574</v>
      </c>
      <c r="M428" t="s">
        <v>476</v>
      </c>
      <c r="N428" t="s">
        <v>430</v>
      </c>
      <c r="O428" s="4" t="s">
        <v>737</v>
      </c>
      <c r="P428" s="39" t="s">
        <v>1064</v>
      </c>
      <c r="Q428" t="s">
        <v>1065</v>
      </c>
      <c r="R428" t="s">
        <v>1066</v>
      </c>
      <c r="S428" t="s">
        <v>1071</v>
      </c>
    </row>
    <row r="429" spans="1:19" x14ac:dyDescent="0.3">
      <c r="A429" s="2" t="s">
        <v>34</v>
      </c>
      <c r="B429" s="2" t="s">
        <v>74</v>
      </c>
      <c r="C429" s="2" t="s">
        <v>2008</v>
      </c>
      <c r="D429" s="2">
        <v>1</v>
      </c>
      <c r="E429" s="2" t="s">
        <v>115</v>
      </c>
      <c r="F429" s="2" t="b">
        <f>+VLOOKUP(L429,'Por tripulante'!A:A,1,0)=L429</f>
        <v>1</v>
      </c>
      <c r="G429" s="2" t="str">
        <f>+INDEX(TPA!A:D,MATCH('Base de datos'!L429,TPA!D:D,0),1)</f>
        <v>CANTAGALLO</v>
      </c>
      <c r="H429" s="24" t="s">
        <v>389</v>
      </c>
      <c r="I429" s="42">
        <v>44692.351631944446</v>
      </c>
      <c r="J429" s="36">
        <v>44692.353217592594</v>
      </c>
      <c r="K429" t="s">
        <v>1054</v>
      </c>
      <c r="L429">
        <v>73119339</v>
      </c>
      <c r="M429" t="s">
        <v>838</v>
      </c>
      <c r="N429" t="s">
        <v>430</v>
      </c>
      <c r="O429" s="4" t="s">
        <v>737</v>
      </c>
      <c r="P429" s="39" t="s">
        <v>1069</v>
      </c>
      <c r="Q429" t="s">
        <v>1065</v>
      </c>
      <c r="R429" t="s">
        <v>1066</v>
      </c>
      <c r="S429" t="s">
        <v>1071</v>
      </c>
    </row>
    <row r="430" spans="1:19" x14ac:dyDescent="0.3">
      <c r="A430" s="2" t="s">
        <v>34</v>
      </c>
      <c r="B430" s="2" t="s">
        <v>74</v>
      </c>
      <c r="C430" s="2" t="s">
        <v>2009</v>
      </c>
      <c r="D430" s="2">
        <v>1</v>
      </c>
      <c r="E430" s="2" t="s">
        <v>115</v>
      </c>
      <c r="F430" s="2" t="b">
        <f>+VLOOKUP(L430,'Por tripulante'!A:A,1,0)=L430</f>
        <v>1</v>
      </c>
      <c r="G430" s="2" t="e">
        <f>+INDEX(TPA!A:D,MATCH('Base de datos'!L430,TPA!D:D,0),1)</f>
        <v>#N/A</v>
      </c>
      <c r="H430" s="24" t="s">
        <v>389</v>
      </c>
      <c r="I430" s="42">
        <v>44692.335821759261</v>
      </c>
      <c r="J430" s="36">
        <v>44692.336458333331</v>
      </c>
      <c r="K430" t="s">
        <v>1054</v>
      </c>
      <c r="L430">
        <v>72344420</v>
      </c>
      <c r="M430" t="s">
        <v>531</v>
      </c>
      <c r="N430" t="s">
        <v>452</v>
      </c>
      <c r="O430" s="4" t="s">
        <v>737</v>
      </c>
      <c r="P430" s="39" t="s">
        <v>1064</v>
      </c>
      <c r="Q430" t="s">
        <v>1065</v>
      </c>
      <c r="R430" t="s">
        <v>1066</v>
      </c>
      <c r="S430" t="s">
        <v>1067</v>
      </c>
    </row>
    <row r="431" spans="1:19" x14ac:dyDescent="0.3">
      <c r="A431" s="2" t="s">
        <v>34</v>
      </c>
      <c r="B431" s="2" t="s">
        <v>74</v>
      </c>
      <c r="C431" s="2" t="s">
        <v>2010</v>
      </c>
      <c r="D431" s="2">
        <v>1</v>
      </c>
      <c r="E431" s="2" t="s">
        <v>115</v>
      </c>
      <c r="F431" s="2" t="b">
        <f>+VLOOKUP(L431,'Por tripulante'!A:A,1,0)=L431</f>
        <v>1</v>
      </c>
      <c r="G431" s="2" t="e">
        <f>+INDEX(TPA!A:D,MATCH('Base de datos'!L431,TPA!D:D,0),1)</f>
        <v>#N/A</v>
      </c>
      <c r="H431" s="24" t="s">
        <v>389</v>
      </c>
      <c r="I431" s="42">
        <v>44692.188888888886</v>
      </c>
      <c r="J431" s="36">
        <v>44692.190335648149</v>
      </c>
      <c r="K431" t="s">
        <v>1008</v>
      </c>
      <c r="L431">
        <v>73270642</v>
      </c>
      <c r="M431" t="s">
        <v>494</v>
      </c>
      <c r="N431" t="s">
        <v>452</v>
      </c>
      <c r="O431" s="4" t="s">
        <v>737</v>
      </c>
      <c r="P431" s="39" t="s">
        <v>1064</v>
      </c>
      <c r="Q431" t="s">
        <v>1065</v>
      </c>
      <c r="R431" t="s">
        <v>1066</v>
      </c>
      <c r="S431" t="s">
        <v>1067</v>
      </c>
    </row>
    <row r="432" spans="1:19" x14ac:dyDescent="0.3">
      <c r="A432" s="2" t="s">
        <v>34</v>
      </c>
      <c r="B432" s="2" t="s">
        <v>74</v>
      </c>
      <c r="C432" s="2" t="s">
        <v>2011</v>
      </c>
      <c r="D432" s="2">
        <v>1</v>
      </c>
      <c r="E432" s="2" t="s">
        <v>115</v>
      </c>
      <c r="F432" s="2" t="b">
        <f>+VLOOKUP(L432,'Por tripulante'!A:A,1,0)=L432</f>
        <v>1</v>
      </c>
      <c r="G432" s="2" t="str">
        <f>+INDEX(TPA!A:D,MATCH('Base de datos'!L432,TPA!D:D,0),1)</f>
        <v>SAN PABLO</v>
      </c>
      <c r="H432" s="24" t="s">
        <v>389</v>
      </c>
      <c r="I432" s="42">
        <v>44691.919409722221</v>
      </c>
      <c r="J432" s="36">
        <v>44691.924803240741</v>
      </c>
      <c r="K432" t="s">
        <v>1008</v>
      </c>
      <c r="L432">
        <v>1129575452</v>
      </c>
      <c r="M432" t="s">
        <v>492</v>
      </c>
      <c r="N432" t="s">
        <v>496</v>
      </c>
      <c r="O432" s="4" t="s">
        <v>737</v>
      </c>
      <c r="P432" s="39" t="s">
        <v>1064</v>
      </c>
      <c r="Q432" t="s">
        <v>1065</v>
      </c>
      <c r="R432" t="s">
        <v>1066</v>
      </c>
      <c r="S432" t="s">
        <v>1067</v>
      </c>
    </row>
    <row r="433" spans="1:27" x14ac:dyDescent="0.3">
      <c r="A433" s="2" t="s">
        <v>34</v>
      </c>
      <c r="B433" s="2" t="s">
        <v>74</v>
      </c>
      <c r="C433" s="2" t="s">
        <v>2012</v>
      </c>
      <c r="D433" s="2">
        <v>1</v>
      </c>
      <c r="E433" s="2" t="s">
        <v>115</v>
      </c>
      <c r="F433" s="2" t="b">
        <f>+VLOOKUP(L433,'Por tripulante'!A:A,1,0)=L433</f>
        <v>1</v>
      </c>
      <c r="G433" s="2" t="str">
        <f>+INDEX(TPA!A:D,MATCH('Base de datos'!L433,TPA!D:D,0),1)</f>
        <v>SAN PABLO</v>
      </c>
      <c r="H433" s="24" t="s">
        <v>389</v>
      </c>
      <c r="I433" s="42">
        <v>44691.857708333337</v>
      </c>
      <c r="J433" s="36">
        <v>44691.862199074072</v>
      </c>
      <c r="K433" t="s">
        <v>1008</v>
      </c>
      <c r="L433">
        <v>72429229</v>
      </c>
      <c r="M433" t="s">
        <v>4</v>
      </c>
      <c r="N433" t="s">
        <v>496</v>
      </c>
      <c r="O433" s="4" t="s">
        <v>737</v>
      </c>
      <c r="P433" s="39" t="s">
        <v>1064</v>
      </c>
      <c r="Q433" t="s">
        <v>1070</v>
      </c>
      <c r="R433" t="s">
        <v>1066</v>
      </c>
      <c r="S433" t="s">
        <v>1067</v>
      </c>
    </row>
    <row r="434" spans="1:27" x14ac:dyDescent="0.3">
      <c r="A434" s="2" t="s">
        <v>34</v>
      </c>
      <c r="B434" s="2" t="s">
        <v>74</v>
      </c>
      <c r="C434" s="2" t="s">
        <v>2013</v>
      </c>
      <c r="D434" s="2">
        <v>1</v>
      </c>
      <c r="E434" s="2" t="s">
        <v>115</v>
      </c>
      <c r="F434" s="2" t="b">
        <f>+VLOOKUP(L434,'Por tripulante'!A:A,1,0)=L434</f>
        <v>1</v>
      </c>
      <c r="G434" s="2" t="str">
        <f>+INDEX(TPA!A:D,MATCH('Base de datos'!L434,TPA!D:D,0),1)</f>
        <v>SAN PABLO</v>
      </c>
      <c r="H434" s="24" t="s">
        <v>389</v>
      </c>
      <c r="I434" s="42">
        <v>44691.857673611114</v>
      </c>
      <c r="J434" s="36">
        <v>44691.861481481479</v>
      </c>
      <c r="K434" t="s">
        <v>1008</v>
      </c>
      <c r="L434">
        <v>1001912135</v>
      </c>
      <c r="M434" t="s">
        <v>519</v>
      </c>
      <c r="N434" t="s">
        <v>496</v>
      </c>
      <c r="O434" s="4" t="s">
        <v>737</v>
      </c>
      <c r="P434" s="39" t="s">
        <v>1064</v>
      </c>
      <c r="Q434" t="s">
        <v>1065</v>
      </c>
      <c r="R434" t="s">
        <v>1066</v>
      </c>
      <c r="S434" t="s">
        <v>1067</v>
      </c>
    </row>
    <row r="435" spans="1:27" x14ac:dyDescent="0.3">
      <c r="A435" s="2" t="s">
        <v>34</v>
      </c>
      <c r="B435" s="2" t="s">
        <v>74</v>
      </c>
      <c r="C435" s="2" t="s">
        <v>2014</v>
      </c>
      <c r="D435" s="2">
        <v>1</v>
      </c>
      <c r="E435" s="2" t="s">
        <v>115</v>
      </c>
      <c r="F435" s="2" t="b">
        <f>+VLOOKUP(L435,'Por tripulante'!A:A,1,0)=L435</f>
        <v>1</v>
      </c>
      <c r="G435" s="2" t="e">
        <f>+INDEX(TPA!A:D,MATCH('Base de datos'!L435,TPA!D:D,0),1)</f>
        <v>#N/A</v>
      </c>
      <c r="H435" s="24" t="s">
        <v>389</v>
      </c>
      <c r="I435" s="42">
        <v>44691.758761574078</v>
      </c>
      <c r="J435" s="36">
        <v>44691.75990740741</v>
      </c>
      <c r="K435" t="s">
        <v>1008</v>
      </c>
      <c r="L435">
        <v>1007676749</v>
      </c>
      <c r="M435" t="s">
        <v>520</v>
      </c>
      <c r="N435" t="s">
        <v>443</v>
      </c>
      <c r="O435" s="4" t="s">
        <v>737</v>
      </c>
      <c r="P435" s="39" t="s">
        <v>1064</v>
      </c>
      <c r="Q435" t="s">
        <v>1068</v>
      </c>
      <c r="R435" t="s">
        <v>761</v>
      </c>
      <c r="S435" t="s">
        <v>1067</v>
      </c>
    </row>
    <row r="436" spans="1:27" x14ac:dyDescent="0.3">
      <c r="A436" s="2" t="s">
        <v>34</v>
      </c>
      <c r="B436" s="2" t="s">
        <v>74</v>
      </c>
      <c r="C436" s="2" t="s">
        <v>2015</v>
      </c>
      <c r="D436" s="2">
        <v>1</v>
      </c>
      <c r="E436" s="2" t="s">
        <v>115</v>
      </c>
      <c r="F436" s="2" t="b">
        <f>+VLOOKUP(L436,'Por tripulante'!A:A,1,0)=L436</f>
        <v>1</v>
      </c>
      <c r="G436" s="2" t="str">
        <f>+INDEX(TPA!A:D,MATCH('Base de datos'!L436,TPA!D:D,0),1)</f>
        <v>PUERTO SALGAR</v>
      </c>
      <c r="H436" s="24" t="s">
        <v>389</v>
      </c>
      <c r="I436" s="42">
        <v>44691.749467592592</v>
      </c>
      <c r="J436" s="36">
        <v>44691.75136574074</v>
      </c>
      <c r="K436" t="s">
        <v>1008</v>
      </c>
      <c r="L436">
        <v>673772</v>
      </c>
      <c r="M436" t="s">
        <v>518</v>
      </c>
      <c r="N436" t="s">
        <v>443</v>
      </c>
      <c r="O436" s="4" t="s">
        <v>737</v>
      </c>
      <c r="P436" s="39" t="s">
        <v>1064</v>
      </c>
      <c r="Q436" t="s">
        <v>1065</v>
      </c>
      <c r="R436" t="s">
        <v>1066</v>
      </c>
      <c r="S436" t="s">
        <v>1067</v>
      </c>
    </row>
    <row r="437" spans="1:27" x14ac:dyDescent="0.3">
      <c r="A437" s="2" t="s">
        <v>34</v>
      </c>
      <c r="B437" s="2" t="s">
        <v>74</v>
      </c>
      <c r="C437" s="2" t="s">
        <v>2016</v>
      </c>
      <c r="D437" s="2">
        <v>1</v>
      </c>
      <c r="E437" s="2" t="s">
        <v>115</v>
      </c>
      <c r="F437" s="2" t="b">
        <f>+VLOOKUP(L437,'Por tripulante'!A:A,1,0)=L437</f>
        <v>1</v>
      </c>
      <c r="G437" s="2" t="e">
        <f>+INDEX(TPA!A:D,MATCH('Base de datos'!L437,TPA!D:D,0),1)</f>
        <v>#N/A</v>
      </c>
      <c r="H437" s="24" t="s">
        <v>389</v>
      </c>
      <c r="I437" s="42">
        <v>44691.724710648145</v>
      </c>
      <c r="J437" s="36">
        <v>44691.725659722222</v>
      </c>
      <c r="K437" t="s">
        <v>1008</v>
      </c>
      <c r="L437">
        <v>7628814</v>
      </c>
      <c r="M437" t="s">
        <v>485</v>
      </c>
      <c r="N437" t="s">
        <v>428</v>
      </c>
      <c r="O437" s="4" t="s">
        <v>737</v>
      </c>
      <c r="P437" s="39" t="s">
        <v>1064</v>
      </c>
      <c r="Q437" t="s">
        <v>1065</v>
      </c>
      <c r="R437" t="s">
        <v>1066</v>
      </c>
      <c r="S437" t="s">
        <v>1067</v>
      </c>
    </row>
    <row r="438" spans="1:27" x14ac:dyDescent="0.3">
      <c r="A438" s="2" t="s">
        <v>34</v>
      </c>
      <c r="B438" s="2" t="s">
        <v>74</v>
      </c>
      <c r="C438" s="2" t="s">
        <v>2017</v>
      </c>
      <c r="D438" s="2">
        <v>1</v>
      </c>
      <c r="E438" s="2" t="s">
        <v>115</v>
      </c>
      <c r="F438" s="2" t="b">
        <f>+VLOOKUP(L438,'Por tripulante'!A:A,1,0)=L438</f>
        <v>1</v>
      </c>
      <c r="G438" s="2" t="str">
        <f>+INDEX(TPA!A:D,MATCH('Base de datos'!L438,TPA!D:D,0),1)</f>
        <v>GAMARRA</v>
      </c>
      <c r="H438" s="24" t="s">
        <v>389</v>
      </c>
      <c r="I438" s="42">
        <v>44691.716458333336</v>
      </c>
      <c r="J438" s="36">
        <v>44691.717407407406</v>
      </c>
      <c r="K438" t="s">
        <v>1008</v>
      </c>
      <c r="L438">
        <v>71183663</v>
      </c>
      <c r="M438" t="s">
        <v>592</v>
      </c>
      <c r="N438" t="s">
        <v>413</v>
      </c>
      <c r="O438" s="4" t="s">
        <v>737</v>
      </c>
      <c r="P438" s="39" t="s">
        <v>1064</v>
      </c>
      <c r="Q438" t="s">
        <v>1065</v>
      </c>
      <c r="R438" t="s">
        <v>1066</v>
      </c>
      <c r="S438" t="s">
        <v>1067</v>
      </c>
    </row>
    <row r="439" spans="1:27" x14ac:dyDescent="0.3">
      <c r="A439" s="2" t="s">
        <v>34</v>
      </c>
      <c r="B439" s="2" t="s">
        <v>74</v>
      </c>
      <c r="C439" s="2" t="s">
        <v>2018</v>
      </c>
      <c r="D439" s="2">
        <v>1</v>
      </c>
      <c r="E439" s="2" t="s">
        <v>115</v>
      </c>
      <c r="F439" s="2" t="b">
        <f>+VLOOKUP(L439,'Por tripulante'!A:A,1,0)=L439</f>
        <v>1</v>
      </c>
      <c r="G439" s="2" t="e">
        <f>+INDEX(TPA!A:D,MATCH('Base de datos'!L439,TPA!D:D,0),1)</f>
        <v>#N/A</v>
      </c>
      <c r="H439" s="24" t="s">
        <v>389</v>
      </c>
      <c r="I439" s="42">
        <v>44691.707430555558</v>
      </c>
      <c r="J439" s="36">
        <v>44691.709201388891</v>
      </c>
      <c r="K439" t="s">
        <v>1008</v>
      </c>
      <c r="L439">
        <v>8731825</v>
      </c>
      <c r="M439" t="s">
        <v>589</v>
      </c>
      <c r="N439" t="s">
        <v>428</v>
      </c>
      <c r="O439" s="4" t="s">
        <v>737</v>
      </c>
      <c r="P439" s="39" t="s">
        <v>1064</v>
      </c>
      <c r="Q439" t="s">
        <v>1065</v>
      </c>
      <c r="R439" t="s">
        <v>1066</v>
      </c>
      <c r="S439" t="s">
        <v>1067</v>
      </c>
    </row>
    <row r="440" spans="1:27" x14ac:dyDescent="0.3">
      <c r="A440" s="2" t="s">
        <v>34</v>
      </c>
      <c r="B440" s="2" t="s">
        <v>74</v>
      </c>
      <c r="C440" s="2" t="s">
        <v>2019</v>
      </c>
      <c r="D440" s="2">
        <v>1</v>
      </c>
      <c r="E440" s="2" t="s">
        <v>115</v>
      </c>
      <c r="F440" s="2" t="b">
        <f>+VLOOKUP(L440,'Por tripulante'!A:A,1,0)=L440</f>
        <v>1</v>
      </c>
      <c r="G440" s="2" t="e">
        <f>+INDEX(TPA!A:D,MATCH('Base de datos'!L440,TPA!D:D,0),1)</f>
        <v>#N/A</v>
      </c>
      <c r="H440" s="24" t="s">
        <v>389</v>
      </c>
      <c r="I440" s="42">
        <v>44691.664050925923</v>
      </c>
      <c r="J440" s="36">
        <v>44691.671631944446</v>
      </c>
      <c r="K440" t="s">
        <v>1008</v>
      </c>
      <c r="L440">
        <v>1042356928</v>
      </c>
      <c r="M440" t="s">
        <v>965</v>
      </c>
      <c r="N440" t="s">
        <v>428</v>
      </c>
      <c r="O440" s="4" t="s">
        <v>737</v>
      </c>
      <c r="P440" s="39" t="s">
        <v>1069</v>
      </c>
      <c r="Q440" t="s">
        <v>1065</v>
      </c>
      <c r="R440" t="s">
        <v>761</v>
      </c>
      <c r="S440" t="s">
        <v>1067</v>
      </c>
    </row>
    <row r="441" spans="1:27" x14ac:dyDescent="0.3">
      <c r="A441" s="2" t="s">
        <v>34</v>
      </c>
      <c r="B441" s="2" t="s">
        <v>74</v>
      </c>
      <c r="C441" s="2" t="s">
        <v>2020</v>
      </c>
      <c r="D441" s="2">
        <v>1</v>
      </c>
      <c r="E441" s="2" t="s">
        <v>115</v>
      </c>
      <c r="F441" s="2" t="b">
        <f>+VLOOKUP(L441,'Por tripulante'!A:A,1,0)=L441</f>
        <v>1</v>
      </c>
      <c r="G441" s="2" t="e">
        <f>+INDEX(TPA!A:D,MATCH('Base de datos'!L441,TPA!D:D,0),1)</f>
        <v>#N/A</v>
      </c>
      <c r="H441" s="24" t="s">
        <v>389</v>
      </c>
      <c r="I441" s="42">
        <v>44691.642627314817</v>
      </c>
      <c r="J441" s="36">
        <v>44691.643414351849</v>
      </c>
      <c r="K441" t="s">
        <v>1008</v>
      </c>
      <c r="L441">
        <v>1045701435</v>
      </c>
      <c r="M441" t="s">
        <v>597</v>
      </c>
      <c r="N441" t="s">
        <v>429</v>
      </c>
      <c r="O441" s="4" t="s">
        <v>737</v>
      </c>
      <c r="P441" s="39" t="s">
        <v>1064</v>
      </c>
      <c r="Q441" t="s">
        <v>1065</v>
      </c>
      <c r="R441" t="s">
        <v>761</v>
      </c>
      <c r="S441" t="s">
        <v>1067</v>
      </c>
    </row>
    <row r="442" spans="1:27" x14ac:dyDescent="0.3">
      <c r="A442" s="2" t="s">
        <v>34</v>
      </c>
      <c r="B442" s="2" t="s">
        <v>74</v>
      </c>
      <c r="C442" s="2" t="s">
        <v>2021</v>
      </c>
      <c r="D442" s="2">
        <v>1</v>
      </c>
      <c r="E442" s="2" t="s">
        <v>115</v>
      </c>
      <c r="F442" s="2" t="b">
        <f>+VLOOKUP(L442,'Por tripulante'!A:A,1,0)=L442</f>
        <v>1</v>
      </c>
      <c r="G442" s="2" t="e">
        <f>+INDEX(TPA!A:D,MATCH('Base de datos'!L442,TPA!D:D,0),1)</f>
        <v>#N/A</v>
      </c>
      <c r="H442" s="24" t="s">
        <v>389</v>
      </c>
      <c r="I442" s="42">
        <v>44691.629166666666</v>
      </c>
      <c r="J442" s="36">
        <v>44691.629918981482</v>
      </c>
      <c r="K442" t="s">
        <v>1008</v>
      </c>
      <c r="L442">
        <v>1051359082</v>
      </c>
      <c r="M442" t="s">
        <v>475</v>
      </c>
      <c r="N442" t="s">
        <v>413</v>
      </c>
      <c r="O442" s="4" t="s">
        <v>748</v>
      </c>
      <c r="P442" s="39" t="s">
        <v>1064</v>
      </c>
      <c r="Q442" t="s">
        <v>1065</v>
      </c>
      <c r="R442" t="s">
        <v>1066</v>
      </c>
      <c r="S442" t="s">
        <v>1067</v>
      </c>
    </row>
    <row r="443" spans="1:27" x14ac:dyDescent="0.3">
      <c r="A443" s="2" t="s">
        <v>34</v>
      </c>
      <c r="B443" s="2" t="s">
        <v>74</v>
      </c>
      <c r="C443" s="2" t="s">
        <v>2022</v>
      </c>
      <c r="D443" s="2">
        <v>1</v>
      </c>
      <c r="E443" s="2" t="s">
        <v>115</v>
      </c>
      <c r="F443" s="2" t="b">
        <f>+VLOOKUP(L443,'Por tripulante'!A:A,1,0)=L443</f>
        <v>1</v>
      </c>
      <c r="G443" s="2" t="str">
        <f>+INDEX(TPA!A:D,MATCH('Base de datos'!L443,TPA!D:D,0),1)</f>
        <v>PUERTO SALGAR</v>
      </c>
      <c r="H443" s="24" t="s">
        <v>389</v>
      </c>
      <c r="I443" s="42">
        <v>44691.614999999998</v>
      </c>
      <c r="J443" s="36">
        <v>44691.618298611109</v>
      </c>
      <c r="K443" t="s">
        <v>1008</v>
      </c>
      <c r="L443">
        <v>8800027</v>
      </c>
      <c r="M443" t="s">
        <v>631</v>
      </c>
      <c r="N443" t="s">
        <v>443</v>
      </c>
      <c r="O443" s="4" t="s">
        <v>737</v>
      </c>
      <c r="P443" s="39" t="s">
        <v>1072</v>
      </c>
      <c r="Q443" t="s">
        <v>1068</v>
      </c>
      <c r="R443" t="s">
        <v>1066</v>
      </c>
      <c r="S443" t="s">
        <v>1067</v>
      </c>
    </row>
    <row r="444" spans="1:27" x14ac:dyDescent="0.3">
      <c r="A444" s="2" t="s">
        <v>34</v>
      </c>
      <c r="B444" s="2" t="s">
        <v>74</v>
      </c>
      <c r="C444" s="2" t="s">
        <v>2023</v>
      </c>
      <c r="D444" s="2">
        <v>1</v>
      </c>
      <c r="E444" s="2" t="s">
        <v>115</v>
      </c>
      <c r="F444" s="2" t="b">
        <f>+VLOOKUP(L444,'Por tripulante'!A:A,1,0)=L444</f>
        <v>1</v>
      </c>
      <c r="G444" s="2" t="e">
        <f>+INDEX(TPA!A:D,MATCH('Base de datos'!L444,TPA!D:D,0),1)</f>
        <v>#N/A</v>
      </c>
      <c r="H444" s="24" t="s">
        <v>389</v>
      </c>
      <c r="I444" s="42">
        <v>44691.433159722219</v>
      </c>
      <c r="J444" s="36">
        <v>44691.43408564815</v>
      </c>
      <c r="K444" t="s">
        <v>1008</v>
      </c>
      <c r="L444">
        <v>1143164927</v>
      </c>
      <c r="M444" t="s">
        <v>465</v>
      </c>
      <c r="N444" t="s">
        <v>429</v>
      </c>
      <c r="O444" s="4" t="s">
        <v>737</v>
      </c>
      <c r="P444" s="39" t="s">
        <v>1064</v>
      </c>
      <c r="Q444" t="s">
        <v>1065</v>
      </c>
      <c r="R444" t="s">
        <v>1066</v>
      </c>
      <c r="S444" t="s">
        <v>1067</v>
      </c>
    </row>
    <row r="445" spans="1:27" x14ac:dyDescent="0.3">
      <c r="A445" s="2" t="s">
        <v>34</v>
      </c>
      <c r="B445" s="2" t="s">
        <v>74</v>
      </c>
      <c r="C445" s="2" t="s">
        <v>2024</v>
      </c>
      <c r="D445" s="2">
        <v>1</v>
      </c>
      <c r="E445" s="2" t="s">
        <v>115</v>
      </c>
      <c r="F445" s="2" t="b">
        <f>+VLOOKUP(L445,'Por tripulante'!A:A,1,0)=L445</f>
        <v>1</v>
      </c>
      <c r="G445" s="2" t="e">
        <f>+INDEX(TPA!A:D,MATCH('Base de datos'!L445,TPA!D:D,0),1)</f>
        <v>#N/A</v>
      </c>
      <c r="H445" s="24" t="s">
        <v>389</v>
      </c>
      <c r="I445" s="42">
        <v>44691.430694444447</v>
      </c>
      <c r="J445" s="36">
        <v>44691.432928240742</v>
      </c>
      <c r="K445" t="s">
        <v>1008</v>
      </c>
      <c r="L445">
        <v>1052989345</v>
      </c>
      <c r="M445" t="s">
        <v>466</v>
      </c>
      <c r="N445" t="s">
        <v>429</v>
      </c>
      <c r="O445" s="4" t="s">
        <v>737</v>
      </c>
      <c r="P445" s="39" t="s">
        <v>1064</v>
      </c>
      <c r="Q445" t="s">
        <v>1065</v>
      </c>
      <c r="R445" t="s">
        <v>1066</v>
      </c>
      <c r="S445" t="s">
        <v>1067</v>
      </c>
    </row>
    <row r="446" spans="1:27" x14ac:dyDescent="0.3">
      <c r="A446" s="2" t="s">
        <v>34</v>
      </c>
      <c r="B446" s="2" t="s">
        <v>74</v>
      </c>
      <c r="C446" s="2" t="s">
        <v>2025</v>
      </c>
      <c r="D446" s="2">
        <v>1</v>
      </c>
      <c r="E446" s="2" t="s">
        <v>115</v>
      </c>
      <c r="F446" s="2" t="b">
        <f>+VLOOKUP(L446,'Por tripulante'!A:A,1,0)=L446</f>
        <v>1</v>
      </c>
      <c r="G446" s="2" t="str">
        <f>+INDEX(TPA!A:D,MATCH('Base de datos'!L446,TPA!D:D,0),1)</f>
        <v>GAMARRA</v>
      </c>
      <c r="H446" s="24" t="s">
        <v>389</v>
      </c>
      <c r="I446" s="42">
        <v>44691.418738425928</v>
      </c>
      <c r="J446" s="36">
        <v>44691.419525462959</v>
      </c>
      <c r="K446" t="s">
        <v>1008</v>
      </c>
      <c r="L446">
        <v>1043612065</v>
      </c>
      <c r="M446" t="s">
        <v>641</v>
      </c>
      <c r="N446" t="s">
        <v>413</v>
      </c>
      <c r="O446" s="4" t="s">
        <v>737</v>
      </c>
      <c r="P446" s="39" t="s">
        <v>1064</v>
      </c>
      <c r="Q446" t="s">
        <v>1065</v>
      </c>
      <c r="R446" t="s">
        <v>1066</v>
      </c>
      <c r="S446" t="s">
        <v>1067</v>
      </c>
    </row>
    <row r="447" spans="1:27" x14ac:dyDescent="0.3">
      <c r="A447" s="2" t="s">
        <v>36</v>
      </c>
      <c r="B447" s="2" t="s">
        <v>74</v>
      </c>
      <c r="C447" s="2" t="s">
        <v>2026</v>
      </c>
      <c r="D447" s="2">
        <v>1</v>
      </c>
      <c r="E447" s="2" t="s">
        <v>115</v>
      </c>
      <c r="F447" s="2" t="b">
        <f>+VLOOKUP(L447,'Por tripulante'!A:A,1,0)=L447</f>
        <v>1</v>
      </c>
      <c r="G447" s="2" t="e">
        <f>+INDEX(TPA!A:D,MATCH('Base de datos'!L447,TPA!D:D,0),1)</f>
        <v>#N/A</v>
      </c>
      <c r="H447" s="24" t="s">
        <v>391</v>
      </c>
      <c r="I447" s="42">
        <v>44692.506215277775</v>
      </c>
      <c r="J447" s="36">
        <v>44692.508599537039</v>
      </c>
      <c r="K447" t="s">
        <v>1054</v>
      </c>
      <c r="L447">
        <v>9314150</v>
      </c>
      <c r="M447" t="s">
        <v>506</v>
      </c>
      <c r="N447" t="s">
        <v>435</v>
      </c>
      <c r="O447" s="4" t="s">
        <v>738</v>
      </c>
      <c r="P447" s="39" t="s">
        <v>1073</v>
      </c>
      <c r="Q447" t="s">
        <v>1074</v>
      </c>
      <c r="R447" t="s">
        <v>1075</v>
      </c>
      <c r="S447" t="s">
        <v>738</v>
      </c>
      <c r="T447" t="s">
        <v>1076</v>
      </c>
      <c r="U447" t="s">
        <v>1077</v>
      </c>
      <c r="V447" t="s">
        <v>1078</v>
      </c>
      <c r="W447" t="s">
        <v>1079</v>
      </c>
      <c r="AA447" t="s">
        <v>1080</v>
      </c>
    </row>
    <row r="448" spans="1:27" x14ac:dyDescent="0.3">
      <c r="A448" s="2" t="s">
        <v>36</v>
      </c>
      <c r="B448" s="2" t="s">
        <v>74</v>
      </c>
      <c r="C448" s="2" t="s">
        <v>2027</v>
      </c>
      <c r="D448" s="2">
        <v>1</v>
      </c>
      <c r="E448" s="2" t="s">
        <v>115</v>
      </c>
      <c r="F448" s="2" t="b">
        <f>+VLOOKUP(L448,'Por tripulante'!A:A,1,0)=L448</f>
        <v>1</v>
      </c>
      <c r="G448" s="2" t="str">
        <f>+INDEX(TPA!A:D,MATCH('Base de datos'!L448,TPA!D:D,0),1)</f>
        <v>CANTAGALLO</v>
      </c>
      <c r="H448" s="24" t="s">
        <v>391</v>
      </c>
      <c r="I448" s="42">
        <v>44690.604629629626</v>
      </c>
      <c r="J448" s="36">
        <v>44690.607210648152</v>
      </c>
      <c r="K448" t="s">
        <v>1081</v>
      </c>
      <c r="L448">
        <v>7539785</v>
      </c>
      <c r="M448" t="s">
        <v>777</v>
      </c>
      <c r="N448" t="s">
        <v>421</v>
      </c>
      <c r="O448" s="4" t="s">
        <v>738</v>
      </c>
      <c r="P448" s="39" t="s">
        <v>1073</v>
      </c>
      <c r="Q448" t="s">
        <v>1082</v>
      </c>
      <c r="R448" t="s">
        <v>1083</v>
      </c>
      <c r="S448" t="s">
        <v>738</v>
      </c>
      <c r="T448" t="s">
        <v>1076</v>
      </c>
      <c r="U448" t="s">
        <v>1077</v>
      </c>
      <c r="V448" t="s">
        <v>1078</v>
      </c>
      <c r="Z448" t="s">
        <v>1084</v>
      </c>
      <c r="AA448" t="s">
        <v>1085</v>
      </c>
    </row>
    <row r="449" spans="1:27" x14ac:dyDescent="0.3">
      <c r="A449" s="2" t="s">
        <v>36</v>
      </c>
      <c r="B449" s="2" t="s">
        <v>74</v>
      </c>
      <c r="C449" s="2" t="s">
        <v>2028</v>
      </c>
      <c r="D449" s="2">
        <v>1</v>
      </c>
      <c r="E449" s="2" t="s">
        <v>115</v>
      </c>
      <c r="F449" s="2" t="b">
        <f>+VLOOKUP(L449,'Por tripulante'!A:A,1,0)=L449</f>
        <v>1</v>
      </c>
      <c r="G449" s="2" t="e">
        <f>+INDEX(TPA!A:D,MATCH('Base de datos'!L449,TPA!D:D,0),1)</f>
        <v>#N/A</v>
      </c>
      <c r="H449" s="24" t="s">
        <v>391</v>
      </c>
      <c r="I449" s="42">
        <v>44690.370567129627</v>
      </c>
      <c r="J449" s="36">
        <v>44690.373622685183</v>
      </c>
      <c r="K449" t="s">
        <v>1081</v>
      </c>
      <c r="L449">
        <v>1042423666</v>
      </c>
      <c r="M449" t="s">
        <v>559</v>
      </c>
      <c r="N449" t="s">
        <v>459</v>
      </c>
      <c r="O449" s="4" t="s">
        <v>738</v>
      </c>
      <c r="P449" s="39" t="s">
        <v>1073</v>
      </c>
      <c r="Q449" t="s">
        <v>1082</v>
      </c>
      <c r="R449" t="s">
        <v>1083</v>
      </c>
      <c r="S449" t="s">
        <v>738</v>
      </c>
      <c r="T449" t="s">
        <v>1076</v>
      </c>
      <c r="U449" t="s">
        <v>1077</v>
      </c>
      <c r="V449" t="s">
        <v>1078</v>
      </c>
      <c r="Z449" t="s">
        <v>1084</v>
      </c>
      <c r="AA449" t="s">
        <v>1085</v>
      </c>
    </row>
    <row r="450" spans="1:27" x14ac:dyDescent="0.3">
      <c r="A450" s="2" t="s">
        <v>36</v>
      </c>
      <c r="B450" s="2" t="s">
        <v>74</v>
      </c>
      <c r="C450" s="2" t="s">
        <v>2029</v>
      </c>
      <c r="D450" s="2">
        <v>1</v>
      </c>
      <c r="E450" s="2" t="s">
        <v>115</v>
      </c>
      <c r="F450" s="2" t="b">
        <f>+VLOOKUP(L450,'Por tripulante'!A:A,1,0)=L450</f>
        <v>1</v>
      </c>
      <c r="G450" s="2" t="str">
        <f>+INDEX(TPA!A:D,MATCH('Base de datos'!L450,TPA!D:D,0),1)</f>
        <v>ZAMBRANO</v>
      </c>
      <c r="H450" s="24" t="s">
        <v>391</v>
      </c>
      <c r="I450" s="42">
        <v>44690.361111111109</v>
      </c>
      <c r="J450" s="36">
        <v>44690.362534722219</v>
      </c>
      <c r="K450" t="s">
        <v>1043</v>
      </c>
      <c r="L450">
        <v>73158536</v>
      </c>
      <c r="M450" t="s">
        <v>561</v>
      </c>
      <c r="N450" t="s">
        <v>496</v>
      </c>
      <c r="O450" s="4" t="s">
        <v>738</v>
      </c>
      <c r="P450" s="39" t="s">
        <v>1073</v>
      </c>
      <c r="Q450" t="s">
        <v>1074</v>
      </c>
      <c r="R450" t="s">
        <v>1086</v>
      </c>
      <c r="S450" t="s">
        <v>738</v>
      </c>
      <c r="T450" t="s">
        <v>1076</v>
      </c>
      <c r="U450" t="s">
        <v>1087</v>
      </c>
      <c r="V450" t="s">
        <v>1078</v>
      </c>
      <c r="X450" t="s">
        <v>1088</v>
      </c>
      <c r="AA450" t="s">
        <v>1080</v>
      </c>
    </row>
    <row r="451" spans="1:27" x14ac:dyDescent="0.3">
      <c r="A451" s="2" t="s">
        <v>36</v>
      </c>
      <c r="B451" s="2" t="s">
        <v>74</v>
      </c>
      <c r="C451" s="2" t="s">
        <v>2030</v>
      </c>
      <c r="D451" s="2">
        <v>1</v>
      </c>
      <c r="E451" s="2" t="s">
        <v>115</v>
      </c>
      <c r="F451" s="2" t="b">
        <f>+VLOOKUP(L451,'Por tripulante'!A:A,1,0)=L451</f>
        <v>1</v>
      </c>
      <c r="G451" s="2" t="str">
        <f>+INDEX(TPA!A:D,MATCH('Base de datos'!L451,TPA!D:D,0),1)</f>
        <v>CANTAGALLO</v>
      </c>
      <c r="H451" s="24" t="s">
        <v>391</v>
      </c>
      <c r="I451" s="42">
        <v>44688.670844907407</v>
      </c>
      <c r="J451" s="36">
        <v>44688.676030092596</v>
      </c>
      <c r="K451" t="s">
        <v>1081</v>
      </c>
      <c r="L451">
        <v>1045713303</v>
      </c>
      <c r="M451" t="s">
        <v>671</v>
      </c>
      <c r="N451" t="s">
        <v>496</v>
      </c>
      <c r="O451" s="4" t="s">
        <v>738</v>
      </c>
      <c r="P451" s="39" t="s">
        <v>1073</v>
      </c>
      <c r="Q451" t="s">
        <v>1082</v>
      </c>
      <c r="R451" t="s">
        <v>1086</v>
      </c>
      <c r="S451" t="s">
        <v>738</v>
      </c>
      <c r="T451" t="s">
        <v>1076</v>
      </c>
      <c r="U451" t="s">
        <v>1087</v>
      </c>
      <c r="V451" t="s">
        <v>1078</v>
      </c>
      <c r="X451" t="s">
        <v>1088</v>
      </c>
      <c r="AA451" t="s">
        <v>1080</v>
      </c>
    </row>
    <row r="452" spans="1:27" x14ac:dyDescent="0.3">
      <c r="A452" s="2" t="s">
        <v>36</v>
      </c>
      <c r="B452" s="2" t="s">
        <v>74</v>
      </c>
      <c r="C452" s="2" t="s">
        <v>2031</v>
      </c>
      <c r="D452" s="2">
        <v>1</v>
      </c>
      <c r="E452" s="2" t="s">
        <v>115</v>
      </c>
      <c r="F452" s="2" t="b">
        <f>+VLOOKUP(L452,'Por tripulante'!A:A,1,0)=L452</f>
        <v>1</v>
      </c>
      <c r="G452" s="2" t="str">
        <f>+INDEX(TPA!A:D,MATCH('Base de datos'!L452,TPA!D:D,0),1)</f>
        <v>SAN PABLO</v>
      </c>
      <c r="H452" s="24" t="s">
        <v>391</v>
      </c>
      <c r="I452" s="42">
        <v>44688.548379629632</v>
      </c>
      <c r="J452" s="36">
        <v>44688.550347222219</v>
      </c>
      <c r="K452" t="s">
        <v>1017</v>
      </c>
      <c r="L452">
        <v>1047488318</v>
      </c>
      <c r="M452" t="s">
        <v>783</v>
      </c>
      <c r="N452" t="s">
        <v>421</v>
      </c>
      <c r="O452" s="4" t="s">
        <v>738</v>
      </c>
      <c r="P452" s="39" t="s">
        <v>1073</v>
      </c>
      <c r="Q452" t="s">
        <v>1082</v>
      </c>
      <c r="R452" t="s">
        <v>1083</v>
      </c>
      <c r="S452" t="s">
        <v>738</v>
      </c>
      <c r="T452" t="s">
        <v>1076</v>
      </c>
      <c r="U452" t="s">
        <v>1089</v>
      </c>
      <c r="V452" t="s">
        <v>1078</v>
      </c>
      <c r="Y452" t="s">
        <v>1090</v>
      </c>
      <c r="AA452" t="s">
        <v>1080</v>
      </c>
    </row>
    <row r="453" spans="1:27" x14ac:dyDescent="0.3">
      <c r="A453" s="2" t="s">
        <v>36</v>
      </c>
      <c r="B453" s="2" t="s">
        <v>74</v>
      </c>
      <c r="C453" s="2" t="s">
        <v>2032</v>
      </c>
      <c r="D453" s="2">
        <v>1</v>
      </c>
      <c r="E453" s="2" t="s">
        <v>115</v>
      </c>
      <c r="F453" s="2" t="b">
        <f>+VLOOKUP(L453,'Por tripulante'!A:A,1,0)=L453</f>
        <v>1</v>
      </c>
      <c r="G453" s="2" t="e">
        <f>+INDEX(TPA!A:D,MATCH('Base de datos'!L453,TPA!D:D,0),1)</f>
        <v>#N/A</v>
      </c>
      <c r="H453" s="24" t="s">
        <v>391</v>
      </c>
      <c r="I453" s="42">
        <v>44687.801249999997</v>
      </c>
      <c r="J453" s="36">
        <v>44687.806006944447</v>
      </c>
      <c r="K453" t="s">
        <v>1017</v>
      </c>
      <c r="L453">
        <v>1143166395</v>
      </c>
      <c r="M453" t="s">
        <v>655</v>
      </c>
      <c r="N453" t="s">
        <v>435</v>
      </c>
      <c r="O453" s="4" t="s">
        <v>738</v>
      </c>
      <c r="P453" s="39" t="s">
        <v>1073</v>
      </c>
      <c r="Q453" t="s">
        <v>1074</v>
      </c>
      <c r="R453" t="s">
        <v>1086</v>
      </c>
      <c r="S453" t="s">
        <v>738</v>
      </c>
      <c r="T453" t="s">
        <v>1091</v>
      </c>
      <c r="U453" t="s">
        <v>1092</v>
      </c>
      <c r="V453" t="s">
        <v>1078</v>
      </c>
      <c r="W453" t="s">
        <v>1079</v>
      </c>
      <c r="AA453" t="s">
        <v>1080</v>
      </c>
    </row>
    <row r="454" spans="1:27" x14ac:dyDescent="0.3">
      <c r="A454" s="2" t="s">
        <v>36</v>
      </c>
      <c r="B454" s="2" t="s">
        <v>74</v>
      </c>
      <c r="C454" s="2" t="s">
        <v>2033</v>
      </c>
      <c r="D454" s="2">
        <v>1</v>
      </c>
      <c r="E454" s="2" t="s">
        <v>115</v>
      </c>
      <c r="F454" s="2" t="b">
        <f>+VLOOKUP(L454,'Por tripulante'!A:A,1,0)=L454</f>
        <v>1</v>
      </c>
      <c r="G454" s="2" t="str">
        <f>+INDEX(TPA!A:D,MATCH('Base de datos'!L454,TPA!D:D,0),1)</f>
        <v>PUERTO TRIUNFO</v>
      </c>
      <c r="H454" s="24" t="s">
        <v>391</v>
      </c>
      <c r="I454" s="42">
        <v>44687.371192129627</v>
      </c>
      <c r="J454" s="36">
        <v>44687.374837962961</v>
      </c>
      <c r="K454" t="s">
        <v>1033</v>
      </c>
      <c r="L454">
        <v>1045730910</v>
      </c>
      <c r="M454" t="s">
        <v>317</v>
      </c>
      <c r="N454" t="s">
        <v>459</v>
      </c>
      <c r="O454" s="4" t="s">
        <v>738</v>
      </c>
      <c r="P454" s="39" t="s">
        <v>1073</v>
      </c>
      <c r="Q454" t="s">
        <v>1082</v>
      </c>
      <c r="R454" t="s">
        <v>1083</v>
      </c>
      <c r="S454" t="s">
        <v>738</v>
      </c>
      <c r="T454" t="s">
        <v>1076</v>
      </c>
      <c r="U454" t="s">
        <v>1077</v>
      </c>
      <c r="V454" t="s">
        <v>1078</v>
      </c>
      <c r="Y454" t="s">
        <v>1090</v>
      </c>
      <c r="AA454" t="s">
        <v>1080</v>
      </c>
    </row>
    <row r="455" spans="1:27" x14ac:dyDescent="0.3">
      <c r="A455" s="2" t="s">
        <v>36</v>
      </c>
      <c r="B455" s="2" t="s">
        <v>74</v>
      </c>
      <c r="C455" s="2" t="s">
        <v>2034</v>
      </c>
      <c r="D455" s="2">
        <v>1</v>
      </c>
      <c r="E455" s="2" t="s">
        <v>115</v>
      </c>
      <c r="F455" s="2" t="b">
        <f>+VLOOKUP(L455,'Por tripulante'!A:A,1,0)=L455</f>
        <v>1</v>
      </c>
      <c r="G455" s="2" t="e">
        <f>+INDEX(TPA!A:D,MATCH('Base de datos'!L455,TPA!D:D,0),1)</f>
        <v>#N/A</v>
      </c>
      <c r="H455" s="24" t="s">
        <v>391</v>
      </c>
      <c r="I455" s="42">
        <v>44687.337291666663</v>
      </c>
      <c r="J455" s="36">
        <v>44687.341064814813</v>
      </c>
      <c r="K455" t="s">
        <v>1033</v>
      </c>
      <c r="L455">
        <v>1064995172</v>
      </c>
      <c r="M455" t="s">
        <v>482</v>
      </c>
      <c r="N455" t="s">
        <v>452</v>
      </c>
      <c r="O455" s="4" t="s">
        <v>738</v>
      </c>
      <c r="P455" s="39" t="s">
        <v>1073</v>
      </c>
      <c r="Q455" t="s">
        <v>1093</v>
      </c>
      <c r="R455" t="s">
        <v>1094</v>
      </c>
      <c r="S455" t="s">
        <v>738</v>
      </c>
      <c r="T455" t="s">
        <v>1076</v>
      </c>
      <c r="U455" t="s">
        <v>1087</v>
      </c>
      <c r="V455" t="s">
        <v>1078</v>
      </c>
      <c r="Z455" t="s">
        <v>1084</v>
      </c>
      <c r="AA455" t="s">
        <v>1085</v>
      </c>
    </row>
    <row r="456" spans="1:27" x14ac:dyDescent="0.3">
      <c r="A456" s="2" t="s">
        <v>36</v>
      </c>
      <c r="B456" s="2" t="s">
        <v>74</v>
      </c>
      <c r="C456" s="2" t="s">
        <v>2035</v>
      </c>
      <c r="D456" s="2">
        <v>1</v>
      </c>
      <c r="E456" s="2" t="s">
        <v>115</v>
      </c>
      <c r="F456" s="2" t="b">
        <f>+VLOOKUP(L456,'Por tripulante'!A:A,1,0)=L456</f>
        <v>1</v>
      </c>
      <c r="G456" s="2" t="e">
        <f>+INDEX(TPA!A:D,MATCH('Base de datos'!L456,TPA!D:D,0),1)</f>
        <v>#N/A</v>
      </c>
      <c r="H456" s="24" t="s">
        <v>391</v>
      </c>
      <c r="I456" s="42">
        <v>44687.316342592596</v>
      </c>
      <c r="J456" s="36">
        <v>44687.317789351851</v>
      </c>
      <c r="K456" t="s">
        <v>1033</v>
      </c>
      <c r="L456">
        <v>1002210630</v>
      </c>
      <c r="M456" t="s">
        <v>1095</v>
      </c>
      <c r="N456" t="s">
        <v>499</v>
      </c>
      <c r="O456" s="4" t="s">
        <v>738</v>
      </c>
      <c r="P456" s="39" t="s">
        <v>1073</v>
      </c>
      <c r="Q456" t="s">
        <v>1082</v>
      </c>
      <c r="R456" t="s">
        <v>1083</v>
      </c>
      <c r="S456" t="s">
        <v>738</v>
      </c>
      <c r="T456" t="s">
        <v>1076</v>
      </c>
      <c r="U456" t="s">
        <v>1087</v>
      </c>
      <c r="V456" t="s">
        <v>1078</v>
      </c>
      <c r="Y456" t="s">
        <v>1090</v>
      </c>
      <c r="AA456" t="s">
        <v>1080</v>
      </c>
    </row>
    <row r="457" spans="1:27" x14ac:dyDescent="0.3">
      <c r="A457" s="2" t="s">
        <v>36</v>
      </c>
      <c r="B457" s="2" t="s">
        <v>74</v>
      </c>
      <c r="C457" s="2" t="s">
        <v>2036</v>
      </c>
      <c r="D457" s="2">
        <v>1</v>
      </c>
      <c r="E457" s="2" t="s">
        <v>115</v>
      </c>
      <c r="F457" s="2" t="b">
        <f>+VLOOKUP(L457,'Por tripulante'!A:A,1,0)=L457</f>
        <v>1</v>
      </c>
      <c r="G457" s="2" t="e">
        <f>+INDEX(TPA!A:D,MATCH('Base de datos'!L457,TPA!D:D,0),1)</f>
        <v>#N/A</v>
      </c>
      <c r="H457" s="24" t="s">
        <v>391</v>
      </c>
      <c r="I457" s="42">
        <v>44686.723854166667</v>
      </c>
      <c r="J457" s="36">
        <v>44686.727777777778</v>
      </c>
      <c r="K457" t="s">
        <v>1017</v>
      </c>
      <c r="L457">
        <v>1010157710</v>
      </c>
      <c r="M457" t="s">
        <v>958</v>
      </c>
      <c r="N457" t="s">
        <v>428</v>
      </c>
      <c r="O457" s="4" t="s">
        <v>738</v>
      </c>
      <c r="P457" s="39" t="s">
        <v>1073</v>
      </c>
      <c r="Q457" t="s">
        <v>1093</v>
      </c>
      <c r="R457" t="s">
        <v>1083</v>
      </c>
      <c r="S457" t="s">
        <v>738</v>
      </c>
      <c r="T457" t="s">
        <v>1076</v>
      </c>
      <c r="U457" t="s">
        <v>1089</v>
      </c>
      <c r="V457" t="s">
        <v>1096</v>
      </c>
      <c r="Z457" t="s">
        <v>1084</v>
      </c>
      <c r="AA457" t="s">
        <v>1085</v>
      </c>
    </row>
    <row r="458" spans="1:27" x14ac:dyDescent="0.3">
      <c r="A458" s="2" t="s">
        <v>36</v>
      </c>
      <c r="B458" s="2" t="s">
        <v>74</v>
      </c>
      <c r="C458" s="2" t="s">
        <v>2037</v>
      </c>
      <c r="D458" s="2">
        <v>1</v>
      </c>
      <c r="E458" s="2" t="s">
        <v>115</v>
      </c>
      <c r="F458" s="2" t="b">
        <f>+VLOOKUP(L458,'Por tripulante'!A:A,1,0)=L458</f>
        <v>1</v>
      </c>
      <c r="G458" s="2" t="str">
        <f>+INDEX(TPA!A:D,MATCH('Base de datos'!L458,TPA!D:D,0),1)</f>
        <v>GAMARRA</v>
      </c>
      <c r="H458" s="24" t="s">
        <v>391</v>
      </c>
      <c r="I458" s="42">
        <v>44686.571388888886</v>
      </c>
      <c r="J458" s="36">
        <v>44686.57271990741</v>
      </c>
      <c r="K458" t="s">
        <v>1024</v>
      </c>
      <c r="L458">
        <v>73007151</v>
      </c>
      <c r="M458" t="s">
        <v>694</v>
      </c>
      <c r="N458" t="s">
        <v>500</v>
      </c>
      <c r="O458" s="4" t="s">
        <v>738</v>
      </c>
      <c r="P458" s="39" t="s">
        <v>1073</v>
      </c>
      <c r="Q458" t="s">
        <v>1082</v>
      </c>
      <c r="R458" t="s">
        <v>1083</v>
      </c>
      <c r="S458" t="s">
        <v>738</v>
      </c>
      <c r="T458" t="s">
        <v>1076</v>
      </c>
      <c r="U458" t="s">
        <v>1077</v>
      </c>
      <c r="V458" t="s">
        <v>1078</v>
      </c>
      <c r="X458" t="s">
        <v>1088</v>
      </c>
      <c r="AA458" t="s">
        <v>1097</v>
      </c>
    </row>
    <row r="459" spans="1:27" x14ac:dyDescent="0.3">
      <c r="A459" s="2" t="s">
        <v>36</v>
      </c>
      <c r="B459" s="2" t="s">
        <v>74</v>
      </c>
      <c r="C459" s="2" t="s">
        <v>2038</v>
      </c>
      <c r="D459" s="2">
        <v>1</v>
      </c>
      <c r="E459" s="2" t="s">
        <v>115</v>
      </c>
      <c r="F459" s="2" t="b">
        <f>+VLOOKUP(L459,'Por tripulante'!A:A,1,0)=L459</f>
        <v>1</v>
      </c>
      <c r="G459" s="2" t="str">
        <f>+INDEX(TPA!A:D,MATCH('Base de datos'!L459,TPA!D:D,0),1)</f>
        <v>EL BANCO</v>
      </c>
      <c r="H459" s="24" t="s">
        <v>391</v>
      </c>
      <c r="I459" s="42">
        <v>44686.533136574071</v>
      </c>
      <c r="J459" s="36">
        <v>44686.540798611109</v>
      </c>
      <c r="K459" t="s">
        <v>1024</v>
      </c>
      <c r="L459">
        <v>1143160794</v>
      </c>
      <c r="M459" t="s">
        <v>510</v>
      </c>
      <c r="N459" t="s">
        <v>443</v>
      </c>
      <c r="O459" s="4" t="s">
        <v>738</v>
      </c>
      <c r="P459" s="39" t="s">
        <v>1073</v>
      </c>
      <c r="Q459" t="s">
        <v>1082</v>
      </c>
      <c r="R459" t="s">
        <v>1083</v>
      </c>
      <c r="S459" t="s">
        <v>738</v>
      </c>
      <c r="T459" t="s">
        <v>1076</v>
      </c>
      <c r="U459" t="s">
        <v>1087</v>
      </c>
      <c r="V459" t="s">
        <v>1098</v>
      </c>
      <c r="Z459" t="s">
        <v>1084</v>
      </c>
      <c r="AA459" t="s">
        <v>1080</v>
      </c>
    </row>
    <row r="460" spans="1:27" x14ac:dyDescent="0.3">
      <c r="A460" s="2" t="s">
        <v>36</v>
      </c>
      <c r="B460" s="2" t="s">
        <v>74</v>
      </c>
      <c r="C460" s="2" t="s">
        <v>2039</v>
      </c>
      <c r="D460" s="2">
        <v>1</v>
      </c>
      <c r="E460" s="2" t="s">
        <v>115</v>
      </c>
      <c r="F460" s="2" t="b">
        <f>+VLOOKUP(L460,'Por tripulante'!A:A,1,0)=L460</f>
        <v>1</v>
      </c>
      <c r="G460" s="2" t="e">
        <f>+INDEX(TPA!A:D,MATCH('Base de datos'!L460,TPA!D:D,0),1)</f>
        <v>#N/A</v>
      </c>
      <c r="H460" s="24" t="s">
        <v>391</v>
      </c>
      <c r="I460" s="42">
        <v>44686.512662037036</v>
      </c>
      <c r="J460" s="36">
        <v>44686.514618055553</v>
      </c>
      <c r="K460" t="s">
        <v>1024</v>
      </c>
      <c r="L460">
        <v>1045682337</v>
      </c>
      <c r="M460" t="s">
        <v>705</v>
      </c>
      <c r="N460" t="s">
        <v>424</v>
      </c>
      <c r="O460" s="4" t="s">
        <v>738</v>
      </c>
      <c r="P460" s="39" t="s">
        <v>1073</v>
      </c>
      <c r="Q460" t="s">
        <v>1082</v>
      </c>
      <c r="R460" t="s">
        <v>1083</v>
      </c>
      <c r="S460" t="s">
        <v>738</v>
      </c>
      <c r="T460" t="s">
        <v>1076</v>
      </c>
      <c r="U460" t="s">
        <v>1077</v>
      </c>
      <c r="V460" t="s">
        <v>1078</v>
      </c>
      <c r="Y460" t="s">
        <v>1090</v>
      </c>
      <c r="AA460" t="s">
        <v>1080</v>
      </c>
    </row>
    <row r="461" spans="1:27" x14ac:dyDescent="0.3">
      <c r="A461" s="2" t="s">
        <v>36</v>
      </c>
      <c r="B461" s="2" t="s">
        <v>74</v>
      </c>
      <c r="C461" s="2" t="s">
        <v>2040</v>
      </c>
      <c r="D461" s="2">
        <v>1</v>
      </c>
      <c r="E461" s="2" t="s">
        <v>115</v>
      </c>
      <c r="F461" s="2" t="b">
        <f>+VLOOKUP(L461,'Por tripulante'!A:A,1,0)=L461</f>
        <v>1</v>
      </c>
      <c r="G461" s="2" t="e">
        <f>+INDEX(TPA!A:D,MATCH('Base de datos'!L461,TPA!D:D,0),1)</f>
        <v>#N/A</v>
      </c>
      <c r="H461" s="24" t="s">
        <v>391</v>
      </c>
      <c r="I461" s="42">
        <v>44686.448506944442</v>
      </c>
      <c r="J461" s="36">
        <v>44686.452291666668</v>
      </c>
      <c r="K461" t="s">
        <v>1017</v>
      </c>
      <c r="L461">
        <v>1052996972</v>
      </c>
      <c r="M461" t="s">
        <v>940</v>
      </c>
      <c r="N461" t="s">
        <v>435</v>
      </c>
      <c r="O461" s="4" t="s">
        <v>738</v>
      </c>
      <c r="P461" s="39" t="s">
        <v>1073</v>
      </c>
      <c r="Q461" t="s">
        <v>1082</v>
      </c>
      <c r="R461" t="s">
        <v>1083</v>
      </c>
      <c r="S461" t="s">
        <v>738</v>
      </c>
      <c r="T461" t="s">
        <v>1076</v>
      </c>
      <c r="U461" t="s">
        <v>1087</v>
      </c>
      <c r="V461" t="s">
        <v>1078</v>
      </c>
      <c r="Z461" t="s">
        <v>1084</v>
      </c>
      <c r="AA461" t="s">
        <v>1085</v>
      </c>
    </row>
    <row r="462" spans="1:27" x14ac:dyDescent="0.3">
      <c r="A462" s="2" t="s">
        <v>36</v>
      </c>
      <c r="B462" s="2" t="s">
        <v>74</v>
      </c>
      <c r="C462" s="2" t="s">
        <v>2041</v>
      </c>
      <c r="D462" s="2">
        <v>1</v>
      </c>
      <c r="E462" s="2" t="s">
        <v>115</v>
      </c>
      <c r="F462" s="2" t="b">
        <f>+VLOOKUP(L462,'Por tripulante'!A:A,1,0)=L462</f>
        <v>1</v>
      </c>
      <c r="G462" s="2" t="e">
        <f>+INDEX(TPA!A:D,MATCH('Base de datos'!L462,TPA!D:D,0),1)</f>
        <v>#N/A</v>
      </c>
      <c r="H462" s="24" t="s">
        <v>391</v>
      </c>
      <c r="I462" s="42">
        <v>44686.246111111112</v>
      </c>
      <c r="J462" s="36">
        <v>44686.246921296297</v>
      </c>
      <c r="K462" t="s">
        <v>1024</v>
      </c>
      <c r="L462">
        <v>1143393377</v>
      </c>
      <c r="M462" t="s">
        <v>690</v>
      </c>
      <c r="N462" t="s">
        <v>429</v>
      </c>
      <c r="O462" s="4" t="s">
        <v>738</v>
      </c>
      <c r="P462" s="39" t="s">
        <v>1073</v>
      </c>
      <c r="Q462" t="s">
        <v>1082</v>
      </c>
      <c r="R462" t="s">
        <v>1083</v>
      </c>
      <c r="S462" t="s">
        <v>738</v>
      </c>
      <c r="T462" t="s">
        <v>1076</v>
      </c>
      <c r="U462" t="s">
        <v>1077</v>
      </c>
      <c r="V462" t="s">
        <v>1078</v>
      </c>
      <c r="Y462" t="s">
        <v>1090</v>
      </c>
      <c r="AA462" t="s">
        <v>1080</v>
      </c>
    </row>
    <row r="463" spans="1:27" x14ac:dyDescent="0.3">
      <c r="A463" s="2" t="s">
        <v>36</v>
      </c>
      <c r="B463" s="2" t="s">
        <v>74</v>
      </c>
      <c r="C463" s="2" t="s">
        <v>2042</v>
      </c>
      <c r="D463" s="2">
        <v>1</v>
      </c>
      <c r="E463" s="2" t="s">
        <v>115</v>
      </c>
      <c r="F463" s="2" t="b">
        <f>+VLOOKUP(L463,'Por tripulante'!A:A,1,0)=L463</f>
        <v>1</v>
      </c>
      <c r="G463" s="2" t="e">
        <f>+INDEX(TPA!A:D,MATCH('Base de datos'!L463,TPA!D:D,0),1)</f>
        <v>#N/A</v>
      </c>
      <c r="H463" s="24" t="s">
        <v>391</v>
      </c>
      <c r="I463" s="42">
        <v>44686.24359953704</v>
      </c>
      <c r="J463" s="36">
        <v>44686.245625000003</v>
      </c>
      <c r="K463" t="s">
        <v>1017</v>
      </c>
      <c r="L463">
        <v>1128057680</v>
      </c>
      <c r="M463" t="s">
        <v>673</v>
      </c>
      <c r="N463" t="s">
        <v>429</v>
      </c>
      <c r="O463" s="4" t="s">
        <v>738</v>
      </c>
      <c r="P463" s="39" t="s">
        <v>1073</v>
      </c>
      <c r="Q463" t="s">
        <v>1074</v>
      </c>
      <c r="R463" t="s">
        <v>1083</v>
      </c>
      <c r="S463" t="s">
        <v>738</v>
      </c>
      <c r="T463" t="s">
        <v>1076</v>
      </c>
      <c r="U463" t="s">
        <v>1089</v>
      </c>
      <c r="V463" t="s">
        <v>1078</v>
      </c>
      <c r="Z463" t="s">
        <v>1084</v>
      </c>
      <c r="AA463" t="s">
        <v>1080</v>
      </c>
    </row>
    <row r="464" spans="1:27" x14ac:dyDescent="0.3">
      <c r="A464" s="2" t="s">
        <v>36</v>
      </c>
      <c r="B464" s="2" t="s">
        <v>74</v>
      </c>
      <c r="C464" s="2" t="s">
        <v>2043</v>
      </c>
      <c r="D464" s="2">
        <v>1</v>
      </c>
      <c r="E464" s="2" t="s">
        <v>115</v>
      </c>
      <c r="F464" s="2" t="b">
        <f>+VLOOKUP(L464,'Por tripulante'!A:A,1,0)=L464</f>
        <v>1</v>
      </c>
      <c r="G464" s="2" t="e">
        <f>+INDEX(TPA!A:D,MATCH('Base de datos'!L464,TPA!D:D,0),1)</f>
        <v>#N/A</v>
      </c>
      <c r="H464" s="24" t="s">
        <v>391</v>
      </c>
      <c r="I464" s="42">
        <v>44685.87190972222</v>
      </c>
      <c r="J464" s="36">
        <v>44685.90347222222</v>
      </c>
      <c r="K464" t="s">
        <v>1017</v>
      </c>
      <c r="L464">
        <v>72290647</v>
      </c>
      <c r="M464" t="s">
        <v>1099</v>
      </c>
      <c r="N464" t="s">
        <v>428</v>
      </c>
      <c r="O464" s="4" t="s">
        <v>738</v>
      </c>
      <c r="P464" s="39" t="s">
        <v>1073</v>
      </c>
      <c r="Q464" t="s">
        <v>1082</v>
      </c>
      <c r="R464" t="s">
        <v>1083</v>
      </c>
      <c r="S464" t="s">
        <v>738</v>
      </c>
      <c r="T464" t="s">
        <v>1076</v>
      </c>
      <c r="U464" t="s">
        <v>1077</v>
      </c>
      <c r="V464" t="s">
        <v>1078</v>
      </c>
      <c r="Y464" t="s">
        <v>1090</v>
      </c>
      <c r="AA464" t="s">
        <v>1080</v>
      </c>
    </row>
    <row r="465" spans="1:27" x14ac:dyDescent="0.3">
      <c r="A465" s="2" t="s">
        <v>36</v>
      </c>
      <c r="B465" s="2" t="s">
        <v>74</v>
      </c>
      <c r="C465" s="2" t="s">
        <v>2044</v>
      </c>
      <c r="D465" s="2">
        <v>1</v>
      </c>
      <c r="E465" s="2" t="s">
        <v>115</v>
      </c>
      <c r="F465" s="2" t="b">
        <f>+VLOOKUP(L465,'Por tripulante'!A:A,1,0)=L465</f>
        <v>1</v>
      </c>
      <c r="G465" s="2" t="str">
        <f>+INDEX(TPA!A:D,MATCH('Base de datos'!L465,TPA!D:D,0),1)</f>
        <v>LA GLORIA</v>
      </c>
      <c r="H465" s="24" t="s">
        <v>391</v>
      </c>
      <c r="I465" s="42">
        <v>44685.769456018519</v>
      </c>
      <c r="J465" s="36">
        <v>44685.771851851852</v>
      </c>
      <c r="K465" t="s">
        <v>1017</v>
      </c>
      <c r="L465">
        <v>1140865331</v>
      </c>
      <c r="M465" t="s">
        <v>652</v>
      </c>
      <c r="N465" t="s">
        <v>512</v>
      </c>
      <c r="O465" s="4" t="s">
        <v>738</v>
      </c>
      <c r="P465" s="39" t="s">
        <v>1073</v>
      </c>
      <c r="Q465" t="s">
        <v>1100</v>
      </c>
      <c r="R465" t="s">
        <v>1083</v>
      </c>
      <c r="S465" t="s">
        <v>738</v>
      </c>
      <c r="T465" t="s">
        <v>1076</v>
      </c>
      <c r="U465" t="s">
        <v>1077</v>
      </c>
      <c r="V465" t="s">
        <v>1078</v>
      </c>
      <c r="Z465" t="s">
        <v>1084</v>
      </c>
      <c r="AA465" t="s">
        <v>1080</v>
      </c>
    </row>
    <row r="466" spans="1:27" x14ac:dyDescent="0.3">
      <c r="A466" s="2" t="s">
        <v>36</v>
      </c>
      <c r="B466" s="2" t="s">
        <v>74</v>
      </c>
      <c r="C466" s="2" t="s">
        <v>2045</v>
      </c>
      <c r="D466" s="2">
        <v>1</v>
      </c>
      <c r="E466" s="2" t="s">
        <v>115</v>
      </c>
      <c r="F466" s="2" t="b">
        <f>+VLOOKUP(L466,'Por tripulante'!A:A,1,0)=L466</f>
        <v>1</v>
      </c>
      <c r="G466" s="2" t="e">
        <f>+INDEX(TPA!A:D,MATCH('Base de datos'!L466,TPA!D:D,0),1)</f>
        <v>#N/A</v>
      </c>
      <c r="H466" s="24" t="s">
        <v>391</v>
      </c>
      <c r="I466" s="42">
        <v>44685.6565625</v>
      </c>
      <c r="J466" s="36">
        <v>44685.667754629627</v>
      </c>
      <c r="K466" t="s">
        <v>1017</v>
      </c>
      <c r="L466">
        <v>1143376702</v>
      </c>
      <c r="M466" t="s">
        <v>1101</v>
      </c>
      <c r="N466" t="s">
        <v>512</v>
      </c>
      <c r="O466" s="4" t="s">
        <v>738</v>
      </c>
      <c r="P466" s="39" t="s">
        <v>1073</v>
      </c>
      <c r="Q466" t="s">
        <v>1100</v>
      </c>
      <c r="R466" t="s">
        <v>1094</v>
      </c>
      <c r="S466" t="s">
        <v>738</v>
      </c>
      <c r="T466" t="s">
        <v>1076</v>
      </c>
      <c r="U466" t="s">
        <v>1089</v>
      </c>
      <c r="V466" t="s">
        <v>1078</v>
      </c>
      <c r="Z466" t="s">
        <v>1084</v>
      </c>
      <c r="AA466" t="s">
        <v>1080</v>
      </c>
    </row>
    <row r="467" spans="1:27" x14ac:dyDescent="0.3">
      <c r="A467" s="2" t="s">
        <v>36</v>
      </c>
      <c r="B467" s="2" t="s">
        <v>74</v>
      </c>
      <c r="C467" s="2" t="s">
        <v>2046</v>
      </c>
      <c r="D467" s="2">
        <v>1</v>
      </c>
      <c r="E467" s="2" t="s">
        <v>115</v>
      </c>
      <c r="F467" s="2" t="b">
        <f>+VLOOKUP(L467,'Por tripulante'!A:A,1,0)=L467</f>
        <v>1</v>
      </c>
      <c r="G467" s="2" t="e">
        <f>+INDEX(TPA!A:D,MATCH('Base de datos'!L467,TPA!D:D,0),1)</f>
        <v>#N/A</v>
      </c>
      <c r="H467" s="24" t="s">
        <v>391</v>
      </c>
      <c r="I467" s="42">
        <v>44685.6640162037</v>
      </c>
      <c r="J467" s="36">
        <v>44685.665208333332</v>
      </c>
      <c r="K467" t="s">
        <v>1017</v>
      </c>
      <c r="L467">
        <v>72238315</v>
      </c>
      <c r="M467" t="s">
        <v>564</v>
      </c>
      <c r="N467" t="s">
        <v>424</v>
      </c>
      <c r="O467" s="4" t="s">
        <v>738</v>
      </c>
      <c r="P467" s="39" t="s">
        <v>1073</v>
      </c>
      <c r="Q467" t="s">
        <v>1082</v>
      </c>
      <c r="R467" t="s">
        <v>1083</v>
      </c>
      <c r="S467" t="s">
        <v>738</v>
      </c>
      <c r="T467" t="s">
        <v>1076</v>
      </c>
      <c r="U467" t="s">
        <v>1077</v>
      </c>
      <c r="V467" t="s">
        <v>1078</v>
      </c>
      <c r="Y467" t="s">
        <v>1090</v>
      </c>
      <c r="AA467" t="s">
        <v>1080</v>
      </c>
    </row>
    <row r="468" spans="1:27" x14ac:dyDescent="0.3">
      <c r="A468" s="2" t="s">
        <v>36</v>
      </c>
      <c r="B468" s="2" t="s">
        <v>74</v>
      </c>
      <c r="C468" s="2" t="s">
        <v>2047</v>
      </c>
      <c r="D468" s="2">
        <v>1</v>
      </c>
      <c r="E468" s="2" t="s">
        <v>115</v>
      </c>
      <c r="F468" s="2" t="b">
        <f>+VLOOKUP(L468,'Por tripulante'!A:A,1,0)=L468</f>
        <v>1</v>
      </c>
      <c r="G468" s="2" t="e">
        <f>+INDEX(TPA!A:D,MATCH('Base de datos'!L468,TPA!D:D,0),1)</f>
        <v>#N/A</v>
      </c>
      <c r="H468" s="24" t="s">
        <v>391</v>
      </c>
      <c r="I468" s="42">
        <v>44685.587500000001</v>
      </c>
      <c r="J468" s="36">
        <v>44685.592141203706</v>
      </c>
      <c r="K468" t="s">
        <v>1017</v>
      </c>
      <c r="L468">
        <v>1050037442</v>
      </c>
      <c r="M468" t="s">
        <v>566</v>
      </c>
      <c r="N468" t="s">
        <v>428</v>
      </c>
      <c r="O468" s="4" t="s">
        <v>738</v>
      </c>
      <c r="P468" s="39" t="s">
        <v>1073</v>
      </c>
      <c r="Q468" t="s">
        <v>1082</v>
      </c>
      <c r="R468" t="s">
        <v>1083</v>
      </c>
      <c r="S468" t="s">
        <v>738</v>
      </c>
      <c r="T468" t="s">
        <v>1076</v>
      </c>
      <c r="U468" t="s">
        <v>1077</v>
      </c>
      <c r="V468" t="s">
        <v>1078</v>
      </c>
      <c r="Y468" t="s">
        <v>1090</v>
      </c>
      <c r="AA468" t="s">
        <v>1080</v>
      </c>
    </row>
    <row r="469" spans="1:27" x14ac:dyDescent="0.3">
      <c r="A469" s="2" t="s">
        <v>36</v>
      </c>
      <c r="B469" s="2" t="s">
        <v>74</v>
      </c>
      <c r="C469" s="2" t="s">
        <v>2048</v>
      </c>
      <c r="D469" s="2">
        <v>1</v>
      </c>
      <c r="E469" s="2" t="s">
        <v>115</v>
      </c>
      <c r="F469" s="2" t="b">
        <f>+VLOOKUP(L469,'Por tripulante'!A:A,1,0)=L469</f>
        <v>1</v>
      </c>
      <c r="G469" s="2" t="e">
        <f>+INDEX(TPA!A:D,MATCH('Base de datos'!L469,TPA!D:D,0),1)</f>
        <v>#N/A</v>
      </c>
      <c r="H469" s="24" t="s">
        <v>391</v>
      </c>
      <c r="I469" s="42">
        <v>44685.549513888887</v>
      </c>
      <c r="J469" s="36">
        <v>44685.553287037037</v>
      </c>
      <c r="K469" t="s">
        <v>1017</v>
      </c>
      <c r="L469">
        <v>1042439653</v>
      </c>
      <c r="M469" t="s">
        <v>417</v>
      </c>
      <c r="N469" t="s">
        <v>424</v>
      </c>
      <c r="O469" s="4" t="s">
        <v>738</v>
      </c>
      <c r="P469" s="39" t="s">
        <v>1073</v>
      </c>
      <c r="Q469" t="s">
        <v>1082</v>
      </c>
      <c r="R469" t="s">
        <v>1083</v>
      </c>
      <c r="S469" t="s">
        <v>738</v>
      </c>
      <c r="T469" t="s">
        <v>1076</v>
      </c>
      <c r="U469" t="s">
        <v>1087</v>
      </c>
      <c r="V469" t="s">
        <v>1078</v>
      </c>
      <c r="Z469" t="s">
        <v>1084</v>
      </c>
      <c r="AA469" t="s">
        <v>1080</v>
      </c>
    </row>
    <row r="470" spans="1:27" x14ac:dyDescent="0.3">
      <c r="A470" s="2" t="s">
        <v>36</v>
      </c>
      <c r="B470" s="2" t="s">
        <v>74</v>
      </c>
      <c r="C470" s="2" t="s">
        <v>2049</v>
      </c>
      <c r="D470" s="2">
        <v>1</v>
      </c>
      <c r="E470" s="2" t="s">
        <v>115</v>
      </c>
      <c r="F470" s="2" t="b">
        <f>+VLOOKUP(L470,'Por tripulante'!A:A,1,0)=L470</f>
        <v>1</v>
      </c>
      <c r="G470" s="2" t="e">
        <f>+INDEX(TPA!A:D,MATCH('Base de datos'!L470,TPA!D:D,0),1)</f>
        <v>#N/A</v>
      </c>
      <c r="H470" s="24" t="s">
        <v>391</v>
      </c>
      <c r="I470" s="42">
        <v>44685.545960648145</v>
      </c>
      <c r="J470" s="36">
        <v>44685.551608796297</v>
      </c>
      <c r="K470" t="s">
        <v>1017</v>
      </c>
      <c r="L470">
        <v>73186841</v>
      </c>
      <c r="M470" t="s">
        <v>513</v>
      </c>
      <c r="N470" t="s">
        <v>499</v>
      </c>
      <c r="O470" s="4" t="s">
        <v>738</v>
      </c>
      <c r="P470" s="39" t="s">
        <v>1073</v>
      </c>
      <c r="Q470" t="s">
        <v>1100</v>
      </c>
      <c r="R470" t="s">
        <v>1094</v>
      </c>
      <c r="S470" t="s">
        <v>738</v>
      </c>
      <c r="T470" t="s">
        <v>1076</v>
      </c>
      <c r="U470" t="s">
        <v>1087</v>
      </c>
      <c r="V470" t="s">
        <v>1078</v>
      </c>
      <c r="Z470" t="s">
        <v>1084</v>
      </c>
      <c r="AA470" t="s">
        <v>1085</v>
      </c>
    </row>
    <row r="471" spans="1:27" x14ac:dyDescent="0.3">
      <c r="A471" s="2" t="s">
        <v>36</v>
      </c>
      <c r="B471" s="2" t="s">
        <v>74</v>
      </c>
      <c r="C471" s="2" t="s">
        <v>2050</v>
      </c>
      <c r="D471" s="2">
        <v>1</v>
      </c>
      <c r="E471" s="2" t="s">
        <v>115</v>
      </c>
      <c r="F471" s="2" t="b">
        <f>+VLOOKUP(L471,'Por tripulante'!A:A,1,0)=L471</f>
        <v>1</v>
      </c>
      <c r="G471" s="2" t="str">
        <f>+INDEX(TPA!A:D,MATCH('Base de datos'!L471,TPA!D:D,0),1)</f>
        <v>EL BANCO</v>
      </c>
      <c r="H471" s="24" t="s">
        <v>391</v>
      </c>
      <c r="I471" s="42">
        <v>44685.485034722224</v>
      </c>
      <c r="J471" s="36">
        <v>44685.487303240741</v>
      </c>
      <c r="K471" t="s">
        <v>1017</v>
      </c>
      <c r="L471">
        <v>72307511</v>
      </c>
      <c r="M471" t="s">
        <v>833</v>
      </c>
      <c r="N471" t="s">
        <v>443</v>
      </c>
      <c r="O471" s="4" t="s">
        <v>738</v>
      </c>
      <c r="P471" s="39" t="s">
        <v>1073</v>
      </c>
      <c r="Q471" t="s">
        <v>1082</v>
      </c>
      <c r="R471" t="s">
        <v>1083</v>
      </c>
      <c r="S471" t="s">
        <v>738</v>
      </c>
      <c r="T471" t="s">
        <v>1076</v>
      </c>
      <c r="U471" t="s">
        <v>1077</v>
      </c>
      <c r="V471" t="s">
        <v>1078</v>
      </c>
      <c r="Y471" t="s">
        <v>1090</v>
      </c>
      <c r="AA471" t="s">
        <v>1080</v>
      </c>
    </row>
    <row r="472" spans="1:27" x14ac:dyDescent="0.3">
      <c r="A472" s="2" t="s">
        <v>36</v>
      </c>
      <c r="B472" s="2" t="s">
        <v>74</v>
      </c>
      <c r="C472" s="2" t="s">
        <v>2051</v>
      </c>
      <c r="D472" s="2">
        <v>1</v>
      </c>
      <c r="E472" s="2" t="s">
        <v>115</v>
      </c>
      <c r="F472" s="2" t="b">
        <f>+VLOOKUP(L472,'Por tripulante'!A:A,1,0)=L472</f>
        <v>1</v>
      </c>
      <c r="G472" s="2" t="str">
        <f>+INDEX(TPA!A:D,MATCH('Base de datos'!L472,TPA!D:D,0),1)</f>
        <v>ZAMBRANO</v>
      </c>
      <c r="H472" s="24" t="s">
        <v>391</v>
      </c>
      <c r="I472" s="42">
        <v>44685.477349537039</v>
      </c>
      <c r="J472" s="36">
        <v>44685.479699074072</v>
      </c>
      <c r="K472" t="s">
        <v>1017</v>
      </c>
      <c r="L472">
        <v>1002154286</v>
      </c>
      <c r="M472" t="s">
        <v>628</v>
      </c>
      <c r="N472" t="s">
        <v>457</v>
      </c>
      <c r="O472" s="4" t="s">
        <v>738</v>
      </c>
      <c r="P472" s="39" t="s">
        <v>1102</v>
      </c>
      <c r="Q472" t="s">
        <v>1100</v>
      </c>
      <c r="R472" t="s">
        <v>1083</v>
      </c>
      <c r="S472" t="s">
        <v>738</v>
      </c>
      <c r="T472" t="s">
        <v>1076</v>
      </c>
      <c r="U472" t="s">
        <v>1089</v>
      </c>
      <c r="V472" t="s">
        <v>1078</v>
      </c>
      <c r="Z472" t="s">
        <v>1084</v>
      </c>
      <c r="AA472" t="s">
        <v>1103</v>
      </c>
    </row>
    <row r="473" spans="1:27" x14ac:dyDescent="0.3">
      <c r="A473" s="2" t="s">
        <v>36</v>
      </c>
      <c r="B473" s="2" t="s">
        <v>74</v>
      </c>
      <c r="C473" s="2" t="s">
        <v>2052</v>
      </c>
      <c r="D473" s="2">
        <v>1</v>
      </c>
      <c r="E473" s="2" t="s">
        <v>115</v>
      </c>
      <c r="F473" s="2" t="b">
        <f>+VLOOKUP(L473,'Por tripulante'!A:A,1,0)=L473</f>
        <v>1</v>
      </c>
      <c r="G473" s="2" t="str">
        <f>+INDEX(TPA!A:D,MATCH('Base de datos'!L473,TPA!D:D,0),1)</f>
        <v>PUERTO SALGAR</v>
      </c>
      <c r="H473" s="24" t="s">
        <v>391</v>
      </c>
      <c r="I473" s="42">
        <v>44685.460949074077</v>
      </c>
      <c r="J473" s="36">
        <v>44685.463379629633</v>
      </c>
      <c r="K473" t="s">
        <v>1017</v>
      </c>
      <c r="L473">
        <v>8498708</v>
      </c>
      <c r="M473" t="s">
        <v>992</v>
      </c>
      <c r="N473" t="s">
        <v>430</v>
      </c>
      <c r="O473" s="4" t="s">
        <v>738</v>
      </c>
      <c r="P473" s="39" t="s">
        <v>1073</v>
      </c>
      <c r="Q473" t="s">
        <v>1074</v>
      </c>
      <c r="R473" t="s">
        <v>1083</v>
      </c>
      <c r="S473" t="s">
        <v>738</v>
      </c>
      <c r="T473" t="s">
        <v>1091</v>
      </c>
      <c r="U473" t="s">
        <v>1087</v>
      </c>
      <c r="V473" t="s">
        <v>1078</v>
      </c>
      <c r="X473" t="s">
        <v>1088</v>
      </c>
      <c r="Y473" t="s">
        <v>1090</v>
      </c>
      <c r="Z473" t="s">
        <v>1084</v>
      </c>
      <c r="AA473" t="s">
        <v>1085</v>
      </c>
    </row>
    <row r="474" spans="1:27" x14ac:dyDescent="0.3">
      <c r="A474" s="2" t="s">
        <v>36</v>
      </c>
      <c r="B474" s="2" t="s">
        <v>74</v>
      </c>
      <c r="C474" s="2" t="s">
        <v>2053</v>
      </c>
      <c r="D474" s="2">
        <v>1</v>
      </c>
      <c r="E474" s="2" t="s">
        <v>115</v>
      </c>
      <c r="F474" s="2" t="b">
        <f>+VLOOKUP(L474,'Por tripulante'!A:A,1,0)=L474</f>
        <v>1</v>
      </c>
      <c r="G474" s="2" t="e">
        <f>+INDEX(TPA!A:D,MATCH('Base de datos'!L474,TPA!D:D,0),1)</f>
        <v>#N/A</v>
      </c>
      <c r="H474" s="24" t="s">
        <v>391</v>
      </c>
      <c r="I474" s="42">
        <v>44685.45621527778</v>
      </c>
      <c r="J474" s="36">
        <v>44685.460833333331</v>
      </c>
      <c r="K474" t="s">
        <v>1017</v>
      </c>
      <c r="L474">
        <v>1045713717</v>
      </c>
      <c r="M474" t="s">
        <v>448</v>
      </c>
      <c r="N474" t="s">
        <v>416</v>
      </c>
      <c r="O474" s="4" t="s">
        <v>738</v>
      </c>
      <c r="P474" s="39" t="s">
        <v>1073</v>
      </c>
      <c r="Q474" t="s">
        <v>1082</v>
      </c>
      <c r="R474" t="s">
        <v>1083</v>
      </c>
      <c r="S474" t="s">
        <v>738</v>
      </c>
      <c r="T474" t="s">
        <v>1076</v>
      </c>
      <c r="U474" t="s">
        <v>1077</v>
      </c>
      <c r="V474" t="s">
        <v>1078</v>
      </c>
      <c r="Z474" t="s">
        <v>1084</v>
      </c>
      <c r="AA474" t="s">
        <v>1080</v>
      </c>
    </row>
    <row r="475" spans="1:27" x14ac:dyDescent="0.3">
      <c r="A475" s="2" t="s">
        <v>36</v>
      </c>
      <c r="B475" s="2" t="s">
        <v>74</v>
      </c>
      <c r="C475" s="2" t="s">
        <v>2054</v>
      </c>
      <c r="D475" s="2">
        <v>1</v>
      </c>
      <c r="E475" s="2" t="s">
        <v>115</v>
      </c>
      <c r="F475" s="2" t="b">
        <f>+VLOOKUP(L475,'Por tripulante'!A:A,1,0)=L475</f>
        <v>1</v>
      </c>
      <c r="G475" s="2" t="str">
        <f>+INDEX(TPA!A:D,MATCH('Base de datos'!L475,TPA!D:D,0),1)</f>
        <v>PUERTO TRIUNFO</v>
      </c>
      <c r="H475" s="24" t="s">
        <v>393</v>
      </c>
      <c r="I475" s="42">
        <v>44691.351805555554</v>
      </c>
      <c r="J475" s="36">
        <v>44691.353414351855</v>
      </c>
      <c r="K475" t="s">
        <v>1008</v>
      </c>
      <c r="L475">
        <v>1045730910</v>
      </c>
      <c r="M475" t="s">
        <v>317</v>
      </c>
      <c r="N475" t="s">
        <v>443</v>
      </c>
      <c r="O475" s="4" t="s">
        <v>1104</v>
      </c>
      <c r="P475" s="39" t="s">
        <v>1105</v>
      </c>
      <c r="Q475" t="s">
        <v>1106</v>
      </c>
      <c r="R475" t="s">
        <v>1107</v>
      </c>
      <c r="S475" t="s">
        <v>1108</v>
      </c>
    </row>
    <row r="476" spans="1:27" x14ac:dyDescent="0.3">
      <c r="A476" s="2" t="s">
        <v>36</v>
      </c>
      <c r="B476" s="2" t="s">
        <v>74</v>
      </c>
      <c r="C476" s="2" t="s">
        <v>2055</v>
      </c>
      <c r="D476" s="2">
        <v>1</v>
      </c>
      <c r="E476" s="2" t="s">
        <v>115</v>
      </c>
      <c r="F476" s="2" t="b">
        <f>+VLOOKUP(L476,'Por tripulante'!A:A,1,0)=L476</f>
        <v>1</v>
      </c>
      <c r="G476" s="2" t="str">
        <f>+INDEX(TPA!A:D,MATCH('Base de datos'!L476,TPA!D:D,0),1)</f>
        <v>CANTAGALLO</v>
      </c>
      <c r="H476" s="24" t="s">
        <v>393</v>
      </c>
      <c r="I476" s="42">
        <v>44690.599537037036</v>
      </c>
      <c r="J476" s="36">
        <v>44690.601111111115</v>
      </c>
      <c r="K476" t="s">
        <v>1081</v>
      </c>
      <c r="L476">
        <v>7539785</v>
      </c>
      <c r="M476" t="s">
        <v>777</v>
      </c>
      <c r="N476" t="s">
        <v>421</v>
      </c>
      <c r="O476" s="4" t="s">
        <v>1104</v>
      </c>
      <c r="P476" s="39" t="s">
        <v>1105</v>
      </c>
      <c r="Q476" t="s">
        <v>1106</v>
      </c>
      <c r="R476" t="s">
        <v>1109</v>
      </c>
      <c r="S476" t="s">
        <v>1108</v>
      </c>
    </row>
    <row r="477" spans="1:27" x14ac:dyDescent="0.3">
      <c r="A477" s="2" t="s">
        <v>36</v>
      </c>
      <c r="B477" s="2" t="s">
        <v>74</v>
      </c>
      <c r="C477" s="2" t="s">
        <v>2056</v>
      </c>
      <c r="D477" s="2">
        <v>1</v>
      </c>
      <c r="E477" s="2" t="s">
        <v>115</v>
      </c>
      <c r="F477" s="2" t="b">
        <f>+VLOOKUP(L477,'Por tripulante'!A:A,1,0)=L477</f>
        <v>1</v>
      </c>
      <c r="G477" s="2" t="e">
        <f>+INDEX(TPA!A:D,MATCH('Base de datos'!L477,TPA!D:D,0),1)</f>
        <v>#N/A</v>
      </c>
      <c r="H477" s="24" t="s">
        <v>393</v>
      </c>
      <c r="I477" s="42">
        <v>44690.43546296296</v>
      </c>
      <c r="J477" s="36">
        <v>44690.437442129631</v>
      </c>
      <c r="K477" t="s">
        <v>1043</v>
      </c>
      <c r="L477">
        <v>9314150</v>
      </c>
      <c r="M477" t="s">
        <v>506</v>
      </c>
      <c r="N477" t="s">
        <v>435</v>
      </c>
      <c r="O477" s="4" t="s">
        <v>1104</v>
      </c>
      <c r="P477" s="39" t="s">
        <v>1105</v>
      </c>
      <c r="Q477" t="s">
        <v>1110</v>
      </c>
      <c r="R477" t="s">
        <v>1111</v>
      </c>
      <c r="S477" t="s">
        <v>1108</v>
      </c>
    </row>
    <row r="478" spans="1:27" x14ac:dyDescent="0.3">
      <c r="A478" s="2" t="s">
        <v>36</v>
      </c>
      <c r="B478" s="2" t="s">
        <v>74</v>
      </c>
      <c r="C478" s="2" t="s">
        <v>2057</v>
      </c>
      <c r="D478" s="2">
        <v>1</v>
      </c>
      <c r="E478" s="2" t="s">
        <v>115</v>
      </c>
      <c r="F478" s="2" t="b">
        <f>+VLOOKUP(L478,'Por tripulante'!A:A,1,0)=L478</f>
        <v>1</v>
      </c>
      <c r="G478" s="2" t="e">
        <f>+INDEX(TPA!A:D,MATCH('Base de datos'!L478,TPA!D:D,0),1)</f>
        <v>#N/A</v>
      </c>
      <c r="H478" s="24" t="s">
        <v>393</v>
      </c>
      <c r="I478" s="42">
        <v>44690.368252314816</v>
      </c>
      <c r="J478" s="36">
        <v>44690.370196759257</v>
      </c>
      <c r="K478" t="s">
        <v>1081</v>
      </c>
      <c r="L478">
        <v>1042423666</v>
      </c>
      <c r="M478" t="s">
        <v>559</v>
      </c>
      <c r="N478" t="s">
        <v>459</v>
      </c>
      <c r="O478" s="4" t="s">
        <v>1104</v>
      </c>
      <c r="P478" s="39" t="s">
        <v>1105</v>
      </c>
      <c r="Q478" t="s">
        <v>1106</v>
      </c>
      <c r="R478" t="s">
        <v>1107</v>
      </c>
      <c r="S478" t="s">
        <v>1108</v>
      </c>
    </row>
    <row r="479" spans="1:27" x14ac:dyDescent="0.3">
      <c r="A479" s="2" t="s">
        <v>36</v>
      </c>
      <c r="B479" s="2" t="s">
        <v>74</v>
      </c>
      <c r="C479" s="2" t="s">
        <v>2058</v>
      </c>
      <c r="D479" s="2">
        <v>1</v>
      </c>
      <c r="E479" s="2" t="s">
        <v>115</v>
      </c>
      <c r="F479" s="2" t="b">
        <f>+VLOOKUP(L479,'Por tripulante'!A:A,1,0)=L479</f>
        <v>1</v>
      </c>
      <c r="G479" s="2" t="str">
        <f>+INDEX(TPA!A:D,MATCH('Base de datos'!L479,TPA!D:D,0),1)</f>
        <v>CANTAGALLO</v>
      </c>
      <c r="H479" s="24" t="s">
        <v>393</v>
      </c>
      <c r="I479" s="42">
        <v>44688.679074074076</v>
      </c>
      <c r="J479" s="36">
        <v>44688.681030092594</v>
      </c>
      <c r="K479" t="s">
        <v>1081</v>
      </c>
      <c r="L479">
        <v>1045713303</v>
      </c>
      <c r="M479" t="s">
        <v>671</v>
      </c>
      <c r="N479" t="s">
        <v>496</v>
      </c>
      <c r="O479" s="4" t="s">
        <v>1104</v>
      </c>
      <c r="P479" s="39" t="s">
        <v>1105</v>
      </c>
      <c r="Q479" t="s">
        <v>1112</v>
      </c>
      <c r="R479" t="s">
        <v>1107</v>
      </c>
      <c r="S479" t="s">
        <v>1113</v>
      </c>
    </row>
    <row r="480" spans="1:27" x14ac:dyDescent="0.3">
      <c r="A480" s="2" t="s">
        <v>36</v>
      </c>
      <c r="B480" s="2" t="s">
        <v>74</v>
      </c>
      <c r="C480" s="2" t="s">
        <v>2059</v>
      </c>
      <c r="D480" s="2">
        <v>1</v>
      </c>
      <c r="E480" s="2" t="s">
        <v>115</v>
      </c>
      <c r="F480" s="2" t="b">
        <f>+VLOOKUP(L480,'Por tripulante'!A:A,1,0)=L480</f>
        <v>1</v>
      </c>
      <c r="G480" s="2" t="str">
        <f>+INDEX(TPA!A:D,MATCH('Base de datos'!L480,TPA!D:D,0),1)</f>
        <v>EL BANCO</v>
      </c>
      <c r="H480" s="24" t="s">
        <v>393</v>
      </c>
      <c r="I480" s="42">
        <v>44688.647418981483</v>
      </c>
      <c r="J480" s="36">
        <v>44688.64912037037</v>
      </c>
      <c r="K480" t="s">
        <v>1081</v>
      </c>
      <c r="L480">
        <v>72307511</v>
      </c>
      <c r="M480" t="s">
        <v>833</v>
      </c>
      <c r="N480" t="s">
        <v>443</v>
      </c>
      <c r="O480" s="4" t="s">
        <v>1104</v>
      </c>
      <c r="P480" s="39" t="s">
        <v>1105</v>
      </c>
      <c r="Q480" t="s">
        <v>1106</v>
      </c>
      <c r="R480" t="s">
        <v>1107</v>
      </c>
      <c r="S480" t="s">
        <v>1108</v>
      </c>
    </row>
    <row r="481" spans="1:19" x14ac:dyDescent="0.3">
      <c r="A481" s="2" t="s">
        <v>36</v>
      </c>
      <c r="B481" s="2" t="s">
        <v>74</v>
      </c>
      <c r="C481" s="2" t="s">
        <v>2060</v>
      </c>
      <c r="D481" s="2">
        <v>1</v>
      </c>
      <c r="E481" s="2" t="s">
        <v>115</v>
      </c>
      <c r="F481" s="2" t="b">
        <f>+VLOOKUP(L481,'Por tripulante'!A:A,1,0)=L481</f>
        <v>1</v>
      </c>
      <c r="G481" s="2" t="str">
        <f>+INDEX(TPA!A:D,MATCH('Base de datos'!L481,TPA!D:D,0),1)</f>
        <v>SAN PABLO</v>
      </c>
      <c r="H481" s="24" t="s">
        <v>393</v>
      </c>
      <c r="I481" s="42">
        <v>44688.544016203705</v>
      </c>
      <c r="J481" s="36">
        <v>44688.546956018516</v>
      </c>
      <c r="K481" t="s">
        <v>1081</v>
      </c>
      <c r="L481">
        <v>1047488318</v>
      </c>
      <c r="M481" t="s">
        <v>783</v>
      </c>
      <c r="N481" t="s">
        <v>421</v>
      </c>
      <c r="O481" s="4" t="s">
        <v>1104</v>
      </c>
      <c r="P481" s="39" t="s">
        <v>1105</v>
      </c>
      <c r="Q481" t="s">
        <v>1112</v>
      </c>
      <c r="R481" t="s">
        <v>1109</v>
      </c>
      <c r="S481" t="s">
        <v>1108</v>
      </c>
    </row>
    <row r="482" spans="1:19" x14ac:dyDescent="0.3">
      <c r="A482" s="2" t="s">
        <v>36</v>
      </c>
      <c r="B482" s="2" t="s">
        <v>74</v>
      </c>
      <c r="C482" s="2" t="s">
        <v>2061</v>
      </c>
      <c r="D482" s="2">
        <v>1</v>
      </c>
      <c r="E482" s="2" t="s">
        <v>115</v>
      </c>
      <c r="F482" s="2" t="b">
        <f>+VLOOKUP(L482,'Por tripulante'!A:A,1,0)=L482</f>
        <v>1</v>
      </c>
      <c r="G482" s="2" t="e">
        <f>+INDEX(TPA!A:D,MATCH('Base de datos'!L482,TPA!D:D,0),1)</f>
        <v>#N/A</v>
      </c>
      <c r="H482" s="24" t="s">
        <v>393</v>
      </c>
      <c r="I482" s="42">
        <v>44687.819212962961</v>
      </c>
      <c r="J482" s="36">
        <v>44687.821423611109</v>
      </c>
      <c r="K482" t="s">
        <v>1024</v>
      </c>
      <c r="L482">
        <v>1143166395</v>
      </c>
      <c r="M482" t="s">
        <v>655</v>
      </c>
      <c r="N482" t="s">
        <v>435</v>
      </c>
      <c r="O482" s="4" t="s">
        <v>1104</v>
      </c>
      <c r="P482" s="39" t="s">
        <v>1105</v>
      </c>
      <c r="Q482" t="s">
        <v>1106</v>
      </c>
      <c r="R482" t="s">
        <v>1107</v>
      </c>
      <c r="S482" t="s">
        <v>1108</v>
      </c>
    </row>
    <row r="483" spans="1:19" x14ac:dyDescent="0.3">
      <c r="A483" s="2" t="s">
        <v>36</v>
      </c>
      <c r="B483" s="2" t="s">
        <v>74</v>
      </c>
      <c r="C483" s="2" t="s">
        <v>2062</v>
      </c>
      <c r="D483" s="2">
        <v>1</v>
      </c>
      <c r="E483" s="2" t="s">
        <v>115</v>
      </c>
      <c r="F483" s="2" t="b">
        <f>+VLOOKUP(L483,'Por tripulante'!A:A,1,0)=L483</f>
        <v>1</v>
      </c>
      <c r="G483" s="2" t="str">
        <f>+INDEX(TPA!A:D,MATCH('Base de datos'!L483,TPA!D:D,0),1)</f>
        <v>ZAMBRANO</v>
      </c>
      <c r="H483" s="24" t="s">
        <v>393</v>
      </c>
      <c r="I483" s="42">
        <v>44687.724490740744</v>
      </c>
      <c r="J483" s="36">
        <v>44687.726006944446</v>
      </c>
      <c r="K483" t="s">
        <v>1033</v>
      </c>
      <c r="L483">
        <v>73158536</v>
      </c>
      <c r="M483" t="s">
        <v>561</v>
      </c>
      <c r="N483" t="s">
        <v>496</v>
      </c>
      <c r="O483" s="4" t="s">
        <v>1114</v>
      </c>
      <c r="P483" s="39" t="s">
        <v>1105</v>
      </c>
      <c r="Q483" t="s">
        <v>1106</v>
      </c>
      <c r="R483" t="s">
        <v>1107</v>
      </c>
      <c r="S483" t="s">
        <v>1108</v>
      </c>
    </row>
    <row r="484" spans="1:19" x14ac:dyDescent="0.3">
      <c r="A484" s="2" t="s">
        <v>36</v>
      </c>
      <c r="B484" s="2" t="s">
        <v>74</v>
      </c>
      <c r="C484" s="2" t="s">
        <v>2063</v>
      </c>
      <c r="D484" s="2">
        <v>1</v>
      </c>
      <c r="E484" s="2" t="s">
        <v>115</v>
      </c>
      <c r="F484" s="2" t="b">
        <f>+VLOOKUP(L484,'Por tripulante'!A:A,1,0)=L484</f>
        <v>1</v>
      </c>
      <c r="G484" s="2" t="str">
        <f>+INDEX(TPA!A:D,MATCH('Base de datos'!L484,TPA!D:D,0),1)</f>
        <v>EL BANCO</v>
      </c>
      <c r="H484" s="24" t="s">
        <v>393</v>
      </c>
      <c r="I484" s="42">
        <v>44687.526064814818</v>
      </c>
      <c r="J484" s="36">
        <v>44687.618622685186</v>
      </c>
      <c r="K484" t="s">
        <v>1033</v>
      </c>
      <c r="L484">
        <v>1143160794</v>
      </c>
      <c r="M484" t="s">
        <v>510</v>
      </c>
      <c r="N484" t="s">
        <v>443</v>
      </c>
      <c r="O484" s="4" t="s">
        <v>1104</v>
      </c>
      <c r="P484" s="39" t="s">
        <v>1105</v>
      </c>
      <c r="Q484" t="s">
        <v>1106</v>
      </c>
      <c r="R484" t="s">
        <v>1107</v>
      </c>
      <c r="S484" t="s">
        <v>1108</v>
      </c>
    </row>
    <row r="485" spans="1:19" x14ac:dyDescent="0.3">
      <c r="A485" s="2" t="s">
        <v>36</v>
      </c>
      <c r="B485" s="2" t="s">
        <v>74</v>
      </c>
      <c r="C485" s="2" t="s">
        <v>2064</v>
      </c>
      <c r="D485" s="2">
        <v>1</v>
      </c>
      <c r="E485" s="2" t="s">
        <v>115</v>
      </c>
      <c r="F485" s="2" t="b">
        <f>+VLOOKUP(L485,'Por tripulante'!A:A,1,0)=L485</f>
        <v>1</v>
      </c>
      <c r="G485" s="2" t="e">
        <f>+INDEX(TPA!A:D,MATCH('Base de datos'!L485,TPA!D:D,0),1)</f>
        <v>#N/A</v>
      </c>
      <c r="H485" s="24" t="s">
        <v>393</v>
      </c>
      <c r="I485" s="42">
        <v>44687.544039351851</v>
      </c>
      <c r="J485" s="36">
        <v>44687.547534722224</v>
      </c>
      <c r="K485" t="s">
        <v>1024</v>
      </c>
      <c r="L485">
        <v>1052996972</v>
      </c>
      <c r="M485" t="s">
        <v>1115</v>
      </c>
      <c r="N485" t="s">
        <v>435</v>
      </c>
      <c r="O485" s="4" t="s">
        <v>1104</v>
      </c>
      <c r="P485" s="39" t="s">
        <v>1105</v>
      </c>
      <c r="Q485" t="s">
        <v>1106</v>
      </c>
      <c r="R485" t="s">
        <v>1116</v>
      </c>
      <c r="S485" t="s">
        <v>1108</v>
      </c>
    </row>
    <row r="486" spans="1:19" x14ac:dyDescent="0.3">
      <c r="A486" s="2" t="s">
        <v>36</v>
      </c>
      <c r="B486" s="2" t="s">
        <v>74</v>
      </c>
      <c r="C486" s="2" t="s">
        <v>2065</v>
      </c>
      <c r="D486" s="2">
        <v>1</v>
      </c>
      <c r="E486" s="2" t="s">
        <v>115</v>
      </c>
      <c r="F486" s="2" t="b">
        <f>+VLOOKUP(L486,'Por tripulante'!A:A,1,0)=L486</f>
        <v>1</v>
      </c>
      <c r="G486" s="2" t="e">
        <f>+INDEX(TPA!A:D,MATCH('Base de datos'!L486,TPA!D:D,0),1)</f>
        <v>#N/A</v>
      </c>
      <c r="H486" s="24" t="s">
        <v>393</v>
      </c>
      <c r="I486" s="42">
        <v>44687.342638888891</v>
      </c>
      <c r="J486" s="36">
        <v>44687.344884259262</v>
      </c>
      <c r="K486" t="s">
        <v>1033</v>
      </c>
      <c r="L486">
        <v>1064995172</v>
      </c>
      <c r="M486" t="s">
        <v>702</v>
      </c>
      <c r="N486" t="s">
        <v>452</v>
      </c>
      <c r="O486" s="4" t="s">
        <v>1104</v>
      </c>
      <c r="P486" s="39" t="s">
        <v>1105</v>
      </c>
      <c r="Q486" t="s">
        <v>1106</v>
      </c>
      <c r="R486" t="s">
        <v>1107</v>
      </c>
      <c r="S486" t="s">
        <v>1113</v>
      </c>
    </row>
    <row r="487" spans="1:19" x14ac:dyDescent="0.3">
      <c r="A487" s="2" t="s">
        <v>36</v>
      </c>
      <c r="B487" s="2" t="s">
        <v>74</v>
      </c>
      <c r="C487" s="2" t="s">
        <v>2066</v>
      </c>
      <c r="D487" s="2">
        <v>1</v>
      </c>
      <c r="E487" s="2" t="s">
        <v>115</v>
      </c>
      <c r="F487" s="2" t="b">
        <f>+VLOOKUP(L487,'Por tripulante'!A:A,1,0)=L487</f>
        <v>1</v>
      </c>
      <c r="G487" s="2" t="e">
        <f>+INDEX(TPA!A:D,MATCH('Base de datos'!L487,TPA!D:D,0),1)</f>
        <v>#N/A</v>
      </c>
      <c r="H487" s="24" t="s">
        <v>393</v>
      </c>
      <c r="I487" s="42">
        <v>44686.866261574076</v>
      </c>
      <c r="J487" s="36">
        <v>44686.873356481483</v>
      </c>
      <c r="K487" t="s">
        <v>1024</v>
      </c>
      <c r="L487">
        <v>1143376702</v>
      </c>
      <c r="M487" t="s">
        <v>1117</v>
      </c>
      <c r="N487" t="s">
        <v>512</v>
      </c>
      <c r="O487" s="4" t="s">
        <v>1104</v>
      </c>
      <c r="P487" s="39" t="s">
        <v>1105</v>
      </c>
      <c r="Q487" t="s">
        <v>1106</v>
      </c>
      <c r="R487" t="s">
        <v>1107</v>
      </c>
      <c r="S487" t="s">
        <v>1108</v>
      </c>
    </row>
    <row r="488" spans="1:19" x14ac:dyDescent="0.3">
      <c r="A488" s="2" t="s">
        <v>36</v>
      </c>
      <c r="B488" s="2" t="s">
        <v>74</v>
      </c>
      <c r="C488" s="2" t="s">
        <v>2067</v>
      </c>
      <c r="D488" s="2">
        <v>1</v>
      </c>
      <c r="E488" s="2" t="s">
        <v>115</v>
      </c>
      <c r="F488" s="2" t="b">
        <f>+VLOOKUP(L488,'Por tripulante'!A:A,1,0)=L488</f>
        <v>1</v>
      </c>
      <c r="G488" s="2" t="str">
        <f>+INDEX(TPA!A:D,MATCH('Base de datos'!L488,TPA!D:D,0),1)</f>
        <v>LA GLORIA</v>
      </c>
      <c r="H488" s="24" t="s">
        <v>393</v>
      </c>
      <c r="I488" s="42">
        <v>44686.870509259257</v>
      </c>
      <c r="J488" s="36">
        <v>44686.872314814813</v>
      </c>
      <c r="K488" t="s">
        <v>1024</v>
      </c>
      <c r="L488">
        <v>1140865331</v>
      </c>
      <c r="M488" t="s">
        <v>652</v>
      </c>
      <c r="N488" t="s">
        <v>512</v>
      </c>
      <c r="O488" s="4" t="s">
        <v>1104</v>
      </c>
      <c r="P488" s="39" t="s">
        <v>1105</v>
      </c>
      <c r="Q488" t="s">
        <v>1106</v>
      </c>
      <c r="R488" t="s">
        <v>1107</v>
      </c>
      <c r="S488" t="s">
        <v>1113</v>
      </c>
    </row>
    <row r="489" spans="1:19" x14ac:dyDescent="0.3">
      <c r="A489" s="2" t="s">
        <v>36</v>
      </c>
      <c r="B489" s="2" t="s">
        <v>74</v>
      </c>
      <c r="C489" s="2" t="s">
        <v>2068</v>
      </c>
      <c r="D489" s="2">
        <v>1</v>
      </c>
      <c r="E489" s="2" t="s">
        <v>115</v>
      </c>
      <c r="F489" s="2" t="b">
        <f>+VLOOKUP(L489,'Por tripulante'!A:A,1,0)=L489</f>
        <v>1</v>
      </c>
      <c r="G489" s="2" t="e">
        <f>+INDEX(TPA!A:D,MATCH('Base de datos'!L489,TPA!D:D,0),1)</f>
        <v>#N/A</v>
      </c>
      <c r="H489" s="24" t="s">
        <v>393</v>
      </c>
      <c r="I489" s="42">
        <v>44686.798252314817</v>
      </c>
      <c r="J489" s="36">
        <v>44686.800567129627</v>
      </c>
      <c r="K489" t="s">
        <v>1024</v>
      </c>
      <c r="L489">
        <v>1042439653</v>
      </c>
      <c r="M489" t="s">
        <v>601</v>
      </c>
      <c r="N489" t="s">
        <v>424</v>
      </c>
      <c r="O489" s="4" t="s">
        <v>1104</v>
      </c>
      <c r="P489" s="39" t="s">
        <v>1105</v>
      </c>
      <c r="Q489" t="s">
        <v>1112</v>
      </c>
      <c r="R489" t="s">
        <v>1116</v>
      </c>
      <c r="S489" t="s">
        <v>1108</v>
      </c>
    </row>
    <row r="490" spans="1:19" x14ac:dyDescent="0.3">
      <c r="A490" s="2" t="s">
        <v>36</v>
      </c>
      <c r="B490" s="2" t="s">
        <v>74</v>
      </c>
      <c r="C490" s="2" t="s">
        <v>2069</v>
      </c>
      <c r="D490" s="2">
        <v>1</v>
      </c>
      <c r="E490" s="2" t="s">
        <v>115</v>
      </c>
      <c r="F490" s="2" t="b">
        <f>+VLOOKUP(L490,'Por tripulante'!A:A,1,0)=L490</f>
        <v>1</v>
      </c>
      <c r="G490" s="2" t="e">
        <f>+INDEX(TPA!A:D,MATCH('Base de datos'!L490,TPA!D:D,0),1)</f>
        <v>#N/A</v>
      </c>
      <c r="H490" s="24" t="s">
        <v>393</v>
      </c>
      <c r="I490" s="42">
        <v>44686.784583333334</v>
      </c>
      <c r="J490" s="36">
        <v>44686.786377314813</v>
      </c>
      <c r="K490" t="s">
        <v>1024</v>
      </c>
      <c r="L490">
        <v>72238315</v>
      </c>
      <c r="M490" t="s">
        <v>1118</v>
      </c>
      <c r="N490" t="s">
        <v>424</v>
      </c>
      <c r="O490" s="4" t="s">
        <v>1104</v>
      </c>
      <c r="P490" s="39" t="s">
        <v>1105</v>
      </c>
      <c r="Q490" t="s">
        <v>1106</v>
      </c>
      <c r="R490" t="s">
        <v>1107</v>
      </c>
      <c r="S490" t="s">
        <v>1108</v>
      </c>
    </row>
    <row r="491" spans="1:19" x14ac:dyDescent="0.3">
      <c r="A491" s="2" t="s">
        <v>36</v>
      </c>
      <c r="B491" s="2" t="s">
        <v>74</v>
      </c>
      <c r="C491" s="2" t="s">
        <v>2070</v>
      </c>
      <c r="D491" s="2">
        <v>1</v>
      </c>
      <c r="E491" s="2" t="s">
        <v>115</v>
      </c>
      <c r="F491" s="2" t="b">
        <f>+VLOOKUP(L491,'Por tripulante'!A:A,1,0)=L491</f>
        <v>1</v>
      </c>
      <c r="G491" s="2" t="str">
        <f>+INDEX(TPA!A:D,MATCH('Base de datos'!L491,TPA!D:D,0),1)</f>
        <v>SAN PABLO</v>
      </c>
      <c r="H491" s="24" t="s">
        <v>393</v>
      </c>
      <c r="I491" s="42">
        <v>44686.767164351855</v>
      </c>
      <c r="J491" s="36">
        <v>44686.772546296299</v>
      </c>
      <c r="K491" t="s">
        <v>1024</v>
      </c>
      <c r="L491">
        <v>72258146</v>
      </c>
      <c r="M491" t="s">
        <v>1119</v>
      </c>
      <c r="N491" t="s">
        <v>457</v>
      </c>
      <c r="O491" s="4" t="s">
        <v>1104</v>
      </c>
      <c r="P491" s="39" t="s">
        <v>1105</v>
      </c>
      <c r="Q491" t="s">
        <v>1106</v>
      </c>
      <c r="R491" t="s">
        <v>1107</v>
      </c>
      <c r="S491" t="s">
        <v>1108</v>
      </c>
    </row>
    <row r="492" spans="1:19" x14ac:dyDescent="0.3">
      <c r="A492" s="2" t="s">
        <v>36</v>
      </c>
      <c r="B492" s="2" t="s">
        <v>74</v>
      </c>
      <c r="C492" s="2" t="s">
        <v>2071</v>
      </c>
      <c r="D492" s="2">
        <v>1</v>
      </c>
      <c r="E492" s="2" t="s">
        <v>115</v>
      </c>
      <c r="F492" s="2" t="b">
        <f>+VLOOKUP(L492,'Por tripulante'!A:A,1,0)=L492</f>
        <v>1</v>
      </c>
      <c r="G492" s="2" t="e">
        <f>+INDEX(TPA!A:D,MATCH('Base de datos'!L492,TPA!D:D,0),1)</f>
        <v>#N/A</v>
      </c>
      <c r="H492" s="24" t="s">
        <v>393</v>
      </c>
      <c r="I492" s="42">
        <v>44686.755023148151</v>
      </c>
      <c r="J492" s="36">
        <v>44686.758472222224</v>
      </c>
      <c r="K492" t="s">
        <v>1024</v>
      </c>
      <c r="L492">
        <v>72290647</v>
      </c>
      <c r="M492" t="s">
        <v>603</v>
      </c>
      <c r="N492" t="s">
        <v>428</v>
      </c>
      <c r="O492" s="4" t="s">
        <v>1104</v>
      </c>
      <c r="P492" s="39" t="s">
        <v>1105</v>
      </c>
      <c r="Q492" t="s">
        <v>1106</v>
      </c>
      <c r="R492" t="s">
        <v>1107</v>
      </c>
      <c r="S492" t="s">
        <v>1108</v>
      </c>
    </row>
    <row r="493" spans="1:19" x14ac:dyDescent="0.3">
      <c r="A493" s="2" t="s">
        <v>36</v>
      </c>
      <c r="B493" s="2" t="s">
        <v>74</v>
      </c>
      <c r="C493" s="2" t="s">
        <v>2072</v>
      </c>
      <c r="D493" s="2">
        <v>1</v>
      </c>
      <c r="E493" s="2" t="s">
        <v>115</v>
      </c>
      <c r="F493" s="2" t="b">
        <f>+VLOOKUP(L493,'Por tripulante'!A:A,1,0)=L493</f>
        <v>1</v>
      </c>
      <c r="G493" s="2" t="e">
        <f>+INDEX(TPA!A:D,MATCH('Base de datos'!L493,TPA!D:D,0),1)</f>
        <v>#N/A</v>
      </c>
      <c r="H493" s="24" t="s">
        <v>393</v>
      </c>
      <c r="I493" s="42">
        <v>44686.534479166665</v>
      </c>
      <c r="J493" s="36">
        <v>44686.722453703704</v>
      </c>
      <c r="K493" t="s">
        <v>1024</v>
      </c>
      <c r="L493">
        <v>1010157710</v>
      </c>
      <c r="M493" t="s">
        <v>958</v>
      </c>
      <c r="N493" t="s">
        <v>428</v>
      </c>
      <c r="O493" s="4" t="s">
        <v>1104</v>
      </c>
      <c r="P493" s="39" t="s">
        <v>1105</v>
      </c>
      <c r="Q493" t="s">
        <v>1106</v>
      </c>
      <c r="R493" t="s">
        <v>1109</v>
      </c>
      <c r="S493" t="s">
        <v>1108</v>
      </c>
    </row>
    <row r="494" spans="1:19" x14ac:dyDescent="0.3">
      <c r="A494" s="2" t="s">
        <v>36</v>
      </c>
      <c r="B494" s="2" t="s">
        <v>74</v>
      </c>
      <c r="C494" s="2" t="s">
        <v>2073</v>
      </c>
      <c r="D494" s="2">
        <v>1</v>
      </c>
      <c r="E494" s="2" t="s">
        <v>115</v>
      </c>
      <c r="F494" s="2" t="b">
        <f>+VLOOKUP(L494,'Por tripulante'!A:A,1,0)=L494</f>
        <v>1</v>
      </c>
      <c r="G494" s="2" t="str">
        <f>+INDEX(TPA!A:D,MATCH('Base de datos'!L494,TPA!D:D,0),1)</f>
        <v>GAMARRA</v>
      </c>
      <c r="H494" s="24" t="s">
        <v>393</v>
      </c>
      <c r="I494" s="42">
        <v>44686.573379629626</v>
      </c>
      <c r="J494" s="36">
        <v>44686.573923611111</v>
      </c>
      <c r="K494" t="s">
        <v>1024</v>
      </c>
      <c r="L494">
        <v>73007151</v>
      </c>
      <c r="M494" t="s">
        <v>694</v>
      </c>
      <c r="N494" t="s">
        <v>500</v>
      </c>
      <c r="O494" s="4" t="s">
        <v>1104</v>
      </c>
      <c r="P494" s="39" t="s">
        <v>1105</v>
      </c>
      <c r="Q494" t="s">
        <v>1106</v>
      </c>
      <c r="R494" t="s">
        <v>1107</v>
      </c>
      <c r="S494" t="s">
        <v>1108</v>
      </c>
    </row>
    <row r="495" spans="1:19" x14ac:dyDescent="0.3">
      <c r="A495" s="2" t="s">
        <v>36</v>
      </c>
      <c r="B495" s="2" t="s">
        <v>74</v>
      </c>
      <c r="C495" s="2" t="s">
        <v>2074</v>
      </c>
      <c r="D495" s="2">
        <v>1</v>
      </c>
      <c r="E495" s="2" t="s">
        <v>115</v>
      </c>
      <c r="F495" s="2" t="b">
        <f>+VLOOKUP(L495,'Por tripulante'!A:A,1,0)=L495</f>
        <v>1</v>
      </c>
      <c r="G495" s="2" t="e">
        <f>+INDEX(TPA!A:D,MATCH('Base de datos'!L495,TPA!D:D,0),1)</f>
        <v>#N/A</v>
      </c>
      <c r="H495" s="24" t="s">
        <v>393</v>
      </c>
      <c r="I495" s="42">
        <v>44686.534143518518</v>
      </c>
      <c r="J495" s="36">
        <v>44686.536469907405</v>
      </c>
      <c r="K495" t="s">
        <v>1024</v>
      </c>
      <c r="L495">
        <v>1050037442</v>
      </c>
      <c r="M495" t="s">
        <v>566</v>
      </c>
      <c r="N495" t="s">
        <v>428</v>
      </c>
      <c r="O495" s="4" t="s">
        <v>1104</v>
      </c>
      <c r="P495" s="39" t="s">
        <v>1105</v>
      </c>
      <c r="Q495" t="s">
        <v>1106</v>
      </c>
      <c r="R495" t="s">
        <v>1107</v>
      </c>
      <c r="S495" t="s">
        <v>1108</v>
      </c>
    </row>
    <row r="496" spans="1:19" x14ac:dyDescent="0.3">
      <c r="A496" s="2" t="s">
        <v>36</v>
      </c>
      <c r="B496" s="2" t="s">
        <v>74</v>
      </c>
      <c r="C496" s="2" t="s">
        <v>2075</v>
      </c>
      <c r="D496" s="2">
        <v>1</v>
      </c>
      <c r="E496" s="2" t="s">
        <v>115</v>
      </c>
      <c r="F496" s="2" t="b">
        <f>+VLOOKUP(L496,'Por tripulante'!A:A,1,0)=L496</f>
        <v>1</v>
      </c>
      <c r="G496" s="2" t="e">
        <f>+INDEX(TPA!A:D,MATCH('Base de datos'!L496,TPA!D:D,0),1)</f>
        <v>#N/A</v>
      </c>
      <c r="H496" s="24" t="s">
        <v>393</v>
      </c>
      <c r="I496" s="42">
        <v>44686.510185185187</v>
      </c>
      <c r="J496" s="36">
        <v>44686.51189814815</v>
      </c>
      <c r="K496" t="s">
        <v>1024</v>
      </c>
      <c r="L496">
        <v>1045682337</v>
      </c>
      <c r="M496" t="s">
        <v>867</v>
      </c>
      <c r="N496" t="s">
        <v>424</v>
      </c>
      <c r="O496" s="4" t="s">
        <v>1104</v>
      </c>
      <c r="P496" s="39" t="s">
        <v>1105</v>
      </c>
      <c r="Q496" t="s">
        <v>1106</v>
      </c>
      <c r="R496" t="s">
        <v>1107</v>
      </c>
      <c r="S496" t="s">
        <v>1108</v>
      </c>
    </row>
    <row r="497" spans="1:22" x14ac:dyDescent="0.3">
      <c r="A497" s="2" t="s">
        <v>36</v>
      </c>
      <c r="B497" s="2" t="s">
        <v>74</v>
      </c>
      <c r="C497" s="2" t="s">
        <v>2076</v>
      </c>
      <c r="D497" s="2">
        <v>1</v>
      </c>
      <c r="E497" s="2" t="s">
        <v>115</v>
      </c>
      <c r="F497" s="2" t="b">
        <f>+VLOOKUP(L497,'Por tripulante'!A:A,1,0)=L497</f>
        <v>1</v>
      </c>
      <c r="G497" s="2" t="e">
        <f>+INDEX(TPA!A:D,MATCH('Base de datos'!L497,TPA!D:D,0),1)</f>
        <v>#N/A</v>
      </c>
      <c r="H497" s="24" t="s">
        <v>393</v>
      </c>
      <c r="I497" s="42">
        <v>44686.469722222224</v>
      </c>
      <c r="J497" s="36">
        <v>44686.470937500002</v>
      </c>
      <c r="K497" t="s">
        <v>1024</v>
      </c>
      <c r="L497">
        <v>1143393377</v>
      </c>
      <c r="M497" t="s">
        <v>690</v>
      </c>
      <c r="N497" t="s">
        <v>429</v>
      </c>
      <c r="O497" s="4" t="s">
        <v>1104</v>
      </c>
      <c r="P497" s="39" t="s">
        <v>1105</v>
      </c>
      <c r="Q497" t="s">
        <v>1106</v>
      </c>
      <c r="R497" t="s">
        <v>1107</v>
      </c>
      <c r="S497" t="s">
        <v>1108</v>
      </c>
    </row>
    <row r="498" spans="1:22" x14ac:dyDescent="0.3">
      <c r="A498" s="2" t="s">
        <v>36</v>
      </c>
      <c r="B498" s="2" t="s">
        <v>74</v>
      </c>
      <c r="C498" s="2" t="s">
        <v>2077</v>
      </c>
      <c r="D498" s="2">
        <v>1</v>
      </c>
      <c r="E498" s="2" t="s">
        <v>115</v>
      </c>
      <c r="F498" s="2" t="b">
        <f>+VLOOKUP(L498,'Por tripulante'!A:A,1,0)=L498</f>
        <v>1</v>
      </c>
      <c r="G498" s="2" t="e">
        <f>+INDEX(TPA!A:D,MATCH('Base de datos'!L498,TPA!D:D,0),1)</f>
        <v>#N/A</v>
      </c>
      <c r="H498" s="24" t="s">
        <v>393</v>
      </c>
      <c r="I498" s="42">
        <v>44686.465833333335</v>
      </c>
      <c r="J498" s="36">
        <v>44686.46837962963</v>
      </c>
      <c r="K498" t="s">
        <v>1024</v>
      </c>
      <c r="L498">
        <v>1128057680</v>
      </c>
      <c r="M498" t="s">
        <v>1120</v>
      </c>
      <c r="N498" t="s">
        <v>429</v>
      </c>
      <c r="O498" s="4" t="s">
        <v>1104</v>
      </c>
      <c r="Q498" t="s">
        <v>1106</v>
      </c>
      <c r="R498" t="s">
        <v>1109</v>
      </c>
      <c r="S498" t="s">
        <v>1108</v>
      </c>
    </row>
    <row r="499" spans="1:22" x14ac:dyDescent="0.3">
      <c r="A499" s="2" t="s">
        <v>36</v>
      </c>
      <c r="B499" s="2" t="s">
        <v>74</v>
      </c>
      <c r="C499" s="2" t="s">
        <v>2078</v>
      </c>
      <c r="D499" s="2">
        <v>1</v>
      </c>
      <c r="E499" s="2" t="s">
        <v>115</v>
      </c>
      <c r="F499" s="2" t="b">
        <f>+VLOOKUP(L499,'Por tripulante'!A:A,1,0)=L499</f>
        <v>1</v>
      </c>
      <c r="G499" s="2" t="e">
        <f>+INDEX(TPA!A:D,MATCH('Base de datos'!L499,TPA!D:D,0),1)</f>
        <v>#N/A</v>
      </c>
      <c r="H499" s="24" t="s">
        <v>393</v>
      </c>
      <c r="I499" s="42">
        <v>44686.461689814816</v>
      </c>
      <c r="J499" s="36">
        <v>44686.466319444444</v>
      </c>
      <c r="K499" t="s">
        <v>1024</v>
      </c>
      <c r="L499">
        <v>1045713717</v>
      </c>
      <c r="M499" t="s">
        <v>448</v>
      </c>
      <c r="N499" t="s">
        <v>416</v>
      </c>
      <c r="O499" s="4" t="s">
        <v>1104</v>
      </c>
      <c r="P499" s="39" t="s">
        <v>744</v>
      </c>
      <c r="Q499" t="s">
        <v>1106</v>
      </c>
      <c r="R499" t="s">
        <v>1107</v>
      </c>
      <c r="S499" t="s">
        <v>1108</v>
      </c>
    </row>
    <row r="500" spans="1:22" x14ac:dyDescent="0.3">
      <c r="A500" s="2" t="s">
        <v>36</v>
      </c>
      <c r="B500" s="2" t="s">
        <v>74</v>
      </c>
      <c r="C500" s="2" t="s">
        <v>2079</v>
      </c>
      <c r="D500" s="2">
        <v>1</v>
      </c>
      <c r="E500" s="2" t="s">
        <v>115</v>
      </c>
      <c r="F500" s="2" t="b">
        <f>+VLOOKUP(L500,'Por tripulante'!A:A,1,0)=L500</f>
        <v>1</v>
      </c>
      <c r="G500" s="2" t="str">
        <f>+INDEX(TPA!A:D,MATCH('Base de datos'!L500,TPA!D:D,0),1)</f>
        <v>PUERTO SALGAR</v>
      </c>
      <c r="H500" s="24" t="s">
        <v>393</v>
      </c>
      <c r="I500" s="42">
        <v>44686.460543981484</v>
      </c>
      <c r="J500" s="36">
        <v>44686.462696759256</v>
      </c>
      <c r="K500" t="s">
        <v>1024</v>
      </c>
      <c r="L500">
        <v>8498708</v>
      </c>
      <c r="M500" t="s">
        <v>1121</v>
      </c>
      <c r="N500" t="s">
        <v>430</v>
      </c>
      <c r="O500" s="4" t="s">
        <v>1104</v>
      </c>
      <c r="P500" s="39" t="s">
        <v>744</v>
      </c>
      <c r="Q500" t="s">
        <v>1106</v>
      </c>
      <c r="R500" t="s">
        <v>1107</v>
      </c>
      <c r="S500" t="s">
        <v>1108</v>
      </c>
    </row>
    <row r="501" spans="1:22" x14ac:dyDescent="0.3">
      <c r="A501" s="2" t="s">
        <v>36</v>
      </c>
      <c r="B501" s="2" t="s">
        <v>74</v>
      </c>
      <c r="C501" s="2" t="s">
        <v>2080</v>
      </c>
      <c r="D501" s="2">
        <v>1</v>
      </c>
      <c r="E501" s="2" t="s">
        <v>115</v>
      </c>
      <c r="F501" s="2" t="b">
        <f>+VLOOKUP(L501,'Por tripulante'!A:A,1,0)=L501</f>
        <v>1</v>
      </c>
      <c r="G501" s="2" t="e">
        <f>+INDEX(TPA!A:D,MATCH('Base de datos'!L501,TPA!D:D,0),1)</f>
        <v>#N/A</v>
      </c>
      <c r="H501" s="24" t="s">
        <v>395</v>
      </c>
      <c r="I501" s="42">
        <v>44691.669918981483</v>
      </c>
      <c r="J501" s="36">
        <v>44691.673136574071</v>
      </c>
      <c r="K501" t="s">
        <v>1033</v>
      </c>
      <c r="L501">
        <v>1010157710</v>
      </c>
      <c r="M501" t="s">
        <v>958</v>
      </c>
      <c r="N501" t="s">
        <v>428</v>
      </c>
      <c r="O501" s="4" t="s">
        <v>1122</v>
      </c>
      <c r="P501" s="39" t="s">
        <v>747</v>
      </c>
      <c r="Q501" t="s">
        <v>740</v>
      </c>
      <c r="R501" t="s">
        <v>1123</v>
      </c>
      <c r="S501" t="s">
        <v>1124</v>
      </c>
      <c r="T501" t="s">
        <v>1125</v>
      </c>
      <c r="U501" t="s">
        <v>1126</v>
      </c>
      <c r="V501" t="s">
        <v>1127</v>
      </c>
    </row>
    <row r="502" spans="1:22" x14ac:dyDescent="0.3">
      <c r="A502" s="2" t="s">
        <v>36</v>
      </c>
      <c r="B502" s="2" t="s">
        <v>74</v>
      </c>
      <c r="C502" s="2" t="s">
        <v>2081</v>
      </c>
      <c r="D502" s="2">
        <v>1</v>
      </c>
      <c r="E502" s="2" t="s">
        <v>115</v>
      </c>
      <c r="F502" s="2" t="b">
        <f>+VLOOKUP(L502,'Por tripulante'!A:A,1,0)=L502</f>
        <v>1</v>
      </c>
      <c r="G502" s="2" t="str">
        <f>+INDEX(TPA!A:D,MATCH('Base de datos'!L502,TPA!D:D,0),1)</f>
        <v>CANTAGALLO</v>
      </c>
      <c r="H502" s="24" t="s">
        <v>395</v>
      </c>
      <c r="I502" s="42">
        <v>44690.615717592591</v>
      </c>
      <c r="J502" s="36">
        <v>44690.670057870368</v>
      </c>
      <c r="K502" t="s">
        <v>1081</v>
      </c>
      <c r="L502">
        <v>7539785</v>
      </c>
      <c r="M502" t="s">
        <v>777</v>
      </c>
      <c r="N502" t="s">
        <v>421</v>
      </c>
      <c r="O502" s="4" t="s">
        <v>1122</v>
      </c>
      <c r="P502" s="39" t="s">
        <v>747</v>
      </c>
      <c r="Q502" t="s">
        <v>740</v>
      </c>
      <c r="R502" t="s">
        <v>1123</v>
      </c>
      <c r="S502" t="s">
        <v>1128</v>
      </c>
      <c r="T502" t="s">
        <v>750</v>
      </c>
      <c r="U502" t="s">
        <v>1126</v>
      </c>
      <c r="V502" t="s">
        <v>1127</v>
      </c>
    </row>
    <row r="503" spans="1:22" x14ac:dyDescent="0.3">
      <c r="A503" s="2" t="s">
        <v>36</v>
      </c>
      <c r="B503" s="2" t="s">
        <v>74</v>
      </c>
      <c r="C503" s="2" t="s">
        <v>2082</v>
      </c>
      <c r="D503" s="2">
        <v>1</v>
      </c>
      <c r="E503" s="2" t="s">
        <v>115</v>
      </c>
      <c r="F503" s="2" t="b">
        <f>+VLOOKUP(L503,'Por tripulante'!A:A,1,0)=L503</f>
        <v>1</v>
      </c>
      <c r="G503" s="2" t="e">
        <f>+INDEX(TPA!A:D,MATCH('Base de datos'!L503,TPA!D:D,0),1)</f>
        <v>#N/A</v>
      </c>
      <c r="H503" s="24" t="s">
        <v>395</v>
      </c>
      <c r="I503" s="42">
        <v>44690.438854166663</v>
      </c>
      <c r="J503" s="36">
        <v>44690.441180555557</v>
      </c>
      <c r="K503" t="s">
        <v>1043</v>
      </c>
      <c r="L503">
        <v>9314150</v>
      </c>
      <c r="M503" t="s">
        <v>506</v>
      </c>
      <c r="N503" t="s">
        <v>435</v>
      </c>
      <c r="O503" s="4" t="s">
        <v>1122</v>
      </c>
      <c r="P503" s="39" t="s">
        <v>747</v>
      </c>
      <c r="Q503" t="s">
        <v>740</v>
      </c>
      <c r="R503" t="s">
        <v>1129</v>
      </c>
      <c r="S503" t="s">
        <v>1124</v>
      </c>
      <c r="T503" t="s">
        <v>750</v>
      </c>
      <c r="U503" t="s">
        <v>1126</v>
      </c>
      <c r="V503" t="s">
        <v>1127</v>
      </c>
    </row>
    <row r="504" spans="1:22" x14ac:dyDescent="0.3">
      <c r="A504" s="2" t="s">
        <v>36</v>
      </c>
      <c r="B504" s="2" t="s">
        <v>74</v>
      </c>
      <c r="C504" s="2" t="s">
        <v>2083</v>
      </c>
      <c r="D504" s="2">
        <v>1</v>
      </c>
      <c r="E504" s="2" t="s">
        <v>115</v>
      </c>
      <c r="F504" s="2" t="b">
        <f>+VLOOKUP(L504,'Por tripulante'!A:A,1,0)=L504</f>
        <v>1</v>
      </c>
      <c r="G504" s="2" t="e">
        <f>+INDEX(TPA!A:D,MATCH('Base de datos'!L504,TPA!D:D,0),1)</f>
        <v>#N/A</v>
      </c>
      <c r="H504" s="24" t="s">
        <v>395</v>
      </c>
      <c r="I504" s="42">
        <v>44690.37945601852</v>
      </c>
      <c r="J504" s="36">
        <v>44690.382349537038</v>
      </c>
      <c r="K504" t="s">
        <v>1081</v>
      </c>
      <c r="L504">
        <v>1042423666</v>
      </c>
      <c r="M504" t="s">
        <v>559</v>
      </c>
      <c r="N504" t="s">
        <v>459</v>
      </c>
      <c r="O504" s="4" t="s">
        <v>1122</v>
      </c>
      <c r="P504" s="39" t="s">
        <v>747</v>
      </c>
      <c r="Q504" t="s">
        <v>740</v>
      </c>
      <c r="R504" t="s">
        <v>1123</v>
      </c>
      <c r="S504" t="s">
        <v>1124</v>
      </c>
      <c r="T504" t="s">
        <v>1125</v>
      </c>
      <c r="U504" t="s">
        <v>1130</v>
      </c>
      <c r="V504" t="s">
        <v>1127</v>
      </c>
    </row>
    <row r="505" spans="1:22" x14ac:dyDescent="0.3">
      <c r="A505" s="2" t="s">
        <v>36</v>
      </c>
      <c r="B505" s="2" t="s">
        <v>74</v>
      </c>
      <c r="C505" s="2" t="s">
        <v>2084</v>
      </c>
      <c r="D505" s="2">
        <v>1</v>
      </c>
      <c r="E505" s="2" t="s">
        <v>115</v>
      </c>
      <c r="F505" s="2" t="b">
        <f>+VLOOKUP(L505,'Por tripulante'!A:A,1,0)=L505</f>
        <v>1</v>
      </c>
      <c r="G505" s="2" t="e">
        <f>+INDEX(TPA!A:D,MATCH('Base de datos'!L505,TPA!D:D,0),1)</f>
        <v>#N/A</v>
      </c>
      <c r="H505" s="24" t="s">
        <v>395</v>
      </c>
      <c r="I505" s="42">
        <v>44689.711400462962</v>
      </c>
      <c r="J505" s="36">
        <v>44689.713877314818</v>
      </c>
      <c r="K505" t="s">
        <v>1024</v>
      </c>
      <c r="L505">
        <v>1143376702</v>
      </c>
      <c r="M505" t="s">
        <v>620</v>
      </c>
      <c r="N505" t="s">
        <v>512</v>
      </c>
      <c r="O505" s="4" t="s">
        <v>1131</v>
      </c>
      <c r="P505" s="39" t="s">
        <v>747</v>
      </c>
      <c r="Q505" t="s">
        <v>740</v>
      </c>
      <c r="R505" t="s">
        <v>1123</v>
      </c>
      <c r="S505" t="s">
        <v>1124</v>
      </c>
      <c r="T505" t="s">
        <v>750</v>
      </c>
      <c r="U505" t="s">
        <v>1126</v>
      </c>
      <c r="V505" t="s">
        <v>1127</v>
      </c>
    </row>
    <row r="506" spans="1:22" x14ac:dyDescent="0.3">
      <c r="A506" s="2" t="s">
        <v>36</v>
      </c>
      <c r="B506" s="2" t="s">
        <v>74</v>
      </c>
      <c r="C506" s="2" t="s">
        <v>2085</v>
      </c>
      <c r="D506" s="2">
        <v>1</v>
      </c>
      <c r="E506" s="2" t="s">
        <v>115</v>
      </c>
      <c r="F506" s="2" t="b">
        <f>+VLOOKUP(L506,'Por tripulante'!A:A,1,0)=L506</f>
        <v>1</v>
      </c>
      <c r="G506" s="2" t="str">
        <f>+INDEX(TPA!A:D,MATCH('Base de datos'!L506,TPA!D:D,0),1)</f>
        <v>LA GLORIA</v>
      </c>
      <c r="H506" s="24" t="s">
        <v>395</v>
      </c>
      <c r="I506" s="42">
        <v>44689.70380787037</v>
      </c>
      <c r="J506" s="36">
        <v>44689.710092592592</v>
      </c>
      <c r="K506" t="s">
        <v>1015</v>
      </c>
      <c r="L506">
        <v>1140865331</v>
      </c>
      <c r="M506" t="s">
        <v>652</v>
      </c>
      <c r="N506" t="s">
        <v>512</v>
      </c>
      <c r="O506" s="4" t="s">
        <v>1122</v>
      </c>
      <c r="P506" s="39" t="s">
        <v>747</v>
      </c>
      <c r="Q506" t="s">
        <v>740</v>
      </c>
      <c r="R506" t="s">
        <v>1123</v>
      </c>
      <c r="S506" t="s">
        <v>1124</v>
      </c>
      <c r="T506" t="s">
        <v>1125</v>
      </c>
      <c r="U506" t="s">
        <v>1126</v>
      </c>
      <c r="V506" t="s">
        <v>1127</v>
      </c>
    </row>
    <row r="507" spans="1:22" x14ac:dyDescent="0.3">
      <c r="A507" s="2" t="s">
        <v>36</v>
      </c>
      <c r="B507" s="2" t="s">
        <v>74</v>
      </c>
      <c r="C507" s="2" t="s">
        <v>2086</v>
      </c>
      <c r="D507" s="2">
        <v>1</v>
      </c>
      <c r="E507" s="2" t="s">
        <v>115</v>
      </c>
      <c r="F507" s="2" t="b">
        <f>+VLOOKUP(L507,'Por tripulante'!A:A,1,0)=L507</f>
        <v>1</v>
      </c>
      <c r="G507" s="2" t="e">
        <f>+INDEX(TPA!A:D,MATCH('Base de datos'!L507,TPA!D:D,0),1)</f>
        <v>#N/A</v>
      </c>
      <c r="H507" s="24" t="s">
        <v>395</v>
      </c>
      <c r="I507" s="42">
        <v>44689.237638888888</v>
      </c>
      <c r="J507" s="36">
        <v>44689.241481481484</v>
      </c>
      <c r="K507" t="s">
        <v>1033</v>
      </c>
      <c r="L507">
        <v>1042356928</v>
      </c>
      <c r="M507" t="s">
        <v>965</v>
      </c>
      <c r="N507" t="s">
        <v>428</v>
      </c>
      <c r="O507" s="4" t="s">
        <v>1122</v>
      </c>
      <c r="P507" s="39" t="s">
        <v>747</v>
      </c>
      <c r="Q507" t="s">
        <v>740</v>
      </c>
      <c r="R507" t="s">
        <v>1123</v>
      </c>
      <c r="S507" t="s">
        <v>1124</v>
      </c>
      <c r="T507" t="s">
        <v>750</v>
      </c>
      <c r="U507" t="s">
        <v>1126</v>
      </c>
      <c r="V507" t="s">
        <v>1127</v>
      </c>
    </row>
    <row r="508" spans="1:22" x14ac:dyDescent="0.3">
      <c r="A508" s="2" t="s">
        <v>36</v>
      </c>
      <c r="B508" s="2" t="s">
        <v>74</v>
      </c>
      <c r="C508" s="2" t="s">
        <v>2087</v>
      </c>
      <c r="D508" s="2">
        <v>1</v>
      </c>
      <c r="E508" s="2" t="s">
        <v>115</v>
      </c>
      <c r="F508" s="2" t="b">
        <f>+VLOOKUP(L508,'Por tripulante'!A:A,1,0)=L508</f>
        <v>1</v>
      </c>
      <c r="G508" s="2" t="str">
        <f>+INDEX(TPA!A:D,MATCH('Base de datos'!L508,TPA!D:D,0),1)</f>
        <v>EL BANCO</v>
      </c>
      <c r="H508" s="24" t="s">
        <v>395</v>
      </c>
      <c r="I508" s="42">
        <v>44689.073194444441</v>
      </c>
      <c r="J508" s="36">
        <v>44689.086006944446</v>
      </c>
      <c r="K508" t="s">
        <v>1015</v>
      </c>
      <c r="L508">
        <v>72307511</v>
      </c>
      <c r="M508" t="s">
        <v>833</v>
      </c>
      <c r="N508" t="s">
        <v>443</v>
      </c>
      <c r="O508" s="4" t="s">
        <v>1122</v>
      </c>
      <c r="P508" s="39" t="s">
        <v>747</v>
      </c>
      <c r="Q508" t="s">
        <v>743</v>
      </c>
      <c r="R508" t="s">
        <v>1123</v>
      </c>
      <c r="S508" t="s">
        <v>1128</v>
      </c>
      <c r="T508" t="s">
        <v>1125</v>
      </c>
      <c r="U508" t="s">
        <v>1126</v>
      </c>
      <c r="V508" t="s">
        <v>1127</v>
      </c>
    </row>
    <row r="509" spans="1:22" x14ac:dyDescent="0.3">
      <c r="A509" s="2" t="s">
        <v>36</v>
      </c>
      <c r="B509" s="2" t="s">
        <v>74</v>
      </c>
      <c r="C509" s="2" t="s">
        <v>2088</v>
      </c>
      <c r="D509" s="2">
        <v>1</v>
      </c>
      <c r="E509" s="2" t="s">
        <v>115</v>
      </c>
      <c r="F509" s="2" t="b">
        <f>+VLOOKUP(L509,'Por tripulante'!A:A,1,0)=L509</f>
        <v>1</v>
      </c>
      <c r="G509" s="2" t="str">
        <f>+INDEX(TPA!A:D,MATCH('Base de datos'!L509,TPA!D:D,0),1)</f>
        <v>CANTAGALLO</v>
      </c>
      <c r="H509" s="24" t="s">
        <v>395</v>
      </c>
      <c r="I509" s="42">
        <v>44688.682673611111</v>
      </c>
      <c r="J509" s="36">
        <v>44688.685787037037</v>
      </c>
      <c r="K509" t="s">
        <v>1081</v>
      </c>
      <c r="L509">
        <v>1045713303</v>
      </c>
      <c r="M509" t="s">
        <v>671</v>
      </c>
      <c r="N509" t="s">
        <v>496</v>
      </c>
      <c r="O509" s="4" t="s">
        <v>1122</v>
      </c>
      <c r="P509" s="39" t="s">
        <v>747</v>
      </c>
      <c r="Q509" t="s">
        <v>740</v>
      </c>
      <c r="R509" t="s">
        <v>1123</v>
      </c>
      <c r="S509" t="s">
        <v>1124</v>
      </c>
      <c r="T509" t="s">
        <v>750</v>
      </c>
      <c r="U509" t="s">
        <v>1126</v>
      </c>
      <c r="V509" t="s">
        <v>1127</v>
      </c>
    </row>
    <row r="510" spans="1:22" x14ac:dyDescent="0.3">
      <c r="A510" s="2" t="s">
        <v>36</v>
      </c>
      <c r="B510" s="2" t="s">
        <v>74</v>
      </c>
      <c r="C510" s="2" t="s">
        <v>2089</v>
      </c>
      <c r="D510" s="2">
        <v>1</v>
      </c>
      <c r="E510" s="2" t="s">
        <v>115</v>
      </c>
      <c r="F510" s="2" t="b">
        <f>+VLOOKUP(L510,'Por tripulante'!A:A,1,0)=L510</f>
        <v>1</v>
      </c>
      <c r="G510" s="2" t="e">
        <f>+INDEX(TPA!A:D,MATCH('Base de datos'!L510,TPA!D:D,0),1)</f>
        <v>#N/A</v>
      </c>
      <c r="H510" s="24" t="s">
        <v>395</v>
      </c>
      <c r="I510" s="42">
        <v>44688.579918981479</v>
      </c>
      <c r="J510" s="36">
        <v>44688.583240740743</v>
      </c>
      <c r="K510" t="s">
        <v>1033</v>
      </c>
      <c r="L510">
        <v>1045713717</v>
      </c>
      <c r="M510" t="s">
        <v>448</v>
      </c>
      <c r="N510" t="s">
        <v>416</v>
      </c>
      <c r="O510" s="4" t="s">
        <v>1122</v>
      </c>
      <c r="P510" s="39" t="s">
        <v>747</v>
      </c>
      <c r="Q510" t="s">
        <v>740</v>
      </c>
      <c r="R510" t="s">
        <v>1123</v>
      </c>
      <c r="S510" t="s">
        <v>1124</v>
      </c>
      <c r="T510" t="s">
        <v>750</v>
      </c>
      <c r="U510" t="s">
        <v>1126</v>
      </c>
      <c r="V510" t="s">
        <v>1127</v>
      </c>
    </row>
    <row r="511" spans="1:22" x14ac:dyDescent="0.3">
      <c r="A511" s="2" t="s">
        <v>36</v>
      </c>
      <c r="B511" s="2" t="s">
        <v>74</v>
      </c>
      <c r="C511" s="2" t="s">
        <v>2090</v>
      </c>
      <c r="D511" s="2">
        <v>1</v>
      </c>
      <c r="E511" s="2" t="s">
        <v>115</v>
      </c>
      <c r="F511" s="2" t="b">
        <f>+VLOOKUP(L511,'Por tripulante'!A:A,1,0)=L511</f>
        <v>1</v>
      </c>
      <c r="G511" s="2" t="str">
        <f>+INDEX(TPA!A:D,MATCH('Base de datos'!L511,TPA!D:D,0),1)</f>
        <v>EL BANCO</v>
      </c>
      <c r="H511" s="24" t="s">
        <v>395</v>
      </c>
      <c r="I511" s="42">
        <v>44688.576666666668</v>
      </c>
      <c r="J511" s="36">
        <v>44688.581435185188</v>
      </c>
      <c r="K511" t="s">
        <v>1081</v>
      </c>
      <c r="L511">
        <v>1143160794</v>
      </c>
      <c r="M511" t="s">
        <v>510</v>
      </c>
      <c r="N511" t="s">
        <v>443</v>
      </c>
      <c r="O511" s="4" t="s">
        <v>1122</v>
      </c>
      <c r="P511" s="39" t="s">
        <v>747</v>
      </c>
      <c r="Q511" t="s">
        <v>740</v>
      </c>
      <c r="R511" t="s">
        <v>1123</v>
      </c>
      <c r="S511" t="s">
        <v>1124</v>
      </c>
      <c r="T511" t="s">
        <v>1132</v>
      </c>
      <c r="U511" t="s">
        <v>1126</v>
      </c>
      <c r="V511" t="s">
        <v>1127</v>
      </c>
    </row>
    <row r="512" spans="1:22" x14ac:dyDescent="0.3">
      <c r="A512" s="2" t="s">
        <v>36</v>
      </c>
      <c r="B512" s="2" t="s">
        <v>74</v>
      </c>
      <c r="C512" s="2" t="s">
        <v>2091</v>
      </c>
      <c r="D512" s="2">
        <v>1</v>
      </c>
      <c r="E512" s="2" t="s">
        <v>115</v>
      </c>
      <c r="F512" s="2" t="b">
        <f>+VLOOKUP(L512,'Por tripulante'!A:A,1,0)=L512</f>
        <v>1</v>
      </c>
      <c r="G512" s="2" t="str">
        <f>+INDEX(TPA!A:D,MATCH('Base de datos'!L512,TPA!D:D,0),1)</f>
        <v>SAN PABLO</v>
      </c>
      <c r="H512" s="24" t="s">
        <v>395</v>
      </c>
      <c r="I512" s="42">
        <v>44688.550925925927</v>
      </c>
      <c r="J512" s="36">
        <v>44688.552499999998</v>
      </c>
      <c r="K512" t="s">
        <v>1081</v>
      </c>
      <c r="L512">
        <v>1047488318</v>
      </c>
      <c r="M512" t="s">
        <v>1133</v>
      </c>
      <c r="N512" t="s">
        <v>421</v>
      </c>
      <c r="O512" s="4" t="s">
        <v>1122</v>
      </c>
      <c r="P512" s="39" t="s">
        <v>747</v>
      </c>
      <c r="Q512" t="s">
        <v>740</v>
      </c>
      <c r="R512" t="s">
        <v>1129</v>
      </c>
      <c r="S512" t="s">
        <v>749</v>
      </c>
      <c r="T512" t="s">
        <v>750</v>
      </c>
      <c r="U512" t="s">
        <v>1134</v>
      </c>
      <c r="V512" t="s">
        <v>1127</v>
      </c>
    </row>
    <row r="513" spans="1:22" x14ac:dyDescent="0.3">
      <c r="A513" s="2" t="s">
        <v>36</v>
      </c>
      <c r="B513" s="2" t="s">
        <v>74</v>
      </c>
      <c r="C513" s="2" t="s">
        <v>2092</v>
      </c>
      <c r="D513" s="2">
        <v>1</v>
      </c>
      <c r="E513" s="2" t="s">
        <v>115</v>
      </c>
      <c r="F513" s="2" t="b">
        <f>+VLOOKUP(L513,'Por tripulante'!A:A,1,0)=L513</f>
        <v>1</v>
      </c>
      <c r="G513" s="2" t="e">
        <f>+INDEX(TPA!A:D,MATCH('Base de datos'!L513,TPA!D:D,0),1)</f>
        <v>#N/A</v>
      </c>
      <c r="H513" s="24" t="s">
        <v>395</v>
      </c>
      <c r="I513" s="42">
        <v>44688.258761574078</v>
      </c>
      <c r="J513" s="36">
        <v>44688.259895833333</v>
      </c>
      <c r="K513" t="s">
        <v>1081</v>
      </c>
      <c r="L513">
        <v>72238315</v>
      </c>
      <c r="M513" t="s">
        <v>1135</v>
      </c>
      <c r="N513" t="s">
        <v>424</v>
      </c>
      <c r="O513" s="4" t="s">
        <v>1122</v>
      </c>
      <c r="P513" s="39" t="s">
        <v>747</v>
      </c>
      <c r="Q513" t="s">
        <v>740</v>
      </c>
      <c r="R513" t="s">
        <v>1123</v>
      </c>
      <c r="S513" t="s">
        <v>1124</v>
      </c>
      <c r="T513" t="s">
        <v>750</v>
      </c>
      <c r="U513" t="s">
        <v>1126</v>
      </c>
      <c r="V513" t="s">
        <v>1127</v>
      </c>
    </row>
    <row r="514" spans="1:22" x14ac:dyDescent="0.3">
      <c r="A514" s="2" t="s">
        <v>36</v>
      </c>
      <c r="B514" s="2" t="s">
        <v>74</v>
      </c>
      <c r="C514" s="2" t="s">
        <v>2093</v>
      </c>
      <c r="D514" s="2">
        <v>1</v>
      </c>
      <c r="E514" s="2" t="s">
        <v>115</v>
      </c>
      <c r="F514" s="2" t="b">
        <f>+VLOOKUP(L514,'Por tripulante'!A:A,1,0)=L514</f>
        <v>1</v>
      </c>
      <c r="G514" s="2" t="str">
        <f>+INDEX(TPA!A:D,MATCH('Base de datos'!L514,TPA!D:D,0),1)</f>
        <v>CAPULCO</v>
      </c>
      <c r="H514" s="24" t="s">
        <v>395</v>
      </c>
      <c r="I514" s="42">
        <v>44688.0627662037</v>
      </c>
      <c r="J514" s="36">
        <v>44688.06658564815</v>
      </c>
      <c r="K514" t="s">
        <v>1081</v>
      </c>
      <c r="L514">
        <v>1048204296</v>
      </c>
      <c r="M514" t="s">
        <v>525</v>
      </c>
      <c r="N514" t="s">
        <v>430</v>
      </c>
      <c r="O514" s="4" t="s">
        <v>1122</v>
      </c>
      <c r="P514" s="39" t="s">
        <v>747</v>
      </c>
      <c r="Q514" t="s">
        <v>740</v>
      </c>
      <c r="R514" t="s">
        <v>1136</v>
      </c>
      <c r="S514" t="s">
        <v>749</v>
      </c>
      <c r="T514" t="s">
        <v>750</v>
      </c>
      <c r="U514" t="s">
        <v>1134</v>
      </c>
      <c r="V514" t="s">
        <v>1127</v>
      </c>
    </row>
    <row r="515" spans="1:22" x14ac:dyDescent="0.3">
      <c r="A515" s="2" t="s">
        <v>36</v>
      </c>
      <c r="B515" s="2" t="s">
        <v>74</v>
      </c>
      <c r="C515" s="2" t="s">
        <v>2094</v>
      </c>
      <c r="D515" s="2">
        <v>1</v>
      </c>
      <c r="E515" s="2" t="s">
        <v>115</v>
      </c>
      <c r="F515" s="2" t="b">
        <f>+VLOOKUP(L515,'Por tripulante'!A:A,1,0)=L515</f>
        <v>1</v>
      </c>
      <c r="G515" s="2" t="e">
        <f>+INDEX(TPA!A:D,MATCH('Base de datos'!L515,TPA!D:D,0),1)</f>
        <v>#N/A</v>
      </c>
      <c r="H515" s="24" t="s">
        <v>395</v>
      </c>
      <c r="I515" s="42">
        <v>44688.036805555559</v>
      </c>
      <c r="J515" s="36">
        <v>44688.040162037039</v>
      </c>
      <c r="K515" t="s">
        <v>1081</v>
      </c>
      <c r="L515">
        <v>1045682337</v>
      </c>
      <c r="M515" t="s">
        <v>867</v>
      </c>
      <c r="N515" t="s">
        <v>424</v>
      </c>
      <c r="O515" s="4" t="s">
        <v>1122</v>
      </c>
      <c r="P515" s="39" t="s">
        <v>747</v>
      </c>
      <c r="Q515" t="s">
        <v>740</v>
      </c>
      <c r="R515" t="s">
        <v>1123</v>
      </c>
      <c r="S515" t="s">
        <v>1124</v>
      </c>
      <c r="T515" t="s">
        <v>750</v>
      </c>
      <c r="U515" t="s">
        <v>1126</v>
      </c>
      <c r="V515" t="s">
        <v>1127</v>
      </c>
    </row>
    <row r="516" spans="1:22" x14ac:dyDescent="0.3">
      <c r="A516" s="2" t="s">
        <v>36</v>
      </c>
      <c r="B516" s="2" t="s">
        <v>74</v>
      </c>
      <c r="C516" s="2" t="s">
        <v>2095</v>
      </c>
      <c r="D516" s="2">
        <v>1</v>
      </c>
      <c r="E516" s="2" t="s">
        <v>115</v>
      </c>
      <c r="F516" s="2" t="b">
        <f>+VLOOKUP(L516,'Por tripulante'!A:A,1,0)=L516</f>
        <v>1</v>
      </c>
      <c r="G516" s="2" t="str">
        <f>+INDEX(TPA!A:D,MATCH('Base de datos'!L516,TPA!D:D,0),1)</f>
        <v>PUERTO TRIUNFO</v>
      </c>
      <c r="H516" s="24" t="s">
        <v>395</v>
      </c>
      <c r="I516" s="42">
        <v>44687.958912037036</v>
      </c>
      <c r="J516" s="36">
        <v>44687.962951388887</v>
      </c>
      <c r="K516" t="s">
        <v>1033</v>
      </c>
      <c r="L516">
        <v>72271305</v>
      </c>
      <c r="M516" t="s">
        <v>667</v>
      </c>
      <c r="N516" t="s">
        <v>1137</v>
      </c>
      <c r="O516" s="4" t="s">
        <v>1122</v>
      </c>
      <c r="P516" s="39" t="s">
        <v>747</v>
      </c>
      <c r="Q516" t="s">
        <v>740</v>
      </c>
      <c r="R516" t="s">
        <v>1123</v>
      </c>
      <c r="S516" t="s">
        <v>749</v>
      </c>
      <c r="T516" t="s">
        <v>1125</v>
      </c>
      <c r="U516" t="s">
        <v>1126</v>
      </c>
      <c r="V516" t="s">
        <v>1127</v>
      </c>
    </row>
    <row r="517" spans="1:22" x14ac:dyDescent="0.3">
      <c r="A517" s="2" t="s">
        <v>36</v>
      </c>
      <c r="B517" s="2" t="s">
        <v>74</v>
      </c>
      <c r="C517" s="2" t="s">
        <v>2096</v>
      </c>
      <c r="D517" s="2">
        <v>1</v>
      </c>
      <c r="E517" s="2" t="s">
        <v>115</v>
      </c>
      <c r="F517" s="2" t="b">
        <f>+VLOOKUP(L517,'Por tripulante'!A:A,1,0)=L517</f>
        <v>1</v>
      </c>
      <c r="G517" s="2" t="e">
        <f>+INDEX(TPA!A:D,MATCH('Base de datos'!L517,TPA!D:D,0),1)</f>
        <v>#N/A</v>
      </c>
      <c r="H517" s="24" t="s">
        <v>395</v>
      </c>
      <c r="I517" s="42">
        <v>44687.822060185186</v>
      </c>
      <c r="J517" s="36">
        <v>44687.823240740741</v>
      </c>
      <c r="K517" t="s">
        <v>1033</v>
      </c>
      <c r="L517">
        <v>1143166395</v>
      </c>
      <c r="M517" t="s">
        <v>655</v>
      </c>
      <c r="N517" t="s">
        <v>435</v>
      </c>
      <c r="O517" s="4" t="s">
        <v>1122</v>
      </c>
      <c r="P517" s="39" t="s">
        <v>747</v>
      </c>
      <c r="Q517" t="s">
        <v>740</v>
      </c>
      <c r="R517" t="s">
        <v>1123</v>
      </c>
      <c r="S517" t="s">
        <v>1124</v>
      </c>
      <c r="T517" t="s">
        <v>750</v>
      </c>
      <c r="U517" t="s">
        <v>1126</v>
      </c>
      <c r="V517" t="s">
        <v>1127</v>
      </c>
    </row>
    <row r="518" spans="1:22" x14ac:dyDescent="0.3">
      <c r="A518" s="2" t="s">
        <v>36</v>
      </c>
      <c r="B518" s="2" t="s">
        <v>74</v>
      </c>
      <c r="C518" s="2" t="s">
        <v>2097</v>
      </c>
      <c r="D518" s="2">
        <v>1</v>
      </c>
      <c r="E518" s="2" t="s">
        <v>115</v>
      </c>
      <c r="F518" s="2" t="b">
        <f>+VLOOKUP(L518,'Por tripulante'!A:A,1,0)=L518</f>
        <v>1</v>
      </c>
      <c r="G518" s="2" t="str">
        <f>+INDEX(TPA!A:D,MATCH('Base de datos'!L518,TPA!D:D,0),1)</f>
        <v>ZAMBRANO</v>
      </c>
      <c r="H518" s="24" t="s">
        <v>395</v>
      </c>
      <c r="I518" s="42">
        <v>44687.7265162037</v>
      </c>
      <c r="J518" s="36">
        <v>44687.728935185187</v>
      </c>
      <c r="K518" t="s">
        <v>1033</v>
      </c>
      <c r="L518">
        <v>73158536</v>
      </c>
      <c r="M518" t="s">
        <v>561</v>
      </c>
      <c r="N518" t="s">
        <v>496</v>
      </c>
      <c r="O518" s="4" t="s">
        <v>1122</v>
      </c>
      <c r="P518" s="39" t="s">
        <v>747</v>
      </c>
      <c r="Q518" t="s">
        <v>740</v>
      </c>
      <c r="R518" t="s">
        <v>1136</v>
      </c>
      <c r="S518" t="s">
        <v>749</v>
      </c>
      <c r="T518" t="s">
        <v>750</v>
      </c>
      <c r="U518" t="s">
        <v>1126</v>
      </c>
      <c r="V518" t="s">
        <v>1127</v>
      </c>
    </row>
    <row r="519" spans="1:22" x14ac:dyDescent="0.3">
      <c r="A519" s="2" t="s">
        <v>36</v>
      </c>
      <c r="B519" s="2" t="s">
        <v>74</v>
      </c>
      <c r="C519" s="2" t="s">
        <v>2098</v>
      </c>
      <c r="D519" s="2">
        <v>1</v>
      </c>
      <c r="E519" s="2" t="s">
        <v>115</v>
      </c>
      <c r="F519" s="2" t="b">
        <f>+VLOOKUP(L519,'Por tripulante'!A:A,1,0)=L519</f>
        <v>1</v>
      </c>
      <c r="G519" s="2" t="e">
        <f>+INDEX(TPA!A:D,MATCH('Base de datos'!L519,TPA!D:D,0),1)</f>
        <v>#N/A</v>
      </c>
      <c r="H519" s="24" t="s">
        <v>395</v>
      </c>
      <c r="I519" s="42">
        <v>44687.702118055553</v>
      </c>
      <c r="J519" s="36">
        <v>44687.705567129633</v>
      </c>
      <c r="K519" t="s">
        <v>1033</v>
      </c>
      <c r="L519">
        <v>1052996972</v>
      </c>
      <c r="M519" t="s">
        <v>588</v>
      </c>
      <c r="N519" t="s">
        <v>435</v>
      </c>
      <c r="O519" s="4" t="s">
        <v>1122</v>
      </c>
      <c r="P519" s="39" t="s">
        <v>747</v>
      </c>
      <c r="Q519" t="s">
        <v>740</v>
      </c>
      <c r="R519" t="s">
        <v>1123</v>
      </c>
      <c r="S519" t="s">
        <v>1124</v>
      </c>
      <c r="T519" t="s">
        <v>750</v>
      </c>
      <c r="U519" t="s">
        <v>1138</v>
      </c>
      <c r="V519" t="s">
        <v>1127</v>
      </c>
    </row>
    <row r="520" spans="1:22" x14ac:dyDescent="0.3">
      <c r="A520" s="2" t="s">
        <v>36</v>
      </c>
      <c r="B520" s="2" t="s">
        <v>74</v>
      </c>
      <c r="C520" s="2" t="s">
        <v>2099</v>
      </c>
      <c r="D520" s="2">
        <v>1</v>
      </c>
      <c r="E520" s="2" t="s">
        <v>115</v>
      </c>
      <c r="F520" s="2" t="b">
        <f>+VLOOKUP(L520,'Por tripulante'!A:A,1,0)=L520</f>
        <v>1</v>
      </c>
      <c r="G520" s="2" t="e">
        <f>+INDEX(TPA!A:D,MATCH('Base de datos'!L520,TPA!D:D,0),1)</f>
        <v>#N/A</v>
      </c>
      <c r="H520" s="24" t="s">
        <v>395</v>
      </c>
      <c r="I520" s="42">
        <v>44687.677916666667</v>
      </c>
      <c r="J520" s="36">
        <v>44687.680659722224</v>
      </c>
      <c r="K520" t="s">
        <v>1033</v>
      </c>
      <c r="L520">
        <v>1050037442</v>
      </c>
      <c r="M520" t="s">
        <v>524</v>
      </c>
      <c r="N520" t="s">
        <v>428</v>
      </c>
      <c r="O520" s="4" t="s">
        <v>1122</v>
      </c>
      <c r="P520" s="39" t="s">
        <v>747</v>
      </c>
      <c r="Q520" t="s">
        <v>740</v>
      </c>
      <c r="R520" t="s">
        <v>1123</v>
      </c>
      <c r="S520" t="s">
        <v>1124</v>
      </c>
      <c r="T520" t="s">
        <v>750</v>
      </c>
      <c r="U520" t="s">
        <v>1126</v>
      </c>
      <c r="V520" t="s">
        <v>1127</v>
      </c>
    </row>
    <row r="521" spans="1:22" x14ac:dyDescent="0.3">
      <c r="A521" s="2" t="s">
        <v>36</v>
      </c>
      <c r="B521" s="2" t="s">
        <v>74</v>
      </c>
      <c r="C521" s="2" t="s">
        <v>2100</v>
      </c>
      <c r="D521" s="2">
        <v>1</v>
      </c>
      <c r="E521" s="2" t="s">
        <v>115</v>
      </c>
      <c r="F521" s="2" t="b">
        <f>+VLOOKUP(L521,'Por tripulante'!A:A,1,0)=L521</f>
        <v>1</v>
      </c>
      <c r="G521" s="2" t="e">
        <f>+INDEX(TPA!A:D,MATCH('Base de datos'!L521,TPA!D:D,0),1)</f>
        <v>#N/A</v>
      </c>
      <c r="H521" s="24" t="s">
        <v>395</v>
      </c>
      <c r="I521" s="42">
        <v>44687.492719907408</v>
      </c>
      <c r="J521" s="36">
        <v>44687.500127314815</v>
      </c>
      <c r="K521" t="s">
        <v>1033</v>
      </c>
      <c r="L521">
        <v>1064995172</v>
      </c>
      <c r="M521" t="s">
        <v>482</v>
      </c>
      <c r="N521" t="s">
        <v>452</v>
      </c>
      <c r="O521" s="4" t="s">
        <v>1122</v>
      </c>
      <c r="P521" s="39" t="s">
        <v>747</v>
      </c>
      <c r="Q521" t="s">
        <v>740</v>
      </c>
      <c r="R521" t="s">
        <v>1123</v>
      </c>
      <c r="S521" t="s">
        <v>1128</v>
      </c>
      <c r="T521" t="s">
        <v>750</v>
      </c>
      <c r="U521" t="s">
        <v>1126</v>
      </c>
      <c r="V521" t="s">
        <v>1127</v>
      </c>
    </row>
    <row r="522" spans="1:22" x14ac:dyDescent="0.3">
      <c r="A522" s="2" t="s">
        <v>36</v>
      </c>
      <c r="B522" s="2" t="s">
        <v>74</v>
      </c>
      <c r="C522" s="2" t="s">
        <v>2101</v>
      </c>
      <c r="D522" s="2">
        <v>1</v>
      </c>
      <c r="E522" s="2" t="s">
        <v>115</v>
      </c>
      <c r="F522" s="2" t="b">
        <f>+VLOOKUP(L522,'Por tripulante'!A:A,1,0)=L522</f>
        <v>1</v>
      </c>
      <c r="G522" s="2" t="e">
        <f>+INDEX(TPA!A:D,MATCH('Base de datos'!L522,TPA!D:D,0),1)</f>
        <v>#N/A</v>
      </c>
      <c r="H522" s="24" t="s">
        <v>395</v>
      </c>
      <c r="I522" s="42">
        <v>44687.497442129628</v>
      </c>
      <c r="J522" s="36">
        <v>44687.498298611114</v>
      </c>
      <c r="K522" t="s">
        <v>1033</v>
      </c>
      <c r="L522">
        <v>72290647</v>
      </c>
      <c r="M522" t="s">
        <v>1099</v>
      </c>
      <c r="N522" t="s">
        <v>428</v>
      </c>
      <c r="O522" s="4" t="s">
        <v>1122</v>
      </c>
      <c r="P522" s="39" t="s">
        <v>747</v>
      </c>
      <c r="Q522" t="s">
        <v>740</v>
      </c>
      <c r="R522" t="s">
        <v>1123</v>
      </c>
      <c r="S522" t="s">
        <v>1124</v>
      </c>
      <c r="T522" t="s">
        <v>750</v>
      </c>
      <c r="U522" t="s">
        <v>1126</v>
      </c>
      <c r="V522" t="s">
        <v>1127</v>
      </c>
    </row>
    <row r="523" spans="1:22" x14ac:dyDescent="0.3">
      <c r="A523" s="2" t="s">
        <v>36</v>
      </c>
      <c r="B523" s="2" t="s">
        <v>74</v>
      </c>
      <c r="C523" s="2" t="s">
        <v>2102</v>
      </c>
      <c r="D523" s="2">
        <v>1</v>
      </c>
      <c r="E523" s="2" t="s">
        <v>115</v>
      </c>
      <c r="F523" s="2" t="b">
        <f>+VLOOKUP(L523,'Por tripulante'!A:A,1,0)=L523</f>
        <v>1</v>
      </c>
      <c r="G523" s="2" t="str">
        <f>+INDEX(TPA!A:D,MATCH('Base de datos'!L523,TPA!D:D,0),1)</f>
        <v>PUERTO SALGAR</v>
      </c>
      <c r="H523" s="24" t="s">
        <v>395</v>
      </c>
      <c r="I523" s="42">
        <v>44687.463217592594</v>
      </c>
      <c r="J523" s="36">
        <v>44687.464768518519</v>
      </c>
      <c r="K523" t="s">
        <v>1033</v>
      </c>
      <c r="L523">
        <v>8498708</v>
      </c>
      <c r="M523" t="s">
        <v>992</v>
      </c>
      <c r="N523" t="s">
        <v>430</v>
      </c>
      <c r="O523" s="4" t="s">
        <v>1122</v>
      </c>
      <c r="P523" s="39" t="s">
        <v>747</v>
      </c>
      <c r="Q523" t="s">
        <v>740</v>
      </c>
      <c r="R523" t="s">
        <v>1123</v>
      </c>
      <c r="T523" t="s">
        <v>1125</v>
      </c>
      <c r="U523" t="s">
        <v>1126</v>
      </c>
      <c r="V523" t="s">
        <v>1127</v>
      </c>
    </row>
    <row r="524" spans="1:22" x14ac:dyDescent="0.3">
      <c r="A524" s="2" t="s">
        <v>36</v>
      </c>
      <c r="B524" s="2" t="s">
        <v>74</v>
      </c>
      <c r="C524" s="2" t="s">
        <v>2103</v>
      </c>
      <c r="D524" s="2">
        <v>1</v>
      </c>
      <c r="E524" s="2" t="s">
        <v>115</v>
      </c>
      <c r="F524" s="2" t="b">
        <f>+VLOOKUP(L524,'Por tripulante'!A:A,1,0)=L524</f>
        <v>1</v>
      </c>
      <c r="G524" s="2" t="e">
        <f>+INDEX(TPA!A:D,MATCH('Base de datos'!L524,TPA!D:D,0),1)</f>
        <v>#N/A</v>
      </c>
      <c r="H524" s="24" t="s">
        <v>395</v>
      </c>
      <c r="I524" s="42">
        <v>44687.445370370369</v>
      </c>
      <c r="J524" s="36">
        <v>44687.446412037039</v>
      </c>
      <c r="K524" t="s">
        <v>1033</v>
      </c>
      <c r="L524">
        <v>1143393377</v>
      </c>
      <c r="M524" t="s">
        <v>690</v>
      </c>
      <c r="N524" t="s">
        <v>429</v>
      </c>
      <c r="O524" s="4" t="s">
        <v>1122</v>
      </c>
      <c r="P524" s="39" t="s">
        <v>747</v>
      </c>
      <c r="Q524" t="s">
        <v>740</v>
      </c>
      <c r="R524" t="s">
        <v>1123</v>
      </c>
      <c r="S524" t="s">
        <v>1124</v>
      </c>
      <c r="T524" t="s">
        <v>750</v>
      </c>
      <c r="U524" t="s">
        <v>1126</v>
      </c>
      <c r="V524" t="s">
        <v>1127</v>
      </c>
    </row>
    <row r="525" spans="1:22" x14ac:dyDescent="0.3">
      <c r="A525" s="2" t="s">
        <v>36</v>
      </c>
      <c r="B525" s="2" t="s">
        <v>74</v>
      </c>
      <c r="C525" s="2" t="s">
        <v>2104</v>
      </c>
      <c r="D525" s="2">
        <v>1</v>
      </c>
      <c r="E525" s="2" t="s">
        <v>115</v>
      </c>
      <c r="F525" s="2" t="b">
        <f>+VLOOKUP(L525,'Por tripulante'!A:A,1,0)=L525</f>
        <v>1</v>
      </c>
      <c r="G525" s="2" t="e">
        <f>+INDEX(TPA!A:D,MATCH('Base de datos'!L525,TPA!D:D,0),1)</f>
        <v>#N/A</v>
      </c>
      <c r="H525" s="24" t="s">
        <v>395</v>
      </c>
      <c r="I525" s="42">
        <v>44687.413587962961</v>
      </c>
      <c r="J525" s="36">
        <v>44687.425081018519</v>
      </c>
      <c r="K525" t="s">
        <v>1033</v>
      </c>
      <c r="L525">
        <v>1128057680</v>
      </c>
      <c r="M525" t="s">
        <v>1120</v>
      </c>
      <c r="N525" t="s">
        <v>429</v>
      </c>
      <c r="O525" s="4" t="s">
        <v>1122</v>
      </c>
      <c r="P525" s="39" t="s">
        <v>747</v>
      </c>
      <c r="Q525" t="s">
        <v>740</v>
      </c>
      <c r="R525" t="s">
        <v>1123</v>
      </c>
      <c r="S525" t="s">
        <v>1124</v>
      </c>
      <c r="T525" t="s">
        <v>750</v>
      </c>
      <c r="U525" t="s">
        <v>1138</v>
      </c>
      <c r="V525" t="s">
        <v>1139</v>
      </c>
    </row>
    <row r="526" spans="1:22" x14ac:dyDescent="0.3">
      <c r="A526" s="2" t="s">
        <v>36</v>
      </c>
      <c r="B526" s="2" t="s">
        <v>74</v>
      </c>
      <c r="C526" s="2" t="s">
        <v>2105</v>
      </c>
      <c r="D526" s="2">
        <v>1</v>
      </c>
      <c r="E526" s="2" t="s">
        <v>115</v>
      </c>
      <c r="F526" s="2" t="b">
        <f>+VLOOKUP(L526,'Por tripulante'!A:A,1,0)=L526</f>
        <v>1</v>
      </c>
      <c r="G526" s="2" t="str">
        <f>+INDEX(TPA!A:D,MATCH('Base de datos'!L526,TPA!D:D,0),1)</f>
        <v>PUERTO SALGAR</v>
      </c>
      <c r="H526" s="24" t="s">
        <v>397</v>
      </c>
      <c r="I526" s="42">
        <v>44692.473738425928</v>
      </c>
      <c r="J526" s="36">
        <v>44692.474999999999</v>
      </c>
      <c r="K526" t="s">
        <v>1008</v>
      </c>
      <c r="L526">
        <v>8498708</v>
      </c>
      <c r="M526" t="s">
        <v>487</v>
      </c>
      <c r="N526" t="s">
        <v>430</v>
      </c>
      <c r="O526" s="4" t="s">
        <v>1140</v>
      </c>
      <c r="P526" s="39" t="s">
        <v>1141</v>
      </c>
      <c r="Q526" t="s">
        <v>1142</v>
      </c>
      <c r="R526" t="s">
        <v>1143</v>
      </c>
      <c r="S526" t="s">
        <v>1144</v>
      </c>
      <c r="T526" t="s">
        <v>1145</v>
      </c>
      <c r="U526" t="s">
        <v>1146</v>
      </c>
    </row>
    <row r="527" spans="1:22" x14ac:dyDescent="0.3">
      <c r="A527" s="2" t="s">
        <v>36</v>
      </c>
      <c r="B527" s="2" t="s">
        <v>74</v>
      </c>
      <c r="C527" s="2" t="s">
        <v>2106</v>
      </c>
      <c r="D527" s="2">
        <v>1</v>
      </c>
      <c r="E527" s="2" t="s">
        <v>115</v>
      </c>
      <c r="F527" s="2" t="b">
        <f>+VLOOKUP(L527,'Por tripulante'!A:A,1,0)=L527</f>
        <v>1</v>
      </c>
      <c r="G527" s="2" t="e">
        <f>+INDEX(TPA!A:D,MATCH('Base de datos'!L527,TPA!D:D,0),1)</f>
        <v>#N/A</v>
      </c>
      <c r="H527" s="24" t="s">
        <v>397</v>
      </c>
      <c r="I527" s="42">
        <v>44692.400138888886</v>
      </c>
      <c r="J527" s="36">
        <v>44692.401076388887</v>
      </c>
      <c r="K527" t="s">
        <v>1054</v>
      </c>
      <c r="L527">
        <v>1010157710</v>
      </c>
      <c r="M527" t="s">
        <v>958</v>
      </c>
      <c r="N527" t="s">
        <v>428</v>
      </c>
      <c r="O527" s="4" t="s">
        <v>1140</v>
      </c>
      <c r="P527" s="39" t="s">
        <v>1147</v>
      </c>
      <c r="Q527" t="s">
        <v>1148</v>
      </c>
      <c r="R527" t="s">
        <v>1149</v>
      </c>
      <c r="S527" t="s">
        <v>1150</v>
      </c>
      <c r="T527" t="s">
        <v>1145</v>
      </c>
      <c r="U527" t="s">
        <v>1151</v>
      </c>
    </row>
    <row r="528" spans="1:22" x14ac:dyDescent="0.3">
      <c r="A528" s="2" t="s">
        <v>36</v>
      </c>
      <c r="B528" s="2" t="s">
        <v>74</v>
      </c>
      <c r="C528" s="2" t="s">
        <v>2107</v>
      </c>
      <c r="D528" s="2">
        <v>1</v>
      </c>
      <c r="E528" s="2" t="s">
        <v>115</v>
      </c>
      <c r="F528" s="2" t="b">
        <f>+VLOOKUP(L528,'Por tripulante'!A:A,1,0)=L528</f>
        <v>1</v>
      </c>
      <c r="G528" s="2" t="e">
        <f>+INDEX(TPA!A:D,MATCH('Base de datos'!L528,TPA!D:D,0),1)</f>
        <v>#N/A</v>
      </c>
      <c r="H528" s="24" t="s">
        <v>397</v>
      </c>
      <c r="I528" s="42">
        <v>44692.400370370371</v>
      </c>
      <c r="J528" s="36">
        <v>44692.401053240741</v>
      </c>
      <c r="K528" t="s">
        <v>1054</v>
      </c>
      <c r="L528">
        <v>72290647</v>
      </c>
      <c r="M528" t="s">
        <v>762</v>
      </c>
      <c r="N528" t="s">
        <v>428</v>
      </c>
      <c r="O528" s="4" t="s">
        <v>1140</v>
      </c>
      <c r="P528" s="39" t="s">
        <v>1147</v>
      </c>
      <c r="Q528" t="s">
        <v>1148</v>
      </c>
      <c r="R528" t="s">
        <v>1149</v>
      </c>
      <c r="S528" t="s">
        <v>1150</v>
      </c>
      <c r="T528" t="s">
        <v>1145</v>
      </c>
      <c r="U528" t="s">
        <v>1151</v>
      </c>
    </row>
    <row r="529" spans="1:23" x14ac:dyDescent="0.3">
      <c r="A529" s="2" t="s">
        <v>36</v>
      </c>
      <c r="B529" s="2" t="s">
        <v>74</v>
      </c>
      <c r="C529" s="2" t="s">
        <v>2108</v>
      </c>
      <c r="D529" s="2">
        <v>1</v>
      </c>
      <c r="E529" s="2" t="s">
        <v>115</v>
      </c>
      <c r="F529" s="2" t="b">
        <f>+VLOOKUP(L529,'Por tripulante'!A:A,1,0)=L529</f>
        <v>1</v>
      </c>
      <c r="G529" s="2" t="e">
        <f>+INDEX(TPA!A:D,MATCH('Base de datos'!L529,TPA!D:D,0),1)</f>
        <v>#N/A</v>
      </c>
      <c r="H529" s="24" t="s">
        <v>397</v>
      </c>
      <c r="I529" s="42">
        <v>44692.215486111112</v>
      </c>
      <c r="J529" s="36">
        <v>44692.216550925928</v>
      </c>
      <c r="K529" t="s">
        <v>1008</v>
      </c>
      <c r="L529">
        <v>1050037442</v>
      </c>
      <c r="M529" t="s">
        <v>566</v>
      </c>
      <c r="N529" t="s">
        <v>428</v>
      </c>
      <c r="O529" s="4" t="s">
        <v>1140</v>
      </c>
      <c r="P529" s="39" t="s">
        <v>1147</v>
      </c>
      <c r="Q529" t="s">
        <v>1148</v>
      </c>
      <c r="R529" t="s">
        <v>1149</v>
      </c>
      <c r="S529" t="s">
        <v>1150</v>
      </c>
      <c r="T529" t="s">
        <v>1145</v>
      </c>
      <c r="U529" t="s">
        <v>1151</v>
      </c>
    </row>
    <row r="530" spans="1:23" x14ac:dyDescent="0.3">
      <c r="A530" s="2" t="s">
        <v>36</v>
      </c>
      <c r="B530" s="2" t="s">
        <v>74</v>
      </c>
      <c r="C530" s="2" t="s">
        <v>2109</v>
      </c>
      <c r="D530" s="2">
        <v>1</v>
      </c>
      <c r="E530" s="2" t="s">
        <v>115</v>
      </c>
      <c r="F530" s="2" t="b">
        <f>+VLOOKUP(L530,'Por tripulante'!A:A,1,0)=L530</f>
        <v>1</v>
      </c>
      <c r="G530" s="2" t="str">
        <f>+INDEX(TPA!A:D,MATCH('Base de datos'!L530,TPA!D:D,0),1)</f>
        <v>EL BANCO</v>
      </c>
      <c r="H530" s="24" t="s">
        <v>397</v>
      </c>
      <c r="I530" s="42">
        <v>44692.115706018521</v>
      </c>
      <c r="J530" s="36">
        <v>44692.11791666667</v>
      </c>
      <c r="K530" t="s">
        <v>1054</v>
      </c>
      <c r="L530">
        <v>72307511</v>
      </c>
      <c r="M530" t="s">
        <v>833</v>
      </c>
      <c r="N530" t="s">
        <v>443</v>
      </c>
      <c r="O530" s="4" t="s">
        <v>1140</v>
      </c>
      <c r="P530" s="39" t="s">
        <v>1147</v>
      </c>
      <c r="Q530" t="s">
        <v>1148</v>
      </c>
      <c r="R530" t="s">
        <v>1149</v>
      </c>
      <c r="S530" t="s">
        <v>1150</v>
      </c>
      <c r="T530" t="s">
        <v>1145</v>
      </c>
      <c r="U530" t="s">
        <v>1151</v>
      </c>
    </row>
    <row r="531" spans="1:23" x14ac:dyDescent="0.3">
      <c r="A531" s="2" t="s">
        <v>36</v>
      </c>
      <c r="B531" s="2" t="s">
        <v>74</v>
      </c>
      <c r="C531" s="2" t="s">
        <v>2110</v>
      </c>
      <c r="D531" s="2">
        <v>1</v>
      </c>
      <c r="E531" s="2" t="s">
        <v>115</v>
      </c>
      <c r="F531" s="2" t="b">
        <f>+VLOOKUP(L531,'Por tripulante'!A:A,1,0)=L531</f>
        <v>1</v>
      </c>
      <c r="G531" s="2" t="e">
        <f>+INDEX(TPA!A:D,MATCH('Base de datos'!L531,TPA!D:D,0),1)</f>
        <v>#N/A</v>
      </c>
      <c r="H531" s="24" t="s">
        <v>397</v>
      </c>
      <c r="I531" s="42">
        <v>44691.963356481479</v>
      </c>
      <c r="J531" s="36">
        <v>44691.967349537037</v>
      </c>
      <c r="K531" t="s">
        <v>1008</v>
      </c>
      <c r="L531">
        <v>1143376702</v>
      </c>
      <c r="M531" t="s">
        <v>565</v>
      </c>
      <c r="N531" t="s">
        <v>512</v>
      </c>
      <c r="O531" s="4" t="s">
        <v>1140</v>
      </c>
      <c r="P531" s="39" t="s">
        <v>1152</v>
      </c>
      <c r="Q531" t="s">
        <v>1153</v>
      </c>
      <c r="R531" t="s">
        <v>1149</v>
      </c>
      <c r="S531" t="s">
        <v>1150</v>
      </c>
      <c r="T531" t="s">
        <v>1145</v>
      </c>
      <c r="U531" t="s">
        <v>1154</v>
      </c>
    </row>
    <row r="532" spans="1:23" x14ac:dyDescent="0.3">
      <c r="A532" s="2" t="s">
        <v>36</v>
      </c>
      <c r="B532" s="2" t="s">
        <v>74</v>
      </c>
      <c r="C532" s="2" t="s">
        <v>2111</v>
      </c>
      <c r="D532" s="2">
        <v>1</v>
      </c>
      <c r="E532" s="2" t="s">
        <v>115</v>
      </c>
      <c r="F532" s="2" t="b">
        <f>+VLOOKUP(L532,'Por tripulante'!A:A,1,0)=L532</f>
        <v>1</v>
      </c>
      <c r="G532" s="2" t="str">
        <f>+INDEX(TPA!A:D,MATCH('Base de datos'!L532,TPA!D:D,0),1)</f>
        <v>GAMARRA</v>
      </c>
      <c r="H532" s="24" t="s">
        <v>397</v>
      </c>
      <c r="I532" s="42">
        <v>44691.902696759258</v>
      </c>
      <c r="J532" s="36">
        <v>44691.903900462959</v>
      </c>
      <c r="K532" t="s">
        <v>1008</v>
      </c>
      <c r="L532">
        <v>73007151</v>
      </c>
      <c r="M532" t="s">
        <v>1155</v>
      </c>
      <c r="N532" t="s">
        <v>500</v>
      </c>
      <c r="O532" s="4" t="s">
        <v>1140</v>
      </c>
      <c r="P532" s="39" t="s">
        <v>1147</v>
      </c>
      <c r="Q532" t="s">
        <v>1148</v>
      </c>
      <c r="R532" t="s">
        <v>1149</v>
      </c>
      <c r="S532" t="s">
        <v>1150</v>
      </c>
      <c r="T532" t="s">
        <v>1145</v>
      </c>
      <c r="U532" t="s">
        <v>1151</v>
      </c>
    </row>
    <row r="533" spans="1:23" x14ac:dyDescent="0.3">
      <c r="A533" s="2" t="s">
        <v>36</v>
      </c>
      <c r="B533" s="2" t="s">
        <v>74</v>
      </c>
      <c r="C533" s="2" t="s">
        <v>2112</v>
      </c>
      <c r="D533" s="2">
        <v>1</v>
      </c>
      <c r="E533" s="2" t="s">
        <v>115</v>
      </c>
      <c r="F533" s="2" t="b">
        <f>+VLOOKUP(L533,'Por tripulante'!A:A,1,0)=L533</f>
        <v>1</v>
      </c>
      <c r="G533" s="2" t="e">
        <f>+INDEX(TPA!A:D,MATCH('Base de datos'!L533,TPA!D:D,0),1)</f>
        <v>#N/A</v>
      </c>
      <c r="H533" s="24" t="s">
        <v>397</v>
      </c>
      <c r="I533" s="42">
        <v>44691.827650462961</v>
      </c>
      <c r="J533" s="36">
        <v>44691.829594907409</v>
      </c>
      <c r="K533" t="s">
        <v>1008</v>
      </c>
      <c r="L533">
        <v>1143166395</v>
      </c>
      <c r="M533" t="s">
        <v>655</v>
      </c>
      <c r="N533" t="s">
        <v>435</v>
      </c>
      <c r="O533" s="4" t="s">
        <v>1140</v>
      </c>
      <c r="P533" s="39" t="s">
        <v>1147</v>
      </c>
      <c r="Q533" t="s">
        <v>1156</v>
      </c>
      <c r="R533" t="s">
        <v>1149</v>
      </c>
      <c r="S533" t="s">
        <v>1144</v>
      </c>
      <c r="T533" t="s">
        <v>1145</v>
      </c>
      <c r="U533" t="s">
        <v>1146</v>
      </c>
    </row>
    <row r="534" spans="1:23" x14ac:dyDescent="0.3">
      <c r="A534" s="2" t="s">
        <v>36</v>
      </c>
      <c r="B534" s="2" t="s">
        <v>74</v>
      </c>
      <c r="C534" s="2" t="s">
        <v>2113</v>
      </c>
      <c r="D534" s="2">
        <v>1</v>
      </c>
      <c r="E534" s="2" t="s">
        <v>115</v>
      </c>
      <c r="F534" s="2" t="b">
        <f>+VLOOKUP(L534,'Por tripulante'!A:A,1,0)=L534</f>
        <v>1</v>
      </c>
      <c r="G534" s="2" t="str">
        <f>+INDEX(TPA!A:D,MATCH('Base de datos'!L534,TPA!D:D,0),1)</f>
        <v>SAN PABLO</v>
      </c>
      <c r="H534" s="24" t="s">
        <v>397</v>
      </c>
      <c r="I534" s="42">
        <v>44691.792708333334</v>
      </c>
      <c r="J534" s="36">
        <v>44691.796990740739</v>
      </c>
      <c r="K534" t="s">
        <v>1008</v>
      </c>
      <c r="L534">
        <v>72258146</v>
      </c>
      <c r="M534" t="s">
        <v>663</v>
      </c>
      <c r="N534" t="s">
        <v>457</v>
      </c>
      <c r="O534" s="4" t="s">
        <v>1157</v>
      </c>
      <c r="P534" s="39" t="s">
        <v>1147</v>
      </c>
      <c r="Q534" t="s">
        <v>1153</v>
      </c>
      <c r="R534" t="s">
        <v>1149</v>
      </c>
      <c r="S534" t="s">
        <v>1150</v>
      </c>
      <c r="T534" t="s">
        <v>1145</v>
      </c>
      <c r="U534" t="s">
        <v>1158</v>
      </c>
    </row>
    <row r="535" spans="1:23" x14ac:dyDescent="0.3">
      <c r="A535" s="2" t="s">
        <v>36</v>
      </c>
      <c r="B535" s="2" t="s">
        <v>74</v>
      </c>
      <c r="C535" s="2" t="s">
        <v>2114</v>
      </c>
      <c r="D535" s="2">
        <v>1</v>
      </c>
      <c r="E535" s="2" t="s">
        <v>115</v>
      </c>
      <c r="F535" s="2" t="b">
        <f>+VLOOKUP(L535,'Por tripulante'!A:A,1,0)=L535</f>
        <v>1</v>
      </c>
      <c r="G535" s="2" t="e">
        <f>+INDEX(TPA!A:D,MATCH('Base de datos'!L535,TPA!D:D,0),1)</f>
        <v>#N/A</v>
      </c>
      <c r="H535" s="24" t="s">
        <v>397</v>
      </c>
      <c r="I535" s="42">
        <v>44691.779363425929</v>
      </c>
      <c r="J535" s="36">
        <v>44691.783217592594</v>
      </c>
      <c r="K535" t="s">
        <v>1008</v>
      </c>
      <c r="L535">
        <v>1045682337</v>
      </c>
      <c r="M535" t="s">
        <v>867</v>
      </c>
      <c r="N535" t="s">
        <v>424</v>
      </c>
      <c r="O535" s="4" t="s">
        <v>1140</v>
      </c>
      <c r="P535" s="39" t="s">
        <v>1147</v>
      </c>
      <c r="Q535" t="s">
        <v>1148</v>
      </c>
      <c r="R535" t="s">
        <v>1149</v>
      </c>
      <c r="S535" t="s">
        <v>1150</v>
      </c>
      <c r="T535" t="s">
        <v>755</v>
      </c>
      <c r="U535" t="s">
        <v>1151</v>
      </c>
    </row>
    <row r="536" spans="1:23" x14ac:dyDescent="0.3">
      <c r="A536" s="2" t="s">
        <v>36</v>
      </c>
      <c r="B536" s="2" t="s">
        <v>74</v>
      </c>
      <c r="C536" s="2" t="s">
        <v>2115</v>
      </c>
      <c r="D536" s="2">
        <v>1</v>
      </c>
      <c r="E536" s="2" t="s">
        <v>115</v>
      </c>
      <c r="F536" s="2" t="b">
        <f>+VLOOKUP(L536,'Por tripulante'!A:A,1,0)=L536</f>
        <v>1</v>
      </c>
      <c r="G536" s="2" t="e">
        <f>+INDEX(TPA!A:D,MATCH('Base de datos'!L536,TPA!D:D,0),1)</f>
        <v>#N/A</v>
      </c>
      <c r="H536" s="24" t="s">
        <v>397</v>
      </c>
      <c r="I536" s="42">
        <v>44691.671319444446</v>
      </c>
      <c r="J536" s="36">
        <v>44691.673530092594</v>
      </c>
      <c r="K536" t="s">
        <v>1008</v>
      </c>
      <c r="L536">
        <v>1042439653</v>
      </c>
      <c r="M536" t="s">
        <v>601</v>
      </c>
      <c r="N536" t="s">
        <v>424</v>
      </c>
      <c r="O536" s="4" t="s">
        <v>1140</v>
      </c>
      <c r="P536" s="39" t="s">
        <v>1147</v>
      </c>
      <c r="Q536" t="s">
        <v>1148</v>
      </c>
      <c r="R536" t="s">
        <v>1149</v>
      </c>
      <c r="S536" t="s">
        <v>1150</v>
      </c>
      <c r="T536" t="s">
        <v>1145</v>
      </c>
      <c r="U536" t="s">
        <v>1151</v>
      </c>
    </row>
    <row r="537" spans="1:23" x14ac:dyDescent="0.3">
      <c r="A537" s="2" t="s">
        <v>36</v>
      </c>
      <c r="B537" s="2" t="s">
        <v>74</v>
      </c>
      <c r="C537" s="2" t="s">
        <v>2116</v>
      </c>
      <c r="D537" s="2">
        <v>1</v>
      </c>
      <c r="E537" s="2" t="s">
        <v>115</v>
      </c>
      <c r="F537" s="2" t="b">
        <f>+VLOOKUP(L537,'Por tripulante'!A:A,1,0)=L537</f>
        <v>1</v>
      </c>
      <c r="G537" s="2" t="e">
        <f>+INDEX(TPA!A:D,MATCH('Base de datos'!L537,TPA!D:D,0),1)</f>
        <v>#N/A</v>
      </c>
      <c r="H537" s="24" t="s">
        <v>397</v>
      </c>
      <c r="I537" s="42">
        <v>44691.627118055556</v>
      </c>
      <c r="J537" s="36">
        <v>44691.627870370372</v>
      </c>
      <c r="K537" t="s">
        <v>1008</v>
      </c>
      <c r="L537">
        <v>72238315</v>
      </c>
      <c r="M537" t="s">
        <v>564</v>
      </c>
      <c r="N537" t="s">
        <v>424</v>
      </c>
      <c r="O537" s="4" t="s">
        <v>1140</v>
      </c>
      <c r="P537" s="39" t="s">
        <v>1147</v>
      </c>
      <c r="Q537" t="s">
        <v>1148</v>
      </c>
      <c r="R537" t="s">
        <v>1149</v>
      </c>
      <c r="S537" t="s">
        <v>1150</v>
      </c>
      <c r="T537" t="s">
        <v>1145</v>
      </c>
      <c r="U537" t="s">
        <v>1151</v>
      </c>
    </row>
    <row r="538" spans="1:23" x14ac:dyDescent="0.3">
      <c r="A538" s="2" t="s">
        <v>36</v>
      </c>
      <c r="B538" s="2" t="s">
        <v>74</v>
      </c>
      <c r="C538" s="2" t="s">
        <v>2117</v>
      </c>
      <c r="D538" s="2">
        <v>1</v>
      </c>
      <c r="E538" s="2" t="s">
        <v>115</v>
      </c>
      <c r="F538" s="2" t="b">
        <f>+VLOOKUP(L538,'Por tripulante'!A:A,1,0)=L538</f>
        <v>1</v>
      </c>
      <c r="G538" s="2" t="e">
        <f>+INDEX(TPA!A:D,MATCH('Base de datos'!L538,TPA!D:D,0),1)</f>
        <v>#N/A</v>
      </c>
      <c r="H538" s="24" t="s">
        <v>397</v>
      </c>
      <c r="I538" s="42">
        <v>44691.487083333333</v>
      </c>
      <c r="J538" s="36">
        <v>44691.487905092596</v>
      </c>
      <c r="K538" t="s">
        <v>1008</v>
      </c>
      <c r="L538">
        <v>1143393377</v>
      </c>
      <c r="M538" t="s">
        <v>690</v>
      </c>
      <c r="N538" t="s">
        <v>429</v>
      </c>
      <c r="O538" s="4" t="s">
        <v>1140</v>
      </c>
      <c r="P538" s="39" t="s">
        <v>1147</v>
      </c>
      <c r="Q538" t="s">
        <v>1148</v>
      </c>
      <c r="R538" t="s">
        <v>1149</v>
      </c>
      <c r="S538" t="s">
        <v>1150</v>
      </c>
      <c r="T538" t="s">
        <v>1145</v>
      </c>
      <c r="U538" t="s">
        <v>1151</v>
      </c>
    </row>
    <row r="539" spans="1:23" x14ac:dyDescent="0.3">
      <c r="A539" s="2" t="s">
        <v>36</v>
      </c>
      <c r="B539" s="2" t="s">
        <v>74</v>
      </c>
      <c r="C539" s="2" t="s">
        <v>2118</v>
      </c>
      <c r="D539" s="2">
        <v>1</v>
      </c>
      <c r="E539" s="2" t="s">
        <v>115</v>
      </c>
      <c r="F539" s="2" t="b">
        <f>+VLOOKUP(L539,'Por tripulante'!A:A,1,0)=L539</f>
        <v>1</v>
      </c>
      <c r="G539" s="2" t="e">
        <f>+INDEX(TPA!A:D,MATCH('Base de datos'!L539,TPA!D:D,0),1)</f>
        <v>#N/A</v>
      </c>
      <c r="H539" s="24" t="s">
        <v>397</v>
      </c>
      <c r="I539" s="42">
        <v>44691.482615740744</v>
      </c>
      <c r="J539" s="36">
        <v>44691.484155092592</v>
      </c>
      <c r="K539" t="s">
        <v>1008</v>
      </c>
      <c r="L539">
        <v>1128057680</v>
      </c>
      <c r="M539" t="s">
        <v>1120</v>
      </c>
      <c r="N539" t="s">
        <v>429</v>
      </c>
      <c r="O539" s="4" t="s">
        <v>1140</v>
      </c>
      <c r="P539" s="39" t="s">
        <v>1141</v>
      </c>
      <c r="Q539" t="s">
        <v>1142</v>
      </c>
      <c r="R539" t="s">
        <v>1159</v>
      </c>
      <c r="S539" t="s">
        <v>1150</v>
      </c>
      <c r="T539" t="s">
        <v>1145</v>
      </c>
      <c r="U539" t="s">
        <v>1151</v>
      </c>
    </row>
    <row r="540" spans="1:23" x14ac:dyDescent="0.3">
      <c r="A540" s="2" t="s">
        <v>36</v>
      </c>
      <c r="B540" s="2" t="s">
        <v>74</v>
      </c>
      <c r="C540" s="2" t="s">
        <v>2119</v>
      </c>
      <c r="D540" s="2">
        <v>1</v>
      </c>
      <c r="E540" s="2" t="s">
        <v>115</v>
      </c>
      <c r="F540" s="2" t="b">
        <f>+VLOOKUP(L540,'Por tripulante'!A:A,1,0)=L540</f>
        <v>1</v>
      </c>
      <c r="G540" s="2" t="e">
        <f>+INDEX(TPA!A:D,MATCH('Base de datos'!L540,TPA!D:D,0),1)</f>
        <v>#N/A</v>
      </c>
      <c r="H540" s="24" t="s">
        <v>397</v>
      </c>
      <c r="I540" s="42">
        <v>44691.471331018518</v>
      </c>
      <c r="J540" s="36">
        <v>44691.474027777775</v>
      </c>
      <c r="K540" t="s">
        <v>1008</v>
      </c>
      <c r="L540">
        <v>1064995172</v>
      </c>
      <c r="M540" t="s">
        <v>482</v>
      </c>
      <c r="N540" t="s">
        <v>452</v>
      </c>
      <c r="O540" s="4" t="s">
        <v>1140</v>
      </c>
      <c r="P540" s="39" t="s">
        <v>1147</v>
      </c>
      <c r="Q540" t="s">
        <v>1148</v>
      </c>
      <c r="R540" t="s">
        <v>1149</v>
      </c>
      <c r="S540" t="s">
        <v>1150</v>
      </c>
      <c r="T540" t="s">
        <v>1145</v>
      </c>
      <c r="U540" t="s">
        <v>1151</v>
      </c>
    </row>
    <row r="541" spans="1:23" x14ac:dyDescent="0.3">
      <c r="A541" s="2" t="s">
        <v>36</v>
      </c>
      <c r="B541" s="2" t="s">
        <v>74</v>
      </c>
      <c r="C541" s="2" t="s">
        <v>2120</v>
      </c>
      <c r="D541" s="2">
        <v>1</v>
      </c>
      <c r="E541" s="2" t="s">
        <v>115</v>
      </c>
      <c r="F541" s="2" t="b">
        <f>+VLOOKUP(L541,'Por tripulante'!A:A,1,0)=L541</f>
        <v>1</v>
      </c>
      <c r="G541" s="2" t="str">
        <f>+INDEX(TPA!A:D,MATCH('Base de datos'!L541,TPA!D:D,0),1)</f>
        <v>ZAMBRANO</v>
      </c>
      <c r="H541" s="24" t="s">
        <v>397</v>
      </c>
      <c r="I541" s="42">
        <v>44691.460590277777</v>
      </c>
      <c r="J541" s="36">
        <v>44691.463113425925</v>
      </c>
      <c r="K541" t="s">
        <v>1008</v>
      </c>
      <c r="L541">
        <v>73158536</v>
      </c>
      <c r="M541" t="s">
        <v>561</v>
      </c>
      <c r="N541" t="s">
        <v>496</v>
      </c>
      <c r="O541" s="4" t="s">
        <v>1160</v>
      </c>
      <c r="P541" s="39" t="s">
        <v>1152</v>
      </c>
      <c r="Q541" t="s">
        <v>1142</v>
      </c>
      <c r="R541" t="s">
        <v>1159</v>
      </c>
      <c r="S541" t="s">
        <v>1144</v>
      </c>
      <c r="T541" t="s">
        <v>1145</v>
      </c>
      <c r="U541" t="s">
        <v>1158</v>
      </c>
    </row>
    <row r="542" spans="1:23" x14ac:dyDescent="0.3">
      <c r="A542" s="2" t="s">
        <v>36</v>
      </c>
      <c r="B542" s="2" t="s">
        <v>74</v>
      </c>
      <c r="C542" s="2" t="s">
        <v>2121</v>
      </c>
      <c r="D542" s="2">
        <v>1</v>
      </c>
      <c r="E542" s="2" t="s">
        <v>115</v>
      </c>
      <c r="F542" s="2" t="b">
        <f>+VLOOKUP(L542,'Por tripulante'!A:A,1,0)=L542</f>
        <v>1</v>
      </c>
      <c r="G542" s="2" t="e">
        <f>+INDEX(TPA!A:D,MATCH('Base de datos'!L542,TPA!D:D,0),1)</f>
        <v>#N/A</v>
      </c>
      <c r="H542" s="24" t="s">
        <v>397</v>
      </c>
      <c r="I542" s="42">
        <v>44691.460578703707</v>
      </c>
      <c r="J542" s="36">
        <v>44691.463067129633</v>
      </c>
      <c r="K542" t="s">
        <v>1008</v>
      </c>
      <c r="L542">
        <v>1045713717</v>
      </c>
      <c r="M542" t="s">
        <v>448</v>
      </c>
      <c r="N542" t="s">
        <v>416</v>
      </c>
      <c r="O542" s="4" t="s">
        <v>1140</v>
      </c>
      <c r="P542" s="39" t="s">
        <v>1147</v>
      </c>
      <c r="Q542" t="s">
        <v>1156</v>
      </c>
      <c r="R542" t="s">
        <v>1149</v>
      </c>
      <c r="S542" t="s">
        <v>1150</v>
      </c>
      <c r="T542" t="s">
        <v>1145</v>
      </c>
      <c r="U542" t="s">
        <v>1146</v>
      </c>
    </row>
    <row r="543" spans="1:23" x14ac:dyDescent="0.3">
      <c r="A543" s="2" t="s">
        <v>30</v>
      </c>
      <c r="B543" s="2" t="s">
        <v>74</v>
      </c>
      <c r="C543" s="2" t="s">
        <v>2122</v>
      </c>
      <c r="D543" s="2">
        <v>1</v>
      </c>
      <c r="E543" s="2" t="s">
        <v>115</v>
      </c>
      <c r="F543" s="2" t="b">
        <f>+VLOOKUP(L543,'Por tripulante'!A:A,1,0)=L543</f>
        <v>1</v>
      </c>
      <c r="G543" s="2" t="str">
        <f>+INDEX(TPA!A:D,MATCH('Base de datos'!L543,TPA!D:D,0),1)</f>
        <v>CANTAGALLO</v>
      </c>
      <c r="H543" s="24" t="s">
        <v>399</v>
      </c>
      <c r="I543" s="42">
        <v>44687.674490740741</v>
      </c>
      <c r="J543" s="36">
        <v>44687.677731481483</v>
      </c>
      <c r="K543" t="s">
        <v>1033</v>
      </c>
      <c r="L543">
        <v>7643241</v>
      </c>
      <c r="M543" t="s">
        <v>1161</v>
      </c>
      <c r="N543" t="s">
        <v>430</v>
      </c>
      <c r="O543" s="4" t="s">
        <v>1162</v>
      </c>
      <c r="P543" s="39" t="s">
        <v>745</v>
      </c>
      <c r="Q543" t="s">
        <v>745</v>
      </c>
      <c r="V543" t="s">
        <v>732</v>
      </c>
      <c r="W543" t="s">
        <v>732</v>
      </c>
    </row>
    <row r="544" spans="1:23" x14ac:dyDescent="0.3">
      <c r="A544" s="2" t="s">
        <v>30</v>
      </c>
      <c r="B544" s="2" t="s">
        <v>74</v>
      </c>
      <c r="C544" s="2" t="s">
        <v>2123</v>
      </c>
      <c r="D544" s="2">
        <v>1</v>
      </c>
      <c r="E544" s="2" t="s">
        <v>115</v>
      </c>
      <c r="F544" s="2" t="b">
        <f>+VLOOKUP(L544,'Por tripulante'!A:A,1,0)=L544</f>
        <v>1</v>
      </c>
      <c r="G544" s="2" t="str">
        <f>+INDEX(TPA!A:D,MATCH('Base de datos'!L544,TPA!D:D,0),1)</f>
        <v>GAMARRA</v>
      </c>
      <c r="H544" s="24" t="s">
        <v>399</v>
      </c>
      <c r="I544" s="42">
        <v>44687.652627314812</v>
      </c>
      <c r="J544" s="36">
        <v>44687.653252314813</v>
      </c>
      <c r="K544" t="s">
        <v>1017</v>
      </c>
      <c r="L544">
        <v>8505627</v>
      </c>
      <c r="M544" t="s">
        <v>585</v>
      </c>
      <c r="N544" t="s">
        <v>413</v>
      </c>
      <c r="O544" s="4" t="s">
        <v>1162</v>
      </c>
      <c r="P544" s="39" t="s">
        <v>745</v>
      </c>
      <c r="Q544" t="s">
        <v>745</v>
      </c>
      <c r="V544" t="s">
        <v>732</v>
      </c>
      <c r="W544" t="s">
        <v>732</v>
      </c>
    </row>
    <row r="545" spans="1:23" x14ac:dyDescent="0.3">
      <c r="A545" s="2" t="s">
        <v>30</v>
      </c>
      <c r="B545" s="2" t="s">
        <v>74</v>
      </c>
      <c r="C545" s="2" t="s">
        <v>2124</v>
      </c>
      <c r="D545" s="2">
        <v>1</v>
      </c>
      <c r="E545" s="2" t="s">
        <v>115</v>
      </c>
      <c r="F545" s="2" t="b">
        <f>+VLOOKUP(L545,'Por tripulante'!A:A,1,0)=L545</f>
        <v>1</v>
      </c>
      <c r="G545" s="2" t="e">
        <f>+INDEX(TPA!A:D,MATCH('Base de datos'!L545,TPA!D:D,0),1)</f>
        <v>#N/A</v>
      </c>
      <c r="H545" s="24" t="s">
        <v>399</v>
      </c>
      <c r="I545" s="42">
        <v>44687.60900462963</v>
      </c>
      <c r="J545" s="36">
        <v>44687.609965277778</v>
      </c>
      <c r="K545" t="s">
        <v>1017</v>
      </c>
      <c r="L545">
        <v>72175184</v>
      </c>
      <c r="M545" t="s">
        <v>535</v>
      </c>
      <c r="N545" t="s">
        <v>452</v>
      </c>
      <c r="O545" s="4" t="s">
        <v>1162</v>
      </c>
      <c r="P545" s="39" t="s">
        <v>745</v>
      </c>
      <c r="Q545" t="s">
        <v>745</v>
      </c>
      <c r="V545" t="s">
        <v>732</v>
      </c>
      <c r="W545" t="s">
        <v>732</v>
      </c>
    </row>
    <row r="546" spans="1:23" x14ac:dyDescent="0.3">
      <c r="A546" s="2" t="s">
        <v>30</v>
      </c>
      <c r="B546" s="2" t="s">
        <v>74</v>
      </c>
      <c r="C546" s="2" t="s">
        <v>2125</v>
      </c>
      <c r="D546" s="2">
        <v>1</v>
      </c>
      <c r="E546" s="2" t="s">
        <v>115</v>
      </c>
      <c r="F546" s="2" t="b">
        <f>+VLOOKUP(L546,'Por tripulante'!A:A,1,0)=L546</f>
        <v>1</v>
      </c>
      <c r="G546" s="2" t="e">
        <f>+INDEX(TPA!A:D,MATCH('Base de datos'!L546,TPA!D:D,0),1)</f>
        <v>#N/A</v>
      </c>
      <c r="H546" s="24" t="s">
        <v>399</v>
      </c>
      <c r="I546" s="42">
        <v>44687.463229166664</v>
      </c>
      <c r="J546" s="36">
        <v>44687.46497685185</v>
      </c>
      <c r="K546" t="s">
        <v>1033</v>
      </c>
      <c r="L546">
        <v>1042448376</v>
      </c>
      <c r="M546" t="s">
        <v>700</v>
      </c>
      <c r="N546" t="s">
        <v>416</v>
      </c>
      <c r="O546" s="4" t="s">
        <v>1162</v>
      </c>
      <c r="P546" s="39" t="s">
        <v>745</v>
      </c>
      <c r="Q546" t="s">
        <v>745</v>
      </c>
      <c r="V546" t="s">
        <v>732</v>
      </c>
      <c r="W546" t="s">
        <v>732</v>
      </c>
    </row>
    <row r="547" spans="1:23" x14ac:dyDescent="0.3">
      <c r="A547" s="2" t="s">
        <v>30</v>
      </c>
      <c r="B547" s="2" t="s">
        <v>74</v>
      </c>
      <c r="C547" s="2" t="s">
        <v>2126</v>
      </c>
      <c r="D547" s="2">
        <v>1</v>
      </c>
      <c r="E547" s="2" t="s">
        <v>115</v>
      </c>
      <c r="F547" s="2" t="b">
        <f>+VLOOKUP(L547,'Por tripulante'!A:A,1,0)=L547</f>
        <v>1</v>
      </c>
      <c r="G547" s="2" t="str">
        <f>+INDEX(TPA!A:D,MATCH('Base de datos'!L547,TPA!D:D,0),1)</f>
        <v>CANTAGALLO</v>
      </c>
      <c r="H547" s="24" t="s">
        <v>399</v>
      </c>
      <c r="I547" s="42">
        <v>44687.387407407405</v>
      </c>
      <c r="J547" s="36">
        <v>44687.390532407408</v>
      </c>
      <c r="K547" t="s">
        <v>1033</v>
      </c>
      <c r="L547">
        <v>18923801</v>
      </c>
      <c r="M547" t="s">
        <v>837</v>
      </c>
      <c r="N547" t="s">
        <v>430</v>
      </c>
      <c r="O547" s="4" t="s">
        <v>1162</v>
      </c>
      <c r="P547" s="39" t="s">
        <v>745</v>
      </c>
      <c r="Q547" t="s">
        <v>745</v>
      </c>
      <c r="V547" t="s">
        <v>732</v>
      </c>
      <c r="W547" t="s">
        <v>732</v>
      </c>
    </row>
    <row r="548" spans="1:23" x14ac:dyDescent="0.3">
      <c r="A548" s="2" t="s">
        <v>30</v>
      </c>
      <c r="B548" s="2" t="s">
        <v>74</v>
      </c>
      <c r="C548" s="2" t="s">
        <v>2127</v>
      </c>
      <c r="D548" s="2">
        <v>1</v>
      </c>
      <c r="E548" s="2" t="s">
        <v>115</v>
      </c>
      <c r="F548" s="2" t="b">
        <f>+VLOOKUP(L548,'Por tripulante'!A:A,1,0)=L548</f>
        <v>1</v>
      </c>
      <c r="G548" s="2" t="str">
        <f>+INDEX(TPA!A:D,MATCH('Base de datos'!L548,TPA!D:D,0),1)</f>
        <v>GAMARRA</v>
      </c>
      <c r="H548" s="24" t="s">
        <v>399</v>
      </c>
      <c r="I548" s="42">
        <v>44686.774027777778</v>
      </c>
      <c r="J548" s="36">
        <v>44686.775578703702</v>
      </c>
      <c r="K548" t="s">
        <v>1017</v>
      </c>
      <c r="L548">
        <v>1047420585</v>
      </c>
      <c r="M548" t="s">
        <v>1163</v>
      </c>
      <c r="N548" t="s">
        <v>413</v>
      </c>
      <c r="O548" s="4" t="s">
        <v>1162</v>
      </c>
      <c r="P548" s="39" t="s">
        <v>745</v>
      </c>
      <c r="Q548" t="s">
        <v>745</v>
      </c>
      <c r="V548" t="s">
        <v>732</v>
      </c>
      <c r="W548" t="s">
        <v>732</v>
      </c>
    </row>
    <row r="549" spans="1:23" x14ac:dyDescent="0.3">
      <c r="A549" s="2" t="s">
        <v>30</v>
      </c>
      <c r="B549" s="2" t="s">
        <v>74</v>
      </c>
      <c r="C549" s="2" t="s">
        <v>2128</v>
      </c>
      <c r="D549" s="2">
        <v>1</v>
      </c>
      <c r="E549" s="2" t="s">
        <v>115</v>
      </c>
      <c r="F549" s="2" t="b">
        <f>+VLOOKUP(L549,'Por tripulante'!A:A,1,0)=L549</f>
        <v>1</v>
      </c>
      <c r="G549" s="2" t="e">
        <f>+INDEX(TPA!A:D,MATCH('Base de datos'!L549,TPA!D:D,0),1)</f>
        <v>#N/A</v>
      </c>
      <c r="H549" s="24" t="s">
        <v>399</v>
      </c>
      <c r="I549" s="42">
        <v>44686.744826388887</v>
      </c>
      <c r="J549" s="36">
        <v>44686.746620370373</v>
      </c>
      <c r="K549" t="s">
        <v>1017</v>
      </c>
      <c r="L549">
        <v>1143117681</v>
      </c>
      <c r="M549" t="s">
        <v>661</v>
      </c>
      <c r="N549" t="s">
        <v>443</v>
      </c>
      <c r="O549" s="4" t="s">
        <v>1164</v>
      </c>
      <c r="P549" s="39" t="s">
        <v>745</v>
      </c>
      <c r="Q549" t="s">
        <v>745</v>
      </c>
      <c r="V549" t="s">
        <v>732</v>
      </c>
      <c r="W549" t="s">
        <v>732</v>
      </c>
    </row>
    <row r="550" spans="1:23" x14ac:dyDescent="0.3">
      <c r="A550" s="2" t="s">
        <v>30</v>
      </c>
      <c r="B550" s="2" t="s">
        <v>74</v>
      </c>
      <c r="C550" s="2" t="s">
        <v>2129</v>
      </c>
      <c r="D550" s="2">
        <v>1</v>
      </c>
      <c r="E550" s="2" t="s">
        <v>115</v>
      </c>
      <c r="F550" s="2" t="b">
        <f>+VLOOKUP(L550,'Por tripulante'!A:A,1,0)=L550</f>
        <v>1</v>
      </c>
      <c r="G550" s="2" t="e">
        <f>+INDEX(TPA!A:D,MATCH('Base de datos'!L550,TPA!D:D,0),1)</f>
        <v>#N/A</v>
      </c>
      <c r="H550" s="24" t="s">
        <v>399</v>
      </c>
      <c r="I550" s="42">
        <v>44686.509212962963</v>
      </c>
      <c r="J550" s="36">
        <v>44686.510023148148</v>
      </c>
      <c r="K550" t="s">
        <v>1017</v>
      </c>
      <c r="L550">
        <v>1143443946</v>
      </c>
      <c r="M550" t="s">
        <v>196</v>
      </c>
      <c r="N550" t="s">
        <v>416</v>
      </c>
      <c r="O550" s="4" t="s">
        <v>1162</v>
      </c>
      <c r="P550" s="39" t="s">
        <v>745</v>
      </c>
      <c r="Q550" t="s">
        <v>745</v>
      </c>
      <c r="V550" t="s">
        <v>732</v>
      </c>
      <c r="W550" t="s">
        <v>732</v>
      </c>
    </row>
    <row r="551" spans="1:23" x14ac:dyDescent="0.3">
      <c r="A551" s="2" t="s">
        <v>30</v>
      </c>
      <c r="B551" s="2" t="s">
        <v>74</v>
      </c>
      <c r="C551" s="2" t="s">
        <v>2130</v>
      </c>
      <c r="D551" s="2">
        <v>1</v>
      </c>
      <c r="E551" s="2" t="s">
        <v>115</v>
      </c>
      <c r="F551" s="2" t="b">
        <f>+VLOOKUP(L551,'Por tripulante'!A:A,1,0)=L551</f>
        <v>1</v>
      </c>
      <c r="G551" s="2" t="e">
        <f>+INDEX(TPA!A:D,MATCH('Base de datos'!L551,TPA!D:D,0),1)</f>
        <v>#N/A</v>
      </c>
      <c r="H551" s="24" t="s">
        <v>399</v>
      </c>
      <c r="I551" s="42">
        <v>44686.49832175926</v>
      </c>
      <c r="J551" s="36">
        <v>44686.501956018517</v>
      </c>
      <c r="K551" t="s">
        <v>1024</v>
      </c>
      <c r="L551">
        <v>7599845</v>
      </c>
      <c r="M551" t="s">
        <v>473</v>
      </c>
      <c r="N551" t="s">
        <v>429</v>
      </c>
      <c r="O551" s="4" t="s">
        <v>1162</v>
      </c>
      <c r="P551" s="39" t="s">
        <v>745</v>
      </c>
      <c r="Q551" t="s">
        <v>745</v>
      </c>
      <c r="V551" t="s">
        <v>732</v>
      </c>
      <c r="W551" t="s">
        <v>732</v>
      </c>
    </row>
    <row r="552" spans="1:23" x14ac:dyDescent="0.3">
      <c r="A552" s="2" t="s">
        <v>30</v>
      </c>
      <c r="B552" s="2" t="s">
        <v>74</v>
      </c>
      <c r="C552" s="2" t="s">
        <v>2131</v>
      </c>
      <c r="D552" s="2">
        <v>1</v>
      </c>
      <c r="E552" s="2" t="s">
        <v>115</v>
      </c>
      <c r="F552" s="2" t="b">
        <f>+VLOOKUP(L552,'Por tripulante'!A:A,1,0)=L552</f>
        <v>1</v>
      </c>
      <c r="G552" s="2" t="e">
        <f>+INDEX(TPA!A:D,MATCH('Base de datos'!L552,TPA!D:D,0),1)</f>
        <v>#N/A</v>
      </c>
      <c r="H552" s="24" t="s">
        <v>399</v>
      </c>
      <c r="I552" s="42">
        <v>44686.433946759258</v>
      </c>
      <c r="J552" s="36">
        <v>44686.434803240743</v>
      </c>
      <c r="K552" t="s">
        <v>1024</v>
      </c>
      <c r="L552">
        <v>1007027997</v>
      </c>
      <c r="M552" t="s">
        <v>688</v>
      </c>
      <c r="N552" t="s">
        <v>430</v>
      </c>
      <c r="O552" s="4" t="s">
        <v>1162</v>
      </c>
      <c r="P552" s="39" t="s">
        <v>745</v>
      </c>
      <c r="Q552" t="s">
        <v>745</v>
      </c>
      <c r="V552" t="s">
        <v>732</v>
      </c>
      <c r="W552" t="s">
        <v>732</v>
      </c>
    </row>
    <row r="553" spans="1:23" x14ac:dyDescent="0.3">
      <c r="A553" s="2" t="s">
        <v>30</v>
      </c>
      <c r="B553" s="2" t="s">
        <v>74</v>
      </c>
      <c r="C553" s="2" t="s">
        <v>2132</v>
      </c>
      <c r="D553" s="2">
        <v>1</v>
      </c>
      <c r="E553" s="2" t="s">
        <v>115</v>
      </c>
      <c r="F553" s="2" t="b">
        <f>+VLOOKUP(L553,'Por tripulante'!A:A,1,0)=L553</f>
        <v>1</v>
      </c>
      <c r="G553" s="2" t="e">
        <f>+INDEX(TPA!A:D,MATCH('Base de datos'!L553,TPA!D:D,0),1)</f>
        <v>#N/A</v>
      </c>
      <c r="H553" s="24" t="s">
        <v>399</v>
      </c>
      <c r="I553" s="42">
        <v>44686.420555555553</v>
      </c>
      <c r="J553" s="36">
        <v>44686.42260416667</v>
      </c>
      <c r="K553" t="s">
        <v>1024</v>
      </c>
      <c r="L553">
        <v>8865460</v>
      </c>
      <c r="M553" t="s">
        <v>724</v>
      </c>
      <c r="N553" t="s">
        <v>430</v>
      </c>
      <c r="O553" s="4" t="s">
        <v>1162</v>
      </c>
      <c r="P553" s="39" t="s">
        <v>745</v>
      </c>
      <c r="Q553" t="s">
        <v>745</v>
      </c>
      <c r="V553" t="s">
        <v>732</v>
      </c>
      <c r="W553" t="s">
        <v>732</v>
      </c>
    </row>
    <row r="554" spans="1:23" x14ac:dyDescent="0.3">
      <c r="A554" s="2" t="s">
        <v>30</v>
      </c>
      <c r="B554" s="2" t="s">
        <v>74</v>
      </c>
      <c r="C554" s="2" t="s">
        <v>2133</v>
      </c>
      <c r="D554" s="2">
        <v>1</v>
      </c>
      <c r="E554" s="2" t="s">
        <v>115</v>
      </c>
      <c r="F554" s="2" t="b">
        <f>+VLOOKUP(L554,'Por tripulante'!A:A,1,0)=L554</f>
        <v>1</v>
      </c>
      <c r="G554" s="2" t="str">
        <f>+INDEX(TPA!A:D,MATCH('Base de datos'!L554,TPA!D:D,0),1)</f>
        <v>BARRANQUILLA</v>
      </c>
      <c r="H554" s="24" t="s">
        <v>399</v>
      </c>
      <c r="I554" s="42">
        <v>44686.415127314816</v>
      </c>
      <c r="J554" s="36">
        <v>44686.417997685188</v>
      </c>
      <c r="K554" t="s">
        <v>1024</v>
      </c>
      <c r="L554">
        <v>3738397</v>
      </c>
      <c r="M554" t="s">
        <v>707</v>
      </c>
      <c r="N554" t="s">
        <v>496</v>
      </c>
      <c r="O554" s="4" t="s">
        <v>1162</v>
      </c>
      <c r="P554" s="39" t="s">
        <v>745</v>
      </c>
      <c r="Q554" t="s">
        <v>745</v>
      </c>
      <c r="V554" t="s">
        <v>732</v>
      </c>
      <c r="W554" t="s">
        <v>1165</v>
      </c>
    </row>
    <row r="555" spans="1:23" x14ac:dyDescent="0.3">
      <c r="A555" s="2" t="s">
        <v>30</v>
      </c>
      <c r="B555" s="2" t="s">
        <v>74</v>
      </c>
      <c r="C555" s="2" t="s">
        <v>2134</v>
      </c>
      <c r="D555" s="2">
        <v>1</v>
      </c>
      <c r="E555" s="2" t="s">
        <v>115</v>
      </c>
      <c r="F555" s="2" t="b">
        <f>+VLOOKUP(L555,'Por tripulante'!A:A,1,0)=L555</f>
        <v>1</v>
      </c>
      <c r="G555" s="2" t="str">
        <f>+INDEX(TPA!A:D,MATCH('Base de datos'!L555,TPA!D:D,0),1)</f>
        <v>SAN PABLO</v>
      </c>
      <c r="H555" s="24" t="s">
        <v>399</v>
      </c>
      <c r="I555" s="42">
        <v>44686.412592592591</v>
      </c>
      <c r="J555" s="36">
        <v>44686.417962962965</v>
      </c>
      <c r="K555" t="s">
        <v>1024</v>
      </c>
      <c r="L555">
        <v>1003644904</v>
      </c>
      <c r="M555" t="s">
        <v>871</v>
      </c>
      <c r="N555" t="s">
        <v>496</v>
      </c>
      <c r="O555" s="4" t="s">
        <v>1162</v>
      </c>
      <c r="P555" s="39" t="s">
        <v>745</v>
      </c>
      <c r="Q555" t="s">
        <v>745</v>
      </c>
      <c r="V555" t="s">
        <v>732</v>
      </c>
      <c r="W555" t="s">
        <v>732</v>
      </c>
    </row>
    <row r="556" spans="1:23" x14ac:dyDescent="0.3">
      <c r="A556" s="2" t="s">
        <v>30</v>
      </c>
      <c r="B556" s="2" t="s">
        <v>74</v>
      </c>
      <c r="C556" s="2" t="s">
        <v>2135</v>
      </c>
      <c r="D556" s="2">
        <v>1</v>
      </c>
      <c r="E556" s="2" t="s">
        <v>115</v>
      </c>
      <c r="F556" s="2" t="b">
        <f>+VLOOKUP(L556,'Por tripulante'!A:A,1,0)=L556</f>
        <v>1</v>
      </c>
      <c r="G556" s="2" t="e">
        <f>+INDEX(TPA!A:D,MATCH('Base de datos'!L556,TPA!D:D,0),1)</f>
        <v>#N/A</v>
      </c>
      <c r="H556" s="24" t="s">
        <v>399</v>
      </c>
      <c r="I556" s="42">
        <v>44686.410173611112</v>
      </c>
      <c r="J556" s="36">
        <v>44686.412222222221</v>
      </c>
      <c r="K556" t="s">
        <v>1033</v>
      </c>
      <c r="L556">
        <v>85370698</v>
      </c>
      <c r="M556" t="s">
        <v>676</v>
      </c>
      <c r="N556" t="s">
        <v>413</v>
      </c>
      <c r="O556" s="4" t="s">
        <v>1162</v>
      </c>
      <c r="P556" s="39" t="s">
        <v>745</v>
      </c>
      <c r="Q556" t="s">
        <v>745</v>
      </c>
      <c r="V556" t="s">
        <v>732</v>
      </c>
      <c r="W556" t="s">
        <v>732</v>
      </c>
    </row>
    <row r="557" spans="1:23" x14ac:dyDescent="0.3">
      <c r="A557" s="2" t="s">
        <v>30</v>
      </c>
      <c r="B557" s="2" t="s">
        <v>74</v>
      </c>
      <c r="C557" s="2" t="s">
        <v>2136</v>
      </c>
      <c r="D557" s="2">
        <v>1</v>
      </c>
      <c r="E557" s="2" t="s">
        <v>115</v>
      </c>
      <c r="F557" s="2" t="b">
        <f>+VLOOKUP(L557,'Por tripulante'!A:A,1,0)=L557</f>
        <v>1</v>
      </c>
      <c r="G557" s="2" t="e">
        <f>+INDEX(TPA!A:D,MATCH('Base de datos'!L557,TPA!D:D,0),1)</f>
        <v>#N/A</v>
      </c>
      <c r="H557" s="24" t="s">
        <v>399</v>
      </c>
      <c r="I557" s="42">
        <v>44686.40016203704</v>
      </c>
      <c r="J557" s="36">
        <v>44686.401736111111</v>
      </c>
      <c r="K557" t="s">
        <v>1017</v>
      </c>
      <c r="L557">
        <v>8508084</v>
      </c>
      <c r="M557" t="s">
        <v>952</v>
      </c>
      <c r="N557" t="s">
        <v>499</v>
      </c>
      <c r="O557" s="4" t="s">
        <v>1162</v>
      </c>
      <c r="P557" s="39" t="s">
        <v>745</v>
      </c>
      <c r="Q557" t="s">
        <v>745</v>
      </c>
      <c r="V557" t="s">
        <v>732</v>
      </c>
      <c r="W557" t="s">
        <v>732</v>
      </c>
    </row>
    <row r="558" spans="1:23" x14ac:dyDescent="0.3">
      <c r="A558" s="2" t="s">
        <v>30</v>
      </c>
      <c r="B558" s="2" t="s">
        <v>74</v>
      </c>
      <c r="C558" s="2" t="s">
        <v>2137</v>
      </c>
      <c r="D558" s="2">
        <v>1</v>
      </c>
      <c r="E558" s="2" t="s">
        <v>115</v>
      </c>
      <c r="F558" s="2" t="b">
        <f>+VLOOKUP(L558,'Por tripulante'!A:A,1,0)=L558</f>
        <v>1</v>
      </c>
      <c r="G558" s="2" t="str">
        <f>+INDEX(TPA!A:D,MATCH('Base de datos'!L558,TPA!D:D,0),1)</f>
        <v>PUERTO SALGAR</v>
      </c>
      <c r="H558" s="24" t="s">
        <v>399</v>
      </c>
      <c r="I558" s="42">
        <v>44686.391886574071</v>
      </c>
      <c r="J558" s="36">
        <v>44686.394305555557</v>
      </c>
      <c r="K558" t="s">
        <v>1024</v>
      </c>
      <c r="L558">
        <v>1102813981</v>
      </c>
      <c r="M558" t="s">
        <v>657</v>
      </c>
      <c r="N558" t="s">
        <v>443</v>
      </c>
      <c r="O558" s="4" t="s">
        <v>1162</v>
      </c>
      <c r="P558" s="39" t="s">
        <v>745</v>
      </c>
      <c r="Q558" t="s">
        <v>745</v>
      </c>
      <c r="V558" t="s">
        <v>732</v>
      </c>
      <c r="W558" t="s">
        <v>732</v>
      </c>
    </row>
    <row r="559" spans="1:23" x14ac:dyDescent="0.3">
      <c r="A559" s="2" t="s">
        <v>30</v>
      </c>
      <c r="B559" s="2" t="s">
        <v>74</v>
      </c>
      <c r="C559" s="2" t="s">
        <v>2138</v>
      </c>
      <c r="D559" s="2">
        <v>1</v>
      </c>
      <c r="E559" s="2" t="s">
        <v>115</v>
      </c>
      <c r="F559" s="2" t="b">
        <f>+VLOOKUP(L559,'Por tripulante'!A:A,1,0)=L559</f>
        <v>1</v>
      </c>
      <c r="G559" s="2" t="str">
        <f>+INDEX(TPA!A:D,MATCH('Base de datos'!L559,TPA!D:D,0),1)</f>
        <v>CALAMAR</v>
      </c>
      <c r="H559" s="24" t="s">
        <v>399</v>
      </c>
      <c r="I559" s="42">
        <v>44686.368888888886</v>
      </c>
      <c r="J559" s="36">
        <v>44686.370578703703</v>
      </c>
      <c r="K559" t="s">
        <v>1024</v>
      </c>
      <c r="L559">
        <v>1002000376</v>
      </c>
      <c r="M559" t="s">
        <v>665</v>
      </c>
      <c r="N559" t="s">
        <v>443</v>
      </c>
      <c r="O559" s="4" t="s">
        <v>1162</v>
      </c>
      <c r="P559" s="39" t="s">
        <v>745</v>
      </c>
      <c r="Q559" t="s">
        <v>745</v>
      </c>
      <c r="V559" t="s">
        <v>732</v>
      </c>
      <c r="W559" t="s">
        <v>732</v>
      </c>
    </row>
    <row r="560" spans="1:23" x14ac:dyDescent="0.3">
      <c r="A560" s="2" t="s">
        <v>30</v>
      </c>
      <c r="B560" s="2" t="s">
        <v>74</v>
      </c>
      <c r="C560" s="2" t="s">
        <v>2139</v>
      </c>
      <c r="D560" s="2">
        <v>1</v>
      </c>
      <c r="E560" s="2" t="s">
        <v>115</v>
      </c>
      <c r="F560" s="2" t="b">
        <f>+VLOOKUP(L560,'Por tripulante'!A:A,1,0)=L560</f>
        <v>1</v>
      </c>
      <c r="G560" s="2" t="e">
        <f>+INDEX(TPA!A:D,MATCH('Base de datos'!L560,TPA!D:D,0),1)</f>
        <v>#N/A</v>
      </c>
      <c r="H560" s="24" t="s">
        <v>399</v>
      </c>
      <c r="I560" s="42">
        <v>44686.350891203707</v>
      </c>
      <c r="J560" s="36">
        <v>44686.355856481481</v>
      </c>
      <c r="K560" t="s">
        <v>1024</v>
      </c>
      <c r="L560">
        <v>1042447525</v>
      </c>
      <c r="M560" t="s">
        <v>709</v>
      </c>
      <c r="N560" t="s">
        <v>435</v>
      </c>
      <c r="O560" s="4" t="s">
        <v>1162</v>
      </c>
      <c r="P560" s="39" t="s">
        <v>745</v>
      </c>
      <c r="Q560" t="s">
        <v>745</v>
      </c>
      <c r="V560" t="s">
        <v>732</v>
      </c>
      <c r="W560" t="s">
        <v>732</v>
      </c>
    </row>
    <row r="561" spans="1:23" x14ac:dyDescent="0.3">
      <c r="A561" s="2" t="s">
        <v>30</v>
      </c>
      <c r="B561" s="2" t="s">
        <v>74</v>
      </c>
      <c r="C561" s="2" t="s">
        <v>2140</v>
      </c>
      <c r="D561" s="2">
        <v>1</v>
      </c>
      <c r="E561" s="2" t="s">
        <v>115</v>
      </c>
      <c r="F561" s="2" t="b">
        <f>+VLOOKUP(L561,'Por tripulante'!A:A,1,0)=L561</f>
        <v>1</v>
      </c>
      <c r="G561" s="2" t="e">
        <f>+INDEX(TPA!A:D,MATCH('Base de datos'!L561,TPA!D:D,0),1)</f>
        <v>#N/A</v>
      </c>
      <c r="H561" s="24" t="s">
        <v>399</v>
      </c>
      <c r="I561" s="42">
        <v>44686.345486111109</v>
      </c>
      <c r="J561" s="36">
        <v>44686.352175925924</v>
      </c>
      <c r="K561" t="s">
        <v>1017</v>
      </c>
      <c r="L561">
        <v>1042353690</v>
      </c>
      <c r="M561" t="s">
        <v>830</v>
      </c>
      <c r="N561" t="s">
        <v>424</v>
      </c>
      <c r="O561" s="4" t="s">
        <v>1162</v>
      </c>
      <c r="P561" s="39" t="s">
        <v>745</v>
      </c>
      <c r="Q561" t="s">
        <v>745</v>
      </c>
      <c r="V561" t="s">
        <v>732</v>
      </c>
      <c r="W561" t="s">
        <v>732</v>
      </c>
    </row>
    <row r="562" spans="1:23" x14ac:dyDescent="0.3">
      <c r="A562" s="2" t="s">
        <v>30</v>
      </c>
      <c r="B562" s="2" t="s">
        <v>74</v>
      </c>
      <c r="C562" s="2" t="s">
        <v>2141</v>
      </c>
      <c r="D562" s="2">
        <v>1</v>
      </c>
      <c r="E562" s="2" t="s">
        <v>115</v>
      </c>
      <c r="F562" s="2" t="b">
        <f>+VLOOKUP(L562,'Por tripulante'!A:A,1,0)=L562</f>
        <v>1</v>
      </c>
      <c r="G562" s="2" t="e">
        <f>+INDEX(TPA!A:D,MATCH('Base de datos'!L562,TPA!D:D,0),1)</f>
        <v>#N/A</v>
      </c>
      <c r="H562" s="24" t="s">
        <v>399</v>
      </c>
      <c r="I562" s="42">
        <v>44686.339282407411</v>
      </c>
      <c r="J562" s="36">
        <v>44686.342581018522</v>
      </c>
      <c r="K562" t="s">
        <v>1024</v>
      </c>
      <c r="L562">
        <v>72269340</v>
      </c>
      <c r="M562" t="s">
        <v>50</v>
      </c>
      <c r="N562" t="s">
        <v>435</v>
      </c>
      <c r="O562" s="4" t="s">
        <v>1162</v>
      </c>
      <c r="P562" s="39" t="s">
        <v>1166</v>
      </c>
      <c r="Q562" t="s">
        <v>745</v>
      </c>
      <c r="V562" t="s">
        <v>732</v>
      </c>
      <c r="W562" t="s">
        <v>732</v>
      </c>
    </row>
    <row r="563" spans="1:23" x14ac:dyDescent="0.3">
      <c r="A563" s="2" t="s">
        <v>30</v>
      </c>
      <c r="B563" s="2" t="s">
        <v>74</v>
      </c>
      <c r="C563" s="2" t="s">
        <v>2142</v>
      </c>
      <c r="D563" s="2">
        <v>1</v>
      </c>
      <c r="E563" s="2" t="s">
        <v>115</v>
      </c>
      <c r="F563" s="2" t="b">
        <f>+VLOOKUP(L563,'Por tripulante'!A:A,1,0)=L563</f>
        <v>1</v>
      </c>
      <c r="G563" s="2" t="e">
        <f>+INDEX(TPA!A:D,MATCH('Base de datos'!L563,TPA!D:D,0),1)</f>
        <v>#N/A</v>
      </c>
      <c r="H563" s="24" t="s">
        <v>399</v>
      </c>
      <c r="I563" s="42">
        <v>44685.811435185184</v>
      </c>
      <c r="J563" s="36">
        <v>44685.812407407408</v>
      </c>
      <c r="K563" t="s">
        <v>1017</v>
      </c>
      <c r="L563">
        <v>19873772</v>
      </c>
      <c r="M563" t="s">
        <v>626</v>
      </c>
      <c r="N563" t="s">
        <v>452</v>
      </c>
      <c r="O563" s="4" t="s">
        <v>1162</v>
      </c>
      <c r="P563" s="39" t="s">
        <v>745</v>
      </c>
      <c r="Q563" t="s">
        <v>745</v>
      </c>
      <c r="V563" t="s">
        <v>732</v>
      </c>
      <c r="W563" t="s">
        <v>732</v>
      </c>
    </row>
    <row r="564" spans="1:23" x14ac:dyDescent="0.3">
      <c r="A564" s="2" t="s">
        <v>30</v>
      </c>
      <c r="B564" s="2" t="s">
        <v>74</v>
      </c>
      <c r="C564" s="2" t="s">
        <v>2143</v>
      </c>
      <c r="D564" s="2">
        <v>1</v>
      </c>
      <c r="E564" s="2" t="s">
        <v>115</v>
      </c>
      <c r="F564" s="2" t="b">
        <f>+VLOOKUP(L564,'Por tripulante'!A:A,1,0)=L564</f>
        <v>1</v>
      </c>
      <c r="G564" s="2" t="e">
        <f>+INDEX(TPA!A:D,MATCH('Base de datos'!L564,TPA!D:D,0),1)</f>
        <v>#N/A</v>
      </c>
      <c r="H564" s="24" t="s">
        <v>399</v>
      </c>
      <c r="I564" s="42">
        <v>44685.810520833336</v>
      </c>
      <c r="J564" s="36">
        <v>44685.811018518521</v>
      </c>
      <c r="K564" t="s">
        <v>1017</v>
      </c>
      <c r="L564">
        <v>72267574</v>
      </c>
      <c r="M564" t="s">
        <v>799</v>
      </c>
      <c r="N564" t="s">
        <v>452</v>
      </c>
      <c r="O564" s="4" t="s">
        <v>1162</v>
      </c>
      <c r="P564" s="39" t="s">
        <v>745</v>
      </c>
      <c r="Q564" t="s">
        <v>745</v>
      </c>
      <c r="V564" t="s">
        <v>732</v>
      </c>
      <c r="W564" t="s">
        <v>732</v>
      </c>
    </row>
    <row r="565" spans="1:23" x14ac:dyDescent="0.3">
      <c r="A565" s="2" t="s">
        <v>30</v>
      </c>
      <c r="B565" s="2" t="s">
        <v>74</v>
      </c>
      <c r="C565" s="2" t="s">
        <v>2144</v>
      </c>
      <c r="D565" s="2">
        <v>1</v>
      </c>
      <c r="E565" s="2" t="s">
        <v>115</v>
      </c>
      <c r="F565" s="2" t="b">
        <f>+VLOOKUP(L565,'Por tripulante'!A:A,1,0)=L565</f>
        <v>1</v>
      </c>
      <c r="G565" s="2" t="str">
        <f>+INDEX(TPA!A:D,MATCH('Base de datos'!L565,TPA!D:D,0),1)</f>
        <v>PUERTO SALGAR</v>
      </c>
      <c r="H565" s="24" t="s">
        <v>399</v>
      </c>
      <c r="I565" s="42">
        <v>44685.78707175926</v>
      </c>
      <c r="J565" s="36">
        <v>44685.790370370371</v>
      </c>
      <c r="K565" t="s">
        <v>1017</v>
      </c>
      <c r="L565">
        <v>16730978</v>
      </c>
      <c r="M565" t="s">
        <v>616</v>
      </c>
      <c r="N565" t="s">
        <v>443</v>
      </c>
      <c r="O565" s="4" t="s">
        <v>1162</v>
      </c>
      <c r="P565" s="39" t="s">
        <v>745</v>
      </c>
      <c r="Q565" t="s">
        <v>745</v>
      </c>
      <c r="V565" t="s">
        <v>732</v>
      </c>
      <c r="W565" t="s">
        <v>732</v>
      </c>
    </row>
    <row r="566" spans="1:23" x14ac:dyDescent="0.3">
      <c r="A566" s="2" t="s">
        <v>30</v>
      </c>
      <c r="B566" s="2" t="s">
        <v>74</v>
      </c>
      <c r="C566" s="2" t="s">
        <v>2145</v>
      </c>
      <c r="D566" s="2">
        <v>1</v>
      </c>
      <c r="E566" s="2" t="s">
        <v>115</v>
      </c>
      <c r="F566" s="2" t="b">
        <f>+VLOOKUP(L566,'Por tripulante'!A:A,1,0)=L566</f>
        <v>1</v>
      </c>
      <c r="G566" s="2" t="e">
        <f>+INDEX(TPA!A:D,MATCH('Base de datos'!L566,TPA!D:D,0),1)</f>
        <v>#N/A</v>
      </c>
      <c r="H566" s="24" t="s">
        <v>399</v>
      </c>
      <c r="I566" s="42">
        <v>44685.731736111113</v>
      </c>
      <c r="J566" s="36">
        <v>44685.732557870368</v>
      </c>
      <c r="K566" t="s">
        <v>1017</v>
      </c>
      <c r="L566">
        <v>1052968264</v>
      </c>
      <c r="M566" t="s">
        <v>715</v>
      </c>
      <c r="N566" t="s">
        <v>416</v>
      </c>
      <c r="O566" s="4" t="s">
        <v>1162</v>
      </c>
      <c r="P566" s="39" t="s">
        <v>745</v>
      </c>
      <c r="Q566" t="s">
        <v>745</v>
      </c>
      <c r="V566" t="s">
        <v>732</v>
      </c>
      <c r="W566" t="s">
        <v>732</v>
      </c>
    </row>
    <row r="567" spans="1:23" x14ac:dyDescent="0.3">
      <c r="A567" s="2" t="s">
        <v>30</v>
      </c>
      <c r="B567" s="2" t="s">
        <v>74</v>
      </c>
      <c r="C567" s="2" t="s">
        <v>2146</v>
      </c>
      <c r="D567" s="2">
        <v>1</v>
      </c>
      <c r="E567" s="2" t="s">
        <v>115</v>
      </c>
      <c r="F567" s="2" t="b">
        <f>+VLOOKUP(L567,'Por tripulante'!A:A,1,0)=L567</f>
        <v>1</v>
      </c>
      <c r="G567" s="2" t="str">
        <f>+INDEX(TPA!A:D,MATCH('Base de datos'!L567,TPA!D:D,0),1)</f>
        <v>PUERTO BERRIO</v>
      </c>
      <c r="H567" s="24" t="s">
        <v>399</v>
      </c>
      <c r="I567" s="42">
        <v>44685.728333333333</v>
      </c>
      <c r="J567" s="36">
        <v>44685.730312500003</v>
      </c>
      <c r="K567" t="s">
        <v>1017</v>
      </c>
      <c r="L567">
        <v>1052962084</v>
      </c>
      <c r="M567" t="s">
        <v>669</v>
      </c>
      <c r="N567" t="s">
        <v>421</v>
      </c>
      <c r="O567" s="4" t="s">
        <v>1162</v>
      </c>
      <c r="P567" s="39" t="s">
        <v>745</v>
      </c>
      <c r="Q567" t="s">
        <v>745</v>
      </c>
      <c r="V567" t="s">
        <v>732</v>
      </c>
      <c r="W567" t="s">
        <v>732</v>
      </c>
    </row>
    <row r="568" spans="1:23" x14ac:dyDescent="0.3">
      <c r="A568" s="2" t="s">
        <v>30</v>
      </c>
      <c r="B568" s="2" t="s">
        <v>74</v>
      </c>
      <c r="C568" s="2" t="s">
        <v>2147</v>
      </c>
      <c r="D568" s="2">
        <v>1</v>
      </c>
      <c r="E568" s="2" t="s">
        <v>115</v>
      </c>
      <c r="F568" s="2" t="b">
        <f>+VLOOKUP(L568,'Por tripulante'!A:A,1,0)=L568</f>
        <v>1</v>
      </c>
      <c r="G568" s="2" t="e">
        <f>+INDEX(TPA!A:D,MATCH('Base de datos'!L568,TPA!D:D,0),1)</f>
        <v>#N/A</v>
      </c>
      <c r="H568" s="24" t="s">
        <v>399</v>
      </c>
      <c r="I568" s="42">
        <v>44685.71434027778</v>
      </c>
      <c r="J568" s="36">
        <v>44685.717986111114</v>
      </c>
      <c r="K568" t="s">
        <v>1017</v>
      </c>
      <c r="L568">
        <v>1143251473</v>
      </c>
      <c r="M568" t="s">
        <v>610</v>
      </c>
      <c r="N568" t="s">
        <v>428</v>
      </c>
      <c r="O568" s="4" t="s">
        <v>1162</v>
      </c>
      <c r="P568" s="39" t="s">
        <v>745</v>
      </c>
      <c r="Q568" t="s">
        <v>745</v>
      </c>
      <c r="V568" t="s">
        <v>732</v>
      </c>
      <c r="W568" t="s">
        <v>732</v>
      </c>
    </row>
    <row r="569" spans="1:23" x14ac:dyDescent="0.3">
      <c r="A569" s="2" t="s">
        <v>30</v>
      </c>
      <c r="B569" s="2" t="s">
        <v>74</v>
      </c>
      <c r="C569" s="2" t="s">
        <v>2148</v>
      </c>
      <c r="D569" s="2">
        <v>1</v>
      </c>
      <c r="E569" s="2" t="s">
        <v>115</v>
      </c>
      <c r="F569" s="2" t="b">
        <f>+VLOOKUP(L569,'Por tripulante'!A:A,1,0)=L569</f>
        <v>1</v>
      </c>
      <c r="G569" s="2" t="e">
        <f>+INDEX(TPA!A:D,MATCH('Base de datos'!L569,TPA!D:D,0),1)</f>
        <v>#N/A</v>
      </c>
      <c r="H569" s="24" t="s">
        <v>399</v>
      </c>
      <c r="I569" s="42">
        <v>44685.707002314812</v>
      </c>
      <c r="J569" s="36">
        <v>44685.709756944445</v>
      </c>
      <c r="K569" t="s">
        <v>1017</v>
      </c>
      <c r="L569">
        <v>12632355</v>
      </c>
      <c r="M569" t="s">
        <v>698</v>
      </c>
      <c r="N569" t="s">
        <v>416</v>
      </c>
      <c r="O569" s="4" t="s">
        <v>1162</v>
      </c>
      <c r="P569" s="39" t="s">
        <v>745</v>
      </c>
      <c r="Q569" t="s">
        <v>745</v>
      </c>
      <c r="V569" t="s">
        <v>732</v>
      </c>
      <c r="W569" t="s">
        <v>732</v>
      </c>
    </row>
    <row r="570" spans="1:23" x14ac:dyDescent="0.3">
      <c r="A570" s="2" t="s">
        <v>30</v>
      </c>
      <c r="B570" s="2" t="s">
        <v>74</v>
      </c>
      <c r="C570" s="2" t="s">
        <v>2149</v>
      </c>
      <c r="D570" s="2">
        <v>1</v>
      </c>
      <c r="E570" s="2" t="s">
        <v>115</v>
      </c>
      <c r="F570" s="2" t="b">
        <f>+VLOOKUP(L570,'Por tripulante'!A:A,1,0)=L570</f>
        <v>1</v>
      </c>
      <c r="G570" s="2" t="e">
        <f>+INDEX(TPA!A:D,MATCH('Base de datos'!L570,TPA!D:D,0),1)</f>
        <v>#N/A</v>
      </c>
      <c r="H570" s="24" t="s">
        <v>399</v>
      </c>
      <c r="I570" s="42">
        <v>44685.653854166667</v>
      </c>
      <c r="J570" s="36">
        <v>44685.655370370368</v>
      </c>
      <c r="K570" t="s">
        <v>1017</v>
      </c>
      <c r="L570">
        <v>8487178</v>
      </c>
      <c r="M570" t="s">
        <v>576</v>
      </c>
      <c r="N570" t="s">
        <v>435</v>
      </c>
      <c r="O570" s="4" t="s">
        <v>1162</v>
      </c>
      <c r="P570" s="39" t="s">
        <v>745</v>
      </c>
      <c r="Q570" t="s">
        <v>745</v>
      </c>
      <c r="V570" t="s">
        <v>732</v>
      </c>
      <c r="W570" t="s">
        <v>732</v>
      </c>
    </row>
    <row r="571" spans="1:23" x14ac:dyDescent="0.3">
      <c r="A571" s="2" t="s">
        <v>30</v>
      </c>
      <c r="B571" s="2" t="s">
        <v>74</v>
      </c>
      <c r="C571" s="2" t="s">
        <v>2150</v>
      </c>
      <c r="D571" s="2">
        <v>1</v>
      </c>
      <c r="E571" s="2" t="s">
        <v>115</v>
      </c>
      <c r="F571" s="2" t="b">
        <f>+VLOOKUP(L571,'Por tripulante'!A:A,1,0)=L571</f>
        <v>1</v>
      </c>
      <c r="G571" s="2" t="str">
        <f>+INDEX(TPA!A:D,MATCH('Base de datos'!L571,TPA!D:D,0),1)</f>
        <v>CAPULCO</v>
      </c>
      <c r="H571" s="24" t="s">
        <v>399</v>
      </c>
      <c r="I571" s="42">
        <v>44685.649178240739</v>
      </c>
      <c r="J571" s="36">
        <v>44685.650289351855</v>
      </c>
      <c r="K571" t="s">
        <v>1017</v>
      </c>
      <c r="L571">
        <v>1062877685</v>
      </c>
      <c r="M571" t="s">
        <v>567</v>
      </c>
      <c r="N571" t="s">
        <v>500</v>
      </c>
      <c r="O571" s="4" t="s">
        <v>1162</v>
      </c>
      <c r="P571" s="39" t="s">
        <v>745</v>
      </c>
      <c r="Q571" t="s">
        <v>745</v>
      </c>
      <c r="V571" t="s">
        <v>732</v>
      </c>
      <c r="W571" t="s">
        <v>732</v>
      </c>
    </row>
    <row r="572" spans="1:23" x14ac:dyDescent="0.3">
      <c r="A572" s="2" t="s">
        <v>30</v>
      </c>
      <c r="B572" s="2" t="s">
        <v>74</v>
      </c>
      <c r="C572" s="2" t="s">
        <v>2151</v>
      </c>
      <c r="D572" s="2">
        <v>1</v>
      </c>
      <c r="E572" s="2" t="s">
        <v>115</v>
      </c>
      <c r="F572" s="2" t="b">
        <f>+VLOOKUP(L572,'Por tripulante'!A:A,1,0)=L572</f>
        <v>1</v>
      </c>
      <c r="G572" s="2" t="str">
        <f>+INDEX(TPA!A:D,MATCH('Base de datos'!L572,TPA!D:D,0),1)</f>
        <v>CAPULCO</v>
      </c>
      <c r="H572" s="24" t="s">
        <v>399</v>
      </c>
      <c r="I572" s="42">
        <v>44685.644479166665</v>
      </c>
      <c r="J572" s="36">
        <v>44685.645543981482</v>
      </c>
      <c r="K572" t="s">
        <v>1017</v>
      </c>
      <c r="L572">
        <v>1051359607</v>
      </c>
      <c r="M572" t="s">
        <v>503</v>
      </c>
      <c r="N572" t="s">
        <v>500</v>
      </c>
      <c r="O572" s="4" t="s">
        <v>1162</v>
      </c>
      <c r="P572" s="39" t="s">
        <v>745</v>
      </c>
      <c r="Q572" t="s">
        <v>745</v>
      </c>
      <c r="V572" t="s">
        <v>732</v>
      </c>
      <c r="W572" t="s">
        <v>732</v>
      </c>
    </row>
    <row r="573" spans="1:23" x14ac:dyDescent="0.3">
      <c r="A573" s="2" t="s">
        <v>30</v>
      </c>
      <c r="B573" s="2" t="s">
        <v>74</v>
      </c>
      <c r="C573" s="2" t="s">
        <v>2152</v>
      </c>
      <c r="D573" s="2">
        <v>1</v>
      </c>
      <c r="E573" s="2" t="s">
        <v>115</v>
      </c>
      <c r="F573" s="2" t="b">
        <f>+VLOOKUP(L573,'Por tripulante'!A:A,1,0)=L573</f>
        <v>1</v>
      </c>
      <c r="G573" s="2" t="str">
        <f>+INDEX(TPA!A:D,MATCH('Base de datos'!L573,TPA!D:D,0),1)</f>
        <v>SAN PABLO</v>
      </c>
      <c r="H573" s="24" t="s">
        <v>399</v>
      </c>
      <c r="I573" s="42">
        <v>44685.639884259261</v>
      </c>
      <c r="J573" s="36">
        <v>44685.641770833332</v>
      </c>
      <c r="K573" t="s">
        <v>1017</v>
      </c>
      <c r="L573">
        <v>1052992147</v>
      </c>
      <c r="M573" t="s">
        <v>574</v>
      </c>
      <c r="N573" t="s">
        <v>496</v>
      </c>
      <c r="O573" s="4" t="s">
        <v>1162</v>
      </c>
      <c r="P573" s="39" t="s">
        <v>745</v>
      </c>
      <c r="Q573" t="s">
        <v>745</v>
      </c>
      <c r="V573" t="s">
        <v>732</v>
      </c>
      <c r="W573" t="s">
        <v>732</v>
      </c>
    </row>
    <row r="574" spans="1:23" x14ac:dyDescent="0.3">
      <c r="A574" s="2" t="s">
        <v>30</v>
      </c>
      <c r="B574" s="2" t="s">
        <v>74</v>
      </c>
      <c r="C574" s="2" t="s">
        <v>2153</v>
      </c>
      <c r="D574" s="2">
        <v>1</v>
      </c>
      <c r="E574" s="2" t="s">
        <v>115</v>
      </c>
      <c r="F574" s="2" t="b">
        <f>+VLOOKUP(L574,'Por tripulante'!A:A,1,0)=L574</f>
        <v>1</v>
      </c>
      <c r="G574" s="2" t="str">
        <f>+INDEX(TPA!A:D,MATCH('Base de datos'!L574,TPA!D:D,0),1)</f>
        <v>CAPULCO</v>
      </c>
      <c r="H574" s="24" t="s">
        <v>399</v>
      </c>
      <c r="I574" s="42">
        <v>44685.583124999997</v>
      </c>
      <c r="J574" s="36">
        <v>44685.584479166668</v>
      </c>
      <c r="K574" t="s">
        <v>1017</v>
      </c>
      <c r="L574">
        <v>1062875105</v>
      </c>
      <c r="M574" t="s">
        <v>956</v>
      </c>
      <c r="N574" t="s">
        <v>500</v>
      </c>
      <c r="O574" s="4" t="s">
        <v>1162</v>
      </c>
      <c r="P574" s="39" t="s">
        <v>745</v>
      </c>
      <c r="Q574" t="s">
        <v>745</v>
      </c>
      <c r="V574" t="s">
        <v>732</v>
      </c>
      <c r="W574" t="s">
        <v>732</v>
      </c>
    </row>
    <row r="575" spans="1:23" x14ac:dyDescent="0.3">
      <c r="A575" s="2" t="s">
        <v>30</v>
      </c>
      <c r="B575" s="2" t="s">
        <v>74</v>
      </c>
      <c r="C575" s="2" t="s">
        <v>2154</v>
      </c>
      <c r="D575" s="2">
        <v>1</v>
      </c>
      <c r="E575" s="2" t="s">
        <v>115</v>
      </c>
      <c r="F575" s="2" t="b">
        <f>+VLOOKUP(L575,'Por tripulante'!A:A,1,0)=L575</f>
        <v>1</v>
      </c>
      <c r="G575" s="2" t="e">
        <f>+INDEX(TPA!A:D,MATCH('Base de datos'!L575,TPA!D:D,0),1)</f>
        <v>#N/A</v>
      </c>
      <c r="H575" s="24" t="s">
        <v>399</v>
      </c>
      <c r="I575" s="42">
        <v>44685.570162037038</v>
      </c>
      <c r="J575" s="36">
        <v>44685.57167824074</v>
      </c>
      <c r="K575" t="s">
        <v>1017</v>
      </c>
      <c r="L575">
        <v>1043607936</v>
      </c>
      <c r="M575" t="s">
        <v>569</v>
      </c>
      <c r="N575" t="s">
        <v>499</v>
      </c>
      <c r="O575" s="4" t="s">
        <v>1162</v>
      </c>
      <c r="P575" s="39" t="s">
        <v>745</v>
      </c>
      <c r="Q575" t="s">
        <v>745</v>
      </c>
      <c r="V575" t="s">
        <v>732</v>
      </c>
      <c r="W575" t="s">
        <v>732</v>
      </c>
    </row>
    <row r="576" spans="1:23" x14ac:dyDescent="0.3">
      <c r="A576" s="2" t="s">
        <v>30</v>
      </c>
      <c r="B576" s="2" t="s">
        <v>74</v>
      </c>
      <c r="C576" s="2" t="s">
        <v>2155</v>
      </c>
      <c r="D576" s="2">
        <v>1</v>
      </c>
      <c r="E576" s="2" t="s">
        <v>115</v>
      </c>
      <c r="F576" s="2" t="b">
        <f>+VLOOKUP(L576,'Por tripulante'!A:A,1,0)=L576</f>
        <v>1</v>
      </c>
      <c r="G576" s="2" t="e">
        <f>+INDEX(TPA!A:D,MATCH('Base de datos'!L576,TPA!D:D,0),1)</f>
        <v>#N/A</v>
      </c>
      <c r="H576" s="24" t="s">
        <v>399</v>
      </c>
      <c r="I576" s="42">
        <v>44685.569293981483</v>
      </c>
      <c r="J576" s="36">
        <v>44685.571215277778</v>
      </c>
      <c r="K576" t="s">
        <v>1017</v>
      </c>
      <c r="L576">
        <v>79063704</v>
      </c>
      <c r="M576" t="s">
        <v>708</v>
      </c>
      <c r="N576" t="s">
        <v>424</v>
      </c>
      <c r="O576" s="4" t="s">
        <v>1162</v>
      </c>
      <c r="P576" s="39" t="s">
        <v>745</v>
      </c>
      <c r="Q576" t="s">
        <v>745</v>
      </c>
      <c r="V576" t="s">
        <v>732</v>
      </c>
      <c r="W576" t="s">
        <v>732</v>
      </c>
    </row>
    <row r="577" spans="1:23" x14ac:dyDescent="0.3">
      <c r="A577" s="2" t="s">
        <v>30</v>
      </c>
      <c r="B577" s="2" t="s">
        <v>74</v>
      </c>
      <c r="C577" s="2" t="s">
        <v>2156</v>
      </c>
      <c r="D577" s="2">
        <v>1</v>
      </c>
      <c r="E577" s="2" t="s">
        <v>115</v>
      </c>
      <c r="F577" s="2" t="b">
        <f>+VLOOKUP(L577,'Por tripulante'!A:A,1,0)=L577</f>
        <v>1</v>
      </c>
      <c r="G577" s="2" t="e">
        <f>+INDEX(TPA!A:D,MATCH('Base de datos'!L577,TPA!D:D,0),1)</f>
        <v>#N/A</v>
      </c>
      <c r="H577" s="24" t="s">
        <v>399</v>
      </c>
      <c r="I577" s="42">
        <v>44685.557164351849</v>
      </c>
      <c r="J577" s="36">
        <v>44685.559155092589</v>
      </c>
      <c r="K577" t="s">
        <v>1017</v>
      </c>
      <c r="L577">
        <v>1045670690</v>
      </c>
      <c r="M577" t="s">
        <v>521</v>
      </c>
      <c r="N577" t="s">
        <v>499</v>
      </c>
      <c r="O577" s="4" t="s">
        <v>1162</v>
      </c>
      <c r="P577" s="39" t="s">
        <v>745</v>
      </c>
      <c r="Q577" t="s">
        <v>745</v>
      </c>
      <c r="V577" t="s">
        <v>732</v>
      </c>
      <c r="W577" t="s">
        <v>732</v>
      </c>
    </row>
    <row r="578" spans="1:23" x14ac:dyDescent="0.3">
      <c r="A578" s="2" t="s">
        <v>30</v>
      </c>
      <c r="B578" s="2" t="s">
        <v>74</v>
      </c>
      <c r="C578" s="2" t="s">
        <v>2157</v>
      </c>
      <c r="D578" s="2">
        <v>1</v>
      </c>
      <c r="E578" s="2" t="s">
        <v>115</v>
      </c>
      <c r="F578" s="2" t="b">
        <f>+VLOOKUP(L578,'Por tripulante'!A:A,1,0)=L578</f>
        <v>1</v>
      </c>
      <c r="G578" s="2" t="e">
        <f>+INDEX(TPA!A:D,MATCH('Base de datos'!L578,TPA!D:D,0),1)</f>
        <v>#N/A</v>
      </c>
      <c r="H578" s="24" t="s">
        <v>399</v>
      </c>
      <c r="I578" s="42">
        <v>44685.535763888889</v>
      </c>
      <c r="J578" s="36">
        <v>44685.537824074076</v>
      </c>
      <c r="K578" t="s">
        <v>1017</v>
      </c>
      <c r="L578">
        <v>1049347320</v>
      </c>
      <c r="M578" t="s">
        <v>453</v>
      </c>
      <c r="N578" t="s">
        <v>435</v>
      </c>
      <c r="O578" s="4" t="s">
        <v>1162</v>
      </c>
      <c r="P578" s="39" t="s">
        <v>745</v>
      </c>
      <c r="Q578" t="s">
        <v>745</v>
      </c>
      <c r="V578" t="s">
        <v>732</v>
      </c>
      <c r="W578" t="s">
        <v>732</v>
      </c>
    </row>
    <row r="579" spans="1:23" x14ac:dyDescent="0.3">
      <c r="A579" s="2" t="s">
        <v>30</v>
      </c>
      <c r="B579" s="2" t="s">
        <v>74</v>
      </c>
      <c r="C579" s="2" t="s">
        <v>2158</v>
      </c>
      <c r="D579" s="2">
        <v>1</v>
      </c>
      <c r="E579" s="2" t="s">
        <v>115</v>
      </c>
      <c r="F579" s="2" t="b">
        <f>+VLOOKUP(L579,'Por tripulante'!A:A,1,0)=L579</f>
        <v>1</v>
      </c>
      <c r="G579" s="2" t="str">
        <f>+INDEX(TPA!A:D,MATCH('Base de datos'!L579,TPA!D:D,0),1)</f>
        <v>CAPULCO</v>
      </c>
      <c r="H579" s="24" t="s">
        <v>399</v>
      </c>
      <c r="I579" s="42">
        <v>44685.531273148146</v>
      </c>
      <c r="J579" s="36">
        <v>44685.535451388889</v>
      </c>
      <c r="K579" t="s">
        <v>1017</v>
      </c>
      <c r="L579">
        <v>1082045661</v>
      </c>
      <c r="M579" t="s">
        <v>479</v>
      </c>
      <c r="N579" t="s">
        <v>500</v>
      </c>
      <c r="O579" s="4" t="s">
        <v>1162</v>
      </c>
      <c r="P579" s="39" t="s">
        <v>745</v>
      </c>
      <c r="Q579" t="s">
        <v>745</v>
      </c>
      <c r="V579" t="s">
        <v>732</v>
      </c>
      <c r="W579" t="s">
        <v>732</v>
      </c>
    </row>
    <row r="580" spans="1:23" x14ac:dyDescent="0.3">
      <c r="A580" s="2" t="s">
        <v>30</v>
      </c>
      <c r="B580" s="2" t="s">
        <v>74</v>
      </c>
      <c r="C580" s="2" t="s">
        <v>2159</v>
      </c>
      <c r="D580" s="2">
        <v>1</v>
      </c>
      <c r="E580" s="2" t="s">
        <v>115</v>
      </c>
      <c r="F580" s="2" t="e">
        <f>+VLOOKUP(L580,'Por tripulante'!A:A,1,0)=L580</f>
        <v>#N/A</v>
      </c>
      <c r="G580" s="2" t="e">
        <f>+INDEX(TPA!A:D,MATCH('Base de datos'!L580,TPA!D:D,0),1)</f>
        <v>#N/A</v>
      </c>
      <c r="H580" s="24" t="s">
        <v>399</v>
      </c>
      <c r="I580" s="42">
        <v>44685.532627314817</v>
      </c>
      <c r="J580" s="36">
        <v>44685.533796296295</v>
      </c>
      <c r="K580" t="s">
        <v>1017</v>
      </c>
      <c r="L580">
        <v>1001871612</v>
      </c>
      <c r="M580" t="s">
        <v>571</v>
      </c>
      <c r="N580" t="s">
        <v>435</v>
      </c>
      <c r="O580" s="4" t="s">
        <v>1162</v>
      </c>
      <c r="P580" s="39" t="s">
        <v>745</v>
      </c>
      <c r="Q580" t="s">
        <v>745</v>
      </c>
      <c r="V580" t="s">
        <v>732</v>
      </c>
      <c r="W580" t="s">
        <v>732</v>
      </c>
    </row>
    <row r="581" spans="1:23" x14ac:dyDescent="0.3">
      <c r="A581" s="2" t="s">
        <v>30</v>
      </c>
      <c r="B581" s="2" t="s">
        <v>74</v>
      </c>
      <c r="C581" s="2" t="s">
        <v>2160</v>
      </c>
      <c r="D581" s="2">
        <v>1</v>
      </c>
      <c r="E581" s="2" t="s">
        <v>115</v>
      </c>
      <c r="F581" s="2" t="b">
        <f>+VLOOKUP(L581,'Por tripulante'!A:A,1,0)=L581</f>
        <v>1</v>
      </c>
      <c r="G581" s="2" t="e">
        <f>+INDEX(TPA!A:D,MATCH('Base de datos'!L581,TPA!D:D,0),1)</f>
        <v>#N/A</v>
      </c>
      <c r="H581" s="24" t="s">
        <v>399</v>
      </c>
      <c r="I581" s="42">
        <v>44685.51966435185</v>
      </c>
      <c r="J581" s="36">
        <v>44685.522337962961</v>
      </c>
      <c r="K581" t="s">
        <v>1017</v>
      </c>
      <c r="L581">
        <v>72283243</v>
      </c>
      <c r="M581" t="s">
        <v>468</v>
      </c>
      <c r="N581" t="s">
        <v>428</v>
      </c>
      <c r="O581" s="4" t="s">
        <v>1162</v>
      </c>
      <c r="P581" s="39" t="s">
        <v>745</v>
      </c>
      <c r="Q581" t="s">
        <v>745</v>
      </c>
      <c r="V581" t="s">
        <v>732</v>
      </c>
      <c r="W581" t="s">
        <v>732</v>
      </c>
    </row>
    <row r="582" spans="1:23" x14ac:dyDescent="0.3">
      <c r="A582" s="2" t="s">
        <v>30</v>
      </c>
      <c r="B582" s="2" t="s">
        <v>74</v>
      </c>
      <c r="C582" s="2" t="s">
        <v>2161</v>
      </c>
      <c r="D582" s="2">
        <v>1</v>
      </c>
      <c r="E582" s="2" t="s">
        <v>115</v>
      </c>
      <c r="F582" s="2" t="b">
        <f>+VLOOKUP(L582,'Por tripulante'!A:A,1,0)=L582</f>
        <v>1</v>
      </c>
      <c r="G582" s="2" t="e">
        <f>+INDEX(TPA!A:D,MATCH('Base de datos'!L582,TPA!D:D,0),1)</f>
        <v>#N/A</v>
      </c>
      <c r="H582" s="24" t="s">
        <v>399</v>
      </c>
      <c r="I582" s="42">
        <v>44685.517569444448</v>
      </c>
      <c r="J582" s="36">
        <v>44685.518182870372</v>
      </c>
      <c r="K582" t="s">
        <v>1017</v>
      </c>
      <c r="L582">
        <v>1062877667</v>
      </c>
      <c r="M582" t="s">
        <v>474</v>
      </c>
      <c r="N582" t="s">
        <v>428</v>
      </c>
      <c r="O582" s="4" t="s">
        <v>1162</v>
      </c>
      <c r="P582" s="39" t="s">
        <v>745</v>
      </c>
      <c r="Q582" t="s">
        <v>745</v>
      </c>
      <c r="V582" t="s">
        <v>732</v>
      </c>
      <c r="W582" t="s">
        <v>732</v>
      </c>
    </row>
    <row r="583" spans="1:23" x14ac:dyDescent="0.3">
      <c r="A583" s="2" t="s">
        <v>30</v>
      </c>
      <c r="B583" s="2" t="s">
        <v>74</v>
      </c>
      <c r="C583" s="2" t="s">
        <v>2162</v>
      </c>
      <c r="D583" s="2">
        <v>1</v>
      </c>
      <c r="E583" s="2" t="s">
        <v>115</v>
      </c>
      <c r="F583" s="2" t="b">
        <f>+VLOOKUP(L583,'Por tripulante'!A:A,1,0)=L583</f>
        <v>1</v>
      </c>
      <c r="G583" s="2" t="e">
        <f>+INDEX(TPA!A:D,MATCH('Base de datos'!L583,TPA!D:D,0),1)</f>
        <v>#N/A</v>
      </c>
      <c r="H583" s="24" t="s">
        <v>399</v>
      </c>
      <c r="I583" s="42">
        <v>44685.51221064815</v>
      </c>
      <c r="J583" s="36">
        <v>44685.512974537036</v>
      </c>
      <c r="K583" t="s">
        <v>1017</v>
      </c>
      <c r="L583">
        <v>1051417391</v>
      </c>
      <c r="M583" t="s">
        <v>625</v>
      </c>
      <c r="N583" t="s">
        <v>499</v>
      </c>
      <c r="O583" s="4" t="s">
        <v>1162</v>
      </c>
      <c r="P583" s="39" t="s">
        <v>745</v>
      </c>
      <c r="Q583" t="s">
        <v>745</v>
      </c>
      <c r="V583" t="s">
        <v>732</v>
      </c>
      <c r="W583" t="s">
        <v>732</v>
      </c>
    </row>
    <row r="584" spans="1:23" x14ac:dyDescent="0.3">
      <c r="A584" s="2" t="s">
        <v>30</v>
      </c>
      <c r="B584" s="2" t="s">
        <v>74</v>
      </c>
      <c r="C584" s="2" t="s">
        <v>2163</v>
      </c>
      <c r="D584" s="2">
        <v>1</v>
      </c>
      <c r="E584" s="2" t="s">
        <v>115</v>
      </c>
      <c r="F584" s="2" t="b">
        <f>+VLOOKUP(L584,'Por tripulante'!A:A,1,0)=L584</f>
        <v>1</v>
      </c>
      <c r="G584" s="2" t="str">
        <f>+INDEX(TPA!A:D,MATCH('Base de datos'!L584,TPA!D:D,0),1)</f>
        <v>PUERTO TRIUNFO</v>
      </c>
      <c r="H584" s="24" t="s">
        <v>399</v>
      </c>
      <c r="I584" s="42">
        <v>44685.502650462964</v>
      </c>
      <c r="J584" s="36">
        <v>44685.505324074074</v>
      </c>
      <c r="K584" t="s">
        <v>1017</v>
      </c>
      <c r="L584">
        <v>1732497</v>
      </c>
      <c r="M584" t="s">
        <v>730</v>
      </c>
      <c r="N584" t="s">
        <v>459</v>
      </c>
      <c r="O584" s="4" t="s">
        <v>1167</v>
      </c>
      <c r="P584" s="39" t="s">
        <v>745</v>
      </c>
      <c r="Q584" t="s">
        <v>745</v>
      </c>
      <c r="V584" t="s">
        <v>732</v>
      </c>
      <c r="W584" t="s">
        <v>732</v>
      </c>
    </row>
    <row r="585" spans="1:23" x14ac:dyDescent="0.3">
      <c r="A585" s="2" t="s">
        <v>30</v>
      </c>
      <c r="B585" s="2" t="s">
        <v>74</v>
      </c>
      <c r="C585" s="2" t="s">
        <v>2164</v>
      </c>
      <c r="D585" s="2">
        <v>1</v>
      </c>
      <c r="E585" s="2" t="s">
        <v>115</v>
      </c>
      <c r="F585" s="2" t="b">
        <f>+VLOOKUP(L585,'Por tripulante'!A:A,1,0)=L585</f>
        <v>1</v>
      </c>
      <c r="G585" s="2" t="str">
        <f>+INDEX(TPA!A:D,MATCH('Base de datos'!L585,TPA!D:D,0),1)</f>
        <v>PUERTO BERRIO</v>
      </c>
      <c r="H585" s="24" t="s">
        <v>399</v>
      </c>
      <c r="I585" s="42">
        <v>44685.503472222219</v>
      </c>
      <c r="J585" s="36">
        <v>44685.504641203705</v>
      </c>
      <c r="K585" t="s">
        <v>1017</v>
      </c>
      <c r="L585">
        <v>73271348</v>
      </c>
      <c r="M585" t="s">
        <v>741</v>
      </c>
      <c r="N585" t="s">
        <v>429</v>
      </c>
      <c r="O585" s="4" t="s">
        <v>1162</v>
      </c>
      <c r="P585" s="39" t="s">
        <v>745</v>
      </c>
      <c r="Q585" t="s">
        <v>745</v>
      </c>
      <c r="V585" t="s">
        <v>732</v>
      </c>
      <c r="W585" t="s">
        <v>732</v>
      </c>
    </row>
    <row r="586" spans="1:23" x14ac:dyDescent="0.3">
      <c r="A586" s="2" t="s">
        <v>30</v>
      </c>
      <c r="B586" s="2" t="s">
        <v>74</v>
      </c>
      <c r="C586" s="2" t="s">
        <v>2165</v>
      </c>
      <c r="D586" s="2">
        <v>1</v>
      </c>
      <c r="E586" s="2" t="s">
        <v>115</v>
      </c>
      <c r="F586" s="2" t="b">
        <f>+VLOOKUP(L586,'Por tripulante'!A:A,1,0)=L586</f>
        <v>1</v>
      </c>
      <c r="G586" s="2" t="e">
        <f>+INDEX(TPA!A:D,MATCH('Base de datos'!L586,TPA!D:D,0),1)</f>
        <v>#N/A</v>
      </c>
      <c r="H586" s="24" t="s">
        <v>399</v>
      </c>
      <c r="I586" s="42">
        <v>44685.500775462962</v>
      </c>
      <c r="J586" s="36">
        <v>44685.503425925926</v>
      </c>
      <c r="K586" t="s">
        <v>1017</v>
      </c>
      <c r="L586">
        <v>85485994</v>
      </c>
      <c r="M586" t="s">
        <v>666</v>
      </c>
      <c r="N586" t="s">
        <v>424</v>
      </c>
      <c r="O586" s="4" t="s">
        <v>1162</v>
      </c>
      <c r="P586" s="39" t="s">
        <v>745</v>
      </c>
      <c r="Q586" t="s">
        <v>745</v>
      </c>
      <c r="V586" t="s">
        <v>732</v>
      </c>
      <c r="W586" t="s">
        <v>732</v>
      </c>
    </row>
    <row r="587" spans="1:23" x14ac:dyDescent="0.3">
      <c r="A587" s="2" t="s">
        <v>30</v>
      </c>
      <c r="B587" s="2" t="s">
        <v>74</v>
      </c>
      <c r="C587" s="2" t="s">
        <v>2166</v>
      </c>
      <c r="D587" s="2">
        <v>1</v>
      </c>
      <c r="E587" s="2" t="s">
        <v>115</v>
      </c>
      <c r="F587" s="2" t="b">
        <f>+VLOOKUP(L587,'Por tripulante'!A:A,1,0)=L587</f>
        <v>1</v>
      </c>
      <c r="G587" s="2" t="e">
        <f>+INDEX(TPA!A:D,MATCH('Base de datos'!L587,TPA!D:D,0),1)</f>
        <v>#N/A</v>
      </c>
      <c r="H587" s="24" t="s">
        <v>399</v>
      </c>
      <c r="I587" s="42">
        <v>44685.500659722224</v>
      </c>
      <c r="J587" s="36">
        <v>44685.503148148149</v>
      </c>
      <c r="K587" t="s">
        <v>1017</v>
      </c>
      <c r="L587">
        <v>12633010</v>
      </c>
      <c r="M587" t="s">
        <v>470</v>
      </c>
      <c r="N587" t="s">
        <v>428</v>
      </c>
      <c r="O587" s="4" t="s">
        <v>1162</v>
      </c>
      <c r="P587" s="39" t="s">
        <v>745</v>
      </c>
      <c r="Q587" t="s">
        <v>745</v>
      </c>
      <c r="V587" t="s">
        <v>732</v>
      </c>
      <c r="W587" t="s">
        <v>732</v>
      </c>
    </row>
    <row r="588" spans="1:23" x14ac:dyDescent="0.3">
      <c r="A588" s="2" t="s">
        <v>30</v>
      </c>
      <c r="B588" s="2" t="s">
        <v>74</v>
      </c>
      <c r="C588" s="2" t="s">
        <v>2167</v>
      </c>
      <c r="D588" s="2">
        <v>1</v>
      </c>
      <c r="E588" s="2" t="s">
        <v>115</v>
      </c>
      <c r="F588" s="2" t="b">
        <f>+VLOOKUP(L588,'Por tripulante'!A:A,1,0)=L588</f>
        <v>1</v>
      </c>
      <c r="G588" s="2" t="str">
        <f>+INDEX(TPA!A:D,MATCH('Base de datos'!L588,TPA!D:D,0),1)</f>
        <v>MOMPOX</v>
      </c>
      <c r="H588" s="24" t="s">
        <v>399</v>
      </c>
      <c r="I588" s="42">
        <v>44685.495266203703</v>
      </c>
      <c r="J588" s="36">
        <v>44685.49827546296</v>
      </c>
      <c r="K588" t="s">
        <v>1017</v>
      </c>
      <c r="L588">
        <v>72249236</v>
      </c>
      <c r="M588" t="s">
        <v>607</v>
      </c>
      <c r="N588" t="s">
        <v>416</v>
      </c>
      <c r="O588" s="4" t="s">
        <v>1162</v>
      </c>
      <c r="P588" s="39" t="s">
        <v>745</v>
      </c>
      <c r="Q588" t="s">
        <v>745</v>
      </c>
      <c r="V588" t="s">
        <v>732</v>
      </c>
      <c r="W588" t="s">
        <v>732</v>
      </c>
    </row>
    <row r="589" spans="1:23" x14ac:dyDescent="0.3">
      <c r="A589" s="2" t="s">
        <v>30</v>
      </c>
      <c r="B589" s="2" t="s">
        <v>74</v>
      </c>
      <c r="C589" s="2" t="s">
        <v>2168</v>
      </c>
      <c r="D589" s="2">
        <v>1</v>
      </c>
      <c r="E589" s="2" t="s">
        <v>115</v>
      </c>
      <c r="F589" s="2" t="b">
        <f>+VLOOKUP(L589,'Por tripulante'!A:A,1,0)=L589</f>
        <v>1</v>
      </c>
      <c r="G589" s="2" t="e">
        <f>+INDEX(TPA!A:D,MATCH('Base de datos'!L589,TPA!D:D,0),1)</f>
        <v>#N/A</v>
      </c>
      <c r="H589" s="24" t="s">
        <v>399</v>
      </c>
      <c r="I589" s="42">
        <v>44685.495150462964</v>
      </c>
      <c r="J589" s="36">
        <v>44685.49659722222</v>
      </c>
      <c r="K589" t="s">
        <v>1017</v>
      </c>
      <c r="L589">
        <v>1042461698</v>
      </c>
      <c r="M589" t="s">
        <v>668</v>
      </c>
      <c r="N589" t="s">
        <v>443</v>
      </c>
      <c r="O589" s="4" t="s">
        <v>1162</v>
      </c>
      <c r="P589" s="39" t="s">
        <v>745</v>
      </c>
      <c r="Q589" t="s">
        <v>745</v>
      </c>
      <c r="V589" t="s">
        <v>732</v>
      </c>
      <c r="W589" t="s">
        <v>732</v>
      </c>
    </row>
    <row r="590" spans="1:23" x14ac:dyDescent="0.3">
      <c r="A590" s="2" t="s">
        <v>30</v>
      </c>
      <c r="B590" s="2" t="s">
        <v>74</v>
      </c>
      <c r="C590" s="2" t="s">
        <v>2169</v>
      </c>
      <c r="D590" s="2">
        <v>1</v>
      </c>
      <c r="E590" s="2" t="s">
        <v>115</v>
      </c>
      <c r="F590" s="2" t="b">
        <f>+VLOOKUP(L590,'Por tripulante'!A:A,1,0)=L590</f>
        <v>1</v>
      </c>
      <c r="G590" s="2" t="e">
        <f>+INDEX(TPA!A:D,MATCH('Base de datos'!L590,TPA!D:D,0),1)</f>
        <v>#N/A</v>
      </c>
      <c r="H590" s="24" t="s">
        <v>401</v>
      </c>
      <c r="I590" s="42">
        <v>44689.362326388888</v>
      </c>
      <c r="J590" s="36">
        <v>44689.364166666666</v>
      </c>
      <c r="K590" t="s">
        <v>1033</v>
      </c>
      <c r="L590">
        <v>1143443946</v>
      </c>
      <c r="M590" t="s">
        <v>196</v>
      </c>
      <c r="N590" t="s">
        <v>416</v>
      </c>
      <c r="O590" s="4" t="s">
        <v>1168</v>
      </c>
      <c r="P590" s="39" t="s">
        <v>1169</v>
      </c>
      <c r="Q590" t="s">
        <v>742</v>
      </c>
      <c r="S590" t="s">
        <v>740</v>
      </c>
      <c r="T590" t="s">
        <v>732</v>
      </c>
    </row>
    <row r="591" spans="1:23" x14ac:dyDescent="0.3">
      <c r="A591" s="2" t="s">
        <v>30</v>
      </c>
      <c r="B591" s="2" t="s">
        <v>74</v>
      </c>
      <c r="C591" s="2" t="s">
        <v>2170</v>
      </c>
      <c r="D591" s="2">
        <v>1</v>
      </c>
      <c r="E591" s="2" t="s">
        <v>115</v>
      </c>
      <c r="F591" s="2" t="b">
        <f>+VLOOKUP(L591,'Por tripulante'!A:A,1,0)=L591</f>
        <v>1</v>
      </c>
      <c r="G591" s="2" t="str">
        <f>+INDEX(TPA!A:D,MATCH('Base de datos'!L591,TPA!D:D,0),1)</f>
        <v>CAPULCO</v>
      </c>
      <c r="H591" s="24" t="s">
        <v>401</v>
      </c>
      <c r="I591" s="42">
        <v>44688.11241898148</v>
      </c>
      <c r="J591" s="36">
        <v>44688.113055555557</v>
      </c>
      <c r="K591" t="s">
        <v>1081</v>
      </c>
      <c r="L591">
        <v>1062875105</v>
      </c>
      <c r="M591" t="s">
        <v>956</v>
      </c>
      <c r="N591" t="s">
        <v>500</v>
      </c>
      <c r="O591" s="4" t="s">
        <v>1170</v>
      </c>
      <c r="P591" s="39" t="s">
        <v>1169</v>
      </c>
      <c r="Q591" t="s">
        <v>742</v>
      </c>
      <c r="S591" t="s">
        <v>740</v>
      </c>
      <c r="T591" t="s">
        <v>732</v>
      </c>
    </row>
    <row r="592" spans="1:23" x14ac:dyDescent="0.3">
      <c r="A592" s="2" t="s">
        <v>30</v>
      </c>
      <c r="B592" s="2" t="s">
        <v>74</v>
      </c>
      <c r="C592" s="2" t="s">
        <v>2171</v>
      </c>
      <c r="D592" s="2">
        <v>1</v>
      </c>
      <c r="E592" s="2" t="s">
        <v>115</v>
      </c>
      <c r="F592" s="2" t="b">
        <f>+VLOOKUP(L592,'Por tripulante'!A:A,1,0)=L592</f>
        <v>1</v>
      </c>
      <c r="G592" s="2" t="e">
        <f>+INDEX(TPA!A:D,MATCH('Base de datos'!L592,TPA!D:D,0),1)</f>
        <v>#N/A</v>
      </c>
      <c r="H592" s="24" t="s">
        <v>401</v>
      </c>
      <c r="I592" s="42">
        <v>44687.754710648151</v>
      </c>
      <c r="J592" s="36">
        <v>44687.756620370368</v>
      </c>
      <c r="K592" t="s">
        <v>1024</v>
      </c>
      <c r="L592">
        <v>8508084</v>
      </c>
      <c r="M592" t="s">
        <v>952</v>
      </c>
      <c r="N592" t="s">
        <v>499</v>
      </c>
      <c r="O592" s="4" t="s">
        <v>1171</v>
      </c>
      <c r="P592" s="39" t="s">
        <v>1169</v>
      </c>
      <c r="Q592" t="s">
        <v>742</v>
      </c>
      <c r="S592" t="s">
        <v>740</v>
      </c>
      <c r="T592" t="s">
        <v>732</v>
      </c>
    </row>
    <row r="593" spans="1:20" x14ac:dyDescent="0.3">
      <c r="A593" s="2" t="s">
        <v>30</v>
      </c>
      <c r="B593" s="2" t="s">
        <v>74</v>
      </c>
      <c r="C593" s="2" t="s">
        <v>2172</v>
      </c>
      <c r="D593" s="2">
        <v>1</v>
      </c>
      <c r="E593" s="2" t="s">
        <v>115</v>
      </c>
      <c r="F593" s="2" t="b">
        <f>+VLOOKUP(L593,'Por tripulante'!A:A,1,0)=L593</f>
        <v>1</v>
      </c>
      <c r="G593" s="2" t="str">
        <f>+INDEX(TPA!A:D,MATCH('Base de datos'!L593,TPA!D:D,0),1)</f>
        <v>CANTAGALLO</v>
      </c>
      <c r="H593" s="24" t="s">
        <v>401</v>
      </c>
      <c r="I593" s="42">
        <v>44687.679571759261</v>
      </c>
      <c r="J593" s="36">
        <v>44687.683379629627</v>
      </c>
      <c r="K593" t="s">
        <v>1033</v>
      </c>
      <c r="L593">
        <v>7643241</v>
      </c>
      <c r="M593" t="s">
        <v>711</v>
      </c>
      <c r="N593" t="s">
        <v>430</v>
      </c>
      <c r="O593" s="4" t="s">
        <v>1172</v>
      </c>
      <c r="P593" s="39" t="s">
        <v>1169</v>
      </c>
      <c r="Q593" t="s">
        <v>742</v>
      </c>
      <c r="S593" t="s">
        <v>740</v>
      </c>
      <c r="T593" t="s">
        <v>732</v>
      </c>
    </row>
    <row r="594" spans="1:20" x14ac:dyDescent="0.3">
      <c r="A594" s="2" t="s">
        <v>30</v>
      </c>
      <c r="B594" s="2" t="s">
        <v>74</v>
      </c>
      <c r="C594" s="2" t="s">
        <v>2173</v>
      </c>
      <c r="D594" s="2">
        <v>1</v>
      </c>
      <c r="E594" s="2" t="s">
        <v>115</v>
      </c>
      <c r="F594" s="2" t="b">
        <f>+VLOOKUP(L594,'Por tripulante'!A:A,1,0)=L594</f>
        <v>1</v>
      </c>
      <c r="G594" s="2" t="str">
        <f>+INDEX(TPA!A:D,MATCH('Base de datos'!L594,TPA!D:D,0),1)</f>
        <v>GAMARRA</v>
      </c>
      <c r="H594" s="24" t="s">
        <v>401</v>
      </c>
      <c r="I594" s="42">
        <v>44687.661620370367</v>
      </c>
      <c r="J594" s="36">
        <v>44687.666990740741</v>
      </c>
      <c r="K594" t="s">
        <v>1024</v>
      </c>
      <c r="L594">
        <v>1047420585</v>
      </c>
      <c r="M594" t="s">
        <v>575</v>
      </c>
      <c r="N594" t="s">
        <v>413</v>
      </c>
      <c r="O594" s="4" t="s">
        <v>1172</v>
      </c>
      <c r="P594" s="39" t="s">
        <v>1169</v>
      </c>
      <c r="Q594" t="s">
        <v>759</v>
      </c>
      <c r="S594" t="s">
        <v>740</v>
      </c>
      <c r="T594" t="s">
        <v>732</v>
      </c>
    </row>
    <row r="595" spans="1:20" x14ac:dyDescent="0.3">
      <c r="A595" s="2" t="s">
        <v>30</v>
      </c>
      <c r="B595" s="2" t="s">
        <v>74</v>
      </c>
      <c r="C595" s="2" t="s">
        <v>2174</v>
      </c>
      <c r="D595" s="2">
        <v>1</v>
      </c>
      <c r="E595" s="2" t="s">
        <v>115</v>
      </c>
      <c r="F595" s="2" t="b">
        <f>+VLOOKUP(L595,'Por tripulante'!A:A,1,0)=L595</f>
        <v>1</v>
      </c>
      <c r="G595" s="2" t="str">
        <f>+INDEX(TPA!A:D,MATCH('Base de datos'!L595,TPA!D:D,0),1)</f>
        <v>GAMARRA</v>
      </c>
      <c r="H595" s="24" t="s">
        <v>401</v>
      </c>
      <c r="I595" s="42">
        <v>44687.65420138889</v>
      </c>
      <c r="J595" s="36">
        <v>44687.654664351852</v>
      </c>
      <c r="K595" t="s">
        <v>1024</v>
      </c>
      <c r="L595">
        <v>8505627</v>
      </c>
      <c r="M595" t="s">
        <v>585</v>
      </c>
      <c r="N595" t="s">
        <v>413</v>
      </c>
      <c r="O595" s="4" t="s">
        <v>1171</v>
      </c>
      <c r="P595" s="39" t="s">
        <v>1169</v>
      </c>
      <c r="Q595" t="s">
        <v>742</v>
      </c>
      <c r="S595" t="s">
        <v>740</v>
      </c>
      <c r="T595" t="s">
        <v>732</v>
      </c>
    </row>
    <row r="596" spans="1:20" x14ac:dyDescent="0.3">
      <c r="A596" s="2" t="s">
        <v>30</v>
      </c>
      <c r="B596" s="2" t="s">
        <v>74</v>
      </c>
      <c r="C596" s="2" t="s">
        <v>2175</v>
      </c>
      <c r="D596" s="2">
        <v>1</v>
      </c>
      <c r="E596" s="2" t="s">
        <v>115</v>
      </c>
      <c r="F596" s="2" t="b">
        <f>+VLOOKUP(L596,'Por tripulante'!A:A,1,0)=L596</f>
        <v>1</v>
      </c>
      <c r="G596" s="2" t="str">
        <f>+INDEX(TPA!A:D,MATCH('Base de datos'!L596,TPA!D:D,0),1)</f>
        <v>MOMPOX</v>
      </c>
      <c r="H596" s="24" t="s">
        <v>401</v>
      </c>
      <c r="I596" s="42">
        <v>44687.545752314814</v>
      </c>
      <c r="J596" s="36">
        <v>44687.550324074073</v>
      </c>
      <c r="K596" t="s">
        <v>1033</v>
      </c>
      <c r="L596">
        <v>72249236</v>
      </c>
      <c r="M596" t="s">
        <v>607</v>
      </c>
      <c r="N596" t="s">
        <v>416</v>
      </c>
      <c r="O596" s="4" t="s">
        <v>1172</v>
      </c>
      <c r="P596" s="39" t="s">
        <v>1169</v>
      </c>
      <c r="Q596" t="s">
        <v>742</v>
      </c>
      <c r="S596" t="s">
        <v>740</v>
      </c>
      <c r="T596" t="s">
        <v>732</v>
      </c>
    </row>
    <row r="597" spans="1:20" x14ac:dyDescent="0.3">
      <c r="A597" s="2" t="s">
        <v>30</v>
      </c>
      <c r="B597" s="2" t="s">
        <v>74</v>
      </c>
      <c r="C597" s="2" t="s">
        <v>2176</v>
      </c>
      <c r="D597" s="2">
        <v>1</v>
      </c>
      <c r="E597" s="2" t="s">
        <v>115</v>
      </c>
      <c r="F597" s="2" t="b">
        <f>+VLOOKUP(L597,'Por tripulante'!A:A,1,0)=L597</f>
        <v>1</v>
      </c>
      <c r="G597" s="2" t="e">
        <f>+INDEX(TPA!A:D,MATCH('Base de datos'!L597,TPA!D:D,0),1)</f>
        <v>#N/A</v>
      </c>
      <c r="H597" s="24" t="s">
        <v>401</v>
      </c>
      <c r="I597" s="42">
        <v>44687.481944444444</v>
      </c>
      <c r="J597" s="36">
        <v>44687.483923611115</v>
      </c>
      <c r="K597" t="s">
        <v>1033</v>
      </c>
      <c r="L597">
        <v>1051417391</v>
      </c>
      <c r="M597" t="s">
        <v>625</v>
      </c>
      <c r="N597" t="s">
        <v>499</v>
      </c>
      <c r="O597" s="4" t="s">
        <v>1170</v>
      </c>
      <c r="P597" s="39" t="s">
        <v>1169</v>
      </c>
      <c r="Q597" t="s">
        <v>742</v>
      </c>
      <c r="S597" t="s">
        <v>740</v>
      </c>
      <c r="T597" t="s">
        <v>732</v>
      </c>
    </row>
    <row r="598" spans="1:20" x14ac:dyDescent="0.3">
      <c r="A598" s="2" t="s">
        <v>30</v>
      </c>
      <c r="B598" s="2" t="s">
        <v>74</v>
      </c>
      <c r="C598" s="2" t="s">
        <v>2177</v>
      </c>
      <c r="D598" s="2">
        <v>1</v>
      </c>
      <c r="E598" s="2" t="s">
        <v>115</v>
      </c>
      <c r="F598" s="2" t="b">
        <f>+VLOOKUP(L598,'Por tripulante'!A:A,1,0)=L598</f>
        <v>1</v>
      </c>
      <c r="G598" s="2" t="e">
        <f>+INDEX(TPA!A:D,MATCH('Base de datos'!L598,TPA!D:D,0),1)</f>
        <v>#N/A</v>
      </c>
      <c r="H598" s="24" t="s">
        <v>401</v>
      </c>
      <c r="I598" s="42">
        <v>44687.482268518521</v>
      </c>
      <c r="J598" s="36">
        <v>44687.483252314814</v>
      </c>
      <c r="K598" t="s">
        <v>1033</v>
      </c>
      <c r="L598">
        <v>1140893904</v>
      </c>
      <c r="M598" t="s">
        <v>489</v>
      </c>
      <c r="N598" t="s">
        <v>429</v>
      </c>
      <c r="O598" s="4" t="s">
        <v>1171</v>
      </c>
      <c r="P598" s="39" t="s">
        <v>1169</v>
      </c>
      <c r="Q598" t="s">
        <v>742</v>
      </c>
      <c r="S598" t="s">
        <v>740</v>
      </c>
      <c r="T598" t="s">
        <v>732</v>
      </c>
    </row>
    <row r="599" spans="1:20" x14ac:dyDescent="0.3">
      <c r="A599" s="2" t="s">
        <v>30</v>
      </c>
      <c r="B599" s="2" t="s">
        <v>74</v>
      </c>
      <c r="C599" s="2" t="s">
        <v>2178</v>
      </c>
      <c r="D599" s="2">
        <v>1</v>
      </c>
      <c r="E599" s="2" t="s">
        <v>115</v>
      </c>
      <c r="F599" s="2" t="b">
        <f>+VLOOKUP(L599,'Por tripulante'!A:A,1,0)=L599</f>
        <v>1</v>
      </c>
      <c r="G599" s="2" t="str">
        <f>+INDEX(TPA!A:D,MATCH('Base de datos'!L599,TPA!D:D,0),1)</f>
        <v>CAPULCO</v>
      </c>
      <c r="H599" s="24" t="s">
        <v>401</v>
      </c>
      <c r="I599" s="42">
        <v>44687.471030092594</v>
      </c>
      <c r="J599" s="36">
        <v>44687.475254629629</v>
      </c>
      <c r="K599" t="s">
        <v>1033</v>
      </c>
      <c r="L599">
        <v>1062877685</v>
      </c>
      <c r="M599" t="s">
        <v>567</v>
      </c>
      <c r="N599" t="s">
        <v>500</v>
      </c>
      <c r="O599" s="4" t="s">
        <v>1172</v>
      </c>
      <c r="P599" s="39" t="s">
        <v>1169</v>
      </c>
      <c r="Q599" t="s">
        <v>742</v>
      </c>
      <c r="S599" t="s">
        <v>740</v>
      </c>
      <c r="T599" t="s">
        <v>732</v>
      </c>
    </row>
    <row r="600" spans="1:20" x14ac:dyDescent="0.3">
      <c r="A600" s="2" t="s">
        <v>30</v>
      </c>
      <c r="B600" s="2" t="s">
        <v>74</v>
      </c>
      <c r="C600" s="2" t="s">
        <v>2179</v>
      </c>
      <c r="D600" s="2">
        <v>1</v>
      </c>
      <c r="E600" s="2" t="s">
        <v>115</v>
      </c>
      <c r="F600" s="2" t="b">
        <f>+VLOOKUP(L600,'Por tripulante'!A:A,1,0)=L600</f>
        <v>1</v>
      </c>
      <c r="G600" s="2" t="str">
        <f>+INDEX(TPA!A:D,MATCH('Base de datos'!L600,TPA!D:D,0),1)</f>
        <v>CAPULCO</v>
      </c>
      <c r="H600" s="24" t="s">
        <v>401</v>
      </c>
      <c r="I600" s="42">
        <v>44687.451203703706</v>
      </c>
      <c r="J600" s="36">
        <v>44687.46465277778</v>
      </c>
      <c r="K600" t="s">
        <v>1033</v>
      </c>
      <c r="L600">
        <v>1051359607</v>
      </c>
      <c r="M600" t="s">
        <v>503</v>
      </c>
      <c r="N600" t="s">
        <v>500</v>
      </c>
      <c r="O600" s="4" t="s">
        <v>1172</v>
      </c>
      <c r="P600" s="39" t="s">
        <v>1169</v>
      </c>
      <c r="Q600" t="s">
        <v>742</v>
      </c>
      <c r="S600" t="s">
        <v>740</v>
      </c>
      <c r="T600" t="s">
        <v>732</v>
      </c>
    </row>
    <row r="601" spans="1:20" x14ac:dyDescent="0.3">
      <c r="A601" s="2" t="s">
        <v>30</v>
      </c>
      <c r="B601" s="2" t="s">
        <v>74</v>
      </c>
      <c r="C601" s="2" t="s">
        <v>2180</v>
      </c>
      <c r="D601" s="2">
        <v>1</v>
      </c>
      <c r="E601" s="2" t="s">
        <v>115</v>
      </c>
      <c r="F601" s="2" t="b">
        <f>+VLOOKUP(L601,'Por tripulante'!A:A,1,0)=L601</f>
        <v>1</v>
      </c>
      <c r="G601" s="2" t="e">
        <f>+INDEX(TPA!A:D,MATCH('Base de datos'!L601,TPA!D:D,0),1)</f>
        <v>#N/A</v>
      </c>
      <c r="H601" s="24" t="s">
        <v>401</v>
      </c>
      <c r="I601" s="42">
        <v>44687.415370370371</v>
      </c>
      <c r="J601" s="36">
        <v>44687.417002314818</v>
      </c>
      <c r="K601" t="s">
        <v>1033</v>
      </c>
      <c r="L601">
        <v>1062879003</v>
      </c>
      <c r="M601" t="s">
        <v>534</v>
      </c>
      <c r="N601" t="s">
        <v>424</v>
      </c>
      <c r="O601" s="4" t="s">
        <v>1171</v>
      </c>
      <c r="P601" s="39" t="s">
        <v>1169</v>
      </c>
      <c r="Q601" t="s">
        <v>742</v>
      </c>
      <c r="S601" t="s">
        <v>740</v>
      </c>
      <c r="T601" t="s">
        <v>732</v>
      </c>
    </row>
    <row r="602" spans="1:20" x14ac:dyDescent="0.3">
      <c r="A602" s="2" t="s">
        <v>30</v>
      </c>
      <c r="B602" s="2" t="s">
        <v>74</v>
      </c>
      <c r="C602" s="2" t="s">
        <v>2181</v>
      </c>
      <c r="D602" s="2">
        <v>1</v>
      </c>
      <c r="E602" s="2" t="s">
        <v>115</v>
      </c>
      <c r="F602" s="2" t="b">
        <f>+VLOOKUP(L602,'Por tripulante'!A:A,1,0)=L602</f>
        <v>1</v>
      </c>
      <c r="G602" s="2" t="e">
        <f>+INDEX(TPA!A:D,MATCH('Base de datos'!L602,TPA!D:D,0),1)</f>
        <v>#N/A</v>
      </c>
      <c r="H602" s="24" t="s">
        <v>401</v>
      </c>
      <c r="I602" s="42">
        <v>44687.388310185182</v>
      </c>
      <c r="J602" s="36">
        <v>44687.389432870368</v>
      </c>
      <c r="K602" t="s">
        <v>1033</v>
      </c>
      <c r="L602">
        <v>85485994</v>
      </c>
      <c r="M602" t="s">
        <v>666</v>
      </c>
      <c r="N602" t="s">
        <v>424</v>
      </c>
      <c r="O602" s="4" t="s">
        <v>1171</v>
      </c>
      <c r="P602" s="39" t="s">
        <v>1169</v>
      </c>
      <c r="Q602" t="s">
        <v>742</v>
      </c>
      <c r="S602" t="s">
        <v>740</v>
      </c>
      <c r="T602" t="s">
        <v>732</v>
      </c>
    </row>
    <row r="603" spans="1:20" x14ac:dyDescent="0.3">
      <c r="A603" s="2" t="s">
        <v>30</v>
      </c>
      <c r="B603" s="2" t="s">
        <v>74</v>
      </c>
      <c r="C603" s="2" t="s">
        <v>2182</v>
      </c>
      <c r="D603" s="2">
        <v>1</v>
      </c>
      <c r="E603" s="2" t="s">
        <v>115</v>
      </c>
      <c r="F603" s="2" t="b">
        <f>+VLOOKUP(L603,'Por tripulante'!A:A,1,0)=L603</f>
        <v>1</v>
      </c>
      <c r="G603" s="2" t="str">
        <f>+INDEX(TPA!A:D,MATCH('Base de datos'!L603,TPA!D:D,0),1)</f>
        <v>CANTAGALLO</v>
      </c>
      <c r="H603" s="24" t="s">
        <v>401</v>
      </c>
      <c r="I603" s="42">
        <v>44687.346550925926</v>
      </c>
      <c r="J603" s="36">
        <v>44687.352916666663</v>
      </c>
      <c r="K603" t="s">
        <v>1033</v>
      </c>
      <c r="L603">
        <v>18923801</v>
      </c>
      <c r="M603" t="s">
        <v>837</v>
      </c>
      <c r="N603" t="s">
        <v>430</v>
      </c>
      <c r="O603" s="4" t="s">
        <v>1172</v>
      </c>
      <c r="P603" s="39" t="s">
        <v>1169</v>
      </c>
      <c r="Q603" t="s">
        <v>742</v>
      </c>
      <c r="S603" t="s">
        <v>740</v>
      </c>
      <c r="T603" t="s">
        <v>732</v>
      </c>
    </row>
    <row r="604" spans="1:20" x14ac:dyDescent="0.3">
      <c r="A604" s="2" t="s">
        <v>30</v>
      </c>
      <c r="B604" s="2" t="s">
        <v>74</v>
      </c>
      <c r="C604" s="2" t="s">
        <v>2183</v>
      </c>
      <c r="D604" s="2">
        <v>1</v>
      </c>
      <c r="E604" s="2" t="s">
        <v>115</v>
      </c>
      <c r="F604" s="2" t="b">
        <f>+VLOOKUP(L604,'Por tripulante'!A:A,1,0)=L604</f>
        <v>1</v>
      </c>
      <c r="G604" s="2" t="str">
        <f>+INDEX(TPA!A:D,MATCH('Base de datos'!L604,TPA!D:D,0),1)</f>
        <v>MOMPOX</v>
      </c>
      <c r="H604" s="24" t="s">
        <v>401</v>
      </c>
      <c r="I604" s="42">
        <v>44687.300925925927</v>
      </c>
      <c r="J604" s="36">
        <v>44687.304108796299</v>
      </c>
      <c r="K604" t="s">
        <v>1033</v>
      </c>
      <c r="L604">
        <v>8565971</v>
      </c>
      <c r="M604" t="s">
        <v>511</v>
      </c>
      <c r="N604" t="s">
        <v>1173</v>
      </c>
      <c r="O604" s="4" t="s">
        <v>1172</v>
      </c>
      <c r="P604" s="39" t="s">
        <v>1174</v>
      </c>
      <c r="Q604" t="s">
        <v>742</v>
      </c>
      <c r="S604" t="s">
        <v>740</v>
      </c>
      <c r="T604" t="s">
        <v>732</v>
      </c>
    </row>
    <row r="605" spans="1:20" x14ac:dyDescent="0.3">
      <c r="A605" s="2" t="s">
        <v>30</v>
      </c>
      <c r="B605" s="2" t="s">
        <v>74</v>
      </c>
      <c r="C605" s="2" t="s">
        <v>2184</v>
      </c>
      <c r="D605" s="2">
        <v>1</v>
      </c>
      <c r="E605" s="2" t="s">
        <v>115</v>
      </c>
      <c r="F605" s="2" t="b">
        <f>+VLOOKUP(L605,'Por tripulante'!A:A,1,0)=L605</f>
        <v>1</v>
      </c>
      <c r="G605" s="2" t="e">
        <f>+INDEX(TPA!A:D,MATCH('Base de datos'!L605,TPA!D:D,0),1)</f>
        <v>#N/A</v>
      </c>
      <c r="H605" s="24" t="s">
        <v>401</v>
      </c>
      <c r="I605" s="42">
        <v>44687.280312499999</v>
      </c>
      <c r="J605" s="36">
        <v>44687.282384259262</v>
      </c>
      <c r="K605" t="s">
        <v>1024</v>
      </c>
      <c r="L605">
        <v>79063704</v>
      </c>
      <c r="M605" t="s">
        <v>708</v>
      </c>
      <c r="N605" t="s">
        <v>424</v>
      </c>
      <c r="O605" s="4" t="s">
        <v>1171</v>
      </c>
      <c r="P605" s="39" t="s">
        <v>1169</v>
      </c>
      <c r="Q605" t="s">
        <v>742</v>
      </c>
      <c r="S605" t="s">
        <v>740</v>
      </c>
      <c r="T605" t="s">
        <v>732</v>
      </c>
    </row>
    <row r="606" spans="1:20" x14ac:dyDescent="0.3">
      <c r="A606" s="2" t="s">
        <v>30</v>
      </c>
      <c r="B606" s="2" t="s">
        <v>74</v>
      </c>
      <c r="C606" s="2" t="s">
        <v>2185</v>
      </c>
      <c r="D606" s="2">
        <v>1</v>
      </c>
      <c r="E606" s="2" t="s">
        <v>115</v>
      </c>
      <c r="F606" s="2" t="b">
        <f>+VLOOKUP(L606,'Por tripulante'!A:A,1,0)=L606</f>
        <v>1</v>
      </c>
      <c r="G606" s="2" t="str">
        <f>+INDEX(TPA!A:D,MATCH('Base de datos'!L606,TPA!D:D,0),1)</f>
        <v>CAPULCO</v>
      </c>
      <c r="H606" s="24" t="s">
        <v>401</v>
      </c>
      <c r="I606" s="42">
        <v>44686.908553240741</v>
      </c>
      <c r="J606" s="36">
        <v>44686.917731481481</v>
      </c>
      <c r="K606" t="s">
        <v>1024</v>
      </c>
      <c r="L606">
        <v>1082045661</v>
      </c>
      <c r="M606" t="s">
        <v>479</v>
      </c>
      <c r="N606" t="s">
        <v>500</v>
      </c>
      <c r="O606" s="4" t="s">
        <v>1172</v>
      </c>
      <c r="P606" s="39" t="s">
        <v>1169</v>
      </c>
      <c r="Q606" t="s">
        <v>742</v>
      </c>
      <c r="S606" t="s">
        <v>740</v>
      </c>
      <c r="T606" t="s">
        <v>732</v>
      </c>
    </row>
    <row r="607" spans="1:20" x14ac:dyDescent="0.3">
      <c r="A607" s="2" t="s">
        <v>30</v>
      </c>
      <c r="B607" s="2" t="s">
        <v>74</v>
      </c>
      <c r="C607" s="2" t="s">
        <v>2186</v>
      </c>
      <c r="D607" s="2">
        <v>1</v>
      </c>
      <c r="E607" s="2" t="s">
        <v>115</v>
      </c>
      <c r="F607" s="2" t="b">
        <f>+VLOOKUP(L607,'Por tripulante'!A:A,1,0)=L607</f>
        <v>1</v>
      </c>
      <c r="G607" s="2" t="str">
        <f>+INDEX(TPA!A:D,MATCH('Base de datos'!L607,TPA!D:D,0),1)</f>
        <v>ZAMBRANO</v>
      </c>
      <c r="H607" s="24" t="s">
        <v>401</v>
      </c>
      <c r="I607" s="42">
        <v>44686.892592592594</v>
      </c>
      <c r="J607" s="36">
        <v>44686.901562500003</v>
      </c>
      <c r="K607" t="s">
        <v>1024</v>
      </c>
      <c r="L607">
        <v>1062877091</v>
      </c>
      <c r="M607" t="s">
        <v>545</v>
      </c>
      <c r="N607" t="s">
        <v>459</v>
      </c>
      <c r="O607" s="4" t="s">
        <v>1170</v>
      </c>
      <c r="P607" s="39" t="s">
        <v>1169</v>
      </c>
      <c r="Q607" t="s">
        <v>742</v>
      </c>
      <c r="S607" t="s">
        <v>740</v>
      </c>
      <c r="T607" t="s">
        <v>732</v>
      </c>
    </row>
    <row r="608" spans="1:20" x14ac:dyDescent="0.3">
      <c r="A608" s="2" t="s">
        <v>30</v>
      </c>
      <c r="B608" s="2" t="s">
        <v>74</v>
      </c>
      <c r="C608" s="2" t="s">
        <v>2187</v>
      </c>
      <c r="D608" s="2">
        <v>1</v>
      </c>
      <c r="E608" s="2" t="s">
        <v>115</v>
      </c>
      <c r="F608" s="2" t="b">
        <f>+VLOOKUP(L608,'Por tripulante'!A:A,1,0)=L608</f>
        <v>1</v>
      </c>
      <c r="G608" s="2" t="str">
        <f>+INDEX(TPA!A:D,MATCH('Base de datos'!L608,TPA!D:D,0),1)</f>
        <v>PUERTO BERRIO</v>
      </c>
      <c r="H608" s="24" t="s">
        <v>401</v>
      </c>
      <c r="I608" s="42">
        <v>44686.813784722224</v>
      </c>
      <c r="J608" s="36">
        <v>44686.819432870368</v>
      </c>
      <c r="K608" t="s">
        <v>1024</v>
      </c>
      <c r="L608">
        <v>73271348</v>
      </c>
      <c r="M608" t="s">
        <v>741</v>
      </c>
      <c r="N608" t="s">
        <v>429</v>
      </c>
      <c r="O608" s="4" t="s">
        <v>1172</v>
      </c>
      <c r="P608" s="39" t="s">
        <v>1169</v>
      </c>
      <c r="Q608" t="s">
        <v>742</v>
      </c>
      <c r="S608" t="s">
        <v>740</v>
      </c>
      <c r="T608" t="s">
        <v>732</v>
      </c>
    </row>
    <row r="609" spans="1:23" x14ac:dyDescent="0.3">
      <c r="A609" s="2" t="s">
        <v>30</v>
      </c>
      <c r="B609" s="2" t="s">
        <v>74</v>
      </c>
      <c r="C609" s="2" t="s">
        <v>2188</v>
      </c>
      <c r="D609" s="2">
        <v>1</v>
      </c>
      <c r="E609" s="2" t="s">
        <v>115</v>
      </c>
      <c r="F609" s="2" t="b">
        <f>+VLOOKUP(L609,'Por tripulante'!A:A,1,0)=L609</f>
        <v>1</v>
      </c>
      <c r="G609" s="2" t="e">
        <f>+INDEX(TPA!A:D,MATCH('Base de datos'!L609,TPA!D:D,0),1)</f>
        <v>#N/A</v>
      </c>
      <c r="H609" s="24" t="s">
        <v>401</v>
      </c>
      <c r="I609" s="42">
        <v>44686.806261574071</v>
      </c>
      <c r="J609" s="36">
        <v>44686.810324074075</v>
      </c>
      <c r="K609" t="s">
        <v>1024</v>
      </c>
      <c r="L609">
        <v>72269340</v>
      </c>
      <c r="N609" t="s">
        <v>435</v>
      </c>
      <c r="O609" s="4" t="s">
        <v>1170</v>
      </c>
      <c r="P609" s="39" t="s">
        <v>1169</v>
      </c>
      <c r="Q609" t="s">
        <v>742</v>
      </c>
      <c r="S609" t="s">
        <v>740</v>
      </c>
      <c r="T609" t="s">
        <v>732</v>
      </c>
    </row>
    <row r="610" spans="1:23" x14ac:dyDescent="0.3">
      <c r="A610" s="2" t="s">
        <v>30</v>
      </c>
      <c r="B610" s="2" t="s">
        <v>74</v>
      </c>
      <c r="C610" s="2" t="s">
        <v>2189</v>
      </c>
      <c r="D610" s="2">
        <v>1</v>
      </c>
      <c r="E610" s="2" t="s">
        <v>115</v>
      </c>
      <c r="F610" s="2" t="b">
        <f>+VLOOKUP(L610,'Por tripulante'!A:A,1,0)=L610</f>
        <v>1</v>
      </c>
      <c r="G610" s="2" t="e">
        <f>+INDEX(TPA!A:D,MATCH('Base de datos'!L610,TPA!D:D,0),1)</f>
        <v>#N/A</v>
      </c>
      <c r="H610" s="24" t="s">
        <v>401</v>
      </c>
      <c r="I610" s="42">
        <v>44686.807013888887</v>
      </c>
      <c r="J610" s="36">
        <v>44686.809733796297</v>
      </c>
      <c r="K610" t="s">
        <v>1024</v>
      </c>
      <c r="L610">
        <v>1143117681</v>
      </c>
      <c r="M610" t="s">
        <v>661</v>
      </c>
      <c r="N610" t="s">
        <v>443</v>
      </c>
      <c r="O610" s="4" t="s">
        <v>1172</v>
      </c>
      <c r="P610" s="39" t="s">
        <v>1169</v>
      </c>
      <c r="Q610" t="s">
        <v>742</v>
      </c>
      <c r="S610" t="s">
        <v>740</v>
      </c>
      <c r="T610" t="s">
        <v>732</v>
      </c>
    </row>
    <row r="611" spans="1:23" x14ac:dyDescent="0.3">
      <c r="A611" s="2" t="s">
        <v>30</v>
      </c>
      <c r="B611" s="2" t="s">
        <v>74</v>
      </c>
      <c r="C611" s="2" t="s">
        <v>2190</v>
      </c>
      <c r="D611" s="2">
        <v>1</v>
      </c>
      <c r="E611" s="2" t="s">
        <v>115</v>
      </c>
      <c r="F611" s="2" t="b">
        <f>+VLOOKUP(L611,'Por tripulante'!A:A,1,0)=L611</f>
        <v>1</v>
      </c>
      <c r="G611" s="2" t="e">
        <f>+INDEX(TPA!A:D,MATCH('Base de datos'!L611,TPA!D:D,0),1)</f>
        <v>#N/A</v>
      </c>
      <c r="H611" s="24" t="s">
        <v>401</v>
      </c>
      <c r="I611" s="42">
        <v>44686.781817129631</v>
      </c>
      <c r="J611" s="36">
        <v>44686.782465277778</v>
      </c>
      <c r="K611" t="s">
        <v>1024</v>
      </c>
      <c r="L611">
        <v>1042448376</v>
      </c>
      <c r="M611" t="s">
        <v>700</v>
      </c>
      <c r="N611" t="s">
        <v>416</v>
      </c>
      <c r="O611" s="4" t="s">
        <v>1172</v>
      </c>
      <c r="P611" s="39" t="s">
        <v>1169</v>
      </c>
      <c r="Q611" t="s">
        <v>742</v>
      </c>
      <c r="S611" t="s">
        <v>740</v>
      </c>
      <c r="T611" t="s">
        <v>732</v>
      </c>
    </row>
    <row r="612" spans="1:23" x14ac:dyDescent="0.3">
      <c r="A612" s="2" t="s">
        <v>30</v>
      </c>
      <c r="B612" s="2" t="s">
        <v>74</v>
      </c>
      <c r="C612" s="2" t="s">
        <v>2191</v>
      </c>
      <c r="D612" s="2">
        <v>1</v>
      </c>
      <c r="E612" s="2" t="s">
        <v>115</v>
      </c>
      <c r="F612" s="2" t="b">
        <f>+VLOOKUP(L612,'Por tripulante'!A:A,1,0)=L612</f>
        <v>1</v>
      </c>
      <c r="G612" s="2" t="e">
        <f>+INDEX(TPA!A:D,MATCH('Base de datos'!L612,TPA!D:D,0),1)</f>
        <v>#N/A</v>
      </c>
      <c r="H612" s="24" t="s">
        <v>401</v>
      </c>
      <c r="I612" s="42">
        <v>44686.774814814817</v>
      </c>
      <c r="J612" s="36">
        <v>44686.778749999998</v>
      </c>
      <c r="K612" t="s">
        <v>1024</v>
      </c>
      <c r="L612">
        <v>1052968264</v>
      </c>
      <c r="M612" t="s">
        <v>715</v>
      </c>
      <c r="N612" t="s">
        <v>416</v>
      </c>
      <c r="O612" s="4" t="s">
        <v>1172</v>
      </c>
      <c r="P612" s="39" t="s">
        <v>1169</v>
      </c>
      <c r="Q612" t="s">
        <v>742</v>
      </c>
      <c r="S612" t="s">
        <v>740</v>
      </c>
      <c r="T612" t="s">
        <v>732</v>
      </c>
    </row>
    <row r="613" spans="1:23" x14ac:dyDescent="0.3">
      <c r="A613" s="2" t="s">
        <v>30</v>
      </c>
      <c r="B613" s="2" t="s">
        <v>74</v>
      </c>
      <c r="C613" s="2" t="s">
        <v>2192</v>
      </c>
      <c r="D613" s="2">
        <v>1</v>
      </c>
      <c r="E613" s="2" t="s">
        <v>115</v>
      </c>
      <c r="F613" s="2" t="b">
        <f>+VLOOKUP(L613,'Por tripulante'!A:A,1,0)=L613</f>
        <v>1</v>
      </c>
      <c r="G613" s="2" t="e">
        <f>+INDEX(TPA!A:D,MATCH('Base de datos'!L613,TPA!D:D,0),1)</f>
        <v>#N/A</v>
      </c>
      <c r="H613" s="24" t="s">
        <v>401</v>
      </c>
      <c r="I613" s="42">
        <v>44686.770138888889</v>
      </c>
      <c r="J613" s="36">
        <v>44686.772951388892</v>
      </c>
      <c r="K613" t="s">
        <v>1024</v>
      </c>
      <c r="L613">
        <v>12632355</v>
      </c>
      <c r="M613" t="s">
        <v>698</v>
      </c>
      <c r="N613" t="s">
        <v>416</v>
      </c>
      <c r="O613" s="4" t="s">
        <v>1172</v>
      </c>
      <c r="P613" s="39" t="s">
        <v>1174</v>
      </c>
      <c r="Q613" t="s">
        <v>742</v>
      </c>
      <c r="S613" t="s">
        <v>740</v>
      </c>
      <c r="T613" t="s">
        <v>732</v>
      </c>
    </row>
    <row r="614" spans="1:23" x14ac:dyDescent="0.3">
      <c r="A614" s="2" t="s">
        <v>30</v>
      </c>
      <c r="B614" s="2" t="s">
        <v>74</v>
      </c>
      <c r="C614" s="2" t="s">
        <v>2193</v>
      </c>
      <c r="D614" s="2">
        <v>1</v>
      </c>
      <c r="E614" s="2" t="s">
        <v>115</v>
      </c>
      <c r="F614" s="2" t="b">
        <f>+VLOOKUP(L614,'Por tripulante'!A:A,1,0)=L614</f>
        <v>1</v>
      </c>
      <c r="G614" s="2" t="str">
        <f>+INDEX(TPA!A:D,MATCH('Base de datos'!L614,TPA!D:D,0),1)</f>
        <v>CALAMAR</v>
      </c>
      <c r="H614" s="24" t="s">
        <v>401</v>
      </c>
      <c r="I614" s="42">
        <v>44686.756041666667</v>
      </c>
      <c r="J614" s="36">
        <v>44686.760324074072</v>
      </c>
      <c r="K614" t="s">
        <v>1024</v>
      </c>
      <c r="L614">
        <v>1002000376</v>
      </c>
      <c r="M614" t="s">
        <v>665</v>
      </c>
      <c r="N614" t="s">
        <v>443</v>
      </c>
      <c r="O614" s="4" t="s">
        <v>1170</v>
      </c>
      <c r="P614" s="39" t="s">
        <v>1169</v>
      </c>
      <c r="Q614" t="s">
        <v>742</v>
      </c>
      <c r="S614" t="s">
        <v>740</v>
      </c>
      <c r="T614" t="s">
        <v>732</v>
      </c>
    </row>
    <row r="615" spans="1:23" x14ac:dyDescent="0.3">
      <c r="A615" s="2" t="s">
        <v>30</v>
      </c>
      <c r="B615" s="2" t="s">
        <v>74</v>
      </c>
      <c r="C615" s="2" t="s">
        <v>2194</v>
      </c>
      <c r="D615" s="2">
        <v>1</v>
      </c>
      <c r="E615" s="2" t="s">
        <v>115</v>
      </c>
      <c r="F615" s="2" t="b">
        <f>+VLOOKUP(L615,'Por tripulante'!A:A,1,0)=L615</f>
        <v>1</v>
      </c>
      <c r="G615" s="2" t="e">
        <f>+INDEX(TPA!A:D,MATCH('Base de datos'!L615,TPA!D:D,0),1)</f>
        <v>#N/A</v>
      </c>
      <c r="H615" s="24" t="s">
        <v>401</v>
      </c>
      <c r="I615" s="42">
        <v>44686.735046296293</v>
      </c>
      <c r="J615" s="36">
        <v>44686.736284722225</v>
      </c>
      <c r="K615" t="s">
        <v>1024</v>
      </c>
      <c r="L615">
        <v>72283243</v>
      </c>
      <c r="M615" t="s">
        <v>468</v>
      </c>
      <c r="N615" t="s">
        <v>428</v>
      </c>
      <c r="O615" s="4" t="s">
        <v>1171</v>
      </c>
      <c r="P615" s="39" t="s">
        <v>1169</v>
      </c>
      <c r="Q615" t="s">
        <v>742</v>
      </c>
      <c r="S615" t="s">
        <v>740</v>
      </c>
      <c r="T615" t="s">
        <v>732</v>
      </c>
    </row>
    <row r="616" spans="1:23" x14ac:dyDescent="0.3">
      <c r="A616" s="2" t="s">
        <v>30</v>
      </c>
      <c r="B616" s="2" t="s">
        <v>74</v>
      </c>
      <c r="C616" s="2" t="s">
        <v>2195</v>
      </c>
      <c r="D616" s="2">
        <v>1</v>
      </c>
      <c r="E616" s="2" t="s">
        <v>115</v>
      </c>
      <c r="F616" s="2" t="b">
        <f>+VLOOKUP(L616,'Por tripulante'!A:A,1,0)=L616</f>
        <v>1</v>
      </c>
      <c r="G616" s="2" t="str">
        <f>+INDEX(TPA!A:D,MATCH('Base de datos'!L616,TPA!D:D,0),1)</f>
        <v>PUERTO SALGAR</v>
      </c>
      <c r="H616" s="24" t="s">
        <v>401</v>
      </c>
      <c r="I616" s="42">
        <v>44686.711458333331</v>
      </c>
      <c r="J616" s="36">
        <v>44686.714421296296</v>
      </c>
      <c r="K616" t="s">
        <v>1024</v>
      </c>
      <c r="L616">
        <v>72290253</v>
      </c>
      <c r="M616" t="s">
        <v>614</v>
      </c>
      <c r="N616" t="s">
        <v>443</v>
      </c>
      <c r="O616" s="4" t="s">
        <v>1170</v>
      </c>
      <c r="P616" s="39" t="s">
        <v>1169</v>
      </c>
      <c r="Q616" t="s">
        <v>742</v>
      </c>
      <c r="S616" t="s">
        <v>740</v>
      </c>
      <c r="T616" t="s">
        <v>732</v>
      </c>
    </row>
    <row r="617" spans="1:23" x14ac:dyDescent="0.3">
      <c r="A617" s="2" t="s">
        <v>30</v>
      </c>
      <c r="B617" s="2" t="s">
        <v>74</v>
      </c>
      <c r="C617" s="2" t="s">
        <v>2196</v>
      </c>
      <c r="D617" s="2">
        <v>1</v>
      </c>
      <c r="E617" s="2" t="s">
        <v>115</v>
      </c>
      <c r="F617" s="2" t="b">
        <f>+VLOOKUP(L617,'Por tripulante'!A:A,1,0)=L617</f>
        <v>1</v>
      </c>
      <c r="G617" s="2" t="e">
        <f>+INDEX(TPA!A:D,MATCH('Base de datos'!L617,TPA!D:D,0),1)</f>
        <v>#N/A</v>
      </c>
      <c r="H617" s="24" t="s">
        <v>401</v>
      </c>
      <c r="I617" s="42">
        <v>44686.70789351852</v>
      </c>
      <c r="J617" s="36">
        <v>44686.708611111113</v>
      </c>
      <c r="K617" t="s">
        <v>1024</v>
      </c>
      <c r="L617">
        <v>1143251473</v>
      </c>
      <c r="M617" t="s">
        <v>610</v>
      </c>
      <c r="N617" t="s">
        <v>428</v>
      </c>
      <c r="O617" s="4" t="s">
        <v>1171</v>
      </c>
      <c r="P617" s="39" t="s">
        <v>1169</v>
      </c>
      <c r="Q617" t="s">
        <v>742</v>
      </c>
      <c r="S617" t="s">
        <v>740</v>
      </c>
      <c r="T617" t="s">
        <v>732</v>
      </c>
    </row>
    <row r="618" spans="1:23" x14ac:dyDescent="0.3">
      <c r="A618" s="2" t="s">
        <v>30</v>
      </c>
      <c r="B618" s="2" t="s">
        <v>74</v>
      </c>
      <c r="C618" s="2" t="s">
        <v>2197</v>
      </c>
      <c r="D618" s="2">
        <v>1</v>
      </c>
      <c r="E618" s="2" t="s">
        <v>115</v>
      </c>
      <c r="F618" s="2" t="b">
        <f>+VLOOKUP(L618,'Por tripulante'!A:A,1,0)=L618</f>
        <v>1</v>
      </c>
      <c r="G618" s="2" t="e">
        <f>+INDEX(TPA!A:D,MATCH('Base de datos'!L618,TPA!D:D,0),1)</f>
        <v>#N/A</v>
      </c>
      <c r="H618" s="24" t="s">
        <v>401</v>
      </c>
      <c r="I618" s="42">
        <v>44686.705000000002</v>
      </c>
      <c r="J618" s="36">
        <v>44686.706296296295</v>
      </c>
      <c r="K618" t="s">
        <v>1024</v>
      </c>
      <c r="L618">
        <v>1062877667</v>
      </c>
      <c r="M618" t="s">
        <v>961</v>
      </c>
      <c r="N618" t="s">
        <v>428</v>
      </c>
      <c r="O618" s="4" t="s">
        <v>1171</v>
      </c>
      <c r="P618" s="39" t="s">
        <v>1169</v>
      </c>
      <c r="Q618" t="s">
        <v>742</v>
      </c>
      <c r="S618" t="s">
        <v>740</v>
      </c>
      <c r="T618" t="s">
        <v>732</v>
      </c>
    </row>
    <row r="619" spans="1:23" x14ac:dyDescent="0.3">
      <c r="A619" s="2" t="s">
        <v>30</v>
      </c>
      <c r="B619" s="2" t="s">
        <v>74</v>
      </c>
      <c r="C619" s="2" t="s">
        <v>2198</v>
      </c>
      <c r="D619" s="2">
        <v>1</v>
      </c>
      <c r="E619" s="2" t="s">
        <v>115</v>
      </c>
      <c r="F619" s="2" t="b">
        <f>+VLOOKUP(L619,'Por tripulante'!A:A,1,0)=L619</f>
        <v>1</v>
      </c>
      <c r="G619" s="2" t="e">
        <f>+INDEX(TPA!A:D,MATCH('Base de datos'!L619,TPA!D:D,0),1)</f>
        <v>#N/A</v>
      </c>
      <c r="H619" s="24" t="s">
        <v>401</v>
      </c>
      <c r="I619" s="42">
        <v>44686.700578703705</v>
      </c>
      <c r="J619" s="36">
        <v>44686.703796296293</v>
      </c>
      <c r="K619" t="s">
        <v>1024</v>
      </c>
      <c r="L619">
        <v>12633010</v>
      </c>
      <c r="M619" t="s">
        <v>470</v>
      </c>
      <c r="N619" t="s">
        <v>428</v>
      </c>
      <c r="O619" s="4" t="s">
        <v>1172</v>
      </c>
      <c r="P619" s="39" t="s">
        <v>1169</v>
      </c>
      <c r="Q619" t="s">
        <v>742</v>
      </c>
      <c r="S619" t="s">
        <v>740</v>
      </c>
      <c r="T619" t="s">
        <v>732</v>
      </c>
    </row>
    <row r="620" spans="1:23" x14ac:dyDescent="0.3">
      <c r="A620" s="2" t="s">
        <v>30</v>
      </c>
      <c r="B620" s="2" t="s">
        <v>74</v>
      </c>
      <c r="C620" s="2" t="s">
        <v>2199</v>
      </c>
      <c r="D620" s="2">
        <v>1</v>
      </c>
      <c r="E620" s="2" t="s">
        <v>115</v>
      </c>
      <c r="F620" s="2" t="b">
        <f>+VLOOKUP(L620,'Por tripulante'!A:A,1,0)=L620</f>
        <v>1</v>
      </c>
      <c r="G620" s="2" t="e">
        <f>+INDEX(TPA!A:D,MATCH('Base de datos'!L620,TPA!D:D,0),1)</f>
        <v>#N/A</v>
      </c>
      <c r="H620" s="24" t="s">
        <v>401</v>
      </c>
      <c r="I620" s="42">
        <v>44686.693425925929</v>
      </c>
      <c r="J620" s="36">
        <v>44686.699386574073</v>
      </c>
      <c r="K620" t="s">
        <v>1024</v>
      </c>
      <c r="L620">
        <v>1043607936</v>
      </c>
      <c r="M620" t="s">
        <v>569</v>
      </c>
      <c r="N620" t="s">
        <v>499</v>
      </c>
      <c r="O620" s="4" t="s">
        <v>1172</v>
      </c>
      <c r="P620" s="39" t="s">
        <v>1169</v>
      </c>
      <c r="Q620" t="s">
        <v>742</v>
      </c>
      <c r="S620" t="s">
        <v>740</v>
      </c>
      <c r="T620" t="s">
        <v>732</v>
      </c>
    </row>
    <row r="621" spans="1:23" x14ac:dyDescent="0.3">
      <c r="A621" s="2" t="s">
        <v>30</v>
      </c>
      <c r="B621" s="2" t="s">
        <v>74</v>
      </c>
      <c r="C621" s="2" t="s">
        <v>2200</v>
      </c>
      <c r="D621" s="2">
        <v>1</v>
      </c>
      <c r="E621" s="2" t="s">
        <v>115</v>
      </c>
      <c r="F621" s="2" t="b">
        <f>+VLOOKUP(L621,'Por tripulante'!A:A,1,0)=L621</f>
        <v>1</v>
      </c>
      <c r="G621" s="2" t="e">
        <f>+INDEX(TPA!A:D,MATCH('Base de datos'!L621,TPA!D:D,0),1)</f>
        <v>#N/A</v>
      </c>
      <c r="H621" s="24" t="s">
        <v>401</v>
      </c>
      <c r="I621" s="42">
        <v>44686.697870370372</v>
      </c>
      <c r="J621" s="36">
        <v>44686.698935185188</v>
      </c>
      <c r="K621" t="s">
        <v>1024</v>
      </c>
      <c r="L621">
        <v>19873772</v>
      </c>
      <c r="M621" t="s">
        <v>626</v>
      </c>
      <c r="N621" t="s">
        <v>452</v>
      </c>
      <c r="O621" s="4" t="s">
        <v>1172</v>
      </c>
      <c r="P621" s="39" t="s">
        <v>1169</v>
      </c>
      <c r="Q621" t="s">
        <v>742</v>
      </c>
      <c r="S621" t="s">
        <v>740</v>
      </c>
      <c r="T621" t="s">
        <v>732</v>
      </c>
    </row>
    <row r="622" spans="1:23" x14ac:dyDescent="0.3">
      <c r="A622" s="2" t="s">
        <v>30</v>
      </c>
      <c r="B622" s="2" t="s">
        <v>74</v>
      </c>
      <c r="C622" s="2" t="s">
        <v>2201</v>
      </c>
      <c r="D622" s="2">
        <v>1</v>
      </c>
      <c r="E622" s="2" t="s">
        <v>115</v>
      </c>
      <c r="F622" s="2" t="b">
        <f>+VLOOKUP(L622,'Por tripulante'!A:A,1,0)=L622</f>
        <v>1</v>
      </c>
      <c r="G622" s="2" t="e">
        <f>+INDEX(TPA!A:D,MATCH('Base de datos'!L622,TPA!D:D,0),1)</f>
        <v>#N/A</v>
      </c>
      <c r="H622" s="24" t="s">
        <v>401</v>
      </c>
      <c r="I622" s="42">
        <v>44686.693796296298</v>
      </c>
      <c r="J622" s="36">
        <v>44686.694340277776</v>
      </c>
      <c r="K622" t="s">
        <v>1024</v>
      </c>
      <c r="L622">
        <v>72267574</v>
      </c>
      <c r="M622" t="s">
        <v>799</v>
      </c>
      <c r="N622" t="s">
        <v>452</v>
      </c>
      <c r="O622" s="4" t="s">
        <v>1171</v>
      </c>
      <c r="P622" s="39" t="s">
        <v>1169</v>
      </c>
      <c r="Q622" t="s">
        <v>742</v>
      </c>
      <c r="S622" t="s">
        <v>740</v>
      </c>
      <c r="T622" t="s">
        <v>732</v>
      </c>
    </row>
    <row r="623" spans="1:23" x14ac:dyDescent="0.3">
      <c r="A623" s="2" t="s">
        <v>30</v>
      </c>
      <c r="B623" s="2" t="s">
        <v>74</v>
      </c>
      <c r="C623" s="2" t="s">
        <v>2202</v>
      </c>
      <c r="D623" s="2">
        <v>1</v>
      </c>
      <c r="E623" s="2" t="s">
        <v>115</v>
      </c>
      <c r="F623" s="2" t="b">
        <f>+VLOOKUP(L623,'Por tripulante'!A:A,1,0)=L623</f>
        <v>1</v>
      </c>
      <c r="G623" s="2" t="e">
        <f>+INDEX(TPA!A:D,MATCH('Base de datos'!L623,TPA!D:D,0),1)</f>
        <v>#N/A</v>
      </c>
      <c r="H623" s="24" t="s">
        <v>401</v>
      </c>
      <c r="I623" s="42">
        <v>44686.690405092595</v>
      </c>
      <c r="J623" s="36">
        <v>44686.692916666667</v>
      </c>
      <c r="K623" t="s">
        <v>1024</v>
      </c>
      <c r="L623">
        <v>1042353690</v>
      </c>
      <c r="M623" t="s">
        <v>830</v>
      </c>
      <c r="N623" t="s">
        <v>424</v>
      </c>
      <c r="O623" s="4" t="s">
        <v>1172</v>
      </c>
      <c r="P623" s="39" t="s">
        <v>1169</v>
      </c>
      <c r="Q623" t="s">
        <v>742</v>
      </c>
      <c r="R623" t="s">
        <v>759</v>
      </c>
      <c r="T623" t="s">
        <v>732</v>
      </c>
    </row>
    <row r="624" spans="1:23" x14ac:dyDescent="0.3">
      <c r="A624" s="2" t="s">
        <v>30</v>
      </c>
      <c r="B624" s="2" t="s">
        <v>74</v>
      </c>
      <c r="C624" s="2" t="s">
        <v>2203</v>
      </c>
      <c r="D624" s="2">
        <v>1</v>
      </c>
      <c r="E624" s="2" t="s">
        <v>115</v>
      </c>
      <c r="F624" s="2" t="b">
        <f>+VLOOKUP(L624,'Por tripulante'!A:A,1,0)=L624</f>
        <v>1</v>
      </c>
      <c r="G624" s="2" t="e">
        <f>+INDEX(TPA!A:D,MATCH('Base de datos'!L624,TPA!D:D,0),1)</f>
        <v>#N/A</v>
      </c>
      <c r="H624" s="24" t="s">
        <v>403</v>
      </c>
      <c r="I624" s="42">
        <v>44690.790960648148</v>
      </c>
      <c r="J624" s="36">
        <v>44690.79173611111</v>
      </c>
      <c r="K624" t="s">
        <v>1043</v>
      </c>
      <c r="L624">
        <v>1007027997</v>
      </c>
      <c r="M624" t="s">
        <v>688</v>
      </c>
      <c r="N624" t="s">
        <v>430</v>
      </c>
      <c r="O624" s="4" t="s">
        <v>735</v>
      </c>
      <c r="P624" s="39" t="s">
        <v>745</v>
      </c>
      <c r="U624" t="s">
        <v>732</v>
      </c>
      <c r="V624" t="s">
        <v>1175</v>
      </c>
      <c r="W624" t="s">
        <v>1176</v>
      </c>
    </row>
    <row r="625" spans="1:23" x14ac:dyDescent="0.3">
      <c r="A625" s="2" t="s">
        <v>30</v>
      </c>
      <c r="B625" s="2" t="s">
        <v>74</v>
      </c>
      <c r="C625" s="2" t="s">
        <v>2204</v>
      </c>
      <c r="D625" s="2">
        <v>1</v>
      </c>
      <c r="E625" s="2" t="s">
        <v>115</v>
      </c>
      <c r="F625" s="2" t="b">
        <f>+VLOOKUP(L625,'Por tripulante'!A:A,1,0)=L625</f>
        <v>1</v>
      </c>
      <c r="G625" s="2" t="e">
        <f>+INDEX(TPA!A:D,MATCH('Base de datos'!L625,TPA!D:D,0),1)</f>
        <v>#N/A</v>
      </c>
      <c r="H625" s="24" t="s">
        <v>403</v>
      </c>
      <c r="I625" s="42">
        <v>44690.354259259257</v>
      </c>
      <c r="J625" s="36">
        <v>44690.357638888891</v>
      </c>
      <c r="K625" t="s">
        <v>1043</v>
      </c>
      <c r="L625">
        <v>8865460</v>
      </c>
      <c r="M625" t="s">
        <v>724</v>
      </c>
      <c r="N625" t="s">
        <v>430</v>
      </c>
      <c r="O625" s="4" t="s">
        <v>735</v>
      </c>
      <c r="P625" s="39" t="s">
        <v>745</v>
      </c>
      <c r="U625" t="s">
        <v>732</v>
      </c>
      <c r="V625" t="s">
        <v>1175</v>
      </c>
      <c r="W625" t="s">
        <v>1176</v>
      </c>
    </row>
    <row r="626" spans="1:23" x14ac:dyDescent="0.3">
      <c r="A626" s="2" t="s">
        <v>30</v>
      </c>
      <c r="B626" s="2" t="s">
        <v>74</v>
      </c>
      <c r="C626" s="2" t="s">
        <v>2205</v>
      </c>
      <c r="D626" s="2">
        <v>1</v>
      </c>
      <c r="E626" s="2" t="s">
        <v>115</v>
      </c>
      <c r="F626" s="2" t="b">
        <f>+VLOOKUP(L626,'Por tripulante'!A:A,1,0)=L626</f>
        <v>1</v>
      </c>
      <c r="G626" s="2" t="e">
        <f>+INDEX(TPA!A:D,MATCH('Base de datos'!L626,TPA!D:D,0),1)</f>
        <v>#N/A</v>
      </c>
      <c r="H626" s="24" t="s">
        <v>403</v>
      </c>
      <c r="I626" s="42">
        <v>44688.597361111111</v>
      </c>
      <c r="J626" s="36">
        <v>44688.602048611108</v>
      </c>
      <c r="K626" t="s">
        <v>1081</v>
      </c>
      <c r="L626">
        <v>1045670690</v>
      </c>
      <c r="M626" t="s">
        <v>521</v>
      </c>
      <c r="N626" t="s">
        <v>499</v>
      </c>
      <c r="O626" s="4" t="s">
        <v>735</v>
      </c>
      <c r="P626" s="39" t="s">
        <v>745</v>
      </c>
      <c r="U626" t="s">
        <v>732</v>
      </c>
      <c r="V626" t="s">
        <v>1175</v>
      </c>
      <c r="W626" t="s">
        <v>1177</v>
      </c>
    </row>
    <row r="627" spans="1:23" x14ac:dyDescent="0.3">
      <c r="A627" s="2" t="s">
        <v>30</v>
      </c>
      <c r="B627" s="2" t="s">
        <v>74</v>
      </c>
      <c r="C627" s="2" t="s">
        <v>2206</v>
      </c>
      <c r="D627" s="2">
        <v>1</v>
      </c>
      <c r="E627" s="2" t="s">
        <v>115</v>
      </c>
      <c r="F627" s="2" t="b">
        <f>+VLOOKUP(L627,'Por tripulante'!A:A,1,0)=L627</f>
        <v>1</v>
      </c>
      <c r="G627" s="2" t="str">
        <f>+INDEX(TPA!A:D,MATCH('Base de datos'!L627,TPA!D:D,0),1)</f>
        <v>BARRANQUILLA</v>
      </c>
      <c r="H627" s="24" t="s">
        <v>403</v>
      </c>
      <c r="I627" s="42">
        <v>44688.298541666663</v>
      </c>
      <c r="J627" s="36">
        <v>44688.30269675926</v>
      </c>
      <c r="K627" t="s">
        <v>1081</v>
      </c>
      <c r="L627">
        <v>3738397</v>
      </c>
      <c r="M627" t="s">
        <v>707</v>
      </c>
      <c r="N627" t="s">
        <v>496</v>
      </c>
      <c r="O627" s="4" t="s">
        <v>735</v>
      </c>
      <c r="P627" s="39" t="s">
        <v>745</v>
      </c>
      <c r="U627" t="s">
        <v>732</v>
      </c>
      <c r="V627" t="s">
        <v>1175</v>
      </c>
      <c r="W627" t="s">
        <v>1176</v>
      </c>
    </row>
    <row r="628" spans="1:23" x14ac:dyDescent="0.3">
      <c r="A628" s="2" t="s">
        <v>30</v>
      </c>
      <c r="B628" s="2" t="s">
        <v>74</v>
      </c>
      <c r="C628" s="2" t="s">
        <v>2207</v>
      </c>
      <c r="D628" s="2">
        <v>1</v>
      </c>
      <c r="E628" s="2" t="s">
        <v>115</v>
      </c>
      <c r="F628" s="2" t="b">
        <f>+VLOOKUP(L628,'Por tripulante'!A:A,1,0)=L628</f>
        <v>1</v>
      </c>
      <c r="G628" s="2" t="str">
        <f>+INDEX(TPA!A:D,MATCH('Base de datos'!L628,TPA!D:D,0),1)</f>
        <v>CAPULCO</v>
      </c>
      <c r="H628" s="24" t="s">
        <v>403</v>
      </c>
      <c r="I628" s="42">
        <v>44688.114699074074</v>
      </c>
      <c r="J628" s="36">
        <v>44688.115567129629</v>
      </c>
      <c r="K628" t="s">
        <v>1081</v>
      </c>
      <c r="L628">
        <v>1062875105</v>
      </c>
      <c r="M628" t="s">
        <v>956</v>
      </c>
      <c r="N628" t="s">
        <v>500</v>
      </c>
      <c r="O628" s="4" t="s">
        <v>735</v>
      </c>
      <c r="P628" s="39" t="s">
        <v>745</v>
      </c>
      <c r="U628" t="s">
        <v>732</v>
      </c>
      <c r="V628" t="s">
        <v>1175</v>
      </c>
      <c r="W628" t="s">
        <v>1178</v>
      </c>
    </row>
    <row r="629" spans="1:23" x14ac:dyDescent="0.3">
      <c r="A629" s="2" t="s">
        <v>30</v>
      </c>
      <c r="B629" s="2" t="s">
        <v>74</v>
      </c>
      <c r="C629" s="2" t="s">
        <v>2208</v>
      </c>
      <c r="D629" s="2">
        <v>1</v>
      </c>
      <c r="E629" s="2" t="s">
        <v>115</v>
      </c>
      <c r="F629" s="2" t="b">
        <f>+VLOOKUP(L629,'Por tripulante'!A:A,1,0)=L629</f>
        <v>1</v>
      </c>
      <c r="G629" s="2" t="str">
        <f>+INDEX(TPA!A:D,MATCH('Base de datos'!L629,TPA!D:D,0),1)</f>
        <v>CAPULCO</v>
      </c>
      <c r="H629" s="24" t="s">
        <v>403</v>
      </c>
      <c r="I629" s="42">
        <v>44687.720358796294</v>
      </c>
      <c r="J629" s="36">
        <v>44687.725138888891</v>
      </c>
      <c r="K629" t="s">
        <v>1033</v>
      </c>
      <c r="L629">
        <v>1082045661</v>
      </c>
      <c r="M629" t="s">
        <v>479</v>
      </c>
      <c r="N629" t="s">
        <v>500</v>
      </c>
      <c r="O629" s="4" t="s">
        <v>735</v>
      </c>
      <c r="P629" s="39" t="s">
        <v>745</v>
      </c>
      <c r="U629" t="s">
        <v>732</v>
      </c>
      <c r="V629" t="s">
        <v>1175</v>
      </c>
      <c r="W629" t="s">
        <v>1176</v>
      </c>
    </row>
    <row r="630" spans="1:23" x14ac:dyDescent="0.3">
      <c r="A630" s="2" t="s">
        <v>30</v>
      </c>
      <c r="B630" s="2" t="s">
        <v>74</v>
      </c>
      <c r="C630" s="2" t="s">
        <v>2209</v>
      </c>
      <c r="D630" s="2">
        <v>1</v>
      </c>
      <c r="E630" s="2" t="s">
        <v>115</v>
      </c>
      <c r="F630" s="2" t="b">
        <f>+VLOOKUP(L630,'Por tripulante'!A:A,1,0)=L630</f>
        <v>1</v>
      </c>
      <c r="G630" s="2" t="str">
        <f>+INDEX(TPA!A:D,MATCH('Base de datos'!L630,TPA!D:D,0),1)</f>
        <v>PUERTO TRIUNFO</v>
      </c>
      <c r="H630" s="24" t="s">
        <v>403</v>
      </c>
      <c r="I630" s="42">
        <v>44687.704421296294</v>
      </c>
      <c r="J630" s="36">
        <v>44687.707974537036</v>
      </c>
      <c r="K630" t="s">
        <v>1033</v>
      </c>
      <c r="L630">
        <v>1732497</v>
      </c>
      <c r="M630" t="s">
        <v>730</v>
      </c>
      <c r="N630" t="s">
        <v>459</v>
      </c>
      <c r="O630" s="4" t="s">
        <v>735</v>
      </c>
      <c r="P630" s="39" t="s">
        <v>745</v>
      </c>
      <c r="U630" t="s">
        <v>732</v>
      </c>
      <c r="V630" t="s">
        <v>1175</v>
      </c>
      <c r="W630" t="s">
        <v>1177</v>
      </c>
    </row>
    <row r="631" spans="1:23" x14ac:dyDescent="0.3">
      <c r="A631" s="2" t="s">
        <v>30</v>
      </c>
      <c r="B631" s="2" t="s">
        <v>74</v>
      </c>
      <c r="C631" s="2" t="s">
        <v>2210</v>
      </c>
      <c r="D631" s="2">
        <v>1</v>
      </c>
      <c r="E631" s="2" t="s">
        <v>115</v>
      </c>
      <c r="F631" s="2" t="b">
        <f>+VLOOKUP(L631,'Por tripulante'!A:A,1,0)=L631</f>
        <v>1</v>
      </c>
      <c r="G631" s="2" t="e">
        <f>+INDEX(TPA!A:D,MATCH('Base de datos'!L631,TPA!D:D,0),1)</f>
        <v>#N/A</v>
      </c>
      <c r="H631" s="24" t="s">
        <v>403</v>
      </c>
      <c r="I631" s="42">
        <v>44687.690104166664</v>
      </c>
      <c r="J631" s="36">
        <v>44687.692245370374</v>
      </c>
      <c r="K631" t="s">
        <v>1033</v>
      </c>
      <c r="L631">
        <v>85370698</v>
      </c>
      <c r="M631" t="s">
        <v>676</v>
      </c>
      <c r="N631" t="s">
        <v>413</v>
      </c>
      <c r="O631" s="4" t="s">
        <v>735</v>
      </c>
      <c r="P631" s="39" t="s">
        <v>745</v>
      </c>
      <c r="U631" t="s">
        <v>732</v>
      </c>
      <c r="V631" t="s">
        <v>1175</v>
      </c>
      <c r="W631" t="s">
        <v>1176</v>
      </c>
    </row>
    <row r="632" spans="1:23" x14ac:dyDescent="0.3">
      <c r="A632" s="2" t="s">
        <v>30</v>
      </c>
      <c r="B632" s="2" t="s">
        <v>74</v>
      </c>
      <c r="C632" s="2" t="s">
        <v>2211</v>
      </c>
      <c r="D632" s="2">
        <v>1</v>
      </c>
      <c r="E632" s="2" t="s">
        <v>115</v>
      </c>
      <c r="F632" s="2" t="b">
        <f>+VLOOKUP(L632,'Por tripulante'!A:A,1,0)=L632</f>
        <v>1</v>
      </c>
      <c r="G632" s="2" t="str">
        <f>+INDEX(TPA!A:D,MATCH('Base de datos'!L632,TPA!D:D,0),1)</f>
        <v>GAMARRA</v>
      </c>
      <c r="H632" s="24" t="s">
        <v>403</v>
      </c>
      <c r="I632" s="42">
        <v>44687.668310185189</v>
      </c>
      <c r="J632" s="36">
        <v>44687.66946759259</v>
      </c>
      <c r="K632" t="s">
        <v>1033</v>
      </c>
      <c r="L632">
        <v>1047420585</v>
      </c>
      <c r="M632" t="s">
        <v>484</v>
      </c>
      <c r="N632" t="s">
        <v>413</v>
      </c>
      <c r="O632" s="4" t="s">
        <v>735</v>
      </c>
      <c r="P632" s="39" t="s">
        <v>745</v>
      </c>
      <c r="U632" t="s">
        <v>732</v>
      </c>
      <c r="V632" t="s">
        <v>1175</v>
      </c>
      <c r="W632" t="s">
        <v>1176</v>
      </c>
    </row>
    <row r="633" spans="1:23" x14ac:dyDescent="0.3">
      <c r="A633" s="2" t="s">
        <v>30</v>
      </c>
      <c r="B633" s="2" t="s">
        <v>74</v>
      </c>
      <c r="C633" s="2" t="s">
        <v>2212</v>
      </c>
      <c r="D633" s="2">
        <v>1</v>
      </c>
      <c r="E633" s="2" t="s">
        <v>115</v>
      </c>
      <c r="F633" s="2" t="e">
        <f>+VLOOKUP(L633,'Por tripulante'!A:A,1,0)=L633</f>
        <v>#N/A</v>
      </c>
      <c r="G633" s="2" t="e">
        <f>+INDEX(TPA!A:D,MATCH('Base de datos'!L633,TPA!D:D,0),1)</f>
        <v>#N/A</v>
      </c>
      <c r="H633" s="24" t="s">
        <v>403</v>
      </c>
      <c r="I633" s="42">
        <v>44687.658229166664</v>
      </c>
      <c r="J633" s="36">
        <v>44687.659131944441</v>
      </c>
      <c r="K633" t="s">
        <v>1033</v>
      </c>
      <c r="L633">
        <v>1001871612</v>
      </c>
      <c r="M633" t="s">
        <v>1179</v>
      </c>
      <c r="N633" t="s">
        <v>435</v>
      </c>
      <c r="O633" s="4" t="s">
        <v>735</v>
      </c>
      <c r="P633" s="39" t="s">
        <v>745</v>
      </c>
      <c r="U633" t="s">
        <v>732</v>
      </c>
      <c r="V633" t="s">
        <v>1175</v>
      </c>
      <c r="W633" t="s">
        <v>1180</v>
      </c>
    </row>
    <row r="634" spans="1:23" x14ac:dyDescent="0.3">
      <c r="A634" s="2" t="s">
        <v>30</v>
      </c>
      <c r="B634" s="2" t="s">
        <v>74</v>
      </c>
      <c r="C634" s="2" t="s">
        <v>2213</v>
      </c>
      <c r="D634" s="2">
        <v>1</v>
      </c>
      <c r="E634" s="2" t="s">
        <v>115</v>
      </c>
      <c r="F634" s="2" t="b">
        <f>+VLOOKUP(L634,'Por tripulante'!A:A,1,0)=L634</f>
        <v>1</v>
      </c>
      <c r="G634" s="2" t="str">
        <f>+INDEX(TPA!A:D,MATCH('Base de datos'!L634,TPA!D:D,0),1)</f>
        <v>GAMARRA</v>
      </c>
      <c r="H634" s="24" t="s">
        <v>403</v>
      </c>
      <c r="I634" s="42">
        <v>44687.655787037038</v>
      </c>
      <c r="J634" s="36">
        <v>44687.656180555554</v>
      </c>
      <c r="K634" t="s">
        <v>1033</v>
      </c>
      <c r="L634">
        <v>8505627</v>
      </c>
      <c r="M634" t="s">
        <v>585</v>
      </c>
      <c r="N634" t="s">
        <v>413</v>
      </c>
      <c r="O634" s="4" t="s">
        <v>735</v>
      </c>
      <c r="P634" s="39" t="s">
        <v>745</v>
      </c>
      <c r="U634" t="s">
        <v>732</v>
      </c>
      <c r="V634" t="s">
        <v>1175</v>
      </c>
      <c r="W634" t="s">
        <v>1176</v>
      </c>
    </row>
    <row r="635" spans="1:23" x14ac:dyDescent="0.3">
      <c r="A635" s="2" t="s">
        <v>30</v>
      </c>
      <c r="B635" s="2" t="s">
        <v>74</v>
      </c>
      <c r="C635" s="2" t="s">
        <v>2214</v>
      </c>
      <c r="D635" s="2">
        <v>1</v>
      </c>
      <c r="E635" s="2" t="s">
        <v>115</v>
      </c>
      <c r="F635" s="2" t="b">
        <f>+VLOOKUP(L635,'Por tripulante'!A:A,1,0)=L635</f>
        <v>1</v>
      </c>
      <c r="G635" s="2" t="e">
        <f>+INDEX(TPA!A:D,MATCH('Base de datos'!L635,TPA!D:D,0),1)</f>
        <v>#N/A</v>
      </c>
      <c r="H635" s="24" t="s">
        <v>403</v>
      </c>
      <c r="I635" s="42">
        <v>44687.647800925923</v>
      </c>
      <c r="J635" s="36">
        <v>44687.649675925924</v>
      </c>
      <c r="K635" t="s">
        <v>1033</v>
      </c>
      <c r="L635">
        <v>1043607936</v>
      </c>
      <c r="M635" t="s">
        <v>569</v>
      </c>
      <c r="N635" t="s">
        <v>499</v>
      </c>
      <c r="O635" s="4" t="s">
        <v>735</v>
      </c>
      <c r="P635" s="39" t="s">
        <v>745</v>
      </c>
      <c r="U635" t="s">
        <v>732</v>
      </c>
      <c r="V635" t="s">
        <v>1175</v>
      </c>
      <c r="W635" t="s">
        <v>1176</v>
      </c>
    </row>
    <row r="636" spans="1:23" x14ac:dyDescent="0.3">
      <c r="A636" s="2" t="s">
        <v>30</v>
      </c>
      <c r="B636" s="2" t="s">
        <v>74</v>
      </c>
      <c r="C636" s="2" t="s">
        <v>2215</v>
      </c>
      <c r="D636" s="2">
        <v>1</v>
      </c>
      <c r="E636" s="2" t="s">
        <v>115</v>
      </c>
      <c r="F636" s="2" t="b">
        <f>+VLOOKUP(L636,'Por tripulante'!A:A,1,0)=L636</f>
        <v>1</v>
      </c>
      <c r="G636" s="2" t="str">
        <f>+INDEX(TPA!A:D,MATCH('Base de datos'!L636,TPA!D:D,0),1)</f>
        <v>SAN PABLO</v>
      </c>
      <c r="H636" s="24" t="s">
        <v>403</v>
      </c>
      <c r="I636" s="42">
        <v>44687.630219907405</v>
      </c>
      <c r="J636" s="36">
        <v>44687.635162037041</v>
      </c>
      <c r="K636" t="s">
        <v>1033</v>
      </c>
      <c r="L636">
        <v>1062878100</v>
      </c>
      <c r="M636" t="s">
        <v>905</v>
      </c>
      <c r="N636" t="s">
        <v>496</v>
      </c>
      <c r="O636" s="4" t="s">
        <v>1181</v>
      </c>
      <c r="P636" s="39" t="s">
        <v>1182</v>
      </c>
      <c r="U636" t="s">
        <v>732</v>
      </c>
      <c r="V636" t="s">
        <v>1183</v>
      </c>
      <c r="W636" t="s">
        <v>1177</v>
      </c>
    </row>
    <row r="637" spans="1:23" x14ac:dyDescent="0.3">
      <c r="A637" s="2" t="s">
        <v>30</v>
      </c>
      <c r="B637" s="2" t="s">
        <v>74</v>
      </c>
      <c r="C637" s="2" t="s">
        <v>2216</v>
      </c>
      <c r="D637" s="2">
        <v>1</v>
      </c>
      <c r="E637" s="2" t="s">
        <v>115</v>
      </c>
      <c r="F637" s="2" t="b">
        <f>+VLOOKUP(L637,'Por tripulante'!A:A,1,0)=L637</f>
        <v>1</v>
      </c>
      <c r="G637" s="2" t="e">
        <f>+INDEX(TPA!A:D,MATCH('Base de datos'!L637,TPA!D:D,0),1)</f>
        <v>#N/A</v>
      </c>
      <c r="H637" s="24" t="s">
        <v>403</v>
      </c>
      <c r="I637" s="42">
        <v>44687.618981481479</v>
      </c>
      <c r="J637" s="36">
        <v>44687.620069444441</v>
      </c>
      <c r="K637" t="s">
        <v>1033</v>
      </c>
      <c r="L637">
        <v>72175184</v>
      </c>
      <c r="M637" t="s">
        <v>535</v>
      </c>
      <c r="N637" t="s">
        <v>452</v>
      </c>
      <c r="O637" s="4" t="s">
        <v>735</v>
      </c>
      <c r="P637" s="39" t="s">
        <v>745</v>
      </c>
      <c r="U637" t="s">
        <v>732</v>
      </c>
      <c r="V637" t="s">
        <v>1175</v>
      </c>
      <c r="W637" t="s">
        <v>1176</v>
      </c>
    </row>
    <row r="638" spans="1:23" x14ac:dyDescent="0.3">
      <c r="A638" s="2" t="s">
        <v>30</v>
      </c>
      <c r="B638" s="2" t="s">
        <v>74</v>
      </c>
      <c r="C638" s="2" t="s">
        <v>2217</v>
      </c>
      <c r="D638" s="2">
        <v>1</v>
      </c>
      <c r="E638" s="2" t="s">
        <v>115</v>
      </c>
      <c r="F638" s="2" t="b">
        <f>+VLOOKUP(L638,'Por tripulante'!A:A,1,0)=L638</f>
        <v>1</v>
      </c>
      <c r="G638" s="2" t="str">
        <f>+INDEX(TPA!A:D,MATCH('Base de datos'!L638,TPA!D:D,0),1)</f>
        <v>CALAMAR</v>
      </c>
      <c r="H638" s="24" t="s">
        <v>403</v>
      </c>
      <c r="I638" s="42">
        <v>44687.616006944445</v>
      </c>
      <c r="J638" s="36">
        <v>44687.618148148147</v>
      </c>
      <c r="K638" t="s">
        <v>1033</v>
      </c>
      <c r="L638">
        <v>1002000376</v>
      </c>
      <c r="M638" t="s">
        <v>665</v>
      </c>
      <c r="N638" t="s">
        <v>443</v>
      </c>
      <c r="O638" s="4" t="s">
        <v>735</v>
      </c>
      <c r="P638" s="39" t="s">
        <v>745</v>
      </c>
      <c r="U638" t="s">
        <v>732</v>
      </c>
      <c r="V638" t="s">
        <v>1175</v>
      </c>
      <c r="W638" t="s">
        <v>1180</v>
      </c>
    </row>
    <row r="639" spans="1:23" x14ac:dyDescent="0.3">
      <c r="A639" s="2" t="s">
        <v>30</v>
      </c>
      <c r="B639" s="2" t="s">
        <v>74</v>
      </c>
      <c r="C639" s="2" t="s">
        <v>2218</v>
      </c>
      <c r="D639" s="2">
        <v>1</v>
      </c>
      <c r="E639" s="2" t="s">
        <v>115</v>
      </c>
      <c r="F639" s="2" t="b">
        <f>+VLOOKUP(L639,'Por tripulante'!A:A,1,0)=L639</f>
        <v>1</v>
      </c>
      <c r="G639" s="2" t="e">
        <f>+INDEX(TPA!A:D,MATCH('Base de datos'!L639,TPA!D:D,0),1)</f>
        <v>#N/A</v>
      </c>
      <c r="H639" s="24" t="s">
        <v>403</v>
      </c>
      <c r="I639" s="42">
        <v>44687.607939814814</v>
      </c>
      <c r="J639" s="36">
        <v>44687.610173611109</v>
      </c>
      <c r="K639" t="s">
        <v>1033</v>
      </c>
      <c r="L639">
        <v>72269340</v>
      </c>
      <c r="M639" t="s">
        <v>50</v>
      </c>
      <c r="N639" t="s">
        <v>435</v>
      </c>
      <c r="O639" s="4" t="s">
        <v>735</v>
      </c>
      <c r="P639" s="39" t="s">
        <v>745</v>
      </c>
      <c r="U639" t="s">
        <v>732</v>
      </c>
      <c r="V639" t="s">
        <v>1175</v>
      </c>
      <c r="W639" t="s">
        <v>1176</v>
      </c>
    </row>
    <row r="640" spans="1:23" x14ac:dyDescent="0.3">
      <c r="A640" s="2" t="s">
        <v>30</v>
      </c>
      <c r="B640" s="2" t="s">
        <v>74</v>
      </c>
      <c r="C640" s="2" t="s">
        <v>2219</v>
      </c>
      <c r="D640" s="2">
        <v>1</v>
      </c>
      <c r="E640" s="2" t="s">
        <v>115</v>
      </c>
      <c r="F640" s="2" t="b">
        <f>+VLOOKUP(L640,'Por tripulante'!A:A,1,0)=L640</f>
        <v>1</v>
      </c>
      <c r="G640" s="2" t="e">
        <f>+INDEX(TPA!A:D,MATCH('Base de datos'!L640,TPA!D:D,0),1)</f>
        <v>#N/A</v>
      </c>
      <c r="H640" s="24" t="s">
        <v>403</v>
      </c>
      <c r="I640" s="42">
        <v>44687.606932870367</v>
      </c>
      <c r="J640" s="36">
        <v>44687.609201388892</v>
      </c>
      <c r="K640" t="s">
        <v>1033</v>
      </c>
      <c r="L640">
        <v>72283243</v>
      </c>
      <c r="M640" t="s">
        <v>468</v>
      </c>
      <c r="N640" t="s">
        <v>428</v>
      </c>
      <c r="O640" s="4" t="s">
        <v>735</v>
      </c>
      <c r="P640" s="39" t="s">
        <v>745</v>
      </c>
      <c r="U640" t="s">
        <v>732</v>
      </c>
      <c r="V640" t="s">
        <v>1175</v>
      </c>
      <c r="W640" t="s">
        <v>1176</v>
      </c>
    </row>
    <row r="641" spans="1:23" x14ac:dyDescent="0.3">
      <c r="A641" s="2" t="s">
        <v>30</v>
      </c>
      <c r="B641" s="2" t="s">
        <v>74</v>
      </c>
      <c r="C641" s="2" t="s">
        <v>2220</v>
      </c>
      <c r="D641" s="2">
        <v>1</v>
      </c>
      <c r="E641" s="2" t="s">
        <v>115</v>
      </c>
      <c r="F641" s="2" t="b">
        <f>+VLOOKUP(L641,'Por tripulante'!A:A,1,0)=L641</f>
        <v>1</v>
      </c>
      <c r="G641" s="2" t="str">
        <f>+INDEX(TPA!A:D,MATCH('Base de datos'!L641,TPA!D:D,0),1)</f>
        <v>MOMPOX</v>
      </c>
      <c r="H641" s="24" t="s">
        <v>403</v>
      </c>
      <c r="I641" s="42">
        <v>44687.538182870368</v>
      </c>
      <c r="J641" s="36">
        <v>44687.544456018521</v>
      </c>
      <c r="K641" t="s">
        <v>1033</v>
      </c>
      <c r="L641">
        <v>72249236</v>
      </c>
      <c r="M641" t="s">
        <v>607</v>
      </c>
      <c r="N641" t="s">
        <v>416</v>
      </c>
      <c r="O641" s="4" t="s">
        <v>735</v>
      </c>
      <c r="P641" s="39" t="s">
        <v>745</v>
      </c>
      <c r="U641" t="s">
        <v>732</v>
      </c>
      <c r="V641" t="s">
        <v>1175</v>
      </c>
      <c r="W641" t="s">
        <v>1176</v>
      </c>
    </row>
    <row r="642" spans="1:23" x14ac:dyDescent="0.3">
      <c r="A642" s="2" t="s">
        <v>30</v>
      </c>
      <c r="B642" s="2" t="s">
        <v>74</v>
      </c>
      <c r="C642" s="2" t="s">
        <v>2221</v>
      </c>
      <c r="D642" s="2">
        <v>1</v>
      </c>
      <c r="E642" s="2" t="s">
        <v>115</v>
      </c>
      <c r="F642" s="2" t="b">
        <f>+VLOOKUP(L642,'Por tripulante'!A:A,1,0)=L642</f>
        <v>1</v>
      </c>
      <c r="G642" s="2" t="str">
        <f>+INDEX(TPA!A:D,MATCH('Base de datos'!L642,TPA!D:D,0),1)</f>
        <v>ZAMBRANO</v>
      </c>
      <c r="H642" s="24" t="s">
        <v>403</v>
      </c>
      <c r="I642" s="42">
        <v>44687.534131944441</v>
      </c>
      <c r="J642" s="36">
        <v>44687.538425925923</v>
      </c>
      <c r="K642" t="s">
        <v>1033</v>
      </c>
      <c r="L642">
        <v>1062877091</v>
      </c>
      <c r="M642" t="s">
        <v>545</v>
      </c>
      <c r="N642" t="s">
        <v>459</v>
      </c>
      <c r="O642" s="4" t="s">
        <v>735</v>
      </c>
      <c r="P642" s="39" t="s">
        <v>745</v>
      </c>
      <c r="U642" t="s">
        <v>732</v>
      </c>
      <c r="V642" t="s">
        <v>1175</v>
      </c>
      <c r="W642" t="s">
        <v>1177</v>
      </c>
    </row>
    <row r="643" spans="1:23" x14ac:dyDescent="0.3">
      <c r="A643" s="2" t="s">
        <v>30</v>
      </c>
      <c r="B643" s="2" t="s">
        <v>74</v>
      </c>
      <c r="C643" s="2" t="s">
        <v>2222</v>
      </c>
      <c r="D643" s="2">
        <v>1</v>
      </c>
      <c r="E643" s="2" t="s">
        <v>115</v>
      </c>
      <c r="F643" s="2" t="b">
        <f>+VLOOKUP(L643,'Por tripulante'!A:A,1,0)=L643</f>
        <v>1</v>
      </c>
      <c r="G643" s="2" t="e">
        <f>+INDEX(TPA!A:D,MATCH('Base de datos'!L643,TPA!D:D,0),1)</f>
        <v>#N/A</v>
      </c>
      <c r="H643" s="24" t="s">
        <v>403</v>
      </c>
      <c r="I643" s="42">
        <v>44687.530011574076</v>
      </c>
      <c r="J643" s="36">
        <v>44687.532071759262</v>
      </c>
      <c r="K643" t="s">
        <v>1081</v>
      </c>
      <c r="L643">
        <v>12633010</v>
      </c>
      <c r="M643" t="s">
        <v>470</v>
      </c>
      <c r="N643" t="s">
        <v>428</v>
      </c>
      <c r="O643" s="4" t="s">
        <v>735</v>
      </c>
      <c r="P643" s="39" t="s">
        <v>745</v>
      </c>
      <c r="U643" t="s">
        <v>732</v>
      </c>
      <c r="V643" t="s">
        <v>1175</v>
      </c>
      <c r="W643" t="s">
        <v>1176</v>
      </c>
    </row>
    <row r="644" spans="1:23" x14ac:dyDescent="0.3">
      <c r="A644" s="2" t="s">
        <v>30</v>
      </c>
      <c r="B644" s="2" t="s">
        <v>74</v>
      </c>
      <c r="C644" s="2" t="s">
        <v>2223</v>
      </c>
      <c r="D644" s="2">
        <v>1</v>
      </c>
      <c r="E644" s="2" t="s">
        <v>115</v>
      </c>
      <c r="F644" s="2" t="b">
        <f>+VLOOKUP(L644,'Por tripulante'!A:A,1,0)=L644</f>
        <v>1</v>
      </c>
      <c r="G644" s="2" t="e">
        <f>+INDEX(TPA!A:D,MATCH('Base de datos'!L644,TPA!D:D,0),1)</f>
        <v>#N/A</v>
      </c>
      <c r="H644" s="24" t="s">
        <v>403</v>
      </c>
      <c r="I644" s="42">
        <v>44687.521226851852</v>
      </c>
      <c r="J644" s="36">
        <v>44687.523900462962</v>
      </c>
      <c r="K644" t="s">
        <v>1033</v>
      </c>
      <c r="L644">
        <v>1042461698</v>
      </c>
      <c r="M644" t="s">
        <v>543</v>
      </c>
      <c r="N644" t="s">
        <v>443</v>
      </c>
      <c r="O644" s="4" t="s">
        <v>735</v>
      </c>
      <c r="P644" s="39" t="s">
        <v>745</v>
      </c>
      <c r="U644" t="s">
        <v>732</v>
      </c>
      <c r="V644" t="s">
        <v>1184</v>
      </c>
      <c r="W644" t="s">
        <v>1177</v>
      </c>
    </row>
    <row r="645" spans="1:23" x14ac:dyDescent="0.3">
      <c r="A645" s="2" t="s">
        <v>30</v>
      </c>
      <c r="B645" s="2" t="s">
        <v>74</v>
      </c>
      <c r="C645" s="2" t="s">
        <v>2224</v>
      </c>
      <c r="D645" s="2">
        <v>1</v>
      </c>
      <c r="E645" s="2" t="s">
        <v>115</v>
      </c>
      <c r="F645" s="2" t="b">
        <f>+VLOOKUP(L645,'Por tripulante'!A:A,1,0)=L645</f>
        <v>1</v>
      </c>
      <c r="G645" s="2" t="str">
        <f>+INDEX(TPA!A:D,MATCH('Base de datos'!L645,TPA!D:D,0),1)</f>
        <v>MOMPOX</v>
      </c>
      <c r="H645" s="24" t="s">
        <v>403</v>
      </c>
      <c r="I645" s="42">
        <v>44687.513888888891</v>
      </c>
      <c r="J645" s="36">
        <v>44687.517025462963</v>
      </c>
      <c r="K645" t="s">
        <v>1033</v>
      </c>
      <c r="L645">
        <v>8565971</v>
      </c>
      <c r="M645" t="s">
        <v>511</v>
      </c>
      <c r="N645" t="s">
        <v>1173</v>
      </c>
      <c r="O645" s="4" t="s">
        <v>735</v>
      </c>
      <c r="P645" s="39" t="s">
        <v>745</v>
      </c>
      <c r="U645" t="s">
        <v>732</v>
      </c>
      <c r="V645" t="s">
        <v>1175</v>
      </c>
      <c r="W645" t="s">
        <v>1176</v>
      </c>
    </row>
    <row r="646" spans="1:23" x14ac:dyDescent="0.3">
      <c r="A646" s="2" t="s">
        <v>30</v>
      </c>
      <c r="B646" s="2" t="s">
        <v>74</v>
      </c>
      <c r="C646" s="2" t="s">
        <v>2225</v>
      </c>
      <c r="D646" s="2">
        <v>1</v>
      </c>
      <c r="E646" s="2" t="s">
        <v>115</v>
      </c>
      <c r="F646" s="2" t="b">
        <f>+VLOOKUP(L646,'Por tripulante'!A:A,1,0)=L646</f>
        <v>1</v>
      </c>
      <c r="G646" s="2" t="e">
        <f>+INDEX(TPA!A:D,MATCH('Base de datos'!L646,TPA!D:D,0),1)</f>
        <v>#N/A</v>
      </c>
      <c r="H646" s="24" t="s">
        <v>403</v>
      </c>
      <c r="I646" s="42">
        <v>44687.504629629628</v>
      </c>
      <c r="J646" s="36">
        <v>44687.505486111113</v>
      </c>
      <c r="K646" t="s">
        <v>1033</v>
      </c>
      <c r="L646">
        <v>19873772</v>
      </c>
      <c r="M646" t="s">
        <v>626</v>
      </c>
      <c r="N646" t="s">
        <v>452</v>
      </c>
      <c r="O646" s="4" t="s">
        <v>735</v>
      </c>
      <c r="P646" s="39" t="s">
        <v>745</v>
      </c>
      <c r="U646" t="s">
        <v>732</v>
      </c>
      <c r="V646" t="s">
        <v>1175</v>
      </c>
      <c r="W646" t="s">
        <v>1176</v>
      </c>
    </row>
    <row r="647" spans="1:23" x14ac:dyDescent="0.3">
      <c r="A647" s="2" t="s">
        <v>30</v>
      </c>
      <c r="B647" s="2" t="s">
        <v>74</v>
      </c>
      <c r="C647" s="2" t="s">
        <v>2226</v>
      </c>
      <c r="D647" s="2">
        <v>1</v>
      </c>
      <c r="E647" s="2" t="s">
        <v>115</v>
      </c>
      <c r="F647" s="2" t="b">
        <f>+VLOOKUP(L647,'Por tripulante'!A:A,1,0)=L647</f>
        <v>1</v>
      </c>
      <c r="G647" s="2" t="e">
        <f>+INDEX(TPA!A:D,MATCH('Base de datos'!L647,TPA!D:D,0),1)</f>
        <v>#N/A</v>
      </c>
      <c r="H647" s="24" t="s">
        <v>403</v>
      </c>
      <c r="I647" s="42">
        <v>44687.498437499999</v>
      </c>
      <c r="J647" s="36">
        <v>44687.5002662037</v>
      </c>
      <c r="K647" t="s">
        <v>1033</v>
      </c>
      <c r="L647">
        <v>72267574</v>
      </c>
      <c r="M647" t="s">
        <v>799</v>
      </c>
      <c r="N647" t="s">
        <v>452</v>
      </c>
      <c r="O647" s="4" t="s">
        <v>735</v>
      </c>
      <c r="P647" s="39" t="s">
        <v>745</v>
      </c>
      <c r="U647" t="s">
        <v>732</v>
      </c>
      <c r="V647" t="s">
        <v>1175</v>
      </c>
      <c r="W647" t="s">
        <v>1177</v>
      </c>
    </row>
    <row r="648" spans="1:23" x14ac:dyDescent="0.3">
      <c r="A648" s="2" t="s">
        <v>30</v>
      </c>
      <c r="B648" s="2" t="s">
        <v>74</v>
      </c>
      <c r="C648" s="2" t="s">
        <v>2227</v>
      </c>
      <c r="D648" s="2">
        <v>1</v>
      </c>
      <c r="E648" s="2" t="s">
        <v>115</v>
      </c>
      <c r="F648" s="2" t="b">
        <f>+VLOOKUP(L648,'Por tripulante'!A:A,1,0)=L648</f>
        <v>1</v>
      </c>
      <c r="G648" s="2" t="e">
        <f>+INDEX(TPA!A:D,MATCH('Base de datos'!L648,TPA!D:D,0),1)</f>
        <v>#N/A</v>
      </c>
      <c r="H648" s="24" t="s">
        <v>403</v>
      </c>
      <c r="I648" s="42">
        <v>44687.484097222223</v>
      </c>
      <c r="J648" s="36">
        <v>44687.484722222223</v>
      </c>
      <c r="K648" t="s">
        <v>1033</v>
      </c>
      <c r="L648">
        <v>1062877667</v>
      </c>
      <c r="M648" t="s">
        <v>961</v>
      </c>
      <c r="N648" t="s">
        <v>428</v>
      </c>
      <c r="O648" s="4" t="s">
        <v>735</v>
      </c>
      <c r="P648" s="39" t="s">
        <v>745</v>
      </c>
      <c r="U648" t="s">
        <v>732</v>
      </c>
      <c r="V648" t="s">
        <v>1175</v>
      </c>
      <c r="W648" t="s">
        <v>1176</v>
      </c>
    </row>
    <row r="649" spans="1:23" x14ac:dyDescent="0.3">
      <c r="A649" s="2" t="s">
        <v>30</v>
      </c>
      <c r="B649" s="2" t="s">
        <v>74</v>
      </c>
      <c r="C649" s="2" t="s">
        <v>2228</v>
      </c>
      <c r="D649" s="2">
        <v>1</v>
      </c>
      <c r="E649" s="2" t="s">
        <v>115</v>
      </c>
      <c r="F649" s="2" t="b">
        <f>+VLOOKUP(L649,'Por tripulante'!A:A,1,0)=L649</f>
        <v>1</v>
      </c>
      <c r="G649" s="2" t="str">
        <f>+INDEX(TPA!A:D,MATCH('Base de datos'!L649,TPA!D:D,0),1)</f>
        <v>CAPULCO</v>
      </c>
      <c r="H649" s="24" t="s">
        <v>403</v>
      </c>
      <c r="I649" s="42">
        <v>44687.482268518521</v>
      </c>
      <c r="J649" s="36">
        <v>44687.483703703707</v>
      </c>
      <c r="K649" t="s">
        <v>1033</v>
      </c>
      <c r="L649">
        <v>1062877685</v>
      </c>
      <c r="M649" t="s">
        <v>567</v>
      </c>
      <c r="N649" t="s">
        <v>500</v>
      </c>
      <c r="O649" s="4" t="s">
        <v>735</v>
      </c>
      <c r="P649" s="39" t="s">
        <v>745</v>
      </c>
      <c r="U649" t="s">
        <v>732</v>
      </c>
      <c r="V649" t="s">
        <v>1175</v>
      </c>
      <c r="W649" t="s">
        <v>1178</v>
      </c>
    </row>
    <row r="650" spans="1:23" x14ac:dyDescent="0.3">
      <c r="A650" s="2" t="s">
        <v>30</v>
      </c>
      <c r="B650" s="2" t="s">
        <v>74</v>
      </c>
      <c r="C650" s="2" t="s">
        <v>2229</v>
      </c>
      <c r="D650" s="2">
        <v>1</v>
      </c>
      <c r="E650" s="2" t="s">
        <v>115</v>
      </c>
      <c r="F650" s="2" t="b">
        <f>+VLOOKUP(L650,'Por tripulante'!A:A,1,0)=L650</f>
        <v>1</v>
      </c>
      <c r="G650" s="2" t="str">
        <f>+INDEX(TPA!A:D,MATCH('Base de datos'!L650,TPA!D:D,0),1)</f>
        <v>SAN PABLO</v>
      </c>
      <c r="H650" s="24" t="s">
        <v>403</v>
      </c>
      <c r="I650" s="42">
        <v>44687.480347222219</v>
      </c>
      <c r="J650" s="36">
        <v>44687.482291666667</v>
      </c>
      <c r="K650" t="s">
        <v>1033</v>
      </c>
      <c r="L650">
        <v>1052992147</v>
      </c>
      <c r="M650" t="s">
        <v>574</v>
      </c>
      <c r="N650" t="s">
        <v>496</v>
      </c>
      <c r="O650" s="4" t="s">
        <v>735</v>
      </c>
      <c r="P650" s="39" t="s">
        <v>745</v>
      </c>
      <c r="U650" t="s">
        <v>732</v>
      </c>
      <c r="V650" t="s">
        <v>1175</v>
      </c>
      <c r="W650" t="s">
        <v>1177</v>
      </c>
    </row>
    <row r="651" spans="1:23" x14ac:dyDescent="0.3">
      <c r="A651" s="2" t="s">
        <v>30</v>
      </c>
      <c r="B651" s="2" t="s">
        <v>74</v>
      </c>
      <c r="C651" s="2" t="s">
        <v>2230</v>
      </c>
      <c r="D651" s="2">
        <v>1</v>
      </c>
      <c r="E651" s="2" t="s">
        <v>115</v>
      </c>
      <c r="F651" s="2" t="b">
        <f>+VLOOKUP(L651,'Por tripulante'!A:A,1,0)=L651</f>
        <v>1</v>
      </c>
      <c r="G651" s="2" t="e">
        <f>+INDEX(TPA!A:D,MATCH('Base de datos'!L651,TPA!D:D,0),1)</f>
        <v>#N/A</v>
      </c>
      <c r="H651" s="24" t="s">
        <v>403</v>
      </c>
      <c r="I651" s="42">
        <v>44687.479097222225</v>
      </c>
      <c r="J651" s="36">
        <v>44687.479722222219</v>
      </c>
      <c r="K651" t="s">
        <v>1033</v>
      </c>
      <c r="L651">
        <v>1051417391</v>
      </c>
      <c r="M651" t="s">
        <v>625</v>
      </c>
      <c r="N651" t="s">
        <v>499</v>
      </c>
      <c r="O651" s="4" t="s">
        <v>735</v>
      </c>
      <c r="P651" s="39" t="s">
        <v>745</v>
      </c>
      <c r="U651" t="s">
        <v>732</v>
      </c>
      <c r="V651" t="s">
        <v>1175</v>
      </c>
      <c r="W651" t="s">
        <v>1176</v>
      </c>
    </row>
    <row r="652" spans="1:23" x14ac:dyDescent="0.3">
      <c r="A652" s="2" t="s">
        <v>30</v>
      </c>
      <c r="B652" s="2" t="s">
        <v>74</v>
      </c>
      <c r="C652" s="2" t="s">
        <v>2231</v>
      </c>
      <c r="D652" s="2">
        <v>1</v>
      </c>
      <c r="E652" s="2" t="s">
        <v>115</v>
      </c>
      <c r="F652" s="2" t="b">
        <f>+VLOOKUP(L652,'Por tripulante'!A:A,1,0)=L652</f>
        <v>1</v>
      </c>
      <c r="G652" s="2" t="e">
        <f>+INDEX(TPA!A:D,MATCH('Base de datos'!L652,TPA!D:D,0),1)</f>
        <v>#N/A</v>
      </c>
      <c r="H652" s="24" t="s">
        <v>403</v>
      </c>
      <c r="I652" s="42">
        <v>44687.473587962966</v>
      </c>
      <c r="J652" s="36">
        <v>44687.474872685183</v>
      </c>
      <c r="K652" t="s">
        <v>1033</v>
      </c>
      <c r="L652">
        <v>1062879003</v>
      </c>
      <c r="M652" t="s">
        <v>534</v>
      </c>
      <c r="N652" t="s">
        <v>424</v>
      </c>
      <c r="O652" s="4" t="s">
        <v>735</v>
      </c>
      <c r="P652" s="39" t="s">
        <v>745</v>
      </c>
      <c r="U652" t="s">
        <v>732</v>
      </c>
      <c r="V652" t="s">
        <v>1175</v>
      </c>
      <c r="W652" t="s">
        <v>1176</v>
      </c>
    </row>
    <row r="653" spans="1:23" x14ac:dyDescent="0.3">
      <c r="A653" s="2" t="s">
        <v>30</v>
      </c>
      <c r="B653" s="2" t="s">
        <v>74</v>
      </c>
      <c r="C653" s="2" t="s">
        <v>2232</v>
      </c>
      <c r="D653" s="2">
        <v>1</v>
      </c>
      <c r="E653" s="2" t="s">
        <v>115</v>
      </c>
      <c r="F653" s="2" t="b">
        <f>+VLOOKUP(L653,'Por tripulante'!A:A,1,0)=L653</f>
        <v>1</v>
      </c>
      <c r="G653" s="2" t="str">
        <f>+INDEX(TPA!A:D,MATCH('Base de datos'!L653,TPA!D:D,0),1)</f>
        <v>PUERTO SALGAR</v>
      </c>
      <c r="H653" s="24" t="s">
        <v>403</v>
      </c>
      <c r="I653" s="42">
        <v>44687.467060185183</v>
      </c>
      <c r="J653" s="36">
        <v>44687.474085648151</v>
      </c>
      <c r="K653" t="s">
        <v>1033</v>
      </c>
      <c r="L653">
        <v>16730978</v>
      </c>
      <c r="M653" t="s">
        <v>469</v>
      </c>
      <c r="N653" t="s">
        <v>443</v>
      </c>
      <c r="O653" s="4" t="s">
        <v>735</v>
      </c>
      <c r="P653" s="39" t="s">
        <v>745</v>
      </c>
      <c r="U653" t="s">
        <v>732</v>
      </c>
      <c r="V653" t="s">
        <v>1175</v>
      </c>
      <c r="W653" t="s">
        <v>1176</v>
      </c>
    </row>
    <row r="654" spans="1:23" x14ac:dyDescent="0.3">
      <c r="A654" s="2" t="s">
        <v>30</v>
      </c>
      <c r="B654" s="2" t="s">
        <v>74</v>
      </c>
      <c r="C654" s="2" t="s">
        <v>2233</v>
      </c>
      <c r="D654" s="2">
        <v>1</v>
      </c>
      <c r="E654" s="2" t="s">
        <v>115</v>
      </c>
      <c r="F654" s="2" t="b">
        <f>+VLOOKUP(L654,'Por tripulante'!A:A,1,0)=L654</f>
        <v>1</v>
      </c>
      <c r="G654" s="2" t="str">
        <f>+INDEX(TPA!A:D,MATCH('Base de datos'!L654,TPA!D:D,0),1)</f>
        <v>PUERTO SALGAR</v>
      </c>
      <c r="H654" s="24" t="s">
        <v>403</v>
      </c>
      <c r="I654" s="42">
        <v>44687.468692129631</v>
      </c>
      <c r="J654" s="36">
        <v>44687.471574074072</v>
      </c>
      <c r="K654" t="s">
        <v>1033</v>
      </c>
      <c r="L654">
        <v>1102813981</v>
      </c>
      <c r="M654" t="s">
        <v>657</v>
      </c>
      <c r="N654" t="s">
        <v>443</v>
      </c>
      <c r="O654" s="4" t="s">
        <v>735</v>
      </c>
      <c r="P654" s="39" t="s">
        <v>745</v>
      </c>
      <c r="U654" t="s">
        <v>732</v>
      </c>
      <c r="V654" t="s">
        <v>1175</v>
      </c>
      <c r="W654" t="s">
        <v>1178</v>
      </c>
    </row>
    <row r="655" spans="1:23" x14ac:dyDescent="0.3">
      <c r="A655" s="2" t="s">
        <v>30</v>
      </c>
      <c r="B655" s="2" t="s">
        <v>74</v>
      </c>
      <c r="C655" s="2" t="s">
        <v>2234</v>
      </c>
      <c r="D655" s="2">
        <v>1</v>
      </c>
      <c r="E655" s="2" t="s">
        <v>115</v>
      </c>
      <c r="F655" s="2" t="b">
        <f>+VLOOKUP(L655,'Por tripulante'!A:A,1,0)=L655</f>
        <v>1</v>
      </c>
      <c r="G655" s="2" t="e">
        <f>+INDEX(TPA!A:D,MATCH('Base de datos'!L655,TPA!D:D,0),1)</f>
        <v>#N/A</v>
      </c>
      <c r="H655" s="24" t="s">
        <v>403</v>
      </c>
      <c r="I655" s="42">
        <v>44687.466261574074</v>
      </c>
      <c r="J655" s="36">
        <v>44687.468055555553</v>
      </c>
      <c r="K655" t="s">
        <v>1033</v>
      </c>
      <c r="L655">
        <v>79063704</v>
      </c>
      <c r="M655" t="s">
        <v>708</v>
      </c>
      <c r="N655" t="s">
        <v>424</v>
      </c>
      <c r="O655" s="4" t="s">
        <v>735</v>
      </c>
      <c r="P655" s="39" t="s">
        <v>745</v>
      </c>
      <c r="U655" t="s">
        <v>732</v>
      </c>
      <c r="V655" t="s">
        <v>1175</v>
      </c>
      <c r="W655" t="s">
        <v>1176</v>
      </c>
    </row>
    <row r="656" spans="1:23" x14ac:dyDescent="0.3">
      <c r="A656" s="2" t="s">
        <v>30</v>
      </c>
      <c r="B656" s="2" t="s">
        <v>74</v>
      </c>
      <c r="C656" s="2" t="s">
        <v>2235</v>
      </c>
      <c r="D656" s="2">
        <v>1</v>
      </c>
      <c r="E656" s="2" t="s">
        <v>115</v>
      </c>
      <c r="F656" s="2" t="b">
        <f>+VLOOKUP(L656,'Por tripulante'!A:A,1,0)=L656</f>
        <v>1</v>
      </c>
      <c r="G656" s="2" t="str">
        <f>+INDEX(TPA!A:D,MATCH('Base de datos'!L656,TPA!D:D,0),1)</f>
        <v>PUERTO SALGAR</v>
      </c>
      <c r="H656" s="24" t="s">
        <v>403</v>
      </c>
      <c r="I656" s="42">
        <v>44687.464594907404</v>
      </c>
      <c r="J656" s="36">
        <v>44687.46670138889</v>
      </c>
      <c r="K656" t="s">
        <v>1033</v>
      </c>
      <c r="L656">
        <v>72290253</v>
      </c>
      <c r="M656" t="s">
        <v>586</v>
      </c>
      <c r="N656" t="s">
        <v>443</v>
      </c>
      <c r="O656" s="4" t="s">
        <v>735</v>
      </c>
      <c r="P656" s="39" t="s">
        <v>745</v>
      </c>
      <c r="U656" t="s">
        <v>732</v>
      </c>
      <c r="V656" t="s">
        <v>1175</v>
      </c>
      <c r="W656" t="s">
        <v>1176</v>
      </c>
    </row>
    <row r="657" spans="1:23" x14ac:dyDescent="0.3">
      <c r="A657" s="2" t="s">
        <v>30</v>
      </c>
      <c r="B657" s="2" t="s">
        <v>74</v>
      </c>
      <c r="C657" s="2" t="s">
        <v>2236</v>
      </c>
      <c r="D657" s="2">
        <v>1</v>
      </c>
      <c r="E657" s="2" t="s">
        <v>115</v>
      </c>
      <c r="F657" s="2" t="b">
        <f>+VLOOKUP(L657,'Por tripulante'!A:A,1,0)=L657</f>
        <v>1</v>
      </c>
      <c r="G657" s="2" t="str">
        <f>+INDEX(TPA!A:D,MATCH('Base de datos'!L657,TPA!D:D,0),1)</f>
        <v>CANTAGALLO</v>
      </c>
      <c r="H657" s="24" t="s">
        <v>403</v>
      </c>
      <c r="I657" s="42">
        <v>44687.461701388886</v>
      </c>
      <c r="J657" s="36">
        <v>44687.466180555559</v>
      </c>
      <c r="K657" t="s">
        <v>1033</v>
      </c>
      <c r="L657">
        <v>18923801</v>
      </c>
      <c r="M657" t="s">
        <v>837</v>
      </c>
      <c r="N657" t="s">
        <v>430</v>
      </c>
      <c r="O657" s="4" t="s">
        <v>735</v>
      </c>
      <c r="P657" s="39" t="s">
        <v>745</v>
      </c>
      <c r="U657" t="s">
        <v>732</v>
      </c>
      <c r="V657" t="s">
        <v>1175</v>
      </c>
      <c r="W657" t="s">
        <v>1176</v>
      </c>
    </row>
    <row r="658" spans="1:23" x14ac:dyDescent="0.3">
      <c r="A658" s="2" t="s">
        <v>30</v>
      </c>
      <c r="B658" s="2" t="s">
        <v>74</v>
      </c>
      <c r="C658" s="2" t="s">
        <v>2237</v>
      </c>
      <c r="D658" s="2">
        <v>1</v>
      </c>
      <c r="E658" s="2" t="s">
        <v>115</v>
      </c>
      <c r="F658" s="2" t="b">
        <f>+VLOOKUP(L658,'Por tripulante'!A:A,1,0)=L658</f>
        <v>1</v>
      </c>
      <c r="G658" s="2" t="e">
        <f>+INDEX(TPA!A:D,MATCH('Base de datos'!L658,TPA!D:D,0),1)</f>
        <v>#N/A</v>
      </c>
      <c r="H658" s="24" t="s">
        <v>403</v>
      </c>
      <c r="I658" s="42">
        <v>44687.460011574076</v>
      </c>
      <c r="J658" s="36">
        <v>44687.466134259259</v>
      </c>
      <c r="K658" t="s">
        <v>1033</v>
      </c>
      <c r="L658">
        <v>8508084</v>
      </c>
      <c r="M658" t="s">
        <v>952</v>
      </c>
      <c r="N658" t="s">
        <v>499</v>
      </c>
      <c r="O658" s="4" t="s">
        <v>735</v>
      </c>
      <c r="P658" s="39" t="s">
        <v>745</v>
      </c>
      <c r="U658" t="s">
        <v>732</v>
      </c>
      <c r="V658" t="s">
        <v>1175</v>
      </c>
      <c r="W658" t="s">
        <v>1176</v>
      </c>
    </row>
    <row r="659" spans="1:23" x14ac:dyDescent="0.3">
      <c r="A659" s="2" t="s">
        <v>30</v>
      </c>
      <c r="B659" s="2" t="s">
        <v>74</v>
      </c>
      <c r="C659" s="2" t="s">
        <v>2238</v>
      </c>
      <c r="D659" s="2">
        <v>1</v>
      </c>
      <c r="E659" s="2" t="s">
        <v>115</v>
      </c>
      <c r="F659" s="2" t="b">
        <f>+VLOOKUP(L659,'Por tripulante'!A:A,1,0)=L659</f>
        <v>1</v>
      </c>
      <c r="G659" s="2" t="e">
        <f>+INDEX(TPA!A:D,MATCH('Base de datos'!L659,TPA!D:D,0),1)</f>
        <v>#N/A</v>
      </c>
      <c r="H659" s="24" t="s">
        <v>403</v>
      </c>
      <c r="I659" s="42">
        <v>44687.463692129626</v>
      </c>
      <c r="J659" s="36">
        <v>44687.465312499997</v>
      </c>
      <c r="K659" t="s">
        <v>1033</v>
      </c>
      <c r="L659">
        <v>1042353690</v>
      </c>
      <c r="M659" t="s">
        <v>830</v>
      </c>
      <c r="N659" t="s">
        <v>424</v>
      </c>
      <c r="O659" s="4" t="s">
        <v>735</v>
      </c>
      <c r="P659" s="39" t="s">
        <v>745</v>
      </c>
      <c r="Q659" t="s">
        <v>1185</v>
      </c>
      <c r="R659" t="s">
        <v>1186</v>
      </c>
      <c r="S659" t="s">
        <v>1187</v>
      </c>
      <c r="T659" t="s">
        <v>1188</v>
      </c>
      <c r="U659" t="s">
        <v>732</v>
      </c>
      <c r="V659" t="s">
        <v>1175</v>
      </c>
      <c r="W659" t="s">
        <v>1177</v>
      </c>
    </row>
    <row r="660" spans="1:23" x14ac:dyDescent="0.3">
      <c r="A660" s="2" t="s">
        <v>30</v>
      </c>
      <c r="B660" s="2" t="s">
        <v>74</v>
      </c>
      <c r="C660" s="2" t="s">
        <v>2239</v>
      </c>
      <c r="D660" s="2">
        <v>1</v>
      </c>
      <c r="E660" s="2" t="s">
        <v>115</v>
      </c>
      <c r="F660" s="2" t="b">
        <f>+VLOOKUP(L660,'Por tripulante'!A:A,1,0)=L660</f>
        <v>1</v>
      </c>
      <c r="G660" s="2" t="e">
        <f>+INDEX(TPA!A:D,MATCH('Base de datos'!L660,TPA!D:D,0),1)</f>
        <v>#N/A</v>
      </c>
      <c r="H660" s="24" t="s">
        <v>403</v>
      </c>
      <c r="I660" s="42">
        <v>44687.458993055552</v>
      </c>
      <c r="J660" s="36">
        <v>44687.463645833333</v>
      </c>
      <c r="K660" t="s">
        <v>1033</v>
      </c>
      <c r="L660">
        <v>1143251473</v>
      </c>
      <c r="M660" t="s">
        <v>610</v>
      </c>
      <c r="N660" t="s">
        <v>428</v>
      </c>
      <c r="O660" s="4" t="s">
        <v>735</v>
      </c>
      <c r="P660" s="39" t="s">
        <v>745</v>
      </c>
      <c r="U660" t="s">
        <v>732</v>
      </c>
      <c r="V660" t="s">
        <v>1175</v>
      </c>
      <c r="W660" t="s">
        <v>1178</v>
      </c>
    </row>
    <row r="661" spans="1:23" x14ac:dyDescent="0.3">
      <c r="A661" s="2" t="s">
        <v>30</v>
      </c>
      <c r="B661" s="2" t="s">
        <v>74</v>
      </c>
      <c r="C661" s="2" t="s">
        <v>2240</v>
      </c>
      <c r="D661" s="2">
        <v>1</v>
      </c>
      <c r="E661" s="2" t="s">
        <v>115</v>
      </c>
      <c r="F661" s="2" t="b">
        <f>+VLOOKUP(L661,'Por tripulante'!A:A,1,0)=L661</f>
        <v>1</v>
      </c>
      <c r="G661" s="2" t="e">
        <f>+INDEX(TPA!A:D,MATCH('Base de datos'!L661,TPA!D:D,0),1)</f>
        <v>#N/A</v>
      </c>
      <c r="H661" s="24" t="s">
        <v>403</v>
      </c>
      <c r="I661" s="42">
        <v>44687.460740740738</v>
      </c>
      <c r="J661" s="36">
        <v>44687.463113425925</v>
      </c>
      <c r="K661" t="s">
        <v>1033</v>
      </c>
      <c r="L661">
        <v>1143117681</v>
      </c>
      <c r="M661" t="s">
        <v>661</v>
      </c>
      <c r="N661" t="s">
        <v>443</v>
      </c>
      <c r="O661" s="4" t="s">
        <v>735</v>
      </c>
      <c r="P661" s="39" t="s">
        <v>745</v>
      </c>
      <c r="U661" t="s">
        <v>732</v>
      </c>
      <c r="V661" t="s">
        <v>1175</v>
      </c>
      <c r="W661" t="s">
        <v>1177</v>
      </c>
    </row>
    <row r="662" spans="1:23" x14ac:dyDescent="0.3">
      <c r="A662" s="2" t="s">
        <v>30</v>
      </c>
      <c r="B662" s="2" t="s">
        <v>74</v>
      </c>
      <c r="C662" s="2" t="s">
        <v>2241</v>
      </c>
      <c r="D662" s="2">
        <v>1</v>
      </c>
      <c r="E662" s="2" t="s">
        <v>115</v>
      </c>
      <c r="F662" s="2" t="b">
        <f>+VLOOKUP(L662,'Por tripulante'!A:A,1,0)=L662</f>
        <v>1</v>
      </c>
      <c r="G662" s="2" t="e">
        <f>+INDEX(TPA!A:D,MATCH('Base de datos'!L662,TPA!D:D,0),1)</f>
        <v>#N/A</v>
      </c>
      <c r="H662" s="24" t="s">
        <v>403</v>
      </c>
      <c r="I662" s="42">
        <v>44687.458495370367</v>
      </c>
      <c r="J662" s="36">
        <v>44687.462881944448</v>
      </c>
      <c r="K662" t="s">
        <v>1033</v>
      </c>
      <c r="L662">
        <v>1042448376</v>
      </c>
      <c r="M662" t="s">
        <v>700</v>
      </c>
      <c r="N662" t="s">
        <v>416</v>
      </c>
      <c r="O662" s="4" t="s">
        <v>735</v>
      </c>
      <c r="P662" s="39" t="s">
        <v>745</v>
      </c>
      <c r="U662" t="s">
        <v>732</v>
      </c>
      <c r="V662" t="s">
        <v>1175</v>
      </c>
      <c r="W662" t="s">
        <v>1176</v>
      </c>
    </row>
    <row r="663" spans="1:23" x14ac:dyDescent="0.3">
      <c r="A663" s="2" t="s">
        <v>30</v>
      </c>
      <c r="B663" s="2" t="s">
        <v>74</v>
      </c>
      <c r="C663" s="2" t="s">
        <v>2242</v>
      </c>
      <c r="D663" s="2">
        <v>1</v>
      </c>
      <c r="E663" s="2" t="s">
        <v>115</v>
      </c>
      <c r="F663" s="2" t="b">
        <f>+VLOOKUP(L663,'Por tripulante'!A:A,1,0)=L663</f>
        <v>1</v>
      </c>
      <c r="G663" s="2" t="e">
        <f>+INDEX(TPA!A:D,MATCH('Base de datos'!L663,TPA!D:D,0),1)</f>
        <v>#N/A</v>
      </c>
      <c r="H663" s="24" t="s">
        <v>403</v>
      </c>
      <c r="I663" s="42">
        <v>44687.458645833336</v>
      </c>
      <c r="J663" s="36">
        <v>44687.460972222223</v>
      </c>
      <c r="K663" t="s">
        <v>1033</v>
      </c>
      <c r="L663">
        <v>1052968264</v>
      </c>
      <c r="M663" t="s">
        <v>715</v>
      </c>
      <c r="N663" t="s">
        <v>416</v>
      </c>
      <c r="O663" s="4" t="s">
        <v>735</v>
      </c>
      <c r="P663" s="39" t="s">
        <v>745</v>
      </c>
      <c r="U663" t="s">
        <v>732</v>
      </c>
      <c r="V663" t="s">
        <v>1175</v>
      </c>
      <c r="W663" t="s">
        <v>1176</v>
      </c>
    </row>
    <row r="664" spans="1:23" x14ac:dyDescent="0.3">
      <c r="A664" s="2" t="s">
        <v>30</v>
      </c>
      <c r="B664" s="2" t="s">
        <v>74</v>
      </c>
      <c r="C664" s="2" t="s">
        <v>2243</v>
      </c>
      <c r="D664" s="2">
        <v>1</v>
      </c>
      <c r="E664" s="2" t="s">
        <v>115</v>
      </c>
      <c r="F664" s="2" t="b">
        <f>+VLOOKUP(L664,'Por tripulante'!A:A,1,0)=L664</f>
        <v>1</v>
      </c>
      <c r="G664" s="2" t="e">
        <f>+INDEX(TPA!A:D,MATCH('Base de datos'!L664,TPA!D:D,0),1)</f>
        <v>#N/A</v>
      </c>
      <c r="H664" s="24" t="s">
        <v>405</v>
      </c>
      <c r="I664" s="42">
        <v>44692.685729166667</v>
      </c>
      <c r="J664" s="36">
        <v>44692.689849537041</v>
      </c>
      <c r="K664" t="s">
        <v>1054</v>
      </c>
      <c r="L664">
        <v>1143117681</v>
      </c>
      <c r="M664" t="s">
        <v>661</v>
      </c>
      <c r="N664" t="s">
        <v>443</v>
      </c>
      <c r="O664" s="4" t="s">
        <v>735</v>
      </c>
      <c r="P664" s="39" t="s">
        <v>745</v>
      </c>
      <c r="Q664" t="s">
        <v>732</v>
      </c>
      <c r="U664" t="s">
        <v>1189</v>
      </c>
      <c r="V664" t="s">
        <v>1190</v>
      </c>
    </row>
    <row r="665" spans="1:23" x14ac:dyDescent="0.3">
      <c r="A665" s="2" t="s">
        <v>30</v>
      </c>
      <c r="B665" s="2" t="s">
        <v>74</v>
      </c>
      <c r="C665" s="2" t="s">
        <v>2244</v>
      </c>
      <c r="D665" s="2">
        <v>1</v>
      </c>
      <c r="E665" s="2" t="s">
        <v>115</v>
      </c>
      <c r="F665" s="2" t="b">
        <f>+VLOOKUP(L665,'Por tripulante'!A:A,1,0)=L665</f>
        <v>1</v>
      </c>
      <c r="G665" s="2" t="str">
        <f>+INDEX(TPA!A:D,MATCH('Base de datos'!L665,TPA!D:D,0),1)</f>
        <v>ZAMBRANO</v>
      </c>
      <c r="H665" s="24" t="s">
        <v>405</v>
      </c>
      <c r="I665" s="42">
        <v>44692.678287037037</v>
      </c>
      <c r="J665" s="36">
        <v>44692.688067129631</v>
      </c>
      <c r="K665" t="s">
        <v>1054</v>
      </c>
      <c r="L665">
        <v>1062877091</v>
      </c>
      <c r="M665" t="s">
        <v>1191</v>
      </c>
      <c r="N665" t="s">
        <v>459</v>
      </c>
      <c r="O665" s="4" t="s">
        <v>735</v>
      </c>
      <c r="P665" s="39" t="s">
        <v>745</v>
      </c>
      <c r="Q665" t="s">
        <v>732</v>
      </c>
      <c r="U665" t="s">
        <v>1189</v>
      </c>
      <c r="V665" t="s">
        <v>1190</v>
      </c>
    </row>
    <row r="666" spans="1:23" x14ac:dyDescent="0.3">
      <c r="A666" s="2" t="s">
        <v>30</v>
      </c>
      <c r="B666" s="2" t="s">
        <v>74</v>
      </c>
      <c r="C666" s="2" t="s">
        <v>2245</v>
      </c>
      <c r="D666" s="2">
        <v>1</v>
      </c>
      <c r="E666" s="2" t="s">
        <v>115</v>
      </c>
      <c r="F666" s="2" t="b">
        <f>+VLOOKUP(L666,'Por tripulante'!A:A,1,0)=L666</f>
        <v>1</v>
      </c>
      <c r="G666" s="2" t="e">
        <f>+INDEX(TPA!A:D,MATCH('Base de datos'!L666,TPA!D:D,0),1)</f>
        <v>#N/A</v>
      </c>
      <c r="H666" s="24" t="s">
        <v>405</v>
      </c>
      <c r="I666" s="42">
        <v>44692.655451388891</v>
      </c>
      <c r="J666" s="36">
        <v>44692.657048611109</v>
      </c>
      <c r="K666" t="s">
        <v>1054</v>
      </c>
      <c r="L666">
        <v>85370698</v>
      </c>
      <c r="M666" t="s">
        <v>676</v>
      </c>
      <c r="N666" t="s">
        <v>413</v>
      </c>
      <c r="O666" s="4" t="s">
        <v>735</v>
      </c>
      <c r="P666" s="39" t="s">
        <v>745</v>
      </c>
      <c r="Q666" t="s">
        <v>732</v>
      </c>
      <c r="U666" t="s">
        <v>1189</v>
      </c>
      <c r="V666" t="s">
        <v>1190</v>
      </c>
    </row>
    <row r="667" spans="1:23" x14ac:dyDescent="0.3">
      <c r="A667" s="2" t="s">
        <v>30</v>
      </c>
      <c r="B667" s="2" t="s">
        <v>74</v>
      </c>
      <c r="C667" s="2" t="s">
        <v>2246</v>
      </c>
      <c r="D667" s="2">
        <v>1</v>
      </c>
      <c r="E667" s="2" t="s">
        <v>115</v>
      </c>
      <c r="F667" s="2" t="b">
        <f>+VLOOKUP(L667,'Por tripulante'!A:A,1,0)=L667</f>
        <v>1</v>
      </c>
      <c r="G667" s="2" t="str">
        <f>+INDEX(TPA!A:D,MATCH('Base de datos'!L667,TPA!D:D,0),1)</f>
        <v>CAPULCO</v>
      </c>
      <c r="H667" s="24" t="s">
        <v>405</v>
      </c>
      <c r="I667" s="42">
        <v>44692.575752314813</v>
      </c>
      <c r="J667" s="36">
        <v>44692.577569444446</v>
      </c>
      <c r="K667" t="s">
        <v>1054</v>
      </c>
      <c r="L667">
        <v>1062875105</v>
      </c>
      <c r="M667" t="s">
        <v>956</v>
      </c>
      <c r="N667" t="s">
        <v>500</v>
      </c>
      <c r="O667" s="4" t="s">
        <v>735</v>
      </c>
      <c r="P667" s="39" t="s">
        <v>745</v>
      </c>
      <c r="Q667" t="s">
        <v>732</v>
      </c>
      <c r="U667" t="s">
        <v>1189</v>
      </c>
      <c r="V667" t="s">
        <v>1190</v>
      </c>
    </row>
    <row r="668" spans="1:23" x14ac:dyDescent="0.3">
      <c r="A668" s="2" t="s">
        <v>30</v>
      </c>
      <c r="B668" s="2" t="s">
        <v>74</v>
      </c>
      <c r="C668" s="2" t="s">
        <v>2247</v>
      </c>
      <c r="D668" s="2">
        <v>1</v>
      </c>
      <c r="E668" s="2" t="s">
        <v>115</v>
      </c>
      <c r="F668" s="2" t="b">
        <f>+VLOOKUP(L668,'Por tripulante'!A:A,1,0)=L668</f>
        <v>1</v>
      </c>
      <c r="G668" s="2" t="str">
        <f>+INDEX(TPA!A:D,MATCH('Base de datos'!L668,TPA!D:D,0),1)</f>
        <v>PUERTO SALGAR</v>
      </c>
      <c r="H668" s="24" t="s">
        <v>405</v>
      </c>
      <c r="I668" s="42">
        <v>44692.534282407411</v>
      </c>
      <c r="J668" s="36">
        <v>44692.53564814815</v>
      </c>
      <c r="K668" t="s">
        <v>1054</v>
      </c>
      <c r="L668">
        <v>1102813981</v>
      </c>
      <c r="M668" t="s">
        <v>657</v>
      </c>
      <c r="N668" t="s">
        <v>443</v>
      </c>
      <c r="O668" s="4" t="s">
        <v>735</v>
      </c>
      <c r="P668" s="39" t="s">
        <v>745</v>
      </c>
      <c r="Q668" t="s">
        <v>732</v>
      </c>
      <c r="U668" t="s">
        <v>1189</v>
      </c>
      <c r="V668" t="s">
        <v>1190</v>
      </c>
    </row>
    <row r="669" spans="1:23" x14ac:dyDescent="0.3">
      <c r="A669" s="2" t="s">
        <v>30</v>
      </c>
      <c r="B669" s="2" t="s">
        <v>74</v>
      </c>
      <c r="C669" s="2" t="s">
        <v>2248</v>
      </c>
      <c r="D669" s="2">
        <v>1</v>
      </c>
      <c r="E669" s="2" t="s">
        <v>115</v>
      </c>
      <c r="F669" s="2" t="b">
        <f>+VLOOKUP(L669,'Por tripulante'!A:A,1,0)=L669</f>
        <v>1</v>
      </c>
      <c r="G669" s="2" t="str">
        <f>+INDEX(TPA!A:D,MATCH('Base de datos'!L669,TPA!D:D,0),1)</f>
        <v>PUERTO SALGAR</v>
      </c>
      <c r="H669" s="24" t="s">
        <v>405</v>
      </c>
      <c r="I669" s="42">
        <v>44692.534131944441</v>
      </c>
      <c r="J669" s="36">
        <v>44692.535543981481</v>
      </c>
      <c r="K669" t="s">
        <v>1054</v>
      </c>
      <c r="L669">
        <v>72290253</v>
      </c>
      <c r="M669" t="s">
        <v>586</v>
      </c>
      <c r="N669" t="s">
        <v>443</v>
      </c>
      <c r="O669" s="4" t="s">
        <v>735</v>
      </c>
      <c r="P669" s="39" t="s">
        <v>745</v>
      </c>
      <c r="Q669" t="s">
        <v>732</v>
      </c>
      <c r="U669" t="s">
        <v>1189</v>
      </c>
      <c r="V669" t="s">
        <v>1190</v>
      </c>
    </row>
    <row r="670" spans="1:23" x14ac:dyDescent="0.3">
      <c r="A670" s="2" t="s">
        <v>30</v>
      </c>
      <c r="B670" s="2" t="s">
        <v>74</v>
      </c>
      <c r="C670" s="2" t="s">
        <v>2249</v>
      </c>
      <c r="D670" s="2">
        <v>1</v>
      </c>
      <c r="E670" s="2" t="s">
        <v>115</v>
      </c>
      <c r="F670" s="2" t="b">
        <f>+VLOOKUP(L670,'Por tripulante'!A:A,1,0)=L670</f>
        <v>1</v>
      </c>
      <c r="G670" s="2" t="str">
        <f>+INDEX(TPA!A:D,MATCH('Base de datos'!L670,TPA!D:D,0),1)</f>
        <v>CALAMAR</v>
      </c>
      <c r="H670" s="24" t="s">
        <v>405</v>
      </c>
      <c r="I670" s="42">
        <v>44692.518055555556</v>
      </c>
      <c r="J670" s="36">
        <v>44692.521215277775</v>
      </c>
      <c r="K670" t="s">
        <v>1008</v>
      </c>
      <c r="L670">
        <v>1002000376</v>
      </c>
      <c r="M670" t="s">
        <v>665</v>
      </c>
      <c r="N670" t="s">
        <v>443</v>
      </c>
      <c r="O670" s="4" t="s">
        <v>735</v>
      </c>
      <c r="P670" s="39" t="s">
        <v>745</v>
      </c>
      <c r="Q670" t="s">
        <v>732</v>
      </c>
      <c r="U670" t="s">
        <v>1189</v>
      </c>
      <c r="V670" t="s">
        <v>1192</v>
      </c>
    </row>
    <row r="671" spans="1:23" x14ac:dyDescent="0.3">
      <c r="A671" s="2" t="s">
        <v>30</v>
      </c>
      <c r="B671" s="2" t="s">
        <v>74</v>
      </c>
      <c r="C671" s="2" t="s">
        <v>2250</v>
      </c>
      <c r="D671" s="2">
        <v>1</v>
      </c>
      <c r="E671" s="2" t="s">
        <v>115</v>
      </c>
      <c r="F671" s="2" t="b">
        <f>+VLOOKUP(L671,'Por tripulante'!A:A,1,0)=L671</f>
        <v>1</v>
      </c>
      <c r="G671" s="2" t="e">
        <f>+INDEX(TPA!A:D,MATCH('Base de datos'!L671,TPA!D:D,0),1)</f>
        <v>#N/A</v>
      </c>
      <c r="H671" s="24" t="s">
        <v>405</v>
      </c>
      <c r="I671" s="42">
        <v>44692.495428240742</v>
      </c>
      <c r="J671" s="36">
        <v>44692.496168981481</v>
      </c>
      <c r="K671" t="s">
        <v>1008</v>
      </c>
      <c r="L671">
        <v>1062877667</v>
      </c>
      <c r="M671" t="s">
        <v>961</v>
      </c>
      <c r="N671" t="s">
        <v>428</v>
      </c>
      <c r="O671" s="4" t="s">
        <v>735</v>
      </c>
      <c r="P671" s="39" t="s">
        <v>745</v>
      </c>
      <c r="Q671" t="s">
        <v>732</v>
      </c>
      <c r="U671" t="s">
        <v>1189</v>
      </c>
      <c r="V671" t="s">
        <v>1190</v>
      </c>
    </row>
    <row r="672" spans="1:23" x14ac:dyDescent="0.3">
      <c r="A672" s="2" t="s">
        <v>30</v>
      </c>
      <c r="B672" s="2" t="s">
        <v>74</v>
      </c>
      <c r="C672" s="2" t="s">
        <v>2251</v>
      </c>
      <c r="D672" s="2">
        <v>1</v>
      </c>
      <c r="E672" s="2" t="s">
        <v>115</v>
      </c>
      <c r="F672" s="2" t="b">
        <f>+VLOOKUP(L672,'Por tripulante'!A:A,1,0)=L672</f>
        <v>1</v>
      </c>
      <c r="G672" s="2" t="e">
        <f>+INDEX(TPA!A:D,MATCH('Base de datos'!L672,TPA!D:D,0),1)</f>
        <v>#N/A</v>
      </c>
      <c r="H672" s="24" t="s">
        <v>405</v>
      </c>
      <c r="I672" s="42">
        <v>44692.459050925929</v>
      </c>
      <c r="J672" s="36">
        <v>44692.459629629629</v>
      </c>
      <c r="K672" t="s">
        <v>1054</v>
      </c>
      <c r="L672">
        <v>1042447525</v>
      </c>
      <c r="M672" t="s">
        <v>709</v>
      </c>
      <c r="N672" t="s">
        <v>435</v>
      </c>
      <c r="O672" s="4" t="s">
        <v>735</v>
      </c>
      <c r="P672" s="39" t="s">
        <v>745</v>
      </c>
      <c r="Q672" t="s">
        <v>732</v>
      </c>
      <c r="U672" t="s">
        <v>1189</v>
      </c>
      <c r="V672" t="s">
        <v>1190</v>
      </c>
    </row>
    <row r="673" spans="1:22" x14ac:dyDescent="0.3">
      <c r="A673" s="2" t="s">
        <v>30</v>
      </c>
      <c r="B673" s="2" t="s">
        <v>74</v>
      </c>
      <c r="C673" s="2" t="s">
        <v>2252</v>
      </c>
      <c r="D673" s="2">
        <v>1</v>
      </c>
      <c r="E673" s="2" t="s">
        <v>115</v>
      </c>
      <c r="F673" s="2" t="b">
        <f>+VLOOKUP(L673,'Por tripulante'!A:A,1,0)=L673</f>
        <v>1</v>
      </c>
      <c r="G673" s="2" t="str">
        <f>+INDEX(TPA!A:D,MATCH('Base de datos'!L673,TPA!D:D,0),1)</f>
        <v>SAN PABLO</v>
      </c>
      <c r="H673" s="24" t="s">
        <v>405</v>
      </c>
      <c r="I673" s="42">
        <v>44692.445243055554</v>
      </c>
      <c r="J673" s="36">
        <v>44692.448796296296</v>
      </c>
      <c r="K673" t="s">
        <v>1054</v>
      </c>
      <c r="L673">
        <v>1062878100</v>
      </c>
      <c r="M673" t="s">
        <v>905</v>
      </c>
      <c r="N673" t="s">
        <v>496</v>
      </c>
      <c r="O673" s="4" t="s">
        <v>735</v>
      </c>
      <c r="P673" s="39" t="s">
        <v>745</v>
      </c>
      <c r="Q673" t="s">
        <v>732</v>
      </c>
      <c r="U673" t="s">
        <v>1189</v>
      </c>
      <c r="V673" t="s">
        <v>1190</v>
      </c>
    </row>
    <row r="674" spans="1:22" x14ac:dyDescent="0.3">
      <c r="A674" s="2" t="s">
        <v>30</v>
      </c>
      <c r="B674" s="2" t="s">
        <v>74</v>
      </c>
      <c r="C674" s="2" t="s">
        <v>2253</v>
      </c>
      <c r="D674" s="2">
        <v>1</v>
      </c>
      <c r="E674" s="2" t="s">
        <v>115</v>
      </c>
      <c r="F674" s="2" t="b">
        <f>+VLOOKUP(L674,'Por tripulante'!A:A,1,0)=L674</f>
        <v>1</v>
      </c>
      <c r="G674" s="2" t="str">
        <f>+INDEX(TPA!A:D,MATCH('Base de datos'!L674,TPA!D:D,0),1)</f>
        <v>SAN PABLO</v>
      </c>
      <c r="H674" s="24" t="s">
        <v>405</v>
      </c>
      <c r="I674" s="42">
        <v>44692.445081018515</v>
      </c>
      <c r="J674" s="36">
        <v>44692.446342592593</v>
      </c>
      <c r="K674" t="s">
        <v>1054</v>
      </c>
      <c r="L674">
        <v>1052992147</v>
      </c>
      <c r="M674" t="s">
        <v>574</v>
      </c>
      <c r="N674" t="s">
        <v>496</v>
      </c>
      <c r="O674" s="4" t="s">
        <v>735</v>
      </c>
      <c r="P674" s="39" t="s">
        <v>745</v>
      </c>
      <c r="Q674" t="s">
        <v>732</v>
      </c>
      <c r="U674" t="s">
        <v>1189</v>
      </c>
      <c r="V674" t="s">
        <v>1190</v>
      </c>
    </row>
    <row r="675" spans="1:22" x14ac:dyDescent="0.3">
      <c r="A675" s="2" t="s">
        <v>30</v>
      </c>
      <c r="B675" s="2" t="s">
        <v>74</v>
      </c>
      <c r="C675" s="2" t="s">
        <v>2254</v>
      </c>
      <c r="D675" s="2">
        <v>1</v>
      </c>
      <c r="E675" s="2" t="s">
        <v>115</v>
      </c>
      <c r="F675" s="2" t="b">
        <f>+VLOOKUP(L675,'Por tripulante'!A:A,1,0)=L675</f>
        <v>1</v>
      </c>
      <c r="G675" s="2" t="e">
        <f>+INDEX(TPA!A:D,MATCH('Base de datos'!L675,TPA!D:D,0),1)</f>
        <v>#N/A</v>
      </c>
      <c r="H675" s="24" t="s">
        <v>405</v>
      </c>
      <c r="I675" s="42">
        <v>44692.442870370367</v>
      </c>
      <c r="J675" s="36">
        <v>44692.444016203706</v>
      </c>
      <c r="K675" t="s">
        <v>1054</v>
      </c>
      <c r="L675">
        <v>1062879003</v>
      </c>
      <c r="M675" t="s">
        <v>414</v>
      </c>
      <c r="N675" t="s">
        <v>424</v>
      </c>
      <c r="O675" s="4" t="s">
        <v>735</v>
      </c>
      <c r="P675" s="39" t="s">
        <v>745</v>
      </c>
      <c r="Q675" t="s">
        <v>732</v>
      </c>
      <c r="U675" t="s">
        <v>1189</v>
      </c>
      <c r="V675" t="s">
        <v>1190</v>
      </c>
    </row>
    <row r="676" spans="1:22" x14ac:dyDescent="0.3">
      <c r="A676" s="2" t="s">
        <v>30</v>
      </c>
      <c r="B676" s="2" t="s">
        <v>74</v>
      </c>
      <c r="C676" s="2" t="s">
        <v>2255</v>
      </c>
      <c r="D676" s="2">
        <v>1</v>
      </c>
      <c r="E676" s="2" t="s">
        <v>115</v>
      </c>
      <c r="F676" s="2" t="b">
        <f>+VLOOKUP(L676,'Por tripulante'!A:A,1,0)=L676</f>
        <v>1</v>
      </c>
      <c r="G676" s="2" t="str">
        <f>+INDEX(TPA!A:D,MATCH('Base de datos'!L676,TPA!D:D,0),1)</f>
        <v>SAN PABLO</v>
      </c>
      <c r="H676" s="24" t="s">
        <v>405</v>
      </c>
      <c r="I676" s="42">
        <v>44692.437696759262</v>
      </c>
      <c r="J676" s="36">
        <v>44692.442175925928</v>
      </c>
      <c r="K676" t="s">
        <v>1054</v>
      </c>
      <c r="L676">
        <v>72175592</v>
      </c>
      <c r="M676" t="s">
        <v>606</v>
      </c>
      <c r="N676" t="s">
        <v>1173</v>
      </c>
      <c r="O676" s="4" t="s">
        <v>735</v>
      </c>
      <c r="P676" s="39" t="s">
        <v>745</v>
      </c>
      <c r="Q676" t="s">
        <v>732</v>
      </c>
      <c r="U676" t="s">
        <v>1189</v>
      </c>
      <c r="V676" t="s">
        <v>1190</v>
      </c>
    </row>
    <row r="677" spans="1:22" x14ac:dyDescent="0.3">
      <c r="A677" s="2" t="s">
        <v>30</v>
      </c>
      <c r="B677" s="2" t="s">
        <v>74</v>
      </c>
      <c r="C677" s="2" t="s">
        <v>2256</v>
      </c>
      <c r="D677" s="2">
        <v>1</v>
      </c>
      <c r="E677" s="2" t="s">
        <v>115</v>
      </c>
      <c r="F677" s="2" t="b">
        <f>+VLOOKUP(L677,'Por tripulante'!A:A,1,0)=L677</f>
        <v>1</v>
      </c>
      <c r="G677" s="2" t="str">
        <f>+INDEX(TPA!A:D,MATCH('Base de datos'!L677,TPA!D:D,0),1)</f>
        <v>PUERTO SALGAR</v>
      </c>
      <c r="H677" s="24" t="s">
        <v>405</v>
      </c>
      <c r="I677" s="42">
        <v>44692.42864583333</v>
      </c>
      <c r="J677" s="36">
        <v>44692.433321759258</v>
      </c>
      <c r="K677" t="s">
        <v>1054</v>
      </c>
      <c r="L677">
        <v>16730978</v>
      </c>
      <c r="M677" t="s">
        <v>469</v>
      </c>
      <c r="N677" t="s">
        <v>443</v>
      </c>
      <c r="O677" s="4" t="s">
        <v>735</v>
      </c>
      <c r="P677" s="39" t="s">
        <v>745</v>
      </c>
      <c r="Q677" t="s">
        <v>732</v>
      </c>
      <c r="U677" t="s">
        <v>1189</v>
      </c>
      <c r="V677" t="s">
        <v>1190</v>
      </c>
    </row>
    <row r="678" spans="1:22" x14ac:dyDescent="0.3">
      <c r="A678" s="2" t="s">
        <v>30</v>
      </c>
      <c r="B678" s="2" t="s">
        <v>74</v>
      </c>
      <c r="C678" s="2" t="s">
        <v>2257</v>
      </c>
      <c r="D678" s="2">
        <v>1</v>
      </c>
      <c r="E678" s="2" t="s">
        <v>115</v>
      </c>
      <c r="F678" s="2" t="b">
        <f>+VLOOKUP(L678,'Por tripulante'!A:A,1,0)=L678</f>
        <v>1</v>
      </c>
      <c r="G678" s="2" t="str">
        <f>+INDEX(TPA!A:D,MATCH('Base de datos'!L678,TPA!D:D,0),1)</f>
        <v>MOMPOX</v>
      </c>
      <c r="H678" s="24" t="s">
        <v>405</v>
      </c>
      <c r="I678" s="42">
        <v>44692.426701388889</v>
      </c>
      <c r="J678" s="36">
        <v>44692.429247685184</v>
      </c>
      <c r="K678" t="s">
        <v>1054</v>
      </c>
      <c r="L678">
        <v>72249236</v>
      </c>
      <c r="M678" t="s">
        <v>607</v>
      </c>
      <c r="N678" t="s">
        <v>416</v>
      </c>
      <c r="O678" s="4" t="s">
        <v>735</v>
      </c>
      <c r="P678" s="39" t="s">
        <v>745</v>
      </c>
      <c r="Q678" t="s">
        <v>732</v>
      </c>
      <c r="U678" t="s">
        <v>1189</v>
      </c>
      <c r="V678" t="s">
        <v>1190</v>
      </c>
    </row>
    <row r="679" spans="1:22" x14ac:dyDescent="0.3">
      <c r="A679" s="2" t="s">
        <v>30</v>
      </c>
      <c r="B679" s="2" t="s">
        <v>74</v>
      </c>
      <c r="C679" s="2" t="s">
        <v>2258</v>
      </c>
      <c r="D679" s="2">
        <v>1</v>
      </c>
      <c r="E679" s="2" t="s">
        <v>115</v>
      </c>
      <c r="F679" s="2" t="b">
        <f>+VLOOKUP(L679,'Por tripulante'!A:A,1,0)=L679</f>
        <v>1</v>
      </c>
      <c r="G679" s="2" t="e">
        <f>+INDEX(TPA!A:D,MATCH('Base de datos'!L679,TPA!D:D,0),1)</f>
        <v>#N/A</v>
      </c>
      <c r="H679" s="24" t="s">
        <v>405</v>
      </c>
      <c r="I679" s="42">
        <v>44692.422731481478</v>
      </c>
      <c r="J679" s="36">
        <v>44692.423738425925</v>
      </c>
      <c r="K679" t="s">
        <v>1054</v>
      </c>
      <c r="L679">
        <v>1042426987</v>
      </c>
      <c r="M679" t="s">
        <v>498</v>
      </c>
      <c r="N679" t="s">
        <v>452</v>
      </c>
      <c r="O679" s="4" t="s">
        <v>735</v>
      </c>
      <c r="P679" s="39" t="s">
        <v>745</v>
      </c>
      <c r="Q679" t="s">
        <v>732</v>
      </c>
      <c r="U679" t="s">
        <v>1189</v>
      </c>
      <c r="V679" t="s">
        <v>1190</v>
      </c>
    </row>
    <row r="680" spans="1:22" x14ac:dyDescent="0.3">
      <c r="A680" s="2" t="s">
        <v>30</v>
      </c>
      <c r="B680" s="2" t="s">
        <v>74</v>
      </c>
      <c r="C680" s="2" t="s">
        <v>2259</v>
      </c>
      <c r="D680" s="2">
        <v>1</v>
      </c>
      <c r="E680" s="2" t="s">
        <v>115</v>
      </c>
      <c r="F680" s="2" t="b">
        <f>+VLOOKUP(L680,'Por tripulante'!A:A,1,0)=L680</f>
        <v>1</v>
      </c>
      <c r="G680" s="2" t="e">
        <f>+INDEX(TPA!A:D,MATCH('Base de datos'!L680,TPA!D:D,0),1)</f>
        <v>#N/A</v>
      </c>
      <c r="H680" s="24" t="s">
        <v>405</v>
      </c>
      <c r="I680" s="42">
        <v>44692.41715277778</v>
      </c>
      <c r="J680" s="36">
        <v>44692.418229166666</v>
      </c>
      <c r="K680" t="s">
        <v>1054</v>
      </c>
      <c r="L680">
        <v>72267574</v>
      </c>
      <c r="M680" t="s">
        <v>799</v>
      </c>
      <c r="N680" t="s">
        <v>452</v>
      </c>
      <c r="O680" s="4" t="s">
        <v>735</v>
      </c>
      <c r="P680" s="39" t="s">
        <v>745</v>
      </c>
      <c r="Q680" t="s">
        <v>732</v>
      </c>
      <c r="U680" t="s">
        <v>1189</v>
      </c>
      <c r="V680" t="s">
        <v>1190</v>
      </c>
    </row>
    <row r="681" spans="1:22" x14ac:dyDescent="0.3">
      <c r="A681" s="2" t="s">
        <v>30</v>
      </c>
      <c r="B681" s="2" t="s">
        <v>74</v>
      </c>
      <c r="C681" s="2" t="s">
        <v>2260</v>
      </c>
      <c r="D681" s="2">
        <v>1</v>
      </c>
      <c r="E681" s="2" t="s">
        <v>115</v>
      </c>
      <c r="F681" s="2" t="b">
        <f>+VLOOKUP(L681,'Por tripulante'!A:A,1,0)=L681</f>
        <v>1</v>
      </c>
      <c r="G681" s="2" t="e">
        <f>+INDEX(TPA!A:D,MATCH('Base de datos'!L681,TPA!D:D,0),1)</f>
        <v>#N/A</v>
      </c>
      <c r="H681" s="24" t="s">
        <v>405</v>
      </c>
      <c r="I681" s="42">
        <v>44692.411354166667</v>
      </c>
      <c r="J681" s="36">
        <v>44692.415497685186</v>
      </c>
      <c r="K681" t="s">
        <v>1054</v>
      </c>
      <c r="L681">
        <v>19873772</v>
      </c>
      <c r="M681" t="s">
        <v>639</v>
      </c>
      <c r="N681" t="s">
        <v>452</v>
      </c>
      <c r="O681" s="4" t="s">
        <v>735</v>
      </c>
      <c r="P681" s="39" t="s">
        <v>745</v>
      </c>
      <c r="Q681" t="s">
        <v>732</v>
      </c>
      <c r="U681" t="s">
        <v>1189</v>
      </c>
      <c r="V681" t="s">
        <v>1190</v>
      </c>
    </row>
    <row r="682" spans="1:22" x14ac:dyDescent="0.3">
      <c r="A682" s="2" t="s">
        <v>30</v>
      </c>
      <c r="B682" s="2" t="s">
        <v>74</v>
      </c>
      <c r="C682" s="2" t="s">
        <v>2261</v>
      </c>
      <c r="D682" s="2">
        <v>1</v>
      </c>
      <c r="E682" s="2" t="s">
        <v>115</v>
      </c>
      <c r="F682" s="2" t="b">
        <f>+VLOOKUP(L682,'Por tripulante'!A:A,1,0)=L682</f>
        <v>1</v>
      </c>
      <c r="G682" s="2" t="str">
        <f>+INDEX(TPA!A:D,MATCH('Base de datos'!L682,TPA!D:D,0),1)</f>
        <v>GAMARRA</v>
      </c>
      <c r="H682" s="24" t="s">
        <v>405</v>
      </c>
      <c r="I682" s="42">
        <v>44692.394247685188</v>
      </c>
      <c r="J682" s="36">
        <v>44692.395277777781</v>
      </c>
      <c r="K682" t="s">
        <v>1054</v>
      </c>
      <c r="L682">
        <v>1047420585</v>
      </c>
      <c r="M682" t="s">
        <v>484</v>
      </c>
      <c r="N682" t="s">
        <v>413</v>
      </c>
      <c r="O682" s="4" t="s">
        <v>735</v>
      </c>
      <c r="P682" s="39" t="s">
        <v>745</v>
      </c>
      <c r="Q682" t="s">
        <v>732</v>
      </c>
      <c r="U682" t="s">
        <v>1189</v>
      </c>
      <c r="V682" t="s">
        <v>1190</v>
      </c>
    </row>
    <row r="683" spans="1:22" x14ac:dyDescent="0.3">
      <c r="A683" s="2" t="s">
        <v>30</v>
      </c>
      <c r="B683" s="2" t="s">
        <v>74</v>
      </c>
      <c r="C683" s="2" t="s">
        <v>2262</v>
      </c>
      <c r="D683" s="2">
        <v>1</v>
      </c>
      <c r="E683" s="2" t="s">
        <v>115</v>
      </c>
      <c r="F683" s="2" t="b">
        <f>+VLOOKUP(L683,'Por tripulante'!A:A,1,0)=L683</f>
        <v>1</v>
      </c>
      <c r="G683" s="2" t="e">
        <f>+INDEX(TPA!A:D,MATCH('Base de datos'!L683,TPA!D:D,0),1)</f>
        <v>#N/A</v>
      </c>
      <c r="H683" s="24" t="s">
        <v>405</v>
      </c>
      <c r="I683" s="42">
        <v>44692.39334490741</v>
      </c>
      <c r="J683" s="36">
        <v>44692.395127314812</v>
      </c>
      <c r="K683" t="s">
        <v>1008</v>
      </c>
      <c r="L683">
        <v>72283243</v>
      </c>
      <c r="M683" t="s">
        <v>623</v>
      </c>
      <c r="N683" t="s">
        <v>428</v>
      </c>
      <c r="O683" s="4" t="s">
        <v>735</v>
      </c>
      <c r="P683" s="39" t="s">
        <v>745</v>
      </c>
      <c r="Q683" t="s">
        <v>732</v>
      </c>
      <c r="U683" t="s">
        <v>1189</v>
      </c>
      <c r="V683" t="s">
        <v>1190</v>
      </c>
    </row>
    <row r="684" spans="1:22" x14ac:dyDescent="0.3">
      <c r="A684" s="2" t="s">
        <v>30</v>
      </c>
      <c r="B684" s="2" t="s">
        <v>74</v>
      </c>
      <c r="C684" s="2" t="s">
        <v>2263</v>
      </c>
      <c r="D684" s="2">
        <v>1</v>
      </c>
      <c r="E684" s="2" t="s">
        <v>115</v>
      </c>
      <c r="F684" s="2" t="b">
        <f>+VLOOKUP(L684,'Por tripulante'!A:A,1,0)=L684</f>
        <v>1</v>
      </c>
      <c r="G684" s="2" t="e">
        <f>+INDEX(TPA!A:D,MATCH('Base de datos'!L684,TPA!D:D,0),1)</f>
        <v>#N/A</v>
      </c>
      <c r="H684" s="24" t="s">
        <v>405</v>
      </c>
      <c r="I684" s="42">
        <v>44692.375231481485</v>
      </c>
      <c r="J684" s="36">
        <v>44692.394282407404</v>
      </c>
      <c r="K684" t="s">
        <v>1008</v>
      </c>
      <c r="L684">
        <v>1143251473</v>
      </c>
      <c r="M684" t="s">
        <v>610</v>
      </c>
      <c r="N684" t="s">
        <v>428</v>
      </c>
      <c r="O684" s="4" t="s">
        <v>735</v>
      </c>
      <c r="P684" s="39" t="s">
        <v>745</v>
      </c>
      <c r="Q684" t="s">
        <v>732</v>
      </c>
      <c r="U684" t="s">
        <v>1189</v>
      </c>
      <c r="V684" t="s">
        <v>1190</v>
      </c>
    </row>
    <row r="685" spans="1:22" x14ac:dyDescent="0.3">
      <c r="A685" s="2" t="s">
        <v>30</v>
      </c>
      <c r="B685" s="2" t="s">
        <v>74</v>
      </c>
      <c r="C685" s="2" t="s">
        <v>2264</v>
      </c>
      <c r="D685" s="2">
        <v>1</v>
      </c>
      <c r="E685" s="2" t="s">
        <v>115</v>
      </c>
      <c r="F685" s="2" t="b">
        <f>+VLOOKUP(L685,'Por tripulante'!A:A,1,0)=L685</f>
        <v>1</v>
      </c>
      <c r="G685" s="2" t="e">
        <f>+INDEX(TPA!A:D,MATCH('Base de datos'!L685,TPA!D:D,0),1)</f>
        <v>#N/A</v>
      </c>
      <c r="H685" s="24" t="s">
        <v>405</v>
      </c>
      <c r="I685" s="42">
        <v>44692.390416666669</v>
      </c>
      <c r="J685" s="36">
        <v>44692.3908912037</v>
      </c>
      <c r="K685" t="s">
        <v>1054</v>
      </c>
      <c r="L685">
        <v>1043607936</v>
      </c>
      <c r="M685" t="s">
        <v>569</v>
      </c>
      <c r="N685" t="s">
        <v>499</v>
      </c>
      <c r="O685" s="4" t="s">
        <v>735</v>
      </c>
      <c r="P685" s="39" t="s">
        <v>745</v>
      </c>
      <c r="Q685" t="s">
        <v>732</v>
      </c>
      <c r="U685" t="s">
        <v>1189</v>
      </c>
      <c r="V685" t="s">
        <v>1190</v>
      </c>
    </row>
    <row r="686" spans="1:22" x14ac:dyDescent="0.3">
      <c r="A686" s="2" t="s">
        <v>30</v>
      </c>
      <c r="B686" s="2" t="s">
        <v>74</v>
      </c>
      <c r="C686" s="2" t="s">
        <v>2265</v>
      </c>
      <c r="D686" s="2">
        <v>1</v>
      </c>
      <c r="E686" s="2" t="s">
        <v>115</v>
      </c>
      <c r="F686" s="2" t="b">
        <f>+VLOOKUP(L686,'Por tripulante'!A:A,1,0)=L686</f>
        <v>1</v>
      </c>
      <c r="G686" s="2" t="str">
        <f>+INDEX(TPA!A:D,MATCH('Base de datos'!L686,TPA!D:D,0),1)</f>
        <v>PUERTO BERRIO</v>
      </c>
      <c r="H686" s="24" t="s">
        <v>405</v>
      </c>
      <c r="I686" s="42">
        <v>44692.38108796296</v>
      </c>
      <c r="J686" s="36">
        <v>44692.383993055555</v>
      </c>
      <c r="K686" t="s">
        <v>1054</v>
      </c>
      <c r="L686">
        <v>1052962084</v>
      </c>
      <c r="M686" t="s">
        <v>1193</v>
      </c>
      <c r="N686" t="s">
        <v>429</v>
      </c>
      <c r="O686" s="4" t="s">
        <v>735</v>
      </c>
      <c r="P686" s="39" t="s">
        <v>745</v>
      </c>
      <c r="Q686" t="s">
        <v>732</v>
      </c>
      <c r="U686" t="s">
        <v>1189</v>
      </c>
      <c r="V686" t="s">
        <v>1194</v>
      </c>
    </row>
    <row r="687" spans="1:22" x14ac:dyDescent="0.3">
      <c r="A687" s="2" t="s">
        <v>30</v>
      </c>
      <c r="B687" s="2" t="s">
        <v>74</v>
      </c>
      <c r="C687" s="2" t="s">
        <v>2266</v>
      </c>
      <c r="D687" s="2">
        <v>1</v>
      </c>
      <c r="E687" s="2" t="s">
        <v>115</v>
      </c>
      <c r="F687" s="2" t="b">
        <f>+VLOOKUP(L687,'Por tripulante'!A:A,1,0)=L687</f>
        <v>1</v>
      </c>
      <c r="G687" s="2" t="e">
        <f>+INDEX(TPA!A:D,MATCH('Base de datos'!L687,TPA!D:D,0),1)</f>
        <v>#N/A</v>
      </c>
      <c r="H687" s="24" t="s">
        <v>405</v>
      </c>
      <c r="I687" s="42">
        <v>44692.376979166664</v>
      </c>
      <c r="J687" s="36">
        <v>44692.383993055555</v>
      </c>
      <c r="K687" t="s">
        <v>1054</v>
      </c>
      <c r="L687">
        <v>8508084</v>
      </c>
      <c r="M687" t="s">
        <v>952</v>
      </c>
      <c r="N687" t="s">
        <v>499</v>
      </c>
      <c r="O687" s="4" t="s">
        <v>735</v>
      </c>
      <c r="P687" s="39" t="s">
        <v>745</v>
      </c>
      <c r="Q687" t="s">
        <v>732</v>
      </c>
      <c r="U687" t="s">
        <v>1189</v>
      </c>
      <c r="V687" t="s">
        <v>1190</v>
      </c>
    </row>
    <row r="688" spans="1:22" x14ac:dyDescent="0.3">
      <c r="A688" s="2" t="s">
        <v>30</v>
      </c>
      <c r="B688" s="2" t="s">
        <v>74</v>
      </c>
      <c r="C688" s="2" t="s">
        <v>2267</v>
      </c>
      <c r="D688" s="2">
        <v>1</v>
      </c>
      <c r="E688" s="2" t="s">
        <v>115</v>
      </c>
      <c r="F688" s="2" t="b">
        <f>+VLOOKUP(L688,'Por tripulante'!A:A,1,0)=L688</f>
        <v>1</v>
      </c>
      <c r="G688" s="2" t="e">
        <f>+INDEX(TPA!A:D,MATCH('Base de datos'!L688,TPA!D:D,0),1)</f>
        <v>#N/A</v>
      </c>
      <c r="H688" s="24" t="s">
        <v>405</v>
      </c>
      <c r="I688" s="42">
        <v>44692.381365740737</v>
      </c>
      <c r="J688" s="36">
        <v>44692.382731481484</v>
      </c>
      <c r="K688" t="s">
        <v>1054</v>
      </c>
      <c r="L688">
        <v>1051417391</v>
      </c>
      <c r="M688" t="s">
        <v>625</v>
      </c>
      <c r="N688" t="s">
        <v>499</v>
      </c>
      <c r="O688" s="4" t="s">
        <v>735</v>
      </c>
      <c r="P688" s="39" t="s">
        <v>745</v>
      </c>
      <c r="Q688" t="s">
        <v>732</v>
      </c>
      <c r="U688" t="s">
        <v>1189</v>
      </c>
      <c r="V688" t="s">
        <v>1190</v>
      </c>
    </row>
    <row r="689" spans="1:22" x14ac:dyDescent="0.3">
      <c r="A689" s="2" t="s">
        <v>30</v>
      </c>
      <c r="B689" s="2" t="s">
        <v>74</v>
      </c>
      <c r="C689" s="2" t="s">
        <v>2268</v>
      </c>
      <c r="D689" s="2">
        <v>1</v>
      </c>
      <c r="E689" s="2" t="s">
        <v>115</v>
      </c>
      <c r="F689" s="2" t="b">
        <f>+VLOOKUP(L689,'Por tripulante'!A:A,1,0)=L689</f>
        <v>1</v>
      </c>
      <c r="G689" s="2" t="e">
        <f>+INDEX(TPA!A:D,MATCH('Base de datos'!L689,TPA!D:D,0),1)</f>
        <v>#N/A</v>
      </c>
      <c r="H689" s="24" t="s">
        <v>405</v>
      </c>
      <c r="I689" s="42">
        <v>44692.378576388888</v>
      </c>
      <c r="J689" s="36">
        <v>44692.380636574075</v>
      </c>
      <c r="K689" t="s">
        <v>1008</v>
      </c>
      <c r="L689">
        <v>1042353690</v>
      </c>
      <c r="M689" t="s">
        <v>830</v>
      </c>
      <c r="N689" t="s">
        <v>424</v>
      </c>
      <c r="O689" s="4" t="s">
        <v>735</v>
      </c>
      <c r="P689" s="39" t="s">
        <v>745</v>
      </c>
      <c r="Q689" t="s">
        <v>732</v>
      </c>
      <c r="U689" t="s">
        <v>1189</v>
      </c>
      <c r="V689" t="s">
        <v>1190</v>
      </c>
    </row>
    <row r="690" spans="1:22" x14ac:dyDescent="0.3">
      <c r="A690" s="2" t="s">
        <v>30</v>
      </c>
      <c r="B690" s="2" t="s">
        <v>74</v>
      </c>
      <c r="C690" s="2" t="s">
        <v>2269</v>
      </c>
      <c r="D690" s="2">
        <v>1</v>
      </c>
      <c r="E690" s="2" t="s">
        <v>115</v>
      </c>
      <c r="F690" s="2" t="b">
        <f>+VLOOKUP(L690,'Por tripulante'!A:A,1,0)=L690</f>
        <v>1</v>
      </c>
      <c r="G690" s="2" t="e">
        <f>+INDEX(TPA!A:D,MATCH('Base de datos'!L690,TPA!D:D,0),1)</f>
        <v>#N/A</v>
      </c>
      <c r="H690" s="24" t="s">
        <v>405</v>
      </c>
      <c r="I690" s="42">
        <v>44692.371504629627</v>
      </c>
      <c r="J690" s="36">
        <v>44692.375694444447</v>
      </c>
      <c r="K690" t="s">
        <v>1054</v>
      </c>
      <c r="L690">
        <v>12633010</v>
      </c>
      <c r="M690" t="s">
        <v>470</v>
      </c>
      <c r="N690" t="s">
        <v>428</v>
      </c>
      <c r="O690" s="4" t="s">
        <v>735</v>
      </c>
      <c r="P690" s="39" t="s">
        <v>745</v>
      </c>
      <c r="Q690" t="s">
        <v>732</v>
      </c>
      <c r="U690" t="s">
        <v>1189</v>
      </c>
      <c r="V690" t="s">
        <v>1190</v>
      </c>
    </row>
    <row r="691" spans="1:22" x14ac:dyDescent="0.3">
      <c r="A691" s="2" t="s">
        <v>30</v>
      </c>
      <c r="B691" s="2" t="s">
        <v>74</v>
      </c>
      <c r="C691" s="2" t="s">
        <v>2270</v>
      </c>
      <c r="D691" s="2">
        <v>1</v>
      </c>
      <c r="E691" s="2" t="s">
        <v>115</v>
      </c>
      <c r="F691" s="2" t="b">
        <f>+VLOOKUP(L691,'Por tripulante'!A:A,1,0)=L691</f>
        <v>1</v>
      </c>
      <c r="G691" s="2" t="e">
        <f>+INDEX(TPA!A:D,MATCH('Base de datos'!L691,TPA!D:D,0),1)</f>
        <v>#N/A</v>
      </c>
      <c r="H691" s="24" t="s">
        <v>405</v>
      </c>
      <c r="I691" s="42">
        <v>44692.37462962963</v>
      </c>
      <c r="J691" s="36">
        <v>44692.375324074077</v>
      </c>
      <c r="K691" t="s">
        <v>1054</v>
      </c>
      <c r="L691">
        <v>79063704</v>
      </c>
      <c r="M691" t="s">
        <v>1195</v>
      </c>
      <c r="N691" t="s">
        <v>424</v>
      </c>
      <c r="O691" s="4" t="s">
        <v>735</v>
      </c>
      <c r="P691" s="39" t="s">
        <v>745</v>
      </c>
      <c r="Q691" t="s">
        <v>732</v>
      </c>
      <c r="U691" t="s">
        <v>1189</v>
      </c>
      <c r="V691" t="s">
        <v>1190</v>
      </c>
    </row>
    <row r="692" spans="1:22" x14ac:dyDescent="0.3">
      <c r="A692" s="2" t="s">
        <v>30</v>
      </c>
      <c r="B692" s="2" t="s">
        <v>74</v>
      </c>
      <c r="C692" s="2" t="s">
        <v>2271</v>
      </c>
      <c r="D692" s="2">
        <v>1</v>
      </c>
      <c r="E692" s="2" t="s">
        <v>115</v>
      </c>
      <c r="F692" s="2" t="b">
        <f>+VLOOKUP(L692,'Por tripulante'!A:A,1,0)=L692</f>
        <v>1</v>
      </c>
      <c r="G692" s="2" t="e">
        <f>+INDEX(TPA!A:D,MATCH('Base de datos'!L692,TPA!D:D,0),1)</f>
        <v>#N/A</v>
      </c>
      <c r="H692" s="24" t="s">
        <v>405</v>
      </c>
      <c r="I692" s="42">
        <v>44692.370972222219</v>
      </c>
      <c r="J692" s="36">
        <v>44692.372881944444</v>
      </c>
      <c r="K692" t="s">
        <v>1054</v>
      </c>
      <c r="L692">
        <v>85485994</v>
      </c>
      <c r="M692" t="s">
        <v>666</v>
      </c>
      <c r="N692" t="s">
        <v>424</v>
      </c>
      <c r="O692" s="4" t="s">
        <v>735</v>
      </c>
      <c r="P692" s="39" t="s">
        <v>745</v>
      </c>
      <c r="Q692" t="s">
        <v>732</v>
      </c>
      <c r="U692" t="s">
        <v>1189</v>
      </c>
      <c r="V692" t="s">
        <v>1190</v>
      </c>
    </row>
    <row r="693" spans="1:22" x14ac:dyDescent="0.3">
      <c r="A693" s="2" t="s">
        <v>32</v>
      </c>
      <c r="B693" s="2" t="s">
        <v>74</v>
      </c>
      <c r="C693" s="2" t="s">
        <v>2272</v>
      </c>
      <c r="D693" s="2">
        <v>1</v>
      </c>
      <c r="E693" s="2" t="s">
        <v>115</v>
      </c>
      <c r="F693" s="2" t="b">
        <f>+VLOOKUP(L693,'Por tripulante'!A:A,1,0)=L693</f>
        <v>1</v>
      </c>
      <c r="G693" s="2" t="e">
        <f>+INDEX(TPA!A:D,MATCH('Base de datos'!L693,TPA!D:D,0),1)</f>
        <v>#N/A</v>
      </c>
      <c r="H693" s="24" t="s">
        <v>407</v>
      </c>
      <c r="I693" s="42">
        <v>44692.549166666664</v>
      </c>
      <c r="J693" s="36">
        <v>44692.552534722221</v>
      </c>
      <c r="K693" t="s">
        <v>1054</v>
      </c>
      <c r="L693">
        <v>1045696181</v>
      </c>
      <c r="M693" t="s">
        <v>581</v>
      </c>
      <c r="N693" t="s">
        <v>435</v>
      </c>
      <c r="O693" s="4" t="s">
        <v>1196</v>
      </c>
      <c r="P693" s="39" t="s">
        <v>1197</v>
      </c>
      <c r="Q693" t="s">
        <v>1198</v>
      </c>
    </row>
    <row r="694" spans="1:22" x14ac:dyDescent="0.3">
      <c r="A694" s="2" t="s">
        <v>32</v>
      </c>
      <c r="B694" s="2" t="s">
        <v>74</v>
      </c>
      <c r="C694" s="2" t="s">
        <v>2273</v>
      </c>
      <c r="D694" s="2">
        <v>1</v>
      </c>
      <c r="E694" s="2" t="s">
        <v>115</v>
      </c>
      <c r="F694" s="2" t="b">
        <f>+VLOOKUP(L694,'Por tripulante'!A:A,1,0)=L694</f>
        <v>1</v>
      </c>
      <c r="G694" s="2" t="str">
        <f>+INDEX(TPA!A:D,MATCH('Base de datos'!L694,TPA!D:D,0),1)</f>
        <v>CALAMAR</v>
      </c>
      <c r="H694" s="24" t="s">
        <v>407</v>
      </c>
      <c r="I694" s="42">
        <v>44692.402499999997</v>
      </c>
      <c r="J694" s="36">
        <v>44692.409942129627</v>
      </c>
      <c r="K694" t="s">
        <v>1008</v>
      </c>
      <c r="L694">
        <v>72232051</v>
      </c>
      <c r="M694" t="s">
        <v>1005</v>
      </c>
      <c r="N694" t="s">
        <v>1199</v>
      </c>
      <c r="O694" s="4" t="s">
        <v>1196</v>
      </c>
      <c r="P694" s="39" t="s">
        <v>1197</v>
      </c>
      <c r="Q694" t="s">
        <v>1200</v>
      </c>
    </row>
    <row r="695" spans="1:22" x14ac:dyDescent="0.3">
      <c r="A695" s="2" t="s">
        <v>32</v>
      </c>
      <c r="B695" s="2" t="s">
        <v>74</v>
      </c>
      <c r="C695" s="2" t="s">
        <v>2274</v>
      </c>
      <c r="D695" s="2">
        <v>1</v>
      </c>
      <c r="E695" s="2" t="s">
        <v>115</v>
      </c>
      <c r="F695" s="2" t="b">
        <f>+VLOOKUP(L695,'Por tripulante'!A:A,1,0)=L695</f>
        <v>1</v>
      </c>
      <c r="G695" s="2" t="str">
        <f>+INDEX(TPA!A:D,MATCH('Base de datos'!L695,TPA!D:D,0),1)</f>
        <v>BARRANCABERMEJA</v>
      </c>
      <c r="H695" s="24" t="s">
        <v>407</v>
      </c>
      <c r="I695" s="42">
        <v>44692.293113425927</v>
      </c>
      <c r="J695" s="36">
        <v>44692.294016203705</v>
      </c>
      <c r="K695" t="s">
        <v>1008</v>
      </c>
      <c r="L695">
        <v>1128057461</v>
      </c>
      <c r="M695" t="s">
        <v>427</v>
      </c>
      <c r="N695" t="s">
        <v>443</v>
      </c>
      <c r="O695" s="4" t="s">
        <v>1196</v>
      </c>
      <c r="P695" s="39" t="s">
        <v>1197</v>
      </c>
      <c r="Q695" t="s">
        <v>1200</v>
      </c>
    </row>
    <row r="696" spans="1:22" x14ac:dyDescent="0.3">
      <c r="A696" s="2" t="s">
        <v>32</v>
      </c>
      <c r="B696" s="2" t="s">
        <v>74</v>
      </c>
      <c r="C696" s="2" t="s">
        <v>2275</v>
      </c>
      <c r="D696" s="2">
        <v>1</v>
      </c>
      <c r="E696" s="2" t="s">
        <v>115</v>
      </c>
      <c r="F696" s="2" t="b">
        <f>+VLOOKUP(L696,'Por tripulante'!A:A,1,0)=L696</f>
        <v>1</v>
      </c>
      <c r="G696" s="2" t="e">
        <f>+INDEX(TPA!A:D,MATCH('Base de datos'!L696,TPA!D:D,0),1)</f>
        <v>#N/A</v>
      </c>
      <c r="H696" s="24" t="s">
        <v>407</v>
      </c>
      <c r="I696" s="42">
        <v>44692.15556712963</v>
      </c>
      <c r="J696" s="36">
        <v>44692.156585648147</v>
      </c>
      <c r="K696" t="s">
        <v>1054</v>
      </c>
      <c r="L696">
        <v>72137998</v>
      </c>
      <c r="M696" t="s">
        <v>678</v>
      </c>
      <c r="N696" t="s">
        <v>424</v>
      </c>
      <c r="O696" s="4" t="s">
        <v>1201</v>
      </c>
      <c r="P696" s="39" t="s">
        <v>1197</v>
      </c>
      <c r="Q696" t="s">
        <v>1200</v>
      </c>
    </row>
    <row r="697" spans="1:22" x14ac:dyDescent="0.3">
      <c r="A697" s="2" t="s">
        <v>32</v>
      </c>
      <c r="B697" s="2" t="s">
        <v>74</v>
      </c>
      <c r="C697" s="2" t="s">
        <v>2276</v>
      </c>
      <c r="D697" s="2">
        <v>1</v>
      </c>
      <c r="E697" s="2" t="s">
        <v>115</v>
      </c>
      <c r="F697" s="2" t="b">
        <f>+VLOOKUP(L697,'Por tripulante'!A:A,1,0)=L697</f>
        <v>1</v>
      </c>
      <c r="G697" s="2" t="e">
        <f>+INDEX(TPA!A:D,MATCH('Base de datos'!L697,TPA!D:D,0),1)</f>
        <v>#N/A</v>
      </c>
      <c r="H697" s="24" t="s">
        <v>407</v>
      </c>
      <c r="I697" s="42">
        <v>44691.824918981481</v>
      </c>
      <c r="J697" s="36">
        <v>44691.826249999998</v>
      </c>
      <c r="K697" t="s">
        <v>1008</v>
      </c>
      <c r="L697">
        <v>1096228203</v>
      </c>
      <c r="M697" t="s">
        <v>716</v>
      </c>
      <c r="N697" t="s">
        <v>429</v>
      </c>
      <c r="O697" s="4" t="s">
        <v>1201</v>
      </c>
      <c r="P697" s="39" t="s">
        <v>1202</v>
      </c>
      <c r="Q697" t="s">
        <v>1200</v>
      </c>
    </row>
    <row r="698" spans="1:22" x14ac:dyDescent="0.3">
      <c r="A698" s="2" t="s">
        <v>32</v>
      </c>
      <c r="B698" s="2" t="s">
        <v>74</v>
      </c>
      <c r="C698" s="2" t="s">
        <v>2277</v>
      </c>
      <c r="D698" s="2">
        <v>1</v>
      </c>
      <c r="E698" s="2" t="s">
        <v>115</v>
      </c>
      <c r="F698" s="2" t="b">
        <f>+VLOOKUP(L698,'Por tripulante'!A:A,1,0)=L698</f>
        <v>1</v>
      </c>
      <c r="G698" s="2" t="str">
        <f>+INDEX(TPA!A:D,MATCH('Base de datos'!L698,TPA!D:D,0),1)</f>
        <v>GAMARRA</v>
      </c>
      <c r="H698" s="24" t="s">
        <v>407</v>
      </c>
      <c r="I698" s="42">
        <v>44691.770439814813</v>
      </c>
      <c r="J698" s="36">
        <v>44691.770960648151</v>
      </c>
      <c r="K698" t="s">
        <v>1008</v>
      </c>
      <c r="L698">
        <v>85200396</v>
      </c>
      <c r="M698" t="s">
        <v>1203</v>
      </c>
      <c r="N698" t="s">
        <v>413</v>
      </c>
      <c r="O698" s="4" t="s">
        <v>1196</v>
      </c>
      <c r="P698" s="39" t="s">
        <v>1197</v>
      </c>
      <c r="Q698" t="s">
        <v>1204</v>
      </c>
    </row>
    <row r="699" spans="1:22" x14ac:dyDescent="0.3">
      <c r="A699" s="2" t="s">
        <v>32</v>
      </c>
      <c r="B699" s="2" t="s">
        <v>74</v>
      </c>
      <c r="C699" s="2" t="s">
        <v>2278</v>
      </c>
      <c r="D699" s="2">
        <v>1</v>
      </c>
      <c r="E699" s="2" t="s">
        <v>115</v>
      </c>
      <c r="F699" s="2" t="b">
        <f>+VLOOKUP(L699,'Por tripulante'!A:A,1,0)=L699</f>
        <v>1</v>
      </c>
      <c r="G699" s="2" t="str">
        <f>+INDEX(TPA!A:D,MATCH('Base de datos'!L699,TPA!D:D,0),1)</f>
        <v>ZAMBRANO</v>
      </c>
      <c r="H699" s="24" t="s">
        <v>407</v>
      </c>
      <c r="I699" s="42">
        <v>44691.688831018517</v>
      </c>
      <c r="J699" s="36">
        <v>44691.689502314817</v>
      </c>
      <c r="K699" t="s">
        <v>1008</v>
      </c>
      <c r="L699">
        <v>1065633136</v>
      </c>
      <c r="M699" t="s">
        <v>642</v>
      </c>
      <c r="N699" t="s">
        <v>1199</v>
      </c>
      <c r="O699" s="4" t="s">
        <v>1196</v>
      </c>
      <c r="P699" s="39" t="s">
        <v>1197</v>
      </c>
      <c r="Q699" t="s">
        <v>1204</v>
      </c>
    </row>
    <row r="700" spans="1:22" x14ac:dyDescent="0.3">
      <c r="A700" s="2" t="s">
        <v>32</v>
      </c>
      <c r="B700" s="2" t="s">
        <v>74</v>
      </c>
      <c r="C700" s="2" t="s">
        <v>2279</v>
      </c>
      <c r="D700" s="2">
        <v>1</v>
      </c>
      <c r="E700" s="2" t="s">
        <v>115</v>
      </c>
      <c r="F700" s="2" t="b">
        <f>+VLOOKUP(L700,'Por tripulante'!A:A,1,0)=L700</f>
        <v>1</v>
      </c>
      <c r="G700" s="2" t="e">
        <f>+INDEX(TPA!A:D,MATCH('Base de datos'!L700,TPA!D:D,0),1)</f>
        <v>#N/A</v>
      </c>
      <c r="H700" s="24" t="s">
        <v>407</v>
      </c>
      <c r="I700" s="42">
        <v>44691.660405092596</v>
      </c>
      <c r="J700" s="36">
        <v>44691.670682870368</v>
      </c>
      <c r="K700" t="s">
        <v>1008</v>
      </c>
      <c r="L700">
        <v>72246943</v>
      </c>
      <c r="M700" t="s">
        <v>695</v>
      </c>
      <c r="N700" t="s">
        <v>428</v>
      </c>
      <c r="O700" s="4" t="s">
        <v>1196</v>
      </c>
      <c r="P700" s="39" t="s">
        <v>1197</v>
      </c>
      <c r="Q700" t="s">
        <v>1204</v>
      </c>
    </row>
    <row r="701" spans="1:22" x14ac:dyDescent="0.3">
      <c r="A701" s="2" t="s">
        <v>32</v>
      </c>
      <c r="B701" s="2" t="s">
        <v>74</v>
      </c>
      <c r="C701" s="2" t="s">
        <v>2280</v>
      </c>
      <c r="D701" s="2">
        <v>1</v>
      </c>
      <c r="E701" s="2" t="s">
        <v>115</v>
      </c>
      <c r="F701" s="2" t="b">
        <f>+VLOOKUP(L701,'Por tripulante'!A:A,1,0)=L701</f>
        <v>1</v>
      </c>
      <c r="G701" s="2" t="str">
        <f>+INDEX(TPA!A:D,MATCH('Base de datos'!L701,TPA!D:D,0),1)</f>
        <v>PUERTO SALGAR</v>
      </c>
      <c r="H701" s="24" t="s">
        <v>407</v>
      </c>
      <c r="I701" s="42">
        <v>44691.650671296295</v>
      </c>
      <c r="J701" s="36">
        <v>44691.651597222219</v>
      </c>
      <c r="K701" t="s">
        <v>1008</v>
      </c>
      <c r="L701">
        <v>1045701233</v>
      </c>
      <c r="M701" t="s">
        <v>699</v>
      </c>
      <c r="N701" t="s">
        <v>416</v>
      </c>
      <c r="O701" s="4" t="s">
        <v>1201</v>
      </c>
      <c r="P701" s="39" t="s">
        <v>1197</v>
      </c>
      <c r="Q701" t="s">
        <v>1200</v>
      </c>
    </row>
    <row r="702" spans="1:22" x14ac:dyDescent="0.3">
      <c r="A702" s="2" t="s">
        <v>32</v>
      </c>
      <c r="B702" s="2" t="s">
        <v>74</v>
      </c>
      <c r="C702" s="2" t="s">
        <v>2281</v>
      </c>
      <c r="D702" s="2">
        <v>1</v>
      </c>
      <c r="E702" s="2" t="s">
        <v>115</v>
      </c>
      <c r="F702" s="2" t="b">
        <f>+VLOOKUP(L702,'Por tripulante'!A:A,1,0)=L702</f>
        <v>1</v>
      </c>
      <c r="G702" s="2" t="e">
        <f>+INDEX(TPA!A:D,MATCH('Base de datos'!L702,TPA!D:D,0),1)</f>
        <v>#N/A</v>
      </c>
      <c r="H702" s="24" t="s">
        <v>409</v>
      </c>
      <c r="I702" s="42">
        <v>44692.451851851853</v>
      </c>
      <c r="J702" s="36">
        <v>44692.453240740739</v>
      </c>
      <c r="K702" t="s">
        <v>1054</v>
      </c>
      <c r="L702">
        <v>1045696181</v>
      </c>
      <c r="M702" t="s">
        <v>581</v>
      </c>
      <c r="N702" t="s">
        <v>435</v>
      </c>
      <c r="O702" s="4" t="s">
        <v>1205</v>
      </c>
      <c r="P702" s="39" t="s">
        <v>746</v>
      </c>
      <c r="Q702" t="s">
        <v>1206</v>
      </c>
    </row>
    <row r="703" spans="1:22" x14ac:dyDescent="0.3">
      <c r="A703" s="2" t="s">
        <v>32</v>
      </c>
      <c r="B703" s="2" t="s">
        <v>74</v>
      </c>
      <c r="C703" s="2" t="s">
        <v>2282</v>
      </c>
      <c r="D703" s="2">
        <v>1</v>
      </c>
      <c r="E703" s="2" t="s">
        <v>115</v>
      </c>
      <c r="F703" s="2" t="b">
        <f>+VLOOKUP(L703,'Por tripulante'!A:A,1,0)=L703</f>
        <v>1</v>
      </c>
      <c r="G703" s="2" t="str">
        <f>+INDEX(TPA!A:D,MATCH('Base de datos'!L703,TPA!D:D,0),1)</f>
        <v>CALAMAR</v>
      </c>
      <c r="H703" s="24" t="s">
        <v>409</v>
      </c>
      <c r="I703" s="42">
        <v>44692.412835648145</v>
      </c>
      <c r="J703" s="36">
        <v>44692.414826388886</v>
      </c>
      <c r="K703" t="s">
        <v>1054</v>
      </c>
      <c r="L703">
        <v>72232051</v>
      </c>
      <c r="M703" t="s">
        <v>1005</v>
      </c>
      <c r="N703" t="s">
        <v>1199</v>
      </c>
      <c r="O703" s="4" t="s">
        <v>1205</v>
      </c>
      <c r="P703" s="39" t="s">
        <v>746</v>
      </c>
      <c r="Q703" t="s">
        <v>1207</v>
      </c>
    </row>
    <row r="704" spans="1:22" x14ac:dyDescent="0.3">
      <c r="A704" s="2" t="s">
        <v>32</v>
      </c>
      <c r="B704" s="2" t="s">
        <v>74</v>
      </c>
      <c r="C704" s="2" t="s">
        <v>2283</v>
      </c>
      <c r="D704" s="2">
        <v>1</v>
      </c>
      <c r="E704" s="2" t="s">
        <v>115</v>
      </c>
      <c r="F704" s="2" t="b">
        <f>+VLOOKUP(L704,'Por tripulante'!A:A,1,0)=L704</f>
        <v>1</v>
      </c>
      <c r="G704" s="2" t="str">
        <f>+INDEX(TPA!A:D,MATCH('Base de datos'!L704,TPA!D:D,0),1)</f>
        <v>BARRANCABERMEJA</v>
      </c>
      <c r="H704" s="24" t="s">
        <v>409</v>
      </c>
      <c r="I704" s="42">
        <v>44692.28392361111</v>
      </c>
      <c r="J704" s="36">
        <v>44692.287407407406</v>
      </c>
      <c r="K704" t="s">
        <v>1043</v>
      </c>
      <c r="L704">
        <v>1128057461</v>
      </c>
      <c r="M704" t="s">
        <v>579</v>
      </c>
      <c r="N704" t="s">
        <v>443</v>
      </c>
      <c r="O704" s="4" t="s">
        <v>1205</v>
      </c>
      <c r="P704" s="39" t="s">
        <v>746</v>
      </c>
      <c r="Q704" t="s">
        <v>1206</v>
      </c>
    </row>
    <row r="705" spans="1:23" x14ac:dyDescent="0.3">
      <c r="A705" s="2" t="s">
        <v>32</v>
      </c>
      <c r="B705" s="2" t="s">
        <v>74</v>
      </c>
      <c r="C705" s="2" t="s">
        <v>2284</v>
      </c>
      <c r="D705" s="2">
        <v>1</v>
      </c>
      <c r="E705" s="2" t="s">
        <v>115</v>
      </c>
      <c r="F705" s="2" t="b">
        <f>+VLOOKUP(L705,'Por tripulante'!A:A,1,0)=L705</f>
        <v>1</v>
      </c>
      <c r="G705" s="2" t="str">
        <f>+INDEX(TPA!A:D,MATCH('Base de datos'!L705,TPA!D:D,0),1)</f>
        <v>PUERTO TRIUNFO</v>
      </c>
      <c r="H705" s="24" t="s">
        <v>409</v>
      </c>
      <c r="I705" s="42">
        <v>44691.584247685183</v>
      </c>
      <c r="J705" s="36">
        <v>44691.586030092592</v>
      </c>
      <c r="K705" t="s">
        <v>1008</v>
      </c>
      <c r="L705">
        <v>72008173</v>
      </c>
      <c r="M705" t="s">
        <v>680</v>
      </c>
      <c r="N705" t="s">
        <v>496</v>
      </c>
      <c r="O705" s="4" t="s">
        <v>771</v>
      </c>
      <c r="P705" s="39" t="s">
        <v>746</v>
      </c>
      <c r="Q705" t="s">
        <v>1208</v>
      </c>
    </row>
    <row r="706" spans="1:23" x14ac:dyDescent="0.3">
      <c r="A706" s="2" t="s">
        <v>32</v>
      </c>
      <c r="B706" s="2" t="s">
        <v>74</v>
      </c>
      <c r="C706" s="2" t="s">
        <v>2285</v>
      </c>
      <c r="D706" s="2">
        <v>1</v>
      </c>
      <c r="E706" s="2" t="s">
        <v>115</v>
      </c>
      <c r="F706" s="2" t="b">
        <f>+VLOOKUP(L706,'Por tripulante'!A:A,1,0)=L706</f>
        <v>1</v>
      </c>
      <c r="G706" s="2" t="e">
        <f>+INDEX(TPA!A:D,MATCH('Base de datos'!L706,TPA!D:D,0),1)</f>
        <v>#N/A</v>
      </c>
      <c r="H706" s="24" t="s">
        <v>409</v>
      </c>
      <c r="I706" s="42">
        <v>44691.523090277777</v>
      </c>
      <c r="J706" s="36">
        <v>44691.523969907408</v>
      </c>
      <c r="K706" t="s">
        <v>1008</v>
      </c>
      <c r="L706">
        <v>1096228203</v>
      </c>
      <c r="M706" t="s">
        <v>716</v>
      </c>
      <c r="N706" t="s">
        <v>429</v>
      </c>
      <c r="O706" s="4" t="s">
        <v>1205</v>
      </c>
      <c r="P706" s="39" t="s">
        <v>746</v>
      </c>
      <c r="Q706" t="s">
        <v>1206</v>
      </c>
    </row>
    <row r="707" spans="1:23" x14ac:dyDescent="0.3">
      <c r="A707" s="2" t="s">
        <v>32</v>
      </c>
      <c r="B707" s="2" t="s">
        <v>74</v>
      </c>
      <c r="C707" s="2" t="s">
        <v>2286</v>
      </c>
      <c r="D707" s="2">
        <v>1</v>
      </c>
      <c r="E707" s="2" t="s">
        <v>115</v>
      </c>
      <c r="F707" s="2" t="b">
        <f>+VLOOKUP(L707,'Por tripulante'!A:A,1,0)=L707</f>
        <v>1</v>
      </c>
      <c r="G707" s="2" t="str">
        <f>+INDEX(TPA!A:D,MATCH('Base de datos'!L707,TPA!D:D,0),1)</f>
        <v>GAMARRA</v>
      </c>
      <c r="H707" s="24" t="s">
        <v>409</v>
      </c>
      <c r="I707" s="42">
        <v>44691.434259259258</v>
      </c>
      <c r="J707" s="36">
        <v>44691.4371875</v>
      </c>
      <c r="K707" t="s">
        <v>1008</v>
      </c>
      <c r="L707">
        <v>85200396</v>
      </c>
      <c r="M707" t="s">
        <v>1209</v>
      </c>
      <c r="N707" t="s">
        <v>413</v>
      </c>
      <c r="O707" s="4" t="s">
        <v>1205</v>
      </c>
      <c r="P707" s="39" t="s">
        <v>1210</v>
      </c>
      <c r="Q707" t="s">
        <v>1206</v>
      </c>
    </row>
    <row r="708" spans="1:23" x14ac:dyDescent="0.3">
      <c r="A708" s="2" t="s">
        <v>32</v>
      </c>
      <c r="B708" s="2" t="s">
        <v>74</v>
      </c>
      <c r="C708" s="2" t="s">
        <v>2287</v>
      </c>
      <c r="D708" s="2">
        <v>1</v>
      </c>
      <c r="E708" s="2" t="s">
        <v>115</v>
      </c>
      <c r="F708" s="2" t="b">
        <f>+VLOOKUP(L708,'Por tripulante'!A:A,1,0)=L708</f>
        <v>1</v>
      </c>
      <c r="G708" s="2" t="str">
        <f>+INDEX(TPA!A:D,MATCH('Base de datos'!L708,TPA!D:D,0),1)</f>
        <v>ZAMBRANO</v>
      </c>
      <c r="H708" s="24" t="s">
        <v>409</v>
      </c>
      <c r="I708" s="42">
        <v>44691.426724537036</v>
      </c>
      <c r="J708" s="36">
        <v>44691.427430555559</v>
      </c>
      <c r="K708" t="s">
        <v>1008</v>
      </c>
      <c r="L708">
        <v>1065633136</v>
      </c>
      <c r="M708" t="s">
        <v>577</v>
      </c>
      <c r="N708" t="s">
        <v>1199</v>
      </c>
      <c r="O708" s="4" t="s">
        <v>771</v>
      </c>
      <c r="P708" s="39" t="s">
        <v>746</v>
      </c>
      <c r="Q708" t="s">
        <v>1206</v>
      </c>
    </row>
    <row r="709" spans="1:23" x14ac:dyDescent="0.3">
      <c r="A709" s="2" t="s">
        <v>32</v>
      </c>
      <c r="B709" s="2" t="s">
        <v>74</v>
      </c>
      <c r="C709" s="2" t="s">
        <v>2288</v>
      </c>
      <c r="D709" s="2">
        <v>1</v>
      </c>
      <c r="E709" s="2" t="s">
        <v>115</v>
      </c>
      <c r="F709" s="2" t="b">
        <f>+VLOOKUP(L709,'Por tripulante'!A:A,1,0)=L709</f>
        <v>1</v>
      </c>
      <c r="G709" s="2" t="e">
        <f>+INDEX(TPA!A:D,MATCH('Base de datos'!L709,TPA!D:D,0),1)</f>
        <v>#N/A</v>
      </c>
      <c r="H709" s="24" t="s">
        <v>409</v>
      </c>
      <c r="I709" s="42">
        <v>44691.410960648151</v>
      </c>
      <c r="J709" s="36">
        <v>44691.413101851853</v>
      </c>
      <c r="K709" t="s">
        <v>1008</v>
      </c>
      <c r="L709">
        <v>72246943</v>
      </c>
      <c r="M709" t="s">
        <v>695</v>
      </c>
      <c r="N709" t="s">
        <v>428</v>
      </c>
      <c r="O709" s="4" t="s">
        <v>1205</v>
      </c>
      <c r="P709" s="39" t="s">
        <v>1211</v>
      </c>
      <c r="Q709" t="s">
        <v>1206</v>
      </c>
    </row>
    <row r="710" spans="1:23" x14ac:dyDescent="0.3">
      <c r="A710" s="2" t="s">
        <v>32</v>
      </c>
      <c r="B710" s="2" t="s">
        <v>74</v>
      </c>
      <c r="C710" s="2" t="s">
        <v>2289</v>
      </c>
      <c r="D710" s="2">
        <v>1</v>
      </c>
      <c r="E710" s="2" t="s">
        <v>115</v>
      </c>
      <c r="F710" s="2" t="b">
        <f>+VLOOKUP(L710,'Por tripulante'!A:A,1,0)=L710</f>
        <v>1</v>
      </c>
      <c r="G710" s="2" t="e">
        <f>+INDEX(TPA!A:D,MATCH('Base de datos'!L710,TPA!D:D,0),1)</f>
        <v>#N/A</v>
      </c>
      <c r="H710" s="24" t="s">
        <v>409</v>
      </c>
      <c r="I710" s="42">
        <v>44691.409745370373</v>
      </c>
      <c r="J710" s="36">
        <v>44691.411261574074</v>
      </c>
      <c r="K710" t="s">
        <v>1008</v>
      </c>
      <c r="L710">
        <v>72046520</v>
      </c>
      <c r="M710" t="s">
        <v>472</v>
      </c>
      <c r="N710" t="s">
        <v>430</v>
      </c>
      <c r="O710" s="4" t="s">
        <v>1205</v>
      </c>
      <c r="P710" s="39" t="s">
        <v>746</v>
      </c>
      <c r="Q710" t="s">
        <v>1207</v>
      </c>
    </row>
    <row r="711" spans="1:23" x14ac:dyDescent="0.3">
      <c r="A711" s="2" t="s">
        <v>32</v>
      </c>
      <c r="B711" s="2" t="s">
        <v>74</v>
      </c>
      <c r="C711" s="2" t="s">
        <v>2290</v>
      </c>
      <c r="D711" s="2">
        <v>1</v>
      </c>
      <c r="E711" s="2" t="s">
        <v>115</v>
      </c>
      <c r="F711" s="2" t="b">
        <f>+VLOOKUP(L711,'Por tripulante'!A:A,1,0)=L711</f>
        <v>1</v>
      </c>
      <c r="G711" s="2" t="str">
        <f>+INDEX(TPA!A:D,MATCH('Base de datos'!L711,TPA!D:D,0),1)</f>
        <v>PUERTO SALGAR</v>
      </c>
      <c r="H711" s="24" t="s">
        <v>409</v>
      </c>
      <c r="I711" s="42">
        <v>44691.405127314814</v>
      </c>
      <c r="J711" s="36">
        <v>44691.405763888892</v>
      </c>
      <c r="K711" t="s">
        <v>1008</v>
      </c>
      <c r="L711">
        <v>1045701233</v>
      </c>
      <c r="M711" t="s">
        <v>699</v>
      </c>
      <c r="N711" t="s">
        <v>416</v>
      </c>
      <c r="O711" s="4" t="s">
        <v>1205</v>
      </c>
      <c r="P711" s="39" t="s">
        <v>746</v>
      </c>
      <c r="Q711" t="s">
        <v>1206</v>
      </c>
    </row>
    <row r="712" spans="1:23" x14ac:dyDescent="0.3">
      <c r="A712" s="2" t="s">
        <v>32</v>
      </c>
      <c r="B712" s="2" t="s">
        <v>74</v>
      </c>
      <c r="C712" s="2" t="s">
        <v>2291</v>
      </c>
      <c r="D712" s="2">
        <v>1</v>
      </c>
      <c r="E712" s="2" t="s">
        <v>115</v>
      </c>
      <c r="F712" s="2" t="b">
        <f>+VLOOKUP(L712,'Por tripulante'!A:A,1,0)=L712</f>
        <v>1</v>
      </c>
      <c r="G712" s="2" t="e">
        <f>+INDEX(TPA!A:D,MATCH('Base de datos'!L712,TPA!D:D,0),1)</f>
        <v>#N/A</v>
      </c>
      <c r="H712" s="24" t="s">
        <v>409</v>
      </c>
      <c r="I712" s="42">
        <v>44691.403171296297</v>
      </c>
      <c r="J712" s="36">
        <v>44691.404791666668</v>
      </c>
      <c r="K712" t="s">
        <v>1008</v>
      </c>
      <c r="L712">
        <v>72137998</v>
      </c>
      <c r="M712" t="s">
        <v>678</v>
      </c>
      <c r="N712" t="s">
        <v>424</v>
      </c>
      <c r="O712" s="4" t="s">
        <v>1205</v>
      </c>
      <c r="P712" s="39" t="s">
        <v>746</v>
      </c>
      <c r="Q712" t="s">
        <v>1206</v>
      </c>
    </row>
    <row r="713" spans="1:23" x14ac:dyDescent="0.3">
      <c r="A713" s="2" t="s">
        <v>32</v>
      </c>
      <c r="B713" s="2" t="s">
        <v>74</v>
      </c>
      <c r="C713" s="2" t="s">
        <v>2292</v>
      </c>
      <c r="D713" s="2">
        <v>1</v>
      </c>
      <c r="E713" s="2" t="s">
        <v>115</v>
      </c>
      <c r="F713" s="2" t="b">
        <f>+VLOOKUP(L713,'Por tripulante'!A:A,1,0)=L713</f>
        <v>1</v>
      </c>
      <c r="G713" s="2" t="e">
        <f>+INDEX(TPA!A:D,MATCH('Base de datos'!L713,TPA!D:D,0),1)</f>
        <v>#N/A</v>
      </c>
      <c r="H713" s="24" t="s">
        <v>407</v>
      </c>
      <c r="I713" s="42">
        <v>44699.776006944441</v>
      </c>
      <c r="J713" s="36">
        <v>44699.77715277778</v>
      </c>
      <c r="K713" t="s">
        <v>1212</v>
      </c>
      <c r="L713">
        <v>72052101</v>
      </c>
      <c r="M713" t="s">
        <v>712</v>
      </c>
      <c r="N713" t="s">
        <v>499</v>
      </c>
      <c r="O713" s="4" t="s">
        <v>1196</v>
      </c>
      <c r="P713" s="39" t="s">
        <v>1202</v>
      </c>
      <c r="Q713" t="s">
        <v>1200</v>
      </c>
    </row>
    <row r="714" spans="1:23" x14ac:dyDescent="0.3">
      <c r="A714" s="2" t="s">
        <v>32</v>
      </c>
      <c r="B714" s="2" t="s">
        <v>74</v>
      </c>
      <c r="C714" s="2" t="s">
        <v>2293</v>
      </c>
      <c r="D714" s="2">
        <v>1</v>
      </c>
      <c r="E714" s="2" t="s">
        <v>115</v>
      </c>
      <c r="F714" s="2" t="b">
        <f>+VLOOKUP(L714,'Por tripulante'!A:A,1,0)=L714</f>
        <v>1</v>
      </c>
      <c r="G714" s="2" t="e">
        <f>+INDEX(TPA!A:D,MATCH('Base de datos'!L714,TPA!D:D,0),1)</f>
        <v>#N/A</v>
      </c>
      <c r="H714" s="24" t="s">
        <v>409</v>
      </c>
      <c r="I714" s="42">
        <v>44699.775451388887</v>
      </c>
      <c r="J714" s="36">
        <v>44699.775868055556</v>
      </c>
      <c r="K714" t="s">
        <v>1212</v>
      </c>
      <c r="L714">
        <v>72052101</v>
      </c>
      <c r="M714" t="s">
        <v>712</v>
      </c>
      <c r="N714" t="s">
        <v>499</v>
      </c>
      <c r="O714" s="4" t="s">
        <v>771</v>
      </c>
      <c r="P714" s="39" t="s">
        <v>746</v>
      </c>
      <c r="Q714" t="s">
        <v>1206</v>
      </c>
    </row>
    <row r="715" spans="1:23" x14ac:dyDescent="0.3">
      <c r="A715" s="2" t="s">
        <v>32</v>
      </c>
      <c r="B715" s="2" t="s">
        <v>74</v>
      </c>
      <c r="C715" s="2" t="s">
        <v>2294</v>
      </c>
      <c r="D715" s="2">
        <v>1</v>
      </c>
      <c r="E715" s="2" t="s">
        <v>115</v>
      </c>
      <c r="F715" s="2" t="b">
        <f>+VLOOKUP(L715,'Por tripulante'!A:A,1,0)=L715</f>
        <v>1</v>
      </c>
      <c r="G715" s="2" t="str">
        <f>+INDEX(TPA!A:D,MATCH('Base de datos'!L715,TPA!D:D,0),1)</f>
        <v>MOMPOX</v>
      </c>
      <c r="H715" s="24" t="s">
        <v>409</v>
      </c>
      <c r="I715" s="42">
        <v>44694.609097222223</v>
      </c>
      <c r="J715" s="36">
        <v>44694.618854166663</v>
      </c>
      <c r="K715" t="s">
        <v>1051</v>
      </c>
      <c r="L715">
        <v>72023211</v>
      </c>
      <c r="M715" t="s">
        <v>583</v>
      </c>
      <c r="N715" t="s">
        <v>416</v>
      </c>
      <c r="O715" s="4" t="s">
        <v>1205</v>
      </c>
      <c r="P715" s="39" t="s">
        <v>1211</v>
      </c>
      <c r="Q715" t="s">
        <v>1207</v>
      </c>
    </row>
    <row r="716" spans="1:23" x14ac:dyDescent="0.3">
      <c r="A716" s="2" t="s">
        <v>378</v>
      </c>
      <c r="B716" s="2" t="s">
        <v>74</v>
      </c>
      <c r="C716" s="2" t="s">
        <v>2295</v>
      </c>
      <c r="D716" s="2">
        <v>1</v>
      </c>
      <c r="E716" s="2" t="s">
        <v>115</v>
      </c>
      <c r="F716" s="2" t="b">
        <f>+VLOOKUP(L716,'Por tripulante'!A:A,1,0)=L716</f>
        <v>1</v>
      </c>
      <c r="G716" s="2" t="e">
        <f>+INDEX(TPA!A:D,MATCH('Base de datos'!L716,TPA!D:D,0),1)</f>
        <v>#N/A</v>
      </c>
      <c r="H716" s="24" t="s">
        <v>376</v>
      </c>
      <c r="I716" s="42">
        <v>44702.331724537034</v>
      </c>
      <c r="J716" s="36">
        <v>44702.333032407405</v>
      </c>
      <c r="K716" t="s">
        <v>1225</v>
      </c>
      <c r="L716">
        <v>72237482</v>
      </c>
      <c r="M716" t="s">
        <v>1226</v>
      </c>
      <c r="N716" t="s">
        <v>418</v>
      </c>
      <c r="O716" s="4" t="s">
        <v>773</v>
      </c>
      <c r="P716" s="39" t="s">
        <v>774</v>
      </c>
      <c r="U716" t="s">
        <v>735</v>
      </c>
      <c r="V716" t="s">
        <v>1227</v>
      </c>
      <c r="W716" t="s">
        <v>775</v>
      </c>
    </row>
    <row r="717" spans="1:23" x14ac:dyDescent="0.3">
      <c r="A717" s="2" t="s">
        <v>378</v>
      </c>
      <c r="B717" s="2" t="s">
        <v>74</v>
      </c>
      <c r="C717" s="2" t="s">
        <v>2296</v>
      </c>
      <c r="D717" s="2">
        <v>1</v>
      </c>
      <c r="E717" s="2" t="s">
        <v>115</v>
      </c>
      <c r="F717" s="2" t="b">
        <f>+VLOOKUP(L717,'Por tripulante'!A:A,1,0)=L717</f>
        <v>1</v>
      </c>
      <c r="G717" s="2" t="e">
        <f>+INDEX(TPA!A:D,MATCH('Base de datos'!L717,TPA!D:D,0),1)</f>
        <v>#N/A</v>
      </c>
      <c r="H717" s="24" t="s">
        <v>376</v>
      </c>
      <c r="I717" s="42">
        <v>44702.287800925929</v>
      </c>
      <c r="J717" s="36">
        <v>44702.290069444447</v>
      </c>
      <c r="K717" t="s">
        <v>1228</v>
      </c>
      <c r="L717">
        <v>1045696181</v>
      </c>
      <c r="M717" t="s">
        <v>581</v>
      </c>
      <c r="N717" t="s">
        <v>418</v>
      </c>
      <c r="O717" s="4" t="s">
        <v>773</v>
      </c>
      <c r="P717" s="39" t="s">
        <v>774</v>
      </c>
      <c r="U717" t="s">
        <v>735</v>
      </c>
      <c r="V717" t="s">
        <v>735</v>
      </c>
      <c r="W717" t="s">
        <v>775</v>
      </c>
    </row>
    <row r="718" spans="1:23" x14ac:dyDescent="0.3">
      <c r="A718" s="2" t="s">
        <v>378</v>
      </c>
      <c r="B718" s="2" t="s">
        <v>74</v>
      </c>
      <c r="C718" s="2" t="s">
        <v>2297</v>
      </c>
      <c r="D718" s="2">
        <v>1</v>
      </c>
      <c r="E718" s="2" t="s">
        <v>115</v>
      </c>
      <c r="F718" s="2" t="b">
        <f>+VLOOKUP(L718,'Por tripulante'!A:A,1,0)=L718</f>
        <v>1</v>
      </c>
      <c r="G718" s="2" t="str">
        <f>+INDEX(TPA!A:D,MATCH('Base de datos'!L718,TPA!D:D,0),1)</f>
        <v>PUERTO BERRIO</v>
      </c>
      <c r="H718" s="24" t="s">
        <v>376</v>
      </c>
      <c r="I718" s="42">
        <v>44702.282361111109</v>
      </c>
      <c r="J718" s="36">
        <v>44702.28533564815</v>
      </c>
      <c r="K718" t="s">
        <v>1229</v>
      </c>
      <c r="L718">
        <v>1143268344</v>
      </c>
      <c r="M718" t="s">
        <v>1230</v>
      </c>
      <c r="N718" t="s">
        <v>426</v>
      </c>
      <c r="O718" s="4" t="s">
        <v>876</v>
      </c>
      <c r="P718" s="39" t="s">
        <v>774</v>
      </c>
      <c r="U718" t="s">
        <v>735</v>
      </c>
      <c r="V718" t="s">
        <v>735</v>
      </c>
      <c r="W718" t="s">
        <v>775</v>
      </c>
    </row>
    <row r="719" spans="1:23" x14ac:dyDescent="0.3">
      <c r="A719" s="2" t="s">
        <v>378</v>
      </c>
      <c r="B719" s="2" t="s">
        <v>74</v>
      </c>
      <c r="C719" s="2" t="s">
        <v>2298</v>
      </c>
      <c r="D719" s="2">
        <v>1</v>
      </c>
      <c r="E719" s="2" t="s">
        <v>115</v>
      </c>
      <c r="F719" s="2" t="b">
        <f>+VLOOKUP(L719,'Por tripulante'!A:A,1,0)=L719</f>
        <v>1</v>
      </c>
      <c r="G719" s="2" t="e">
        <f>+INDEX(TPA!A:D,MATCH('Base de datos'!L719,TPA!D:D,0),1)</f>
        <v>#N/A</v>
      </c>
      <c r="H719" s="24" t="s">
        <v>376</v>
      </c>
      <c r="I719" s="42">
        <v>44700.886064814818</v>
      </c>
      <c r="J719" s="36">
        <v>44700.890185185184</v>
      </c>
      <c r="K719" t="s">
        <v>1213</v>
      </c>
      <c r="L719">
        <v>1143439945</v>
      </c>
      <c r="M719" t="s">
        <v>659</v>
      </c>
      <c r="N719" t="s">
        <v>438</v>
      </c>
      <c r="O719" s="4" t="s">
        <v>773</v>
      </c>
      <c r="P719" s="39" t="s">
        <v>803</v>
      </c>
      <c r="U719" t="s">
        <v>735</v>
      </c>
      <c r="V719" t="s">
        <v>735</v>
      </c>
      <c r="W719" t="s">
        <v>775</v>
      </c>
    </row>
    <row r="720" spans="1:23" x14ac:dyDescent="0.3">
      <c r="A720" s="2" t="s">
        <v>378</v>
      </c>
      <c r="B720" s="2" t="s">
        <v>74</v>
      </c>
      <c r="C720" s="2" t="s">
        <v>2299</v>
      </c>
      <c r="D720" s="2">
        <v>1</v>
      </c>
      <c r="E720" s="2" t="s">
        <v>115</v>
      </c>
      <c r="F720" s="2" t="b">
        <f>+VLOOKUP(L720,'Por tripulante'!A:A,1,0)=L720</f>
        <v>1</v>
      </c>
      <c r="G720" s="2" t="str">
        <f>+INDEX(TPA!A:D,MATCH('Base de datos'!L720,TPA!D:D,0),1)</f>
        <v>CALAMAR</v>
      </c>
      <c r="H720" s="24" t="s">
        <v>376</v>
      </c>
      <c r="I720" s="42">
        <v>44700.745613425926</v>
      </c>
      <c r="J720" s="36">
        <v>44700.74726851852</v>
      </c>
      <c r="K720" t="s">
        <v>1231</v>
      </c>
      <c r="L720">
        <v>72241177</v>
      </c>
      <c r="M720" t="s">
        <v>719</v>
      </c>
      <c r="N720" t="s">
        <v>491</v>
      </c>
      <c r="O720" s="4" t="s">
        <v>773</v>
      </c>
      <c r="P720" s="39" t="s">
        <v>790</v>
      </c>
      <c r="U720" t="s">
        <v>735</v>
      </c>
      <c r="V720" t="s">
        <v>735</v>
      </c>
      <c r="W720" t="s">
        <v>775</v>
      </c>
    </row>
    <row r="721" spans="1:23" x14ac:dyDescent="0.3">
      <c r="A721" s="2" t="s">
        <v>378</v>
      </c>
      <c r="B721" s="2" t="s">
        <v>74</v>
      </c>
      <c r="C721" s="2" t="s">
        <v>2300</v>
      </c>
      <c r="D721" s="2">
        <v>1</v>
      </c>
      <c r="E721" s="2" t="s">
        <v>115</v>
      </c>
      <c r="F721" s="2" t="b">
        <f>+VLOOKUP(L721,'Por tripulante'!A:A,1,0)=L721</f>
        <v>1</v>
      </c>
      <c r="G721" s="2" t="e">
        <f>+INDEX(TPA!A:D,MATCH('Base de datos'!L721,TPA!D:D,0),1)</f>
        <v>#N/A</v>
      </c>
      <c r="H721" s="24" t="s">
        <v>376</v>
      </c>
      <c r="I721" s="42">
        <v>44700.732499999998</v>
      </c>
      <c r="J721" s="36">
        <v>44700.738009259258</v>
      </c>
      <c r="K721" t="s">
        <v>1232</v>
      </c>
      <c r="L721">
        <v>84037775</v>
      </c>
      <c r="M721" t="s">
        <v>643</v>
      </c>
      <c r="N721" t="s">
        <v>419</v>
      </c>
      <c r="O721" s="4" t="s">
        <v>773</v>
      </c>
      <c r="P721" s="39" t="s">
        <v>803</v>
      </c>
      <c r="U721" t="s">
        <v>735</v>
      </c>
      <c r="V721" t="s">
        <v>735</v>
      </c>
      <c r="W721" t="s">
        <v>806</v>
      </c>
    </row>
    <row r="722" spans="1:23" x14ac:dyDescent="0.3">
      <c r="A722" s="2" t="s">
        <v>378</v>
      </c>
      <c r="B722" s="2" t="s">
        <v>74</v>
      </c>
      <c r="C722" s="2" t="s">
        <v>2301</v>
      </c>
      <c r="D722" s="2">
        <v>1</v>
      </c>
      <c r="E722" s="2" t="s">
        <v>115</v>
      </c>
      <c r="F722" s="2" t="b">
        <f>+VLOOKUP(L722,'Por tripulante'!A:A,1,0)=L722</f>
        <v>1</v>
      </c>
      <c r="G722" s="2" t="e">
        <f>+INDEX(TPA!A:D,MATCH('Base de datos'!L722,TPA!D:D,0),1)</f>
        <v>#N/A</v>
      </c>
      <c r="H722" s="24" t="s">
        <v>376</v>
      </c>
      <c r="I722" s="42">
        <v>44699.770972222221</v>
      </c>
      <c r="J722" s="36">
        <v>44699.772141203706</v>
      </c>
      <c r="K722" t="s">
        <v>1233</v>
      </c>
      <c r="L722">
        <v>72052101</v>
      </c>
      <c r="M722" t="s">
        <v>712</v>
      </c>
      <c r="N722" t="s">
        <v>425</v>
      </c>
      <c r="O722" s="4" t="s">
        <v>773</v>
      </c>
      <c r="P722" s="39" t="s">
        <v>774</v>
      </c>
      <c r="U722" t="s">
        <v>735</v>
      </c>
      <c r="V722" t="s">
        <v>735</v>
      </c>
      <c r="W722" t="s">
        <v>775</v>
      </c>
    </row>
    <row r="723" spans="1:23" x14ac:dyDescent="0.3">
      <c r="A723" s="2" t="s">
        <v>378</v>
      </c>
      <c r="B723" s="2" t="s">
        <v>74</v>
      </c>
      <c r="C723" s="2" t="s">
        <v>2302</v>
      </c>
      <c r="D723" s="2">
        <v>1</v>
      </c>
      <c r="E723" s="2" t="s">
        <v>115</v>
      </c>
      <c r="F723" s="2" t="b">
        <f>+VLOOKUP(L723,'Por tripulante'!A:A,1,0)=L723</f>
        <v>1</v>
      </c>
      <c r="G723" s="2" t="str">
        <f>+INDEX(TPA!A:D,MATCH('Base de datos'!L723,TPA!D:D,0),1)</f>
        <v>CALAMAR</v>
      </c>
      <c r="H723" s="24" t="s">
        <v>376</v>
      </c>
      <c r="I723" s="42">
        <v>44699.349895833337</v>
      </c>
      <c r="J723" s="36">
        <v>44699.353206018517</v>
      </c>
      <c r="K723" t="s">
        <v>1234</v>
      </c>
      <c r="L723">
        <v>1148702581</v>
      </c>
      <c r="M723" t="s">
        <v>1214</v>
      </c>
      <c r="N723" t="s">
        <v>491</v>
      </c>
      <c r="O723" s="4" t="s">
        <v>876</v>
      </c>
      <c r="P723" s="39" t="s">
        <v>790</v>
      </c>
      <c r="T723" t="s">
        <v>791</v>
      </c>
      <c r="V723" t="s">
        <v>735</v>
      </c>
      <c r="W723" t="s">
        <v>775</v>
      </c>
    </row>
    <row r="724" spans="1:23" x14ac:dyDescent="0.3">
      <c r="A724" s="2" t="s">
        <v>378</v>
      </c>
      <c r="B724" s="2" t="s">
        <v>74</v>
      </c>
      <c r="C724" s="2" t="s">
        <v>2303</v>
      </c>
      <c r="D724" s="2">
        <v>1</v>
      </c>
      <c r="E724" s="2" t="s">
        <v>115</v>
      </c>
      <c r="F724" s="2" t="b">
        <f>+VLOOKUP(L724,'Por tripulante'!A:A,1,0)=L724</f>
        <v>1</v>
      </c>
      <c r="G724" s="2" t="str">
        <f>+INDEX(TPA!A:D,MATCH('Base de datos'!L724,TPA!D:D,0),1)</f>
        <v>BARRANCABERMEJA</v>
      </c>
      <c r="H724" s="24" t="s">
        <v>376</v>
      </c>
      <c r="I724" s="42">
        <v>44698.750023148146</v>
      </c>
      <c r="J724" s="36">
        <v>44698.751400462963</v>
      </c>
      <c r="K724" t="s">
        <v>1234</v>
      </c>
      <c r="L724">
        <v>676852</v>
      </c>
      <c r="M724" t="s">
        <v>56</v>
      </c>
      <c r="N724" t="s">
        <v>444</v>
      </c>
      <c r="O724" s="4" t="s">
        <v>773</v>
      </c>
      <c r="P724" s="39" t="s">
        <v>774</v>
      </c>
      <c r="U724" t="s">
        <v>735</v>
      </c>
      <c r="V724" t="s">
        <v>735</v>
      </c>
      <c r="W724" t="s">
        <v>775</v>
      </c>
    </row>
    <row r="725" spans="1:23" x14ac:dyDescent="0.3">
      <c r="A725" s="2" t="s">
        <v>378</v>
      </c>
      <c r="B725" s="2" t="s">
        <v>74</v>
      </c>
      <c r="C725" s="2" t="s">
        <v>2304</v>
      </c>
      <c r="D725" s="2">
        <v>1</v>
      </c>
      <c r="E725" s="2" t="s">
        <v>115</v>
      </c>
      <c r="F725" s="2" t="b">
        <f>+VLOOKUP(L725,'Por tripulante'!A:A,1,0)=L725</f>
        <v>1</v>
      </c>
      <c r="G725" s="2" t="e">
        <f>+INDEX(TPA!A:D,MATCH('Base de datos'!L725,TPA!D:D,0),1)</f>
        <v>#N/A</v>
      </c>
      <c r="H725" s="24" t="s">
        <v>376</v>
      </c>
      <c r="I725" s="42">
        <v>44698.728356481479</v>
      </c>
      <c r="J725" s="36">
        <v>44698.732766203706</v>
      </c>
      <c r="K725" t="s">
        <v>1235</v>
      </c>
      <c r="L725">
        <v>72185313</v>
      </c>
      <c r="M725" t="s">
        <v>578</v>
      </c>
      <c r="N725" t="s">
        <v>444</v>
      </c>
      <c r="O725" s="4" t="s">
        <v>1236</v>
      </c>
      <c r="P725" s="39" t="s">
        <v>774</v>
      </c>
      <c r="U725" t="s">
        <v>735</v>
      </c>
      <c r="V725" t="s">
        <v>735</v>
      </c>
      <c r="W725" t="s">
        <v>815</v>
      </c>
    </row>
    <row r="726" spans="1:23" x14ac:dyDescent="0.3">
      <c r="A726" s="2" t="s">
        <v>378</v>
      </c>
      <c r="B726" s="2" t="s">
        <v>74</v>
      </c>
      <c r="C726" s="2" t="s">
        <v>2305</v>
      </c>
      <c r="D726" s="2">
        <v>1</v>
      </c>
      <c r="E726" s="2" t="s">
        <v>115</v>
      </c>
      <c r="F726" s="2" t="b">
        <f>+VLOOKUP(L726,'Por tripulante'!A:A,1,0)=L726</f>
        <v>1</v>
      </c>
      <c r="G726" s="2" t="str">
        <f>+INDEX(TPA!A:D,MATCH('Base de datos'!L726,TPA!D:D,0),1)</f>
        <v>PUERTO SALGAR</v>
      </c>
      <c r="H726" s="24" t="s">
        <v>376</v>
      </c>
      <c r="I726" s="42">
        <v>44698.684293981481</v>
      </c>
      <c r="J726" s="36">
        <v>44698.687025462961</v>
      </c>
      <c r="K726" t="s">
        <v>1237</v>
      </c>
      <c r="L726">
        <v>9138846</v>
      </c>
      <c r="M726" t="s">
        <v>672</v>
      </c>
      <c r="N726" t="s">
        <v>444</v>
      </c>
      <c r="O726" s="4" t="s">
        <v>773</v>
      </c>
      <c r="P726" s="39" t="s">
        <v>774</v>
      </c>
      <c r="U726" t="s">
        <v>735</v>
      </c>
      <c r="V726" t="s">
        <v>735</v>
      </c>
      <c r="W726" t="s">
        <v>775</v>
      </c>
    </row>
    <row r="727" spans="1:23" x14ac:dyDescent="0.3">
      <c r="A727" s="2" t="s">
        <v>378</v>
      </c>
      <c r="B727" s="2" t="s">
        <v>74</v>
      </c>
      <c r="C727" s="2" t="s">
        <v>2306</v>
      </c>
      <c r="D727" s="2">
        <v>1</v>
      </c>
      <c r="E727" s="2" t="s">
        <v>115</v>
      </c>
      <c r="F727" s="2" t="b">
        <f>+VLOOKUP(L727,'Por tripulante'!A:A,1,0)=L727</f>
        <v>1</v>
      </c>
      <c r="G727" s="2" t="str">
        <f>+INDEX(TPA!A:D,MATCH('Base de datos'!L727,TPA!D:D,0),1)</f>
        <v>BARRANCABERMEJA</v>
      </c>
      <c r="H727" s="24" t="s">
        <v>376</v>
      </c>
      <c r="I727" s="42">
        <v>44698.672893518517</v>
      </c>
      <c r="J727" s="36">
        <v>44698.67523148148</v>
      </c>
      <c r="K727" t="s">
        <v>1234</v>
      </c>
      <c r="L727">
        <v>1143169914</v>
      </c>
      <c r="M727" t="s">
        <v>480</v>
      </c>
      <c r="N727" t="s">
        <v>444</v>
      </c>
      <c r="O727" s="4" t="s">
        <v>773</v>
      </c>
      <c r="P727" s="39" t="s">
        <v>774</v>
      </c>
      <c r="U727" t="s">
        <v>735</v>
      </c>
      <c r="V727" t="s">
        <v>735</v>
      </c>
      <c r="W727" t="s">
        <v>775</v>
      </c>
    </row>
    <row r="728" spans="1:23" x14ac:dyDescent="0.3">
      <c r="A728" s="2" t="s">
        <v>378</v>
      </c>
      <c r="B728" s="2" t="s">
        <v>74</v>
      </c>
      <c r="C728" s="2" t="s">
        <v>2307</v>
      </c>
      <c r="D728" s="2">
        <v>1</v>
      </c>
      <c r="E728" s="2" t="s">
        <v>115</v>
      </c>
      <c r="F728" s="2" t="b">
        <f>+VLOOKUP(L728,'Por tripulante'!A:A,1,0)=L728</f>
        <v>1</v>
      </c>
      <c r="G728" s="2" t="str">
        <f>+INDEX(TPA!A:D,MATCH('Base de datos'!L728,TPA!D:D,0),1)</f>
        <v>BARRANCABERMEJA</v>
      </c>
      <c r="H728" s="24" t="s">
        <v>376</v>
      </c>
      <c r="I728" s="42">
        <v>44698.666608796295</v>
      </c>
      <c r="J728" s="36">
        <v>44698.670451388891</v>
      </c>
      <c r="K728" t="s">
        <v>1238</v>
      </c>
      <c r="L728">
        <v>9141242</v>
      </c>
      <c r="M728" t="s">
        <v>493</v>
      </c>
      <c r="N728" t="s">
        <v>444</v>
      </c>
      <c r="O728" s="4" t="s">
        <v>773</v>
      </c>
      <c r="P728" s="39" t="s">
        <v>774</v>
      </c>
      <c r="U728" t="s">
        <v>735</v>
      </c>
      <c r="V728" t="s">
        <v>735</v>
      </c>
      <c r="W728" t="s">
        <v>775</v>
      </c>
    </row>
    <row r="729" spans="1:23" x14ac:dyDescent="0.3">
      <c r="A729" s="2" t="s">
        <v>378</v>
      </c>
      <c r="B729" s="2" t="s">
        <v>74</v>
      </c>
      <c r="C729" s="2" t="s">
        <v>2308</v>
      </c>
      <c r="D729" s="2">
        <v>1</v>
      </c>
      <c r="E729" s="2" t="s">
        <v>115</v>
      </c>
      <c r="F729" s="2" t="b">
        <f>+VLOOKUP(L729,'Por tripulante'!A:A,1,0)=L729</f>
        <v>1</v>
      </c>
      <c r="G729" s="2" t="e">
        <f>+INDEX(TPA!A:D,MATCH('Base de datos'!L729,TPA!D:D,0),1)</f>
        <v>#N/A</v>
      </c>
      <c r="H729" s="24" t="s">
        <v>376</v>
      </c>
      <c r="I729" s="42">
        <v>44698.657256944447</v>
      </c>
      <c r="J729" s="36">
        <v>44698.659108796295</v>
      </c>
      <c r="K729" t="s">
        <v>1231</v>
      </c>
      <c r="L729">
        <v>1049347320</v>
      </c>
      <c r="M729" t="s">
        <v>453</v>
      </c>
      <c r="N729" t="s">
        <v>444</v>
      </c>
      <c r="O729" s="4" t="s">
        <v>773</v>
      </c>
      <c r="P729" s="39" t="s">
        <v>774</v>
      </c>
      <c r="U729" t="s">
        <v>735</v>
      </c>
      <c r="V729" t="s">
        <v>735</v>
      </c>
      <c r="W729" t="s">
        <v>775</v>
      </c>
    </row>
    <row r="730" spans="1:23" x14ac:dyDescent="0.3">
      <c r="A730" s="2" t="s">
        <v>378</v>
      </c>
      <c r="B730" s="2" t="s">
        <v>74</v>
      </c>
      <c r="C730" s="2" t="s">
        <v>2309</v>
      </c>
      <c r="D730" s="2">
        <v>1</v>
      </c>
      <c r="E730" s="2" t="s">
        <v>115</v>
      </c>
      <c r="F730" s="2" t="b">
        <f>+VLOOKUP(L730,'Por tripulante'!A:A,1,0)=L730</f>
        <v>1</v>
      </c>
      <c r="G730" s="2" t="str">
        <f>+INDEX(TPA!A:D,MATCH('Base de datos'!L730,TPA!D:D,0),1)</f>
        <v>MOMPOX</v>
      </c>
      <c r="H730" s="24" t="s">
        <v>376</v>
      </c>
      <c r="I730" s="42">
        <v>44698.654247685183</v>
      </c>
      <c r="J730" s="36">
        <v>44698.655127314814</v>
      </c>
      <c r="K730" t="s">
        <v>1237</v>
      </c>
      <c r="L730">
        <v>1046342974</v>
      </c>
      <c r="M730" t="s">
        <v>726</v>
      </c>
      <c r="N730" t="s">
        <v>437</v>
      </c>
      <c r="O730" s="4" t="s">
        <v>773</v>
      </c>
      <c r="P730" s="39" t="s">
        <v>774</v>
      </c>
      <c r="U730" t="s">
        <v>735</v>
      </c>
      <c r="V730" t="s">
        <v>735</v>
      </c>
      <c r="W730" t="s">
        <v>775</v>
      </c>
    </row>
    <row r="731" spans="1:23" x14ac:dyDescent="0.3">
      <c r="A731" s="2" t="s">
        <v>378</v>
      </c>
      <c r="B731" s="2" t="s">
        <v>74</v>
      </c>
      <c r="C731" s="2" t="s">
        <v>2310</v>
      </c>
      <c r="D731" s="2">
        <v>1</v>
      </c>
      <c r="E731" s="2" t="s">
        <v>115</v>
      </c>
      <c r="F731" s="2" t="b">
        <f>+VLOOKUP(L731,'Por tripulante'!A:A,1,0)=L731</f>
        <v>1</v>
      </c>
      <c r="G731" s="2" t="str">
        <f>+INDEX(TPA!A:D,MATCH('Base de datos'!L731,TPA!D:D,0),1)</f>
        <v>MOMPOX</v>
      </c>
      <c r="H731" s="24" t="s">
        <v>376</v>
      </c>
      <c r="I731" s="42">
        <v>44698.642141203702</v>
      </c>
      <c r="J731" s="36">
        <v>44698.643379629626</v>
      </c>
      <c r="K731" t="s">
        <v>1239</v>
      </c>
      <c r="L731">
        <v>1042449364</v>
      </c>
      <c r="M731" t="s">
        <v>734</v>
      </c>
      <c r="N731" t="s">
        <v>437</v>
      </c>
      <c r="O731" s="4" t="s">
        <v>773</v>
      </c>
      <c r="P731" s="39" t="s">
        <v>774</v>
      </c>
      <c r="U731" t="s">
        <v>735</v>
      </c>
      <c r="V731" t="s">
        <v>735</v>
      </c>
      <c r="W731" t="s">
        <v>775</v>
      </c>
    </row>
    <row r="732" spans="1:23" x14ac:dyDescent="0.3">
      <c r="A732" s="2" t="s">
        <v>378</v>
      </c>
      <c r="B732" s="2" t="s">
        <v>74</v>
      </c>
      <c r="C732" s="2" t="s">
        <v>2311</v>
      </c>
      <c r="D732" s="2">
        <v>1</v>
      </c>
      <c r="E732" s="2" t="s">
        <v>115</v>
      </c>
      <c r="F732" s="2" t="b">
        <f>+VLOOKUP(L732,'Por tripulante'!A:A,1,0)=L732</f>
        <v>1</v>
      </c>
      <c r="G732" s="2" t="str">
        <f>+INDEX(TPA!A:D,MATCH('Base de datos'!L732,TPA!D:D,0),1)</f>
        <v>MOMPOX</v>
      </c>
      <c r="H732" s="24" t="s">
        <v>376</v>
      </c>
      <c r="I732" s="42">
        <v>44698.624606481484</v>
      </c>
      <c r="J732" s="36">
        <v>44698.627430555556</v>
      </c>
      <c r="K732" t="s">
        <v>1239</v>
      </c>
      <c r="L732">
        <v>8742810</v>
      </c>
      <c r="M732" t="s">
        <v>1240</v>
      </c>
      <c r="N732" t="s">
        <v>437</v>
      </c>
      <c r="O732" s="4" t="s">
        <v>773</v>
      </c>
      <c r="P732" s="39" t="s">
        <v>774</v>
      </c>
      <c r="U732" t="s">
        <v>735</v>
      </c>
      <c r="V732" t="s">
        <v>735</v>
      </c>
      <c r="W732" t="s">
        <v>775</v>
      </c>
    </row>
    <row r="733" spans="1:23" x14ac:dyDescent="0.3">
      <c r="A733" s="2" t="s">
        <v>378</v>
      </c>
      <c r="B733" s="2" t="s">
        <v>74</v>
      </c>
      <c r="C733" s="2" t="s">
        <v>2312</v>
      </c>
      <c r="D733" s="2">
        <v>1</v>
      </c>
      <c r="E733" s="2" t="s">
        <v>115</v>
      </c>
      <c r="F733" s="2" t="b">
        <f>+VLOOKUP(L733,'Por tripulante'!A:A,1,0)=L733</f>
        <v>1</v>
      </c>
      <c r="G733" s="2" t="str">
        <f>+INDEX(TPA!A:D,MATCH('Base de datos'!L733,TPA!D:D,0),1)</f>
        <v>BARRANQUILLA</v>
      </c>
      <c r="H733" s="24" t="s">
        <v>376</v>
      </c>
      <c r="I733" s="42">
        <v>44698.612893518519</v>
      </c>
      <c r="J733" s="36">
        <v>44698.616249999999</v>
      </c>
      <c r="K733" t="s">
        <v>1241</v>
      </c>
      <c r="L733">
        <v>8509727</v>
      </c>
      <c r="M733" t="s">
        <v>573</v>
      </c>
      <c r="N733" t="s">
        <v>434</v>
      </c>
      <c r="O733" s="4" t="s">
        <v>773</v>
      </c>
      <c r="P733" s="39" t="s">
        <v>803</v>
      </c>
      <c r="U733" t="s">
        <v>735</v>
      </c>
      <c r="V733" t="s">
        <v>735</v>
      </c>
      <c r="W733" t="s">
        <v>775</v>
      </c>
    </row>
    <row r="734" spans="1:23" x14ac:dyDescent="0.3">
      <c r="A734" s="2" t="s">
        <v>378</v>
      </c>
      <c r="B734" s="2" t="s">
        <v>74</v>
      </c>
      <c r="C734" s="2" t="s">
        <v>2313</v>
      </c>
      <c r="D734" s="2">
        <v>1</v>
      </c>
      <c r="E734" s="2" t="s">
        <v>115</v>
      </c>
      <c r="F734" s="2" t="b">
        <f>+VLOOKUP(L734,'Por tripulante'!A:A,1,0)=L734</f>
        <v>1</v>
      </c>
      <c r="G734" s="2" t="str">
        <f>+INDEX(TPA!A:D,MATCH('Base de datos'!L734,TPA!D:D,0),1)</f>
        <v>PUERTO BERRIO</v>
      </c>
      <c r="H734" s="24" t="s">
        <v>376</v>
      </c>
      <c r="I734" s="42">
        <v>44698.497349537036</v>
      </c>
      <c r="J734" s="36">
        <v>44698.500925925924</v>
      </c>
      <c r="K734" t="s">
        <v>1242</v>
      </c>
      <c r="L734">
        <v>1051356443</v>
      </c>
      <c r="M734" t="s">
        <v>523</v>
      </c>
      <c r="N734" t="s">
        <v>426</v>
      </c>
      <c r="O734" s="4" t="s">
        <v>773</v>
      </c>
      <c r="P734" s="39" t="s">
        <v>774</v>
      </c>
      <c r="U734" t="s">
        <v>735</v>
      </c>
      <c r="V734" t="s">
        <v>735</v>
      </c>
      <c r="W734" t="s">
        <v>775</v>
      </c>
    </row>
    <row r="735" spans="1:23" x14ac:dyDescent="0.3">
      <c r="A735" s="2" t="s">
        <v>378</v>
      </c>
      <c r="B735" s="2" t="s">
        <v>74</v>
      </c>
      <c r="C735" s="2" t="s">
        <v>2314</v>
      </c>
      <c r="D735" s="2">
        <v>1</v>
      </c>
      <c r="E735" s="2" t="s">
        <v>115</v>
      </c>
      <c r="F735" s="2" t="b">
        <f>+VLOOKUP(L735,'Por tripulante'!A:A,1,0)=L735</f>
        <v>1</v>
      </c>
      <c r="G735" s="2" t="e">
        <f>+INDEX(TPA!A:D,MATCH('Base de datos'!L735,TPA!D:D,0),1)</f>
        <v>#N/A</v>
      </c>
      <c r="H735" s="24" t="s">
        <v>376</v>
      </c>
      <c r="I735" s="42">
        <v>44698.494247685187</v>
      </c>
      <c r="J735" s="36">
        <v>44698.49832175926</v>
      </c>
      <c r="K735" t="s">
        <v>1243</v>
      </c>
      <c r="L735">
        <v>1042448376</v>
      </c>
      <c r="M735" t="s">
        <v>700</v>
      </c>
      <c r="N735" t="s">
        <v>438</v>
      </c>
      <c r="O735" s="4" t="s">
        <v>773</v>
      </c>
      <c r="P735" s="39" t="s">
        <v>774</v>
      </c>
      <c r="U735" t="s">
        <v>735</v>
      </c>
      <c r="V735" t="s">
        <v>735</v>
      </c>
      <c r="W735" t="s">
        <v>775</v>
      </c>
    </row>
    <row r="736" spans="1:23" x14ac:dyDescent="0.3">
      <c r="A736" s="2" t="s">
        <v>378</v>
      </c>
      <c r="B736" s="2" t="s">
        <v>74</v>
      </c>
      <c r="C736" s="2" t="s">
        <v>2315</v>
      </c>
      <c r="D736" s="2">
        <v>1</v>
      </c>
      <c r="E736" s="2" t="s">
        <v>115</v>
      </c>
      <c r="F736" s="2" t="b">
        <f>+VLOOKUP(L736,'Por tripulante'!A:A,1,0)=L736</f>
        <v>1</v>
      </c>
      <c r="G736" s="2" t="str">
        <f>+INDEX(TPA!A:D,MATCH('Base de datos'!L736,TPA!D:D,0),1)</f>
        <v>ZAMBRANO</v>
      </c>
      <c r="H736" s="24" t="s">
        <v>376</v>
      </c>
      <c r="I736" s="42">
        <v>44698.443402777775</v>
      </c>
      <c r="J736" s="36">
        <v>44698.445462962962</v>
      </c>
      <c r="K736" t="s">
        <v>1244</v>
      </c>
      <c r="L736">
        <v>73191501</v>
      </c>
      <c r="M736" t="s">
        <v>660</v>
      </c>
      <c r="O736" s="4" t="s">
        <v>773</v>
      </c>
      <c r="P736" s="39" t="s">
        <v>774</v>
      </c>
      <c r="U736" t="s">
        <v>735</v>
      </c>
      <c r="V736" t="s">
        <v>735</v>
      </c>
      <c r="W736" t="s">
        <v>775</v>
      </c>
    </row>
    <row r="737" spans="1:23" x14ac:dyDescent="0.3">
      <c r="A737" s="2" t="s">
        <v>378</v>
      </c>
      <c r="B737" s="2" t="s">
        <v>74</v>
      </c>
      <c r="C737" s="2" t="s">
        <v>2316</v>
      </c>
      <c r="D737" s="2">
        <v>1</v>
      </c>
      <c r="E737" s="2" t="s">
        <v>115</v>
      </c>
      <c r="F737" s="2" t="b">
        <f>+VLOOKUP(L737,'Por tripulante'!A:A,1,0)=L737</f>
        <v>1</v>
      </c>
      <c r="G737" s="2" t="e">
        <f>+INDEX(TPA!A:D,MATCH('Base de datos'!L737,TPA!D:D,0),1)</f>
        <v>#N/A</v>
      </c>
      <c r="H737" s="24" t="s">
        <v>376</v>
      </c>
      <c r="I737" s="42">
        <v>44697.906446759262</v>
      </c>
      <c r="J737" s="36">
        <v>44697.908425925925</v>
      </c>
      <c r="K737" t="s">
        <v>1245</v>
      </c>
      <c r="L737">
        <v>1043609008</v>
      </c>
      <c r="M737" t="s">
        <v>432</v>
      </c>
      <c r="N737" t="s">
        <v>444</v>
      </c>
      <c r="O737" s="4" t="s">
        <v>773</v>
      </c>
      <c r="P737" s="39" t="s">
        <v>774</v>
      </c>
      <c r="U737" t="s">
        <v>735</v>
      </c>
      <c r="V737" t="s">
        <v>735</v>
      </c>
      <c r="W737" t="s">
        <v>775</v>
      </c>
    </row>
    <row r="738" spans="1:23" x14ac:dyDescent="0.3">
      <c r="A738" s="2" t="s">
        <v>378</v>
      </c>
      <c r="B738" s="2" t="s">
        <v>74</v>
      </c>
      <c r="C738" s="2" t="s">
        <v>2317</v>
      </c>
      <c r="D738" s="2">
        <v>1</v>
      </c>
      <c r="E738" s="2" t="s">
        <v>115</v>
      </c>
      <c r="F738" s="2" t="b">
        <f>+VLOOKUP(L738,'Por tripulante'!A:A,1,0)=L738</f>
        <v>1</v>
      </c>
      <c r="G738" s="2" t="str">
        <f>+INDEX(TPA!A:D,MATCH('Base de datos'!L738,TPA!D:D,0),1)</f>
        <v>BARRANCABERMEJA</v>
      </c>
      <c r="H738" s="24" t="s">
        <v>376</v>
      </c>
      <c r="I738" s="42">
        <v>44697.851620370369</v>
      </c>
      <c r="J738" s="36">
        <v>44697.853194444448</v>
      </c>
      <c r="K738" t="s">
        <v>1234</v>
      </c>
      <c r="L738">
        <v>1049348432</v>
      </c>
      <c r="M738" t="s">
        <v>723</v>
      </c>
      <c r="N738" t="s">
        <v>444</v>
      </c>
      <c r="O738" s="4" t="s">
        <v>773</v>
      </c>
      <c r="P738" s="39" t="s">
        <v>774</v>
      </c>
      <c r="U738" t="s">
        <v>735</v>
      </c>
      <c r="V738" t="s">
        <v>735</v>
      </c>
      <c r="W738" t="s">
        <v>775</v>
      </c>
    </row>
    <row r="739" spans="1:23" x14ac:dyDescent="0.3">
      <c r="A739" s="2" t="s">
        <v>378</v>
      </c>
      <c r="B739" s="2" t="s">
        <v>74</v>
      </c>
      <c r="C739" s="2" t="s">
        <v>2318</v>
      </c>
      <c r="D739" s="2">
        <v>1</v>
      </c>
      <c r="E739" s="2" t="s">
        <v>115</v>
      </c>
      <c r="F739" s="2" t="b">
        <f>+VLOOKUP(L739,'Por tripulante'!A:A,1,0)=L739</f>
        <v>1</v>
      </c>
      <c r="G739" s="2" t="str">
        <f>+INDEX(TPA!A:D,MATCH('Base de datos'!L739,TPA!D:D,0),1)</f>
        <v>BARRANCABERMEJA</v>
      </c>
      <c r="H739" s="24" t="s">
        <v>376</v>
      </c>
      <c r="I739" s="42">
        <v>44697.845381944448</v>
      </c>
      <c r="J739" s="36">
        <v>44697.850462962961</v>
      </c>
      <c r="K739" t="s">
        <v>1231</v>
      </c>
      <c r="L739">
        <v>1052991220</v>
      </c>
      <c r="M739" t="s">
        <v>539</v>
      </c>
      <c r="N739" t="s">
        <v>444</v>
      </c>
      <c r="O739" s="4" t="s">
        <v>876</v>
      </c>
      <c r="P739" s="39" t="s">
        <v>774</v>
      </c>
      <c r="U739" t="s">
        <v>735</v>
      </c>
      <c r="V739" t="s">
        <v>735</v>
      </c>
      <c r="W739" t="s">
        <v>775</v>
      </c>
    </row>
    <row r="740" spans="1:23" x14ac:dyDescent="0.3">
      <c r="A740" s="2" t="s">
        <v>378</v>
      </c>
      <c r="B740" s="2" t="s">
        <v>74</v>
      </c>
      <c r="C740" s="2" t="s">
        <v>2319</v>
      </c>
      <c r="D740" s="2">
        <v>1</v>
      </c>
      <c r="E740" s="2" t="s">
        <v>115</v>
      </c>
      <c r="F740" s="2" t="b">
        <f>+VLOOKUP(L740,'Por tripulante'!A:A,1,0)=L740</f>
        <v>1</v>
      </c>
      <c r="G740" s="2" t="str">
        <f>+INDEX(TPA!A:D,MATCH('Base de datos'!L740,TPA!D:D,0),1)</f>
        <v>PUERTO BERRIO</v>
      </c>
      <c r="H740" s="24" t="s">
        <v>376</v>
      </c>
      <c r="I740" s="42">
        <v>44697.745405092595</v>
      </c>
      <c r="J740" s="36">
        <v>44697.750162037039</v>
      </c>
      <c r="K740" t="s">
        <v>1246</v>
      </c>
      <c r="L740">
        <v>73271348</v>
      </c>
      <c r="M740" t="s">
        <v>741</v>
      </c>
      <c r="N740" t="s">
        <v>426</v>
      </c>
      <c r="O740" s="4" t="s">
        <v>773</v>
      </c>
      <c r="P740" s="39" t="s">
        <v>803</v>
      </c>
      <c r="U740" t="s">
        <v>735</v>
      </c>
      <c r="V740" t="s">
        <v>735</v>
      </c>
      <c r="W740" t="s">
        <v>806</v>
      </c>
    </row>
    <row r="741" spans="1:23" x14ac:dyDescent="0.3">
      <c r="A741" s="2" t="s">
        <v>378</v>
      </c>
      <c r="B741" s="2" t="s">
        <v>74</v>
      </c>
      <c r="C741" s="2" t="s">
        <v>2320</v>
      </c>
      <c r="D741" s="2">
        <v>1</v>
      </c>
      <c r="E741" s="2" t="s">
        <v>115</v>
      </c>
      <c r="F741" s="2" t="b">
        <f>+VLOOKUP(L741,'Por tripulante'!A:A,1,0)=L741</f>
        <v>1</v>
      </c>
      <c r="G741" s="2" t="str">
        <f>+INDEX(TPA!A:D,MATCH('Base de datos'!L741,TPA!D:D,0),1)</f>
        <v>CALAMAR</v>
      </c>
      <c r="H741" s="24" t="s">
        <v>376</v>
      </c>
      <c r="I741" s="42">
        <v>44697.732986111114</v>
      </c>
      <c r="J741" s="36">
        <v>44697.74559027778</v>
      </c>
      <c r="K741" t="s">
        <v>1247</v>
      </c>
      <c r="L741">
        <v>1140835942</v>
      </c>
      <c r="M741" t="s">
        <v>701</v>
      </c>
      <c r="N741" t="s">
        <v>491</v>
      </c>
      <c r="O741" s="4" t="s">
        <v>773</v>
      </c>
      <c r="P741" s="39" t="s">
        <v>774</v>
      </c>
      <c r="U741" t="s">
        <v>735</v>
      </c>
      <c r="V741" t="s">
        <v>735</v>
      </c>
      <c r="W741" t="s">
        <v>775</v>
      </c>
    </row>
    <row r="742" spans="1:23" x14ac:dyDescent="0.3">
      <c r="A742" s="2" t="s">
        <v>378</v>
      </c>
      <c r="B742" s="2" t="s">
        <v>74</v>
      </c>
      <c r="C742" s="2" t="s">
        <v>2321</v>
      </c>
      <c r="D742" s="2">
        <v>1</v>
      </c>
      <c r="E742" s="2" t="s">
        <v>115</v>
      </c>
      <c r="F742" s="2" t="b">
        <f>+VLOOKUP(L742,'Por tripulante'!A:A,1,0)=L742</f>
        <v>1</v>
      </c>
      <c r="G742" s="2" t="str">
        <f>+INDEX(TPA!A:D,MATCH('Base de datos'!L742,TPA!D:D,0),1)</f>
        <v>PUERTO TRIUNFO</v>
      </c>
      <c r="H742" s="24" t="s">
        <v>376</v>
      </c>
      <c r="I742" s="42">
        <v>44697.725312499999</v>
      </c>
      <c r="J742" s="36">
        <v>44697.730393518519</v>
      </c>
      <c r="K742" t="s">
        <v>1248</v>
      </c>
      <c r="L742">
        <v>576262</v>
      </c>
      <c r="M742" t="s">
        <v>1249</v>
      </c>
      <c r="N742" t="s">
        <v>449</v>
      </c>
      <c r="O742" s="4" t="s">
        <v>773</v>
      </c>
      <c r="P742" s="39" t="s">
        <v>774</v>
      </c>
      <c r="U742" t="s">
        <v>735</v>
      </c>
      <c r="V742" t="s">
        <v>735</v>
      </c>
      <c r="W742" t="s">
        <v>775</v>
      </c>
    </row>
    <row r="743" spans="1:23" x14ac:dyDescent="0.3">
      <c r="A743" s="2" t="s">
        <v>378</v>
      </c>
      <c r="B743" s="2" t="s">
        <v>74</v>
      </c>
      <c r="C743" s="2" t="s">
        <v>1687</v>
      </c>
      <c r="D743" s="2">
        <v>1</v>
      </c>
      <c r="E743" s="2" t="s">
        <v>115</v>
      </c>
      <c r="F743" s="2" t="b">
        <f>+VLOOKUP(L743,'Por tripulante'!A:A,1,0)=L743</f>
        <v>1</v>
      </c>
      <c r="G743" s="2" t="str">
        <f>+INDEX(TPA!A:D,MATCH('Base de datos'!L743,TPA!D:D,0),1)</f>
        <v>PUERTO TRIUNFO</v>
      </c>
      <c r="H743" s="24" t="s">
        <v>376</v>
      </c>
      <c r="I743" s="42">
        <v>44697.722187500003</v>
      </c>
      <c r="J743" s="36">
        <v>44697.723101851851</v>
      </c>
      <c r="K743" t="s">
        <v>1234</v>
      </c>
      <c r="L743">
        <v>1046346294</v>
      </c>
      <c r="M743" t="s">
        <v>636</v>
      </c>
      <c r="N743" t="s">
        <v>449</v>
      </c>
      <c r="O743" s="4" t="s">
        <v>773</v>
      </c>
      <c r="P743" s="39" t="s">
        <v>774</v>
      </c>
      <c r="U743" t="s">
        <v>735</v>
      </c>
      <c r="V743" t="s">
        <v>735</v>
      </c>
      <c r="W743" t="s">
        <v>775</v>
      </c>
    </row>
    <row r="744" spans="1:23" x14ac:dyDescent="0.3">
      <c r="A744" s="2" t="s">
        <v>378</v>
      </c>
      <c r="B744" s="2" t="s">
        <v>74</v>
      </c>
      <c r="C744" s="2" t="s">
        <v>2322</v>
      </c>
      <c r="D744" s="2">
        <v>1</v>
      </c>
      <c r="E744" s="2" t="s">
        <v>115</v>
      </c>
      <c r="F744" s="2" t="b">
        <f>+VLOOKUP(L744,'Por tripulante'!A:A,1,0)=L744</f>
        <v>1</v>
      </c>
      <c r="G744" s="2" t="str">
        <f>+INDEX(TPA!A:D,MATCH('Base de datos'!L744,TPA!D:D,0),1)</f>
        <v>CALAMAR</v>
      </c>
      <c r="H744" s="24" t="s">
        <v>376</v>
      </c>
      <c r="I744" s="42">
        <v>44697.721354166664</v>
      </c>
      <c r="J744" s="36">
        <v>44697.722893518519</v>
      </c>
      <c r="K744" t="s">
        <v>1250</v>
      </c>
      <c r="L744">
        <v>1042434250</v>
      </c>
      <c r="M744" t="s">
        <v>739</v>
      </c>
      <c r="N744" t="s">
        <v>491</v>
      </c>
      <c r="O744" s="4" t="s">
        <v>1236</v>
      </c>
      <c r="P744" s="39" t="s">
        <v>790</v>
      </c>
      <c r="U744" t="s">
        <v>735</v>
      </c>
      <c r="V744" t="s">
        <v>735</v>
      </c>
      <c r="W744" t="s">
        <v>775</v>
      </c>
    </row>
    <row r="745" spans="1:23" x14ac:dyDescent="0.3">
      <c r="A745" s="2" t="s">
        <v>378</v>
      </c>
      <c r="B745" s="2" t="s">
        <v>74</v>
      </c>
      <c r="C745" s="2" t="s">
        <v>2323</v>
      </c>
      <c r="D745" s="2">
        <v>1</v>
      </c>
      <c r="E745" s="2" t="s">
        <v>115</v>
      </c>
      <c r="F745" s="2" t="b">
        <f>+VLOOKUP(L745,'Por tripulante'!A:A,1,0)=L745</f>
        <v>1</v>
      </c>
      <c r="G745" s="2" t="str">
        <f>+INDEX(TPA!A:D,MATCH('Base de datos'!L745,TPA!D:D,0),1)</f>
        <v>BARRANQUILLA</v>
      </c>
      <c r="H745" s="24" t="s">
        <v>376</v>
      </c>
      <c r="I745" s="42">
        <v>44697.695254629631</v>
      </c>
      <c r="J745" s="36">
        <v>44697.696689814817</v>
      </c>
      <c r="K745" t="s">
        <v>1251</v>
      </c>
      <c r="L745">
        <v>9169555</v>
      </c>
      <c r="M745" t="s">
        <v>658</v>
      </c>
      <c r="N745" t="s">
        <v>434</v>
      </c>
      <c r="O745" s="4" t="s">
        <v>773</v>
      </c>
      <c r="P745" s="39" t="s">
        <v>774</v>
      </c>
      <c r="U745" t="s">
        <v>735</v>
      </c>
      <c r="V745" t="s">
        <v>735</v>
      </c>
      <c r="W745" t="s">
        <v>775</v>
      </c>
    </row>
    <row r="746" spans="1:23" x14ac:dyDescent="0.3">
      <c r="A746" s="2" t="s">
        <v>378</v>
      </c>
      <c r="B746" s="2" t="s">
        <v>74</v>
      </c>
      <c r="C746" s="2" t="s">
        <v>2324</v>
      </c>
      <c r="D746" s="2">
        <v>1</v>
      </c>
      <c r="E746" s="2" t="s">
        <v>115</v>
      </c>
      <c r="F746" s="2" t="b">
        <f>+VLOOKUP(L746,'Por tripulante'!A:A,1,0)=L746</f>
        <v>1</v>
      </c>
      <c r="G746" s="2" t="str">
        <f>+INDEX(TPA!A:D,MATCH('Base de datos'!L746,TPA!D:D,0),1)</f>
        <v>PUERTO TRIUNFO</v>
      </c>
      <c r="H746" s="24" t="s">
        <v>376</v>
      </c>
      <c r="I746" s="42">
        <v>44697.682083333333</v>
      </c>
      <c r="J746" s="36">
        <v>44697.684861111113</v>
      </c>
      <c r="K746" t="s">
        <v>1234</v>
      </c>
      <c r="L746">
        <v>1051417313</v>
      </c>
      <c r="M746" t="s">
        <v>674</v>
      </c>
      <c r="N746" t="s">
        <v>449</v>
      </c>
      <c r="O746" s="4" t="s">
        <v>773</v>
      </c>
      <c r="P746" s="39" t="s">
        <v>774</v>
      </c>
      <c r="U746" t="s">
        <v>735</v>
      </c>
      <c r="V746" t="s">
        <v>735</v>
      </c>
      <c r="W746" t="s">
        <v>775</v>
      </c>
    </row>
    <row r="747" spans="1:23" x14ac:dyDescent="0.3">
      <c r="A747" s="2" t="s">
        <v>378</v>
      </c>
      <c r="B747" s="2" t="s">
        <v>74</v>
      </c>
      <c r="C747" s="2" t="s">
        <v>2325</v>
      </c>
      <c r="D747" s="2">
        <v>1</v>
      </c>
      <c r="E747" s="2" t="s">
        <v>115</v>
      </c>
      <c r="F747" s="2" t="b">
        <f>+VLOOKUP(L747,'Por tripulante'!A:A,1,0)=L747</f>
        <v>1</v>
      </c>
      <c r="G747" s="2" t="str">
        <f>+INDEX(TPA!A:D,MATCH('Base de datos'!L747,TPA!D:D,0),1)</f>
        <v>PUERTO BERRIO</v>
      </c>
      <c r="H747" s="24" t="s">
        <v>376</v>
      </c>
      <c r="I747" s="42">
        <v>44697.659178240741</v>
      </c>
      <c r="J747" s="36">
        <v>44697.662662037037</v>
      </c>
      <c r="K747" t="s">
        <v>1252</v>
      </c>
      <c r="L747">
        <v>1052962084</v>
      </c>
      <c r="M747" t="s">
        <v>547</v>
      </c>
      <c r="N747" t="s">
        <v>426</v>
      </c>
      <c r="O747" s="4" t="s">
        <v>773</v>
      </c>
      <c r="P747" s="39" t="s">
        <v>774</v>
      </c>
      <c r="U747" t="s">
        <v>735</v>
      </c>
      <c r="V747" t="s">
        <v>735</v>
      </c>
      <c r="W747" t="s">
        <v>775</v>
      </c>
    </row>
    <row r="748" spans="1:23" x14ac:dyDescent="0.3">
      <c r="A748" s="2" t="s">
        <v>378</v>
      </c>
      <c r="B748" s="2" t="s">
        <v>74</v>
      </c>
      <c r="C748" s="2" t="s">
        <v>2326</v>
      </c>
      <c r="D748" s="2">
        <v>1</v>
      </c>
      <c r="E748" s="2" t="s">
        <v>115</v>
      </c>
      <c r="F748" s="2" t="b">
        <f>+VLOOKUP(L748,'Por tripulante'!A:A,1,0)=L748</f>
        <v>1</v>
      </c>
      <c r="G748" s="2" t="str">
        <f>+INDEX(TPA!A:D,MATCH('Base de datos'!L748,TPA!D:D,0),1)</f>
        <v>PUERTO BERRIO</v>
      </c>
      <c r="H748" s="24" t="s">
        <v>376</v>
      </c>
      <c r="I748" s="42">
        <v>44697.648645833331</v>
      </c>
      <c r="J748" s="36">
        <v>44697.649930555555</v>
      </c>
      <c r="K748" t="s">
        <v>1253</v>
      </c>
      <c r="L748">
        <v>1003040932</v>
      </c>
      <c r="M748" t="s">
        <v>458</v>
      </c>
      <c r="N748" t="s">
        <v>426</v>
      </c>
      <c r="O748" s="4" t="s">
        <v>773</v>
      </c>
      <c r="P748" s="39" t="s">
        <v>774</v>
      </c>
      <c r="U748" t="s">
        <v>735</v>
      </c>
      <c r="V748" t="s">
        <v>735</v>
      </c>
      <c r="W748" t="s">
        <v>775</v>
      </c>
    </row>
    <row r="749" spans="1:23" x14ac:dyDescent="0.3">
      <c r="A749" s="2" t="s">
        <v>378</v>
      </c>
      <c r="B749" s="2" t="s">
        <v>74</v>
      </c>
      <c r="C749" s="2" t="s">
        <v>2327</v>
      </c>
      <c r="D749" s="2">
        <v>1</v>
      </c>
      <c r="E749" s="2" t="s">
        <v>115</v>
      </c>
      <c r="F749" s="2" t="b">
        <f>+VLOOKUP(L749,'Por tripulante'!A:A,1,0)=L749</f>
        <v>1</v>
      </c>
      <c r="G749" s="2" t="str">
        <f>+INDEX(TPA!A:D,MATCH('Base de datos'!L749,TPA!D:D,0),1)</f>
        <v>PUERTO BERRIO</v>
      </c>
      <c r="H749" s="24" t="s">
        <v>376</v>
      </c>
      <c r="I749" s="42">
        <v>44697.648287037038</v>
      </c>
      <c r="J749" s="36">
        <v>44697.649826388886</v>
      </c>
      <c r="K749" t="s">
        <v>1253</v>
      </c>
      <c r="L749">
        <v>1143123770</v>
      </c>
      <c r="M749" t="s">
        <v>595</v>
      </c>
      <c r="N749" t="s">
        <v>426</v>
      </c>
      <c r="O749" s="4" t="s">
        <v>773</v>
      </c>
      <c r="P749" s="39" t="s">
        <v>774</v>
      </c>
      <c r="U749" t="s">
        <v>735</v>
      </c>
      <c r="V749" t="s">
        <v>735</v>
      </c>
      <c r="W749" t="s">
        <v>775</v>
      </c>
    </row>
    <row r="750" spans="1:23" x14ac:dyDescent="0.3">
      <c r="A750" s="2" t="s">
        <v>378</v>
      </c>
      <c r="B750" s="2" t="s">
        <v>74</v>
      </c>
      <c r="C750" s="2" t="s">
        <v>2328</v>
      </c>
      <c r="D750" s="2">
        <v>1</v>
      </c>
      <c r="E750" s="2" t="s">
        <v>115</v>
      </c>
      <c r="F750" s="2" t="b">
        <f>+VLOOKUP(L750,'Por tripulante'!A:A,1,0)=L750</f>
        <v>1</v>
      </c>
      <c r="G750" s="2" t="str">
        <f>+INDEX(TPA!A:D,MATCH('Base de datos'!L750,TPA!D:D,0),1)</f>
        <v>CAPULCO</v>
      </c>
      <c r="H750" s="24" t="s">
        <v>376</v>
      </c>
      <c r="I750" s="42">
        <v>44697.648506944446</v>
      </c>
      <c r="J750" s="36">
        <v>44697.649606481478</v>
      </c>
      <c r="K750" t="s">
        <v>1254</v>
      </c>
      <c r="L750">
        <v>72291020</v>
      </c>
      <c r="M750" t="s">
        <v>635</v>
      </c>
      <c r="N750" t="s">
        <v>437</v>
      </c>
      <c r="O750" s="4" t="s">
        <v>773</v>
      </c>
      <c r="P750" s="39" t="s">
        <v>774</v>
      </c>
      <c r="U750" t="s">
        <v>735</v>
      </c>
      <c r="V750" t="s">
        <v>735</v>
      </c>
      <c r="W750" t="s">
        <v>775</v>
      </c>
    </row>
    <row r="751" spans="1:23" x14ac:dyDescent="0.3">
      <c r="A751" s="2" t="s">
        <v>378</v>
      </c>
      <c r="B751" s="2" t="s">
        <v>74</v>
      </c>
      <c r="C751" s="2" t="s">
        <v>2329</v>
      </c>
      <c r="D751" s="2">
        <v>1</v>
      </c>
      <c r="E751" s="2" t="s">
        <v>115</v>
      </c>
      <c r="F751" s="2" t="b">
        <f>+VLOOKUP(L751,'Por tripulante'!A:A,1,0)=L751</f>
        <v>1</v>
      </c>
      <c r="G751" s="2" t="str">
        <f>+INDEX(TPA!A:D,MATCH('Base de datos'!L751,TPA!D:D,0),1)</f>
        <v>CAPULCO</v>
      </c>
      <c r="H751" s="24" t="s">
        <v>376</v>
      </c>
      <c r="I751" s="42">
        <v>44697.401273148149</v>
      </c>
      <c r="J751" s="36">
        <v>44697.402418981481</v>
      </c>
      <c r="K751" t="s">
        <v>1255</v>
      </c>
      <c r="L751">
        <v>9138908</v>
      </c>
      <c r="M751" t="s">
        <v>1256</v>
      </c>
      <c r="N751" t="s">
        <v>423</v>
      </c>
      <c r="O751" s="4" t="s">
        <v>773</v>
      </c>
      <c r="P751" s="39" t="s">
        <v>774</v>
      </c>
      <c r="U751" t="s">
        <v>735</v>
      </c>
      <c r="V751" t="s">
        <v>735</v>
      </c>
      <c r="W751" t="s">
        <v>775</v>
      </c>
    </row>
    <row r="752" spans="1:23" x14ac:dyDescent="0.3">
      <c r="A752" s="2" t="s">
        <v>378</v>
      </c>
      <c r="B752" s="2" t="s">
        <v>74</v>
      </c>
      <c r="C752" s="2" t="s">
        <v>2330</v>
      </c>
      <c r="D752" s="2">
        <v>1</v>
      </c>
      <c r="E752" s="2" t="s">
        <v>115</v>
      </c>
      <c r="F752" s="2" t="b">
        <f>+VLOOKUP(L752,'Por tripulante'!A:A,1,0)=L752</f>
        <v>1</v>
      </c>
      <c r="G752" s="2" t="str">
        <f>+INDEX(TPA!A:D,MATCH('Base de datos'!L752,TPA!D:D,0),1)</f>
        <v>PUERTO TRIUNFO</v>
      </c>
      <c r="H752" s="24" t="s">
        <v>376</v>
      </c>
      <c r="I752" s="42">
        <v>44697.387974537036</v>
      </c>
      <c r="J752" s="36">
        <v>44697.392534722225</v>
      </c>
      <c r="K752" t="s">
        <v>1234</v>
      </c>
      <c r="L752">
        <v>1050924014</v>
      </c>
      <c r="M752" t="s">
        <v>65</v>
      </c>
      <c r="N752" t="s">
        <v>449</v>
      </c>
      <c r="O752" s="4" t="s">
        <v>773</v>
      </c>
      <c r="P752" s="39" t="s">
        <v>774</v>
      </c>
      <c r="U752" t="s">
        <v>735</v>
      </c>
      <c r="V752" t="s">
        <v>735</v>
      </c>
      <c r="W752" t="s">
        <v>775</v>
      </c>
    </row>
    <row r="753" spans="1:23" x14ac:dyDescent="0.3">
      <c r="A753" s="2" t="s">
        <v>378</v>
      </c>
      <c r="B753" s="2" t="s">
        <v>74</v>
      </c>
      <c r="C753" s="2" t="s">
        <v>2331</v>
      </c>
      <c r="D753" s="2">
        <v>1</v>
      </c>
      <c r="E753" s="2" t="s">
        <v>115</v>
      </c>
      <c r="F753" s="2" t="b">
        <f>+VLOOKUP(L753,'Por tripulante'!A:A,1,0)=L753</f>
        <v>1</v>
      </c>
      <c r="G753" s="2" t="e">
        <f>+INDEX(TPA!A:D,MATCH('Base de datos'!L753,TPA!D:D,0),1)</f>
        <v>#N/A</v>
      </c>
      <c r="H753" s="24" t="s">
        <v>376</v>
      </c>
      <c r="I753" s="42">
        <v>44695.309120370373</v>
      </c>
      <c r="J753" s="36">
        <v>44695.31145833333</v>
      </c>
      <c r="K753" t="s">
        <v>1257</v>
      </c>
      <c r="L753">
        <v>7599845</v>
      </c>
      <c r="M753" t="s">
        <v>1258</v>
      </c>
      <c r="O753" s="4" t="s">
        <v>773</v>
      </c>
      <c r="P753" s="39" t="s">
        <v>790</v>
      </c>
      <c r="U753" t="s">
        <v>735</v>
      </c>
      <c r="V753" t="s">
        <v>735</v>
      </c>
      <c r="W753" t="s">
        <v>775</v>
      </c>
    </row>
    <row r="754" spans="1:23" x14ac:dyDescent="0.3">
      <c r="A754" s="2" t="s">
        <v>378</v>
      </c>
      <c r="B754" s="2" t="s">
        <v>74</v>
      </c>
      <c r="C754" s="2" t="s">
        <v>2332</v>
      </c>
      <c r="D754" s="2">
        <v>1</v>
      </c>
      <c r="E754" s="2" t="s">
        <v>115</v>
      </c>
      <c r="F754" s="2" t="b">
        <f>+VLOOKUP(L754,'Por tripulante'!A:A,1,0)=L754</f>
        <v>1</v>
      </c>
      <c r="G754" s="2" t="e">
        <f>+INDEX(TPA!A:D,MATCH('Base de datos'!L754,TPA!D:D,0),1)</f>
        <v>#N/A</v>
      </c>
      <c r="H754" s="24" t="s">
        <v>376</v>
      </c>
      <c r="I754" s="42">
        <v>44693.75503472222</v>
      </c>
      <c r="J754" s="36">
        <v>44693.7577662037</v>
      </c>
      <c r="K754" t="s">
        <v>1259</v>
      </c>
      <c r="L754">
        <v>1051358625</v>
      </c>
      <c r="M754" t="s">
        <v>679</v>
      </c>
      <c r="N754" t="s">
        <v>420</v>
      </c>
      <c r="O754" s="4" t="s">
        <v>773</v>
      </c>
      <c r="P754" s="39" t="s">
        <v>774</v>
      </c>
      <c r="U754" t="s">
        <v>735</v>
      </c>
      <c r="V754" t="s">
        <v>735</v>
      </c>
      <c r="W754" t="s">
        <v>775</v>
      </c>
    </row>
    <row r="755" spans="1:23" x14ac:dyDescent="0.3">
      <c r="A755" s="2" t="s">
        <v>378</v>
      </c>
      <c r="B755" s="2" t="s">
        <v>74</v>
      </c>
      <c r="C755" s="2" t="s">
        <v>2333</v>
      </c>
      <c r="D755" s="2">
        <v>1</v>
      </c>
      <c r="E755" s="2" t="s">
        <v>115</v>
      </c>
      <c r="F755" s="2" t="b">
        <f>+VLOOKUP(L755,'Por tripulante'!A:A,1,0)=L755</f>
        <v>1</v>
      </c>
      <c r="G755" s="2" t="str">
        <f>+INDEX(TPA!A:D,MATCH('Base de datos'!L755,TPA!D:D,0),1)</f>
        <v>PUERTO SALGAR</v>
      </c>
      <c r="H755" s="24" t="s">
        <v>376</v>
      </c>
      <c r="I755" s="42">
        <v>44693.516759259262</v>
      </c>
      <c r="J755" s="36">
        <v>44693.519016203703</v>
      </c>
      <c r="K755" t="s">
        <v>1260</v>
      </c>
      <c r="L755">
        <v>72290253</v>
      </c>
      <c r="M755" t="s">
        <v>614</v>
      </c>
      <c r="N755" t="s">
        <v>438</v>
      </c>
      <c r="O755" s="4" t="s">
        <v>773</v>
      </c>
      <c r="P755" s="39" t="s">
        <v>774</v>
      </c>
      <c r="U755" t="s">
        <v>735</v>
      </c>
      <c r="V755" t="s">
        <v>735</v>
      </c>
      <c r="W755" t="s">
        <v>775</v>
      </c>
    </row>
    <row r="756" spans="1:23" x14ac:dyDescent="0.3">
      <c r="A756" s="2" t="s">
        <v>378</v>
      </c>
      <c r="B756" s="2" t="s">
        <v>74</v>
      </c>
      <c r="C756" s="2" t="s">
        <v>2334</v>
      </c>
      <c r="D756" s="2">
        <v>1</v>
      </c>
      <c r="E756" s="2" t="s">
        <v>115</v>
      </c>
      <c r="F756" s="2" t="b">
        <f>+VLOOKUP(L756,'Por tripulante'!A:A,1,0)=L756</f>
        <v>1</v>
      </c>
      <c r="G756" s="2" t="e">
        <f>+INDEX(TPA!A:D,MATCH('Base de datos'!L756,TPA!D:D,0),1)</f>
        <v>#N/A</v>
      </c>
      <c r="H756" s="24" t="s">
        <v>379</v>
      </c>
      <c r="I756" s="42">
        <v>44702.358310185184</v>
      </c>
      <c r="J756" s="36">
        <v>44702.359537037039</v>
      </c>
      <c r="K756" t="s">
        <v>1261</v>
      </c>
      <c r="L756">
        <v>72269340</v>
      </c>
      <c r="M756" t="s">
        <v>541</v>
      </c>
      <c r="N756" t="s">
        <v>418</v>
      </c>
      <c r="O756" s="4" t="s">
        <v>909</v>
      </c>
      <c r="P756" s="39" t="s">
        <v>879</v>
      </c>
      <c r="Q756" t="s">
        <v>882</v>
      </c>
      <c r="U756" t="s">
        <v>883</v>
      </c>
      <c r="V756" t="s">
        <v>886</v>
      </c>
    </row>
    <row r="757" spans="1:23" x14ac:dyDescent="0.3">
      <c r="A757" s="2" t="s">
        <v>378</v>
      </c>
      <c r="B757" s="2" t="s">
        <v>74</v>
      </c>
      <c r="C757" s="2" t="s">
        <v>2335</v>
      </c>
      <c r="D757" s="2">
        <v>1</v>
      </c>
      <c r="E757" s="2" t="s">
        <v>115</v>
      </c>
      <c r="F757" s="2" t="b">
        <f>+VLOOKUP(L757,'Por tripulante'!A:A,1,0)=L757</f>
        <v>1</v>
      </c>
      <c r="G757" s="2" t="e">
        <f>+INDEX(TPA!A:D,MATCH('Base de datos'!L757,TPA!D:D,0),1)</f>
        <v>#N/A</v>
      </c>
      <c r="H757" s="24" t="s">
        <v>379</v>
      </c>
      <c r="I757" s="42">
        <v>44702.329606481479</v>
      </c>
      <c r="J757" s="36">
        <v>44702.330289351848</v>
      </c>
      <c r="K757" t="s">
        <v>1262</v>
      </c>
      <c r="L757">
        <v>72237482</v>
      </c>
      <c r="M757" t="s">
        <v>1263</v>
      </c>
      <c r="N757" t="s">
        <v>418</v>
      </c>
      <c r="O757" s="4" t="s">
        <v>909</v>
      </c>
      <c r="P757" s="39" t="s">
        <v>879</v>
      </c>
      <c r="Q757" t="s">
        <v>882</v>
      </c>
      <c r="U757" t="s">
        <v>883</v>
      </c>
      <c r="V757" t="s">
        <v>886</v>
      </c>
    </row>
    <row r="758" spans="1:23" x14ac:dyDescent="0.3">
      <c r="A758" s="2" t="s">
        <v>378</v>
      </c>
      <c r="B758" s="2" t="s">
        <v>74</v>
      </c>
      <c r="C758" s="2" t="s">
        <v>2336</v>
      </c>
      <c r="D758" s="2">
        <v>1</v>
      </c>
      <c r="E758" s="2" t="s">
        <v>115</v>
      </c>
      <c r="F758" s="2" t="b">
        <f>+VLOOKUP(L758,'Por tripulante'!A:A,1,0)=L758</f>
        <v>1</v>
      </c>
      <c r="G758" s="2" t="e">
        <f>+INDEX(TPA!A:D,MATCH('Base de datos'!L758,TPA!D:D,0),1)</f>
        <v>#N/A</v>
      </c>
      <c r="H758" s="24" t="s">
        <v>379</v>
      </c>
      <c r="I758" s="42">
        <v>44702.285891203705</v>
      </c>
      <c r="J758" s="36">
        <v>44702.287592592591</v>
      </c>
      <c r="K758" t="s">
        <v>1264</v>
      </c>
      <c r="L758">
        <v>1045696181</v>
      </c>
      <c r="M758" t="s">
        <v>581</v>
      </c>
      <c r="N758" t="s">
        <v>418</v>
      </c>
      <c r="O758" s="4" t="s">
        <v>878</v>
      </c>
      <c r="P758" s="39" t="s">
        <v>879</v>
      </c>
      <c r="Q758" t="s">
        <v>882</v>
      </c>
      <c r="U758" t="s">
        <v>883</v>
      </c>
      <c r="V758" t="s">
        <v>886</v>
      </c>
    </row>
    <row r="759" spans="1:23" x14ac:dyDescent="0.3">
      <c r="A759" s="2" t="s">
        <v>378</v>
      </c>
      <c r="B759" s="2" t="s">
        <v>74</v>
      </c>
      <c r="C759" s="2" t="s">
        <v>2337</v>
      </c>
      <c r="D759" s="2">
        <v>1</v>
      </c>
      <c r="E759" s="2" t="s">
        <v>115</v>
      </c>
      <c r="F759" s="2" t="b">
        <f>+VLOOKUP(L759,'Por tripulante'!A:A,1,0)=L759</f>
        <v>1</v>
      </c>
      <c r="G759" s="2" t="e">
        <f>+INDEX(TPA!A:D,MATCH('Base de datos'!L759,TPA!D:D,0),1)</f>
        <v>#N/A</v>
      </c>
      <c r="H759" s="24" t="s">
        <v>379</v>
      </c>
      <c r="I759" s="42">
        <v>44702.286064814813</v>
      </c>
      <c r="J759" s="36">
        <v>44702.287256944444</v>
      </c>
      <c r="K759" t="s">
        <v>1264</v>
      </c>
      <c r="L759">
        <v>1002097265</v>
      </c>
      <c r="M759" t="s">
        <v>596</v>
      </c>
      <c r="N759" t="s">
        <v>418</v>
      </c>
      <c r="O759" s="4" t="s">
        <v>909</v>
      </c>
      <c r="P759" s="39" t="s">
        <v>879</v>
      </c>
      <c r="Q759" t="s">
        <v>882</v>
      </c>
      <c r="U759" t="s">
        <v>883</v>
      </c>
      <c r="V759" t="s">
        <v>881</v>
      </c>
    </row>
    <row r="760" spans="1:23" x14ac:dyDescent="0.3">
      <c r="A760" s="2" t="s">
        <v>378</v>
      </c>
      <c r="B760" s="2" t="s">
        <v>74</v>
      </c>
      <c r="C760" s="2" t="s">
        <v>2338</v>
      </c>
      <c r="D760" s="2">
        <v>1</v>
      </c>
      <c r="E760" s="2" t="s">
        <v>115</v>
      </c>
      <c r="F760" s="2" t="b">
        <f>+VLOOKUP(L760,'Por tripulante'!A:A,1,0)=L760</f>
        <v>1</v>
      </c>
      <c r="G760" s="2" t="str">
        <f>+INDEX(TPA!A:D,MATCH('Base de datos'!L760,TPA!D:D,0),1)</f>
        <v>PUERTO BERRIO</v>
      </c>
      <c r="H760" s="24" t="s">
        <v>379</v>
      </c>
      <c r="I760" s="42">
        <v>44702.27988425926</v>
      </c>
      <c r="J760" s="36">
        <v>44702.281319444446</v>
      </c>
      <c r="K760" t="s">
        <v>1229</v>
      </c>
      <c r="L760">
        <v>1143268344</v>
      </c>
      <c r="M760" t="s">
        <v>1230</v>
      </c>
      <c r="N760" t="s">
        <v>426</v>
      </c>
      <c r="O760" s="4" t="s">
        <v>909</v>
      </c>
      <c r="P760" s="39" t="s">
        <v>879</v>
      </c>
      <c r="S760" t="s">
        <v>898</v>
      </c>
      <c r="U760" t="s">
        <v>883</v>
      </c>
      <c r="V760" t="s">
        <v>881</v>
      </c>
    </row>
    <row r="761" spans="1:23" x14ac:dyDescent="0.3">
      <c r="A761" s="2" t="s">
        <v>378</v>
      </c>
      <c r="B761" s="2" t="s">
        <v>74</v>
      </c>
      <c r="C761" s="2" t="s">
        <v>2339</v>
      </c>
      <c r="D761" s="2">
        <v>1</v>
      </c>
      <c r="E761" s="2" t="s">
        <v>115</v>
      </c>
      <c r="F761" s="2" t="b">
        <f>+VLOOKUP(L761,'Por tripulante'!A:A,1,0)=L761</f>
        <v>1</v>
      </c>
      <c r="G761" s="2" t="str">
        <f>+INDEX(TPA!A:D,MATCH('Base de datos'!L761,TPA!D:D,0),1)</f>
        <v>BARRANCABERMEJA</v>
      </c>
      <c r="H761" s="24" t="s">
        <v>379</v>
      </c>
      <c r="I761" s="42">
        <v>44701.940393518518</v>
      </c>
      <c r="J761" s="36">
        <v>44701.941967592589</v>
      </c>
      <c r="K761" t="s">
        <v>1220</v>
      </c>
      <c r="L761">
        <v>1049348432</v>
      </c>
      <c r="M761" t="s">
        <v>723</v>
      </c>
      <c r="N761" t="s">
        <v>444</v>
      </c>
      <c r="O761" s="4" t="s">
        <v>909</v>
      </c>
      <c r="P761" s="39" t="s">
        <v>879</v>
      </c>
      <c r="S761" t="s">
        <v>898</v>
      </c>
      <c r="U761" t="s">
        <v>883</v>
      </c>
      <c r="V761" t="s">
        <v>881</v>
      </c>
    </row>
    <row r="762" spans="1:23" x14ac:dyDescent="0.3">
      <c r="A762" s="2" t="s">
        <v>378</v>
      </c>
      <c r="B762" s="2" t="s">
        <v>74</v>
      </c>
      <c r="C762" s="2" t="s">
        <v>2340</v>
      </c>
      <c r="D762" s="2">
        <v>1</v>
      </c>
      <c r="E762" s="2" t="s">
        <v>115</v>
      </c>
      <c r="F762" s="2" t="b">
        <f>+VLOOKUP(L762,'Por tripulante'!A:A,1,0)=L762</f>
        <v>1</v>
      </c>
      <c r="G762" s="2" t="str">
        <f>+INDEX(TPA!A:D,MATCH('Base de datos'!L762,TPA!D:D,0),1)</f>
        <v>PUERTO BERRIO</v>
      </c>
      <c r="H762" s="24" t="s">
        <v>379</v>
      </c>
      <c r="I762" s="42">
        <v>44701.833020833335</v>
      </c>
      <c r="J762" s="36">
        <v>44701.835532407407</v>
      </c>
      <c r="K762" t="s">
        <v>1265</v>
      </c>
      <c r="L762">
        <v>1003040932</v>
      </c>
      <c r="M762" t="s">
        <v>458</v>
      </c>
      <c r="N762" t="s">
        <v>426</v>
      </c>
      <c r="O762" s="4" t="s">
        <v>878</v>
      </c>
      <c r="P762" s="39" t="s">
        <v>893</v>
      </c>
      <c r="S762" t="s">
        <v>898</v>
      </c>
      <c r="U762" t="s">
        <v>880</v>
      </c>
      <c r="V762" t="s">
        <v>886</v>
      </c>
    </row>
    <row r="763" spans="1:23" x14ac:dyDescent="0.3">
      <c r="A763" s="2" t="s">
        <v>378</v>
      </c>
      <c r="B763" s="2" t="s">
        <v>74</v>
      </c>
      <c r="C763" s="2" t="s">
        <v>2341</v>
      </c>
      <c r="D763" s="2">
        <v>1</v>
      </c>
      <c r="E763" s="2" t="s">
        <v>115</v>
      </c>
      <c r="F763" s="2" t="b">
        <f>+VLOOKUP(L763,'Por tripulante'!A:A,1,0)=L763</f>
        <v>1</v>
      </c>
      <c r="G763" s="2" t="e">
        <f>+INDEX(TPA!A:D,MATCH('Base de datos'!L763,TPA!D:D,0),1)</f>
        <v>#N/A</v>
      </c>
      <c r="H763" s="24" t="s">
        <v>379</v>
      </c>
      <c r="I763" s="42">
        <v>44701.747627314813</v>
      </c>
      <c r="J763" s="36">
        <v>44701.749872685185</v>
      </c>
      <c r="K763" t="s">
        <v>1266</v>
      </c>
      <c r="L763">
        <v>72185313</v>
      </c>
      <c r="M763" t="s">
        <v>578</v>
      </c>
      <c r="N763" t="s">
        <v>436</v>
      </c>
      <c r="O763" s="4" t="s">
        <v>878</v>
      </c>
      <c r="P763" s="39" t="s">
        <v>879</v>
      </c>
      <c r="Q763" t="s">
        <v>882</v>
      </c>
      <c r="U763" t="s">
        <v>883</v>
      </c>
      <c r="V763" t="s">
        <v>881</v>
      </c>
    </row>
    <row r="764" spans="1:23" x14ac:dyDescent="0.3">
      <c r="A764" s="2" t="s">
        <v>378</v>
      </c>
      <c r="B764" s="2" t="s">
        <v>74</v>
      </c>
      <c r="C764" s="2" t="s">
        <v>2342</v>
      </c>
      <c r="D764" s="2">
        <v>1</v>
      </c>
      <c r="E764" s="2" t="s">
        <v>115</v>
      </c>
      <c r="F764" s="2" t="b">
        <f>+VLOOKUP(L764,'Por tripulante'!A:A,1,0)=L764</f>
        <v>1</v>
      </c>
      <c r="G764" s="2" t="str">
        <f>+INDEX(TPA!A:D,MATCH('Base de datos'!L764,TPA!D:D,0),1)</f>
        <v>PUERTO TRIUNFO</v>
      </c>
      <c r="H764" s="24" t="s">
        <v>379</v>
      </c>
      <c r="I764" s="42">
        <v>44701.720034722224</v>
      </c>
      <c r="J764" s="36">
        <v>44701.721076388887</v>
      </c>
      <c r="K764" t="s">
        <v>1267</v>
      </c>
      <c r="L764">
        <v>1143355820</v>
      </c>
      <c r="M764" t="s">
        <v>463</v>
      </c>
      <c r="N764" t="s">
        <v>449</v>
      </c>
      <c r="O764" s="4" t="s">
        <v>878</v>
      </c>
      <c r="P764" s="39" t="s">
        <v>879</v>
      </c>
      <c r="Q764" t="s">
        <v>882</v>
      </c>
      <c r="U764" t="s">
        <v>883</v>
      </c>
      <c r="V764" t="s">
        <v>886</v>
      </c>
    </row>
    <row r="765" spans="1:23" x14ac:dyDescent="0.3">
      <c r="A765" s="2" t="s">
        <v>378</v>
      </c>
      <c r="B765" s="2" t="s">
        <v>74</v>
      </c>
      <c r="C765" s="2" t="s">
        <v>2343</v>
      </c>
      <c r="D765" s="2">
        <v>1</v>
      </c>
      <c r="E765" s="2" t="s">
        <v>115</v>
      </c>
      <c r="F765" s="2" t="b">
        <f>+VLOOKUP(L765,'Por tripulante'!A:A,1,0)=L765</f>
        <v>1</v>
      </c>
      <c r="G765" s="2" t="str">
        <f>+INDEX(TPA!A:D,MATCH('Base de datos'!L765,TPA!D:D,0),1)</f>
        <v>PUERTO TRIUNFO</v>
      </c>
      <c r="H765" s="24" t="s">
        <v>379</v>
      </c>
      <c r="I765" s="42">
        <v>44701.716921296298</v>
      </c>
      <c r="J765" s="36">
        <v>44701.721076388887</v>
      </c>
      <c r="K765" t="s">
        <v>1222</v>
      </c>
      <c r="L765">
        <v>1046346294</v>
      </c>
      <c r="M765" t="s">
        <v>636</v>
      </c>
      <c r="N765" t="s">
        <v>449</v>
      </c>
      <c r="O765" s="4" t="s">
        <v>878</v>
      </c>
      <c r="P765" s="39" t="s">
        <v>879</v>
      </c>
      <c r="Q765" t="s">
        <v>882</v>
      </c>
      <c r="U765" t="s">
        <v>883</v>
      </c>
      <c r="V765" t="s">
        <v>886</v>
      </c>
    </row>
    <row r="766" spans="1:23" x14ac:dyDescent="0.3">
      <c r="A766" s="2" t="s">
        <v>378</v>
      </c>
      <c r="B766" s="2" t="s">
        <v>74</v>
      </c>
      <c r="C766" s="2" t="s">
        <v>2344</v>
      </c>
      <c r="D766" s="2">
        <v>1</v>
      </c>
      <c r="E766" s="2" t="s">
        <v>115</v>
      </c>
      <c r="F766" s="2" t="b">
        <f>+VLOOKUP(L766,'Por tripulante'!A:A,1,0)=L766</f>
        <v>1</v>
      </c>
      <c r="G766" s="2" t="str">
        <f>+INDEX(TPA!A:D,MATCH('Base de datos'!L766,TPA!D:D,0),1)</f>
        <v>PUERTO TRIUNFO</v>
      </c>
      <c r="H766" s="24" t="s">
        <v>379</v>
      </c>
      <c r="I766" s="42">
        <v>44701.717418981483</v>
      </c>
      <c r="J766" s="36">
        <v>44701.721030092594</v>
      </c>
      <c r="K766" t="s">
        <v>1268</v>
      </c>
      <c r="L766">
        <v>576262</v>
      </c>
      <c r="M766" t="s">
        <v>1218</v>
      </c>
      <c r="N766" t="s">
        <v>449</v>
      </c>
      <c r="P766" s="39" t="s">
        <v>879</v>
      </c>
      <c r="Q766" t="s">
        <v>882</v>
      </c>
      <c r="U766" t="s">
        <v>883</v>
      </c>
      <c r="V766" t="s">
        <v>886</v>
      </c>
    </row>
    <row r="767" spans="1:23" x14ac:dyDescent="0.3">
      <c r="A767" s="2" t="s">
        <v>378</v>
      </c>
      <c r="B767" s="2" t="s">
        <v>74</v>
      </c>
      <c r="C767" s="2" t="s">
        <v>2345</v>
      </c>
      <c r="D767" s="2">
        <v>1</v>
      </c>
      <c r="E767" s="2" t="s">
        <v>115</v>
      </c>
      <c r="F767" s="2" t="b">
        <f>+VLOOKUP(L767,'Por tripulante'!A:A,1,0)=L767</f>
        <v>1</v>
      </c>
      <c r="G767" s="2" t="str">
        <f>+INDEX(TPA!A:D,MATCH('Base de datos'!L767,TPA!D:D,0),1)</f>
        <v>PUERTO TRIUNFO</v>
      </c>
      <c r="H767" s="24" t="s">
        <v>379</v>
      </c>
      <c r="I767" s="42">
        <v>44701.717141203706</v>
      </c>
      <c r="J767" s="36">
        <v>44701.719606481478</v>
      </c>
      <c r="K767" t="s">
        <v>1220</v>
      </c>
      <c r="L767">
        <v>1051417313</v>
      </c>
      <c r="M767" t="s">
        <v>674</v>
      </c>
      <c r="N767" t="s">
        <v>449</v>
      </c>
      <c r="O767" s="4" t="s">
        <v>878</v>
      </c>
      <c r="P767" s="39" t="s">
        <v>879</v>
      </c>
      <c r="S767" t="s">
        <v>898</v>
      </c>
      <c r="U767" t="s">
        <v>889</v>
      </c>
      <c r="V767" t="s">
        <v>881</v>
      </c>
    </row>
    <row r="768" spans="1:23" x14ac:dyDescent="0.3">
      <c r="A768" s="2" t="s">
        <v>378</v>
      </c>
      <c r="B768" s="2" t="s">
        <v>74</v>
      </c>
      <c r="C768" s="2" t="s">
        <v>2346</v>
      </c>
      <c r="D768" s="2">
        <v>1</v>
      </c>
      <c r="E768" s="2" t="s">
        <v>115</v>
      </c>
      <c r="F768" s="2" t="b">
        <f>+VLOOKUP(L768,'Por tripulante'!A:A,1,0)=L768</f>
        <v>1</v>
      </c>
      <c r="G768" s="2" t="str">
        <f>+INDEX(TPA!A:D,MATCH('Base de datos'!L768,TPA!D:D,0),1)</f>
        <v>BARRANCABERMEJA</v>
      </c>
      <c r="H768" s="24" t="s">
        <v>379</v>
      </c>
      <c r="I768" s="42">
        <v>44701.699189814812</v>
      </c>
      <c r="J768" s="36">
        <v>44701.704317129632</v>
      </c>
      <c r="K768" t="s">
        <v>1269</v>
      </c>
      <c r="L768">
        <v>9141242</v>
      </c>
      <c r="M768" t="s">
        <v>493</v>
      </c>
      <c r="N768" t="s">
        <v>444</v>
      </c>
      <c r="O768" s="4" t="s">
        <v>1270</v>
      </c>
      <c r="P768" s="39" t="s">
        <v>879</v>
      </c>
      <c r="T768" t="s">
        <v>928</v>
      </c>
      <c r="U768" t="s">
        <v>883</v>
      </c>
      <c r="V768" t="s">
        <v>881</v>
      </c>
    </row>
    <row r="769" spans="1:22" x14ac:dyDescent="0.3">
      <c r="A769" s="2" t="s">
        <v>378</v>
      </c>
      <c r="B769" s="2" t="s">
        <v>74</v>
      </c>
      <c r="C769" s="2" t="s">
        <v>2347</v>
      </c>
      <c r="D769" s="2">
        <v>1</v>
      </c>
      <c r="E769" s="2" t="s">
        <v>115</v>
      </c>
      <c r="F769" s="2" t="b">
        <f>+VLOOKUP(L769,'Por tripulante'!A:A,1,0)=L769</f>
        <v>1</v>
      </c>
      <c r="G769" s="2" t="e">
        <f>+INDEX(TPA!A:D,MATCH('Base de datos'!L769,TPA!D:D,0),1)</f>
        <v>#N/A</v>
      </c>
      <c r="H769" s="24" t="s">
        <v>379</v>
      </c>
      <c r="I769" s="42">
        <v>44701.691689814812</v>
      </c>
      <c r="J769" s="36">
        <v>44701.693912037037</v>
      </c>
      <c r="K769" t="s">
        <v>1271</v>
      </c>
      <c r="L769">
        <v>1043609008</v>
      </c>
      <c r="M769" t="s">
        <v>432</v>
      </c>
      <c r="N769" t="s">
        <v>444</v>
      </c>
      <c r="O769" s="4" t="s">
        <v>909</v>
      </c>
      <c r="P769" s="39" t="s">
        <v>879</v>
      </c>
      <c r="S769" t="s">
        <v>898</v>
      </c>
      <c r="U769" t="s">
        <v>889</v>
      </c>
      <c r="V769" t="s">
        <v>881</v>
      </c>
    </row>
    <row r="770" spans="1:22" x14ac:dyDescent="0.3">
      <c r="A770" s="2" t="s">
        <v>378</v>
      </c>
      <c r="B770" s="2" t="s">
        <v>74</v>
      </c>
      <c r="C770" s="2" t="s">
        <v>2348</v>
      </c>
      <c r="D770" s="2">
        <v>1</v>
      </c>
      <c r="E770" s="2" t="s">
        <v>115</v>
      </c>
      <c r="F770" s="2" t="b">
        <f>+VLOOKUP(L770,'Por tripulante'!A:A,1,0)=L770</f>
        <v>1</v>
      </c>
      <c r="G770" s="2" t="str">
        <f>+INDEX(TPA!A:D,MATCH('Base de datos'!L770,TPA!D:D,0),1)</f>
        <v>MOMPOX</v>
      </c>
      <c r="H770" s="24" t="s">
        <v>379</v>
      </c>
      <c r="I770" s="42">
        <v>44701.679062499999</v>
      </c>
      <c r="J770" s="36">
        <v>44701.681539351855</v>
      </c>
      <c r="K770" t="s">
        <v>1217</v>
      </c>
      <c r="L770">
        <v>8742810</v>
      </c>
      <c r="M770" t="s">
        <v>1272</v>
      </c>
      <c r="N770" t="s">
        <v>437</v>
      </c>
      <c r="O770" s="4" t="s">
        <v>878</v>
      </c>
      <c r="P770" s="39" t="s">
        <v>879</v>
      </c>
      <c r="Q770" t="s">
        <v>882</v>
      </c>
      <c r="U770" t="s">
        <v>883</v>
      </c>
      <c r="V770" t="s">
        <v>886</v>
      </c>
    </row>
    <row r="771" spans="1:22" x14ac:dyDescent="0.3">
      <c r="A771" s="2" t="s">
        <v>378</v>
      </c>
      <c r="B771" s="2" t="s">
        <v>74</v>
      </c>
      <c r="C771" s="2" t="s">
        <v>2349</v>
      </c>
      <c r="D771" s="2">
        <v>1</v>
      </c>
      <c r="E771" s="2" t="s">
        <v>115</v>
      </c>
      <c r="F771" s="2" t="b">
        <f>+VLOOKUP(L771,'Por tripulante'!A:A,1,0)=L771</f>
        <v>1</v>
      </c>
      <c r="G771" s="2" t="str">
        <f>+INDEX(TPA!A:D,MATCH('Base de datos'!L771,TPA!D:D,0),1)</f>
        <v>MOMPOX</v>
      </c>
      <c r="H771" s="24" t="s">
        <v>379</v>
      </c>
      <c r="I771" s="42">
        <v>44701.675266203703</v>
      </c>
      <c r="J771" s="36">
        <v>44701.678425925929</v>
      </c>
      <c r="K771" t="s">
        <v>1217</v>
      </c>
      <c r="L771">
        <v>1042449364</v>
      </c>
      <c r="M771" t="s">
        <v>734</v>
      </c>
      <c r="N771" t="s">
        <v>437</v>
      </c>
      <c r="O771" s="4" t="s">
        <v>878</v>
      </c>
      <c r="P771" s="39" t="s">
        <v>879</v>
      </c>
      <c r="Q771" t="s">
        <v>882</v>
      </c>
      <c r="U771" t="s">
        <v>883</v>
      </c>
      <c r="V771" t="s">
        <v>881</v>
      </c>
    </row>
    <row r="772" spans="1:22" x14ac:dyDescent="0.3">
      <c r="A772" s="2" t="s">
        <v>378</v>
      </c>
      <c r="B772" s="2" t="s">
        <v>74</v>
      </c>
      <c r="C772" s="2" t="s">
        <v>2350</v>
      </c>
      <c r="D772" s="2">
        <v>1</v>
      </c>
      <c r="E772" s="2" t="s">
        <v>115</v>
      </c>
      <c r="F772" s="2" t="b">
        <f>+VLOOKUP(L772,'Por tripulante'!A:A,1,0)=L772</f>
        <v>1</v>
      </c>
      <c r="G772" s="2" t="str">
        <f>+INDEX(TPA!A:D,MATCH('Base de datos'!L772,TPA!D:D,0),1)</f>
        <v>CAPULCO</v>
      </c>
      <c r="H772" s="24" t="s">
        <v>379</v>
      </c>
      <c r="I772" s="42">
        <v>44701.654444444444</v>
      </c>
      <c r="J772" s="36">
        <v>44701.655185185184</v>
      </c>
      <c r="K772" t="s">
        <v>1273</v>
      </c>
      <c r="L772">
        <v>72291020</v>
      </c>
      <c r="M772" t="s">
        <v>635</v>
      </c>
      <c r="N772" t="s">
        <v>447</v>
      </c>
      <c r="O772" s="4" t="s">
        <v>878</v>
      </c>
      <c r="P772" s="39" t="s">
        <v>879</v>
      </c>
      <c r="Q772" t="s">
        <v>882</v>
      </c>
      <c r="U772" t="s">
        <v>883</v>
      </c>
      <c r="V772" t="s">
        <v>886</v>
      </c>
    </row>
    <row r="773" spans="1:22" x14ac:dyDescent="0.3">
      <c r="A773" s="2" t="s">
        <v>378</v>
      </c>
      <c r="B773" s="2" t="s">
        <v>74</v>
      </c>
      <c r="C773" s="2" t="s">
        <v>1779</v>
      </c>
      <c r="D773" s="2">
        <v>1</v>
      </c>
      <c r="E773" s="2" t="s">
        <v>115</v>
      </c>
      <c r="F773" s="2" t="b">
        <f>+VLOOKUP(L773,'Por tripulante'!A:A,1,0)=L773</f>
        <v>1</v>
      </c>
      <c r="G773" s="2" t="str">
        <f>+INDEX(TPA!A:D,MATCH('Base de datos'!L773,TPA!D:D,0),1)</f>
        <v>PUERTO BERRIO</v>
      </c>
      <c r="H773" s="24" t="s">
        <v>379</v>
      </c>
      <c r="I773" s="42">
        <v>44701.649930555555</v>
      </c>
      <c r="J773" s="36">
        <v>44701.651203703703</v>
      </c>
      <c r="K773" t="s">
        <v>1274</v>
      </c>
      <c r="L773">
        <v>1143427645</v>
      </c>
      <c r="M773" t="s">
        <v>528</v>
      </c>
      <c r="N773" t="s">
        <v>426</v>
      </c>
      <c r="O773" s="4" t="s">
        <v>878</v>
      </c>
      <c r="P773" s="39" t="s">
        <v>879</v>
      </c>
      <c r="S773" t="s">
        <v>898</v>
      </c>
      <c r="U773" t="s">
        <v>880</v>
      </c>
      <c r="V773" t="s">
        <v>881</v>
      </c>
    </row>
    <row r="774" spans="1:22" x14ac:dyDescent="0.3">
      <c r="A774" s="2" t="s">
        <v>378</v>
      </c>
      <c r="B774" s="2" t="s">
        <v>74</v>
      </c>
      <c r="C774" s="2" t="s">
        <v>2351</v>
      </c>
      <c r="D774" s="2">
        <v>1</v>
      </c>
      <c r="E774" s="2" t="s">
        <v>115</v>
      </c>
      <c r="F774" s="2" t="b">
        <f>+VLOOKUP(L774,'Por tripulante'!A:A,1,0)=L774</f>
        <v>1</v>
      </c>
      <c r="G774" s="2" t="str">
        <f>+INDEX(TPA!A:D,MATCH('Base de datos'!L774,TPA!D:D,0),1)</f>
        <v>PUERTO BERRIO</v>
      </c>
      <c r="H774" s="24" t="s">
        <v>379</v>
      </c>
      <c r="I774" s="42">
        <v>44701.438969907409</v>
      </c>
      <c r="J774" s="36">
        <v>44701.446296296293</v>
      </c>
      <c r="K774" t="s">
        <v>1275</v>
      </c>
      <c r="L774">
        <v>73271348</v>
      </c>
      <c r="M774" t="s">
        <v>741</v>
      </c>
      <c r="N774" t="s">
        <v>426</v>
      </c>
      <c r="O774" s="4" t="s">
        <v>878</v>
      </c>
      <c r="P774" s="39" t="s">
        <v>879</v>
      </c>
      <c r="Q774" t="s">
        <v>882</v>
      </c>
      <c r="U774" t="s">
        <v>883</v>
      </c>
      <c r="V774" t="s">
        <v>886</v>
      </c>
    </row>
    <row r="775" spans="1:22" x14ac:dyDescent="0.3">
      <c r="A775" s="2" t="s">
        <v>378</v>
      </c>
      <c r="B775" s="2" t="s">
        <v>74</v>
      </c>
      <c r="C775" s="2" t="s">
        <v>2352</v>
      </c>
      <c r="D775" s="2">
        <v>1</v>
      </c>
      <c r="E775" s="2" t="s">
        <v>115</v>
      </c>
      <c r="F775" s="2" t="b">
        <f>+VLOOKUP(L775,'Por tripulante'!A:A,1,0)=L775</f>
        <v>1</v>
      </c>
      <c r="G775" s="2" t="str">
        <f>+INDEX(TPA!A:D,MATCH('Base de datos'!L775,TPA!D:D,0),1)</f>
        <v>PUERTO BERRIO</v>
      </c>
      <c r="H775" s="24" t="s">
        <v>379</v>
      </c>
      <c r="I775" s="42">
        <v>44701.428032407406</v>
      </c>
      <c r="J775" s="36">
        <v>44701.431956018518</v>
      </c>
      <c r="K775" t="s">
        <v>1276</v>
      </c>
      <c r="L775">
        <v>1051356443</v>
      </c>
      <c r="M775" t="s">
        <v>523</v>
      </c>
      <c r="N775" t="s">
        <v>426</v>
      </c>
      <c r="O775" s="4" t="s">
        <v>878</v>
      </c>
      <c r="P775" s="39" t="s">
        <v>879</v>
      </c>
      <c r="Q775" t="s">
        <v>882</v>
      </c>
      <c r="U775" t="s">
        <v>883</v>
      </c>
      <c r="V775" t="s">
        <v>886</v>
      </c>
    </row>
    <row r="776" spans="1:22" x14ac:dyDescent="0.3">
      <c r="A776" s="2" t="s">
        <v>378</v>
      </c>
      <c r="B776" s="2" t="s">
        <v>74</v>
      </c>
      <c r="C776" s="2" t="s">
        <v>2353</v>
      </c>
      <c r="D776" s="2">
        <v>1</v>
      </c>
      <c r="E776" s="2" t="s">
        <v>115</v>
      </c>
      <c r="F776" s="2" t="b">
        <f>+VLOOKUP(L776,'Por tripulante'!A:A,1,0)=L776</f>
        <v>1</v>
      </c>
      <c r="G776" s="2" t="str">
        <f>+INDEX(TPA!A:D,MATCH('Base de datos'!L776,TPA!D:D,0),1)</f>
        <v>PUERTO BERRIO</v>
      </c>
      <c r="H776" s="24" t="s">
        <v>379</v>
      </c>
      <c r="I776" s="42">
        <v>44701.426793981482</v>
      </c>
      <c r="J776" s="36">
        <v>44701.429131944446</v>
      </c>
      <c r="K776" t="s">
        <v>1277</v>
      </c>
      <c r="L776">
        <v>1052962084</v>
      </c>
      <c r="M776" t="s">
        <v>1278</v>
      </c>
      <c r="N776" t="s">
        <v>426</v>
      </c>
      <c r="O776" s="4" t="s">
        <v>1270</v>
      </c>
      <c r="P776" s="39" t="s">
        <v>879</v>
      </c>
      <c r="T776" t="s">
        <v>928</v>
      </c>
      <c r="U776" t="s">
        <v>883</v>
      </c>
      <c r="V776" t="s">
        <v>881</v>
      </c>
    </row>
    <row r="777" spans="1:22" x14ac:dyDescent="0.3">
      <c r="A777" s="2" t="s">
        <v>378</v>
      </c>
      <c r="B777" s="2" t="s">
        <v>74</v>
      </c>
      <c r="C777" s="2" t="s">
        <v>2354</v>
      </c>
      <c r="D777" s="2">
        <v>1</v>
      </c>
      <c r="E777" s="2" t="s">
        <v>115</v>
      </c>
      <c r="F777" s="2" t="b">
        <f>+VLOOKUP(L777,'Por tripulante'!A:A,1,0)=L777</f>
        <v>1</v>
      </c>
      <c r="G777" s="2" t="e">
        <f>+INDEX(TPA!A:D,MATCH('Base de datos'!L777,TPA!D:D,0),1)</f>
        <v>#N/A</v>
      </c>
      <c r="H777" s="24" t="s">
        <v>379</v>
      </c>
      <c r="I777" s="42">
        <v>44700.89334490741</v>
      </c>
      <c r="J777" s="36">
        <v>44700.896539351852</v>
      </c>
      <c r="K777" t="s">
        <v>1213</v>
      </c>
      <c r="L777">
        <v>1143439945</v>
      </c>
      <c r="M777" t="s">
        <v>659</v>
      </c>
      <c r="N777" t="s">
        <v>438</v>
      </c>
      <c r="O777" s="4" t="s">
        <v>878</v>
      </c>
      <c r="P777" s="39" t="s">
        <v>879</v>
      </c>
      <c r="Q777" t="s">
        <v>882</v>
      </c>
      <c r="R777" t="s">
        <v>896</v>
      </c>
      <c r="S777" t="s">
        <v>898</v>
      </c>
      <c r="U777" t="s">
        <v>883</v>
      </c>
      <c r="V777" t="s">
        <v>881</v>
      </c>
    </row>
    <row r="778" spans="1:22" x14ac:dyDescent="0.3">
      <c r="A778" s="2" t="s">
        <v>378</v>
      </c>
      <c r="B778" s="2" t="s">
        <v>74</v>
      </c>
      <c r="C778" s="2" t="s">
        <v>2355</v>
      </c>
      <c r="D778" s="2">
        <v>1</v>
      </c>
      <c r="E778" s="2" t="s">
        <v>115</v>
      </c>
      <c r="F778" s="2" t="b">
        <f>+VLOOKUP(L778,'Por tripulante'!A:A,1,0)=L778</f>
        <v>1</v>
      </c>
      <c r="G778" s="2" t="str">
        <f>+INDEX(TPA!A:D,MATCH('Base de datos'!L778,TPA!D:D,0),1)</f>
        <v>PUERTO TRIUNFO</v>
      </c>
      <c r="H778" s="24" t="s">
        <v>379</v>
      </c>
      <c r="I778" s="42">
        <v>44700.77988425926</v>
      </c>
      <c r="J778" s="36">
        <v>44700.782766203702</v>
      </c>
      <c r="K778" t="s">
        <v>1279</v>
      </c>
      <c r="L778">
        <v>1732497</v>
      </c>
      <c r="M778" t="s">
        <v>1280</v>
      </c>
      <c r="N778" t="s">
        <v>449</v>
      </c>
      <c r="O778" s="4" t="s">
        <v>1270</v>
      </c>
      <c r="P778" s="39" t="s">
        <v>879</v>
      </c>
      <c r="Q778" t="s">
        <v>882</v>
      </c>
      <c r="U778" t="s">
        <v>880</v>
      </c>
      <c r="V778" t="s">
        <v>918</v>
      </c>
    </row>
    <row r="779" spans="1:22" x14ac:dyDescent="0.3">
      <c r="A779" s="2" t="s">
        <v>378</v>
      </c>
      <c r="B779" s="2" t="s">
        <v>74</v>
      </c>
      <c r="C779" s="2" t="s">
        <v>2356</v>
      </c>
      <c r="D779" s="2">
        <v>1</v>
      </c>
      <c r="E779" s="2" t="s">
        <v>115</v>
      </c>
      <c r="F779" s="2" t="b">
        <f>+VLOOKUP(L779,'Por tripulante'!A:A,1,0)=L779</f>
        <v>1</v>
      </c>
      <c r="G779" s="2" t="str">
        <f>+INDEX(TPA!A:D,MATCH('Base de datos'!L779,TPA!D:D,0),1)</f>
        <v>PUERTO TRIUNFO</v>
      </c>
      <c r="H779" s="24" t="s">
        <v>379</v>
      </c>
      <c r="I779" s="42">
        <v>44700.450879629629</v>
      </c>
      <c r="J779" s="36">
        <v>44700.452499999999</v>
      </c>
      <c r="K779" t="s">
        <v>1281</v>
      </c>
      <c r="L779">
        <v>1050924014</v>
      </c>
      <c r="M779" t="s">
        <v>65</v>
      </c>
      <c r="N779" t="s">
        <v>449</v>
      </c>
      <c r="O779" s="4" t="s">
        <v>878</v>
      </c>
      <c r="P779" s="39" t="s">
        <v>879</v>
      </c>
      <c r="S779" t="s">
        <v>898</v>
      </c>
      <c r="U779" t="s">
        <v>883</v>
      </c>
      <c r="V779" t="s">
        <v>881</v>
      </c>
    </row>
    <row r="780" spans="1:22" x14ac:dyDescent="0.3">
      <c r="A780" s="2" t="s">
        <v>378</v>
      </c>
      <c r="B780" s="2" t="s">
        <v>74</v>
      </c>
      <c r="C780" s="2" t="s">
        <v>2357</v>
      </c>
      <c r="D780" s="2">
        <v>1</v>
      </c>
      <c r="E780" s="2" t="s">
        <v>115</v>
      </c>
      <c r="F780" s="2" t="b">
        <f>+VLOOKUP(L780,'Por tripulante'!A:A,1,0)=L780</f>
        <v>1</v>
      </c>
      <c r="G780" s="2" t="str">
        <f>+INDEX(TPA!A:D,MATCH('Base de datos'!L780,TPA!D:D,0),1)</f>
        <v>GAMARRA</v>
      </c>
      <c r="H780" s="24" t="s">
        <v>379</v>
      </c>
      <c r="I780" s="42">
        <v>44700.450740740744</v>
      </c>
      <c r="J780" s="36">
        <v>44700.452453703707</v>
      </c>
      <c r="K780" t="s">
        <v>1282</v>
      </c>
      <c r="L780">
        <v>1043607711</v>
      </c>
      <c r="M780" t="s">
        <v>456</v>
      </c>
      <c r="O780" s="4" t="s">
        <v>878</v>
      </c>
      <c r="P780" s="39" t="s">
        <v>879</v>
      </c>
      <c r="Q780" t="s">
        <v>882</v>
      </c>
      <c r="U780" t="s">
        <v>883</v>
      </c>
      <c r="V780" t="s">
        <v>881</v>
      </c>
    </row>
    <row r="781" spans="1:22" x14ac:dyDescent="0.3">
      <c r="A781" s="2" t="s">
        <v>378</v>
      </c>
      <c r="B781" s="2" t="s">
        <v>74</v>
      </c>
      <c r="C781" s="2" t="s">
        <v>2358</v>
      </c>
      <c r="D781" s="2">
        <v>1</v>
      </c>
      <c r="E781" s="2" t="s">
        <v>115</v>
      </c>
      <c r="F781" s="2" t="b">
        <f>+VLOOKUP(L781,'Por tripulante'!A:A,1,0)=L781</f>
        <v>1</v>
      </c>
      <c r="G781" s="2" t="e">
        <f>+INDEX(TPA!A:D,MATCH('Base de datos'!L781,TPA!D:D,0),1)</f>
        <v>#N/A</v>
      </c>
      <c r="H781" s="24" t="s">
        <v>379</v>
      </c>
      <c r="I781" s="42">
        <v>44699.772256944445</v>
      </c>
      <c r="J781" s="36">
        <v>44699.773113425923</v>
      </c>
      <c r="K781" t="s">
        <v>1283</v>
      </c>
      <c r="L781">
        <v>72052101</v>
      </c>
      <c r="M781" t="s">
        <v>712</v>
      </c>
      <c r="N781" t="s">
        <v>425</v>
      </c>
      <c r="O781" s="4" t="s">
        <v>878</v>
      </c>
      <c r="P781" s="39" t="s">
        <v>879</v>
      </c>
      <c r="Q781" t="s">
        <v>882</v>
      </c>
      <c r="U781" t="s">
        <v>883</v>
      </c>
      <c r="V781" t="s">
        <v>886</v>
      </c>
    </row>
    <row r="782" spans="1:22" x14ac:dyDescent="0.3">
      <c r="A782" s="2" t="s">
        <v>378</v>
      </c>
      <c r="B782" s="2" t="s">
        <v>74</v>
      </c>
      <c r="C782" s="2" t="s">
        <v>2359</v>
      </c>
      <c r="D782" s="2">
        <v>1</v>
      </c>
      <c r="E782" s="2" t="s">
        <v>115</v>
      </c>
      <c r="F782" s="2" t="b">
        <f>+VLOOKUP(L782,'Por tripulante'!A:A,1,0)=L782</f>
        <v>1</v>
      </c>
      <c r="G782" s="2" t="str">
        <f>+INDEX(TPA!A:D,MATCH('Base de datos'!L782,TPA!D:D,0),1)</f>
        <v>BARRANQUILLA</v>
      </c>
      <c r="H782" s="24" t="s">
        <v>379</v>
      </c>
      <c r="I782" s="42">
        <v>44699.393784722219</v>
      </c>
      <c r="J782" s="36">
        <v>44699.395173611112</v>
      </c>
      <c r="K782" t="s">
        <v>1284</v>
      </c>
      <c r="L782">
        <v>91519421</v>
      </c>
      <c r="M782" t="s">
        <v>720</v>
      </c>
      <c r="N782" t="s">
        <v>434</v>
      </c>
      <c r="O782" s="4" t="s">
        <v>878</v>
      </c>
      <c r="P782" s="39" t="s">
        <v>879</v>
      </c>
      <c r="Q782" t="s">
        <v>882</v>
      </c>
      <c r="U782" t="s">
        <v>883</v>
      </c>
      <c r="V782" t="s">
        <v>886</v>
      </c>
    </row>
    <row r="783" spans="1:22" x14ac:dyDescent="0.3">
      <c r="A783" s="2" t="s">
        <v>378</v>
      </c>
      <c r="B783" s="2" t="s">
        <v>74</v>
      </c>
      <c r="C783" s="2" t="s">
        <v>2360</v>
      </c>
      <c r="D783" s="2">
        <v>1</v>
      </c>
      <c r="E783" s="2" t="s">
        <v>115</v>
      </c>
      <c r="F783" s="2" t="b">
        <f>+VLOOKUP(L783,'Por tripulante'!A:A,1,0)=L783</f>
        <v>1</v>
      </c>
      <c r="G783" s="2" t="str">
        <f>+INDEX(TPA!A:D,MATCH('Base de datos'!L783,TPA!D:D,0),1)</f>
        <v>BARRANQUILLA</v>
      </c>
      <c r="H783" s="24" t="s">
        <v>379</v>
      </c>
      <c r="I783" s="42">
        <v>44698.617152777777</v>
      </c>
      <c r="J783" s="36">
        <v>44698.620023148149</v>
      </c>
      <c r="K783" t="s">
        <v>1285</v>
      </c>
      <c r="L783">
        <v>8509727</v>
      </c>
      <c r="M783" t="s">
        <v>573</v>
      </c>
      <c r="N783" t="s">
        <v>434</v>
      </c>
      <c r="O783" s="4" t="s">
        <v>878</v>
      </c>
      <c r="P783" s="39" t="s">
        <v>879</v>
      </c>
      <c r="S783" t="s">
        <v>898</v>
      </c>
      <c r="U783" t="s">
        <v>889</v>
      </c>
      <c r="V783" t="s">
        <v>881</v>
      </c>
    </row>
    <row r="784" spans="1:22" x14ac:dyDescent="0.3">
      <c r="A784" s="2" t="s">
        <v>378</v>
      </c>
      <c r="B784" s="2" t="s">
        <v>74</v>
      </c>
      <c r="C784" s="2" t="s">
        <v>2361</v>
      </c>
      <c r="D784" s="2">
        <v>1</v>
      </c>
      <c r="E784" s="2" t="s">
        <v>115</v>
      </c>
      <c r="F784" s="2" t="b">
        <f>+VLOOKUP(L784,'Por tripulante'!A:A,1,0)=L784</f>
        <v>1</v>
      </c>
      <c r="G784" s="2" t="e">
        <f>+INDEX(TPA!A:D,MATCH('Base de datos'!L784,TPA!D:D,0),1)</f>
        <v>#N/A</v>
      </c>
      <c r="H784" s="24" t="s">
        <v>379</v>
      </c>
      <c r="I784" s="42">
        <v>44698.498784722222</v>
      </c>
      <c r="J784" s="36">
        <v>44698.4997337963</v>
      </c>
      <c r="K784" t="s">
        <v>1242</v>
      </c>
      <c r="L784">
        <v>1042448376</v>
      </c>
      <c r="M784" t="s">
        <v>700</v>
      </c>
      <c r="N784" t="s">
        <v>438</v>
      </c>
      <c r="O784" s="4" t="s">
        <v>878</v>
      </c>
      <c r="P784" s="39" t="s">
        <v>879</v>
      </c>
      <c r="Q784" t="s">
        <v>882</v>
      </c>
      <c r="U784" t="s">
        <v>883</v>
      </c>
      <c r="V784" t="s">
        <v>886</v>
      </c>
    </row>
    <row r="785" spans="1:22" x14ac:dyDescent="0.3">
      <c r="A785" s="2" t="s">
        <v>378</v>
      </c>
      <c r="B785" s="2" t="s">
        <v>74</v>
      </c>
      <c r="C785" s="2" t="s">
        <v>2362</v>
      </c>
      <c r="D785" s="2">
        <v>1</v>
      </c>
      <c r="E785" s="2" t="s">
        <v>115</v>
      </c>
      <c r="F785" s="2" t="b">
        <f>+VLOOKUP(L785,'Por tripulante'!A:A,1,0)=L785</f>
        <v>1</v>
      </c>
      <c r="G785" s="2" t="e">
        <f>+INDEX(TPA!A:D,MATCH('Base de datos'!L785,TPA!D:D,0),1)</f>
        <v>#N/A</v>
      </c>
      <c r="H785" s="24" t="s">
        <v>379</v>
      </c>
      <c r="I785" s="42">
        <v>44698.496562499997</v>
      </c>
      <c r="J785" s="36">
        <v>44698.498703703706</v>
      </c>
      <c r="K785" t="s">
        <v>1237</v>
      </c>
      <c r="L785">
        <v>1143443946</v>
      </c>
      <c r="M785" t="s">
        <v>196</v>
      </c>
      <c r="N785" t="s">
        <v>438</v>
      </c>
      <c r="O785" s="4" t="s">
        <v>878</v>
      </c>
      <c r="P785" s="39" t="s">
        <v>879</v>
      </c>
      <c r="Q785" t="s">
        <v>882</v>
      </c>
      <c r="U785" t="s">
        <v>883</v>
      </c>
      <c r="V785" t="s">
        <v>886</v>
      </c>
    </row>
    <row r="786" spans="1:22" x14ac:dyDescent="0.3">
      <c r="A786" s="2" t="s">
        <v>378</v>
      </c>
      <c r="B786" s="2" t="s">
        <v>74</v>
      </c>
      <c r="C786" s="2" t="s">
        <v>1720</v>
      </c>
      <c r="D786" s="2">
        <v>1</v>
      </c>
      <c r="E786" s="2" t="s">
        <v>115</v>
      </c>
      <c r="F786" s="2" t="b">
        <f>+VLOOKUP(L786,'Por tripulante'!A:A,1,0)=L786</f>
        <v>1</v>
      </c>
      <c r="G786" s="2" t="e">
        <f>+INDEX(TPA!A:D,MATCH('Base de datos'!L786,TPA!D:D,0),1)</f>
        <v>#N/A</v>
      </c>
      <c r="H786" s="24" t="s">
        <v>379</v>
      </c>
      <c r="I786" s="42">
        <v>44698.496157407404</v>
      </c>
      <c r="J786" s="36">
        <v>44698.497488425928</v>
      </c>
      <c r="K786" t="s">
        <v>977</v>
      </c>
      <c r="L786">
        <v>1052968264</v>
      </c>
      <c r="M786" t="s">
        <v>715</v>
      </c>
      <c r="N786" t="s">
        <v>438</v>
      </c>
      <c r="O786" s="4" t="s">
        <v>878</v>
      </c>
      <c r="P786" s="39" t="s">
        <v>879</v>
      </c>
      <c r="R786" t="s">
        <v>896</v>
      </c>
      <c r="U786" t="s">
        <v>883</v>
      </c>
      <c r="V786" t="s">
        <v>886</v>
      </c>
    </row>
    <row r="787" spans="1:22" x14ac:dyDescent="0.3">
      <c r="A787" s="2" t="s">
        <v>378</v>
      </c>
      <c r="B787" s="2" t="s">
        <v>74</v>
      </c>
      <c r="C787" s="2" t="s">
        <v>2363</v>
      </c>
      <c r="D787" s="2">
        <v>1</v>
      </c>
      <c r="E787" s="2" t="s">
        <v>115</v>
      </c>
      <c r="F787" s="2" t="b">
        <f>+VLOOKUP(L787,'Por tripulante'!A:A,1,0)=L787</f>
        <v>1</v>
      </c>
      <c r="G787" s="2" t="str">
        <f>+INDEX(TPA!A:D,MATCH('Base de datos'!L787,TPA!D:D,0),1)</f>
        <v>CAPULCO</v>
      </c>
      <c r="H787" s="24" t="s">
        <v>379</v>
      </c>
      <c r="I787" s="42">
        <v>44697.403009259258</v>
      </c>
      <c r="J787" s="36">
        <v>44697.404432870368</v>
      </c>
      <c r="K787" t="s">
        <v>1286</v>
      </c>
      <c r="L787">
        <v>9138908</v>
      </c>
      <c r="M787" t="s">
        <v>1256</v>
      </c>
      <c r="N787" t="s">
        <v>423</v>
      </c>
      <c r="O787" s="4" t="s">
        <v>878</v>
      </c>
      <c r="P787" s="39" t="s">
        <v>879</v>
      </c>
      <c r="R787" t="s">
        <v>896</v>
      </c>
      <c r="U787" t="s">
        <v>880</v>
      </c>
      <c r="V787" t="s">
        <v>886</v>
      </c>
    </row>
    <row r="788" spans="1:22" x14ac:dyDescent="0.3">
      <c r="A788" s="2" t="s">
        <v>378</v>
      </c>
      <c r="B788" s="2" t="s">
        <v>74</v>
      </c>
      <c r="C788" s="2" t="s">
        <v>2364</v>
      </c>
      <c r="D788" s="2">
        <v>1</v>
      </c>
      <c r="E788" s="2" t="s">
        <v>115</v>
      </c>
      <c r="F788" s="2" t="b">
        <f>+VLOOKUP(L788,'Por tripulante'!A:A,1,0)=L788</f>
        <v>1</v>
      </c>
      <c r="G788" s="2" t="e">
        <f>+INDEX(TPA!A:D,MATCH('Base de datos'!L788,TPA!D:D,0),1)</f>
        <v>#N/A</v>
      </c>
      <c r="H788" s="24" t="s">
        <v>379</v>
      </c>
      <c r="I788" s="42">
        <v>44695.315868055557</v>
      </c>
      <c r="J788" s="36">
        <v>44695.318310185183</v>
      </c>
      <c r="K788" t="s">
        <v>1287</v>
      </c>
      <c r="L788">
        <v>7599845</v>
      </c>
      <c r="M788" t="s">
        <v>1258</v>
      </c>
      <c r="N788" t="s">
        <v>436</v>
      </c>
      <c r="O788" s="4" t="s">
        <v>878</v>
      </c>
      <c r="P788" s="39" t="s">
        <v>879</v>
      </c>
      <c r="Q788" t="s">
        <v>882</v>
      </c>
      <c r="U788" t="s">
        <v>889</v>
      </c>
      <c r="V788" t="s">
        <v>881</v>
      </c>
    </row>
    <row r="789" spans="1:22" x14ac:dyDescent="0.3">
      <c r="A789" s="2" t="s">
        <v>378</v>
      </c>
      <c r="B789" s="2" t="s">
        <v>74</v>
      </c>
      <c r="C789" s="2" t="s">
        <v>2365</v>
      </c>
      <c r="D789" s="2">
        <v>1</v>
      </c>
      <c r="E789" s="2" t="s">
        <v>115</v>
      </c>
      <c r="F789" s="2" t="b">
        <f>+VLOOKUP(L789,'Por tripulante'!A:A,1,0)=L789</f>
        <v>1</v>
      </c>
      <c r="G789" s="2" t="e">
        <f>+INDEX(TPA!A:D,MATCH('Base de datos'!L789,TPA!D:D,0),1)</f>
        <v>#N/A</v>
      </c>
      <c r="H789" s="24" t="s">
        <v>379</v>
      </c>
      <c r="I789" s="42">
        <v>44694.599363425928</v>
      </c>
      <c r="J789" s="36">
        <v>44694.600601851853</v>
      </c>
      <c r="K789" t="s">
        <v>1288</v>
      </c>
      <c r="L789">
        <v>1045670690</v>
      </c>
      <c r="M789" t="s">
        <v>521</v>
      </c>
      <c r="N789" t="s">
        <v>425</v>
      </c>
      <c r="O789" s="4" t="s">
        <v>878</v>
      </c>
      <c r="P789" s="39" t="s">
        <v>879</v>
      </c>
      <c r="Q789" t="s">
        <v>882</v>
      </c>
      <c r="U789" t="s">
        <v>883</v>
      </c>
      <c r="V789" t="s">
        <v>886</v>
      </c>
    </row>
    <row r="790" spans="1:22" x14ac:dyDescent="0.3">
      <c r="A790" s="2" t="s">
        <v>378</v>
      </c>
      <c r="B790" s="2" t="s">
        <v>74</v>
      </c>
      <c r="C790" s="2" t="s">
        <v>2366</v>
      </c>
      <c r="D790" s="2">
        <v>1</v>
      </c>
      <c r="E790" s="2" t="s">
        <v>115</v>
      </c>
      <c r="F790" s="2" t="b">
        <f>+VLOOKUP(L790,'Por tripulante'!A:A,1,0)=L790</f>
        <v>1</v>
      </c>
      <c r="G790" s="2" t="e">
        <f>+INDEX(TPA!A:D,MATCH('Base de datos'!L790,TPA!D:D,0),1)</f>
        <v>#N/A</v>
      </c>
      <c r="H790" s="24" t="s">
        <v>379</v>
      </c>
      <c r="I790" s="42">
        <v>44694.442824074074</v>
      </c>
      <c r="J790" s="36">
        <v>44694.444398148145</v>
      </c>
      <c r="K790" t="s">
        <v>1219</v>
      </c>
      <c r="L790">
        <v>8508084</v>
      </c>
      <c r="M790" t="s">
        <v>952</v>
      </c>
      <c r="N790" t="s">
        <v>425</v>
      </c>
      <c r="O790" s="4" t="s">
        <v>878</v>
      </c>
      <c r="P790" s="39" t="s">
        <v>879</v>
      </c>
      <c r="Q790" t="s">
        <v>882</v>
      </c>
      <c r="U790" t="s">
        <v>883</v>
      </c>
      <c r="V790" t="s">
        <v>886</v>
      </c>
    </row>
    <row r="791" spans="1:22" x14ac:dyDescent="0.3">
      <c r="A791" s="2" t="s">
        <v>378</v>
      </c>
      <c r="B791" s="2" t="s">
        <v>74</v>
      </c>
      <c r="C791" s="2" t="s">
        <v>2367</v>
      </c>
      <c r="D791" s="2">
        <v>1</v>
      </c>
      <c r="E791" s="2" t="s">
        <v>115</v>
      </c>
      <c r="F791" s="2" t="b">
        <f>+VLOOKUP(L791,'Por tripulante'!A:A,1,0)=L791</f>
        <v>1</v>
      </c>
      <c r="G791" s="2" t="e">
        <f>+INDEX(TPA!A:D,MATCH('Base de datos'!L791,TPA!D:D,0),1)</f>
        <v>#N/A</v>
      </c>
      <c r="H791" s="24" t="s">
        <v>379</v>
      </c>
      <c r="I791" s="42">
        <v>44694.361446759256</v>
      </c>
      <c r="J791" s="36">
        <v>44694.363240740742</v>
      </c>
      <c r="K791" t="s">
        <v>1219</v>
      </c>
      <c r="L791">
        <v>1043607936</v>
      </c>
      <c r="M791" t="s">
        <v>569</v>
      </c>
      <c r="N791" t="s">
        <v>425</v>
      </c>
      <c r="O791" s="4" t="s">
        <v>878</v>
      </c>
      <c r="P791" s="39" t="s">
        <v>879</v>
      </c>
      <c r="Q791" t="s">
        <v>882</v>
      </c>
      <c r="U791" t="s">
        <v>889</v>
      </c>
      <c r="V791" t="s">
        <v>881</v>
      </c>
    </row>
    <row r="792" spans="1:22" x14ac:dyDescent="0.3">
      <c r="A792" s="2" t="s">
        <v>378</v>
      </c>
      <c r="B792" s="2" t="s">
        <v>74</v>
      </c>
      <c r="C792" s="2" t="s">
        <v>2368</v>
      </c>
      <c r="D792" s="2">
        <v>1</v>
      </c>
      <c r="E792" s="2" t="s">
        <v>115</v>
      </c>
      <c r="F792" s="2" t="b">
        <f>+VLOOKUP(L792,'Por tripulante'!A:A,1,0)=L792</f>
        <v>1</v>
      </c>
      <c r="G792" s="2" t="e">
        <f>+INDEX(TPA!A:D,MATCH('Base de datos'!L792,TPA!D:D,0),1)</f>
        <v>#N/A</v>
      </c>
      <c r="H792" s="24" t="s">
        <v>379</v>
      </c>
      <c r="I792" s="42">
        <v>44694.0859375</v>
      </c>
      <c r="J792" s="36">
        <v>44694.090011574073</v>
      </c>
      <c r="K792" t="s">
        <v>1219</v>
      </c>
      <c r="L792">
        <v>1051417391</v>
      </c>
      <c r="M792" t="s">
        <v>625</v>
      </c>
      <c r="N792" t="s">
        <v>425</v>
      </c>
      <c r="O792" s="4" t="s">
        <v>909</v>
      </c>
      <c r="P792" s="39" t="s">
        <v>879</v>
      </c>
      <c r="Q792" t="s">
        <v>882</v>
      </c>
      <c r="U792" t="s">
        <v>883</v>
      </c>
      <c r="V792" t="s">
        <v>891</v>
      </c>
    </row>
    <row r="793" spans="1:22" x14ac:dyDescent="0.3">
      <c r="A793" s="2" t="s">
        <v>378</v>
      </c>
      <c r="B793" s="2" t="s">
        <v>74</v>
      </c>
      <c r="C793" s="2" t="s">
        <v>2369</v>
      </c>
      <c r="D793" s="2">
        <v>1</v>
      </c>
      <c r="E793" s="2" t="s">
        <v>115</v>
      </c>
      <c r="F793" s="2" t="b">
        <f>+VLOOKUP(L793,'Por tripulante'!A:A,1,0)=L793</f>
        <v>1</v>
      </c>
      <c r="G793" s="2" t="e">
        <f>+INDEX(TPA!A:D,MATCH('Base de datos'!L793,TPA!D:D,0),1)</f>
        <v>#N/A</v>
      </c>
      <c r="H793" s="24" t="s">
        <v>379</v>
      </c>
      <c r="I793" s="42">
        <v>44693.759039351855</v>
      </c>
      <c r="J793" s="36">
        <v>44693.761307870373</v>
      </c>
      <c r="K793" t="s">
        <v>1289</v>
      </c>
      <c r="L793">
        <v>1051358625</v>
      </c>
      <c r="M793" t="s">
        <v>679</v>
      </c>
      <c r="N793" t="s">
        <v>420</v>
      </c>
      <c r="O793" s="4" t="s">
        <v>878</v>
      </c>
      <c r="P793" s="39" t="s">
        <v>879</v>
      </c>
      <c r="Q793" t="s">
        <v>882</v>
      </c>
      <c r="U793" t="s">
        <v>883</v>
      </c>
      <c r="V793" t="s">
        <v>881</v>
      </c>
    </row>
    <row r="794" spans="1:22" x14ac:dyDescent="0.3">
      <c r="A794" s="2" t="s">
        <v>378</v>
      </c>
      <c r="B794" s="2" t="s">
        <v>74</v>
      </c>
      <c r="C794" s="2" t="s">
        <v>2370</v>
      </c>
      <c r="D794" s="2">
        <v>1</v>
      </c>
      <c r="E794" s="2" t="s">
        <v>115</v>
      </c>
      <c r="F794" s="2" t="b">
        <f>+VLOOKUP(L794,'Por tripulante'!A:A,1,0)=L794</f>
        <v>1</v>
      </c>
      <c r="G794" s="2" t="e">
        <f>+INDEX(TPA!A:D,MATCH('Base de datos'!L794,TPA!D:D,0),1)</f>
        <v>#N/A</v>
      </c>
      <c r="H794" s="24" t="s">
        <v>381</v>
      </c>
      <c r="I794" s="42">
        <v>44702.333240740743</v>
      </c>
      <c r="J794" s="36">
        <v>44702.333703703705</v>
      </c>
      <c r="K794" t="s">
        <v>1290</v>
      </c>
      <c r="L794">
        <v>72237482</v>
      </c>
      <c r="M794" t="s">
        <v>1263</v>
      </c>
      <c r="N794" t="s">
        <v>418</v>
      </c>
    </row>
    <row r="795" spans="1:22" x14ac:dyDescent="0.3">
      <c r="A795" s="2" t="s">
        <v>378</v>
      </c>
      <c r="B795" s="2" t="s">
        <v>74</v>
      </c>
      <c r="C795" s="2" t="s">
        <v>2371</v>
      </c>
      <c r="D795" s="2">
        <v>1</v>
      </c>
      <c r="E795" s="2" t="s">
        <v>115</v>
      </c>
      <c r="F795" s="2" t="b">
        <f>+VLOOKUP(L795,'Por tripulante'!A:A,1,0)=L795</f>
        <v>1</v>
      </c>
      <c r="G795" s="2" t="e">
        <f>+INDEX(TPA!A:D,MATCH('Base de datos'!L795,TPA!D:D,0),1)</f>
        <v>#N/A</v>
      </c>
      <c r="H795" s="24" t="s">
        <v>381</v>
      </c>
      <c r="I795" s="42">
        <v>44702.291134259256</v>
      </c>
      <c r="J795" s="36">
        <v>44702.29142361111</v>
      </c>
      <c r="K795" t="s">
        <v>1291</v>
      </c>
      <c r="L795">
        <v>1002097265</v>
      </c>
      <c r="M795" t="s">
        <v>596</v>
      </c>
      <c r="N795" t="s">
        <v>418</v>
      </c>
    </row>
    <row r="796" spans="1:22" x14ac:dyDescent="0.3">
      <c r="A796" s="2" t="s">
        <v>378</v>
      </c>
      <c r="B796" s="2" t="s">
        <v>74</v>
      </c>
      <c r="C796" s="2" t="s">
        <v>2372</v>
      </c>
      <c r="D796" s="2">
        <v>1</v>
      </c>
      <c r="E796" s="2" t="s">
        <v>115</v>
      </c>
      <c r="F796" s="2" t="b">
        <f>+VLOOKUP(L796,'Por tripulante'!A:A,1,0)=L796</f>
        <v>1</v>
      </c>
      <c r="G796" s="2" t="str">
        <f>+INDEX(TPA!A:D,MATCH('Base de datos'!L796,TPA!D:D,0),1)</f>
        <v>PUERTO TRIUNFO</v>
      </c>
      <c r="H796" s="24" t="s">
        <v>381</v>
      </c>
      <c r="I796" s="42">
        <v>44702.066932870373</v>
      </c>
      <c r="J796" s="36">
        <v>44702.067511574074</v>
      </c>
      <c r="K796" t="s">
        <v>1292</v>
      </c>
      <c r="L796">
        <v>1045732872</v>
      </c>
      <c r="M796" t="s">
        <v>530</v>
      </c>
      <c r="N796" t="s">
        <v>449</v>
      </c>
    </row>
    <row r="797" spans="1:22" x14ac:dyDescent="0.3">
      <c r="A797" s="2" t="s">
        <v>378</v>
      </c>
      <c r="B797" s="2" t="s">
        <v>74</v>
      </c>
      <c r="C797" s="2" t="s">
        <v>2373</v>
      </c>
      <c r="D797" s="2">
        <v>1</v>
      </c>
      <c r="E797" s="2" t="s">
        <v>115</v>
      </c>
      <c r="F797" s="2" t="b">
        <f>+VLOOKUP(L797,'Por tripulante'!A:A,1,0)=L797</f>
        <v>1</v>
      </c>
      <c r="G797" s="2" t="e">
        <f>+INDEX(TPA!A:D,MATCH('Base de datos'!L797,TPA!D:D,0),1)</f>
        <v>#N/A</v>
      </c>
      <c r="H797" s="24" t="s">
        <v>381</v>
      </c>
      <c r="I797" s="42">
        <v>44701.909907407404</v>
      </c>
      <c r="J797" s="36">
        <v>44701.911562499998</v>
      </c>
      <c r="K797" t="s">
        <v>1222</v>
      </c>
      <c r="L797">
        <v>1140851894</v>
      </c>
      <c r="M797" t="s">
        <v>637</v>
      </c>
      <c r="N797" t="s">
        <v>415</v>
      </c>
    </row>
    <row r="798" spans="1:22" x14ac:dyDescent="0.3">
      <c r="A798" s="2" t="s">
        <v>378</v>
      </c>
      <c r="B798" s="2" t="s">
        <v>74</v>
      </c>
      <c r="C798" s="2" t="s">
        <v>1875</v>
      </c>
      <c r="D798" s="2">
        <v>1</v>
      </c>
      <c r="E798" s="2" t="s">
        <v>115</v>
      </c>
      <c r="F798" s="2" t="b">
        <f>+VLOOKUP(L798,'Por tripulante'!A:A,1,0)=L798</f>
        <v>1</v>
      </c>
      <c r="G798" s="2" t="str">
        <f>+INDEX(TPA!A:D,MATCH('Base de datos'!L798,TPA!D:D,0),1)</f>
        <v>PUERTO BERRIO</v>
      </c>
      <c r="H798" s="24" t="s">
        <v>381</v>
      </c>
      <c r="I798" s="42">
        <v>44701.802847222221</v>
      </c>
      <c r="J798" s="36">
        <v>44701.803391203706</v>
      </c>
      <c r="K798" t="s">
        <v>1293</v>
      </c>
      <c r="L798">
        <v>1052962084</v>
      </c>
      <c r="M798" t="s">
        <v>547</v>
      </c>
      <c r="N798" t="s">
        <v>426</v>
      </c>
    </row>
    <row r="799" spans="1:22" x14ac:dyDescent="0.3">
      <c r="A799" s="2" t="s">
        <v>378</v>
      </c>
      <c r="B799" s="2" t="s">
        <v>74</v>
      </c>
      <c r="C799" s="2" t="s">
        <v>2374</v>
      </c>
      <c r="D799" s="2">
        <v>1</v>
      </c>
      <c r="E799" s="2" t="s">
        <v>115</v>
      </c>
      <c r="F799" s="2" t="b">
        <f>+VLOOKUP(L799,'Por tripulante'!A:A,1,0)=L799</f>
        <v>1</v>
      </c>
      <c r="G799" s="2" t="str">
        <f>+INDEX(TPA!A:D,MATCH('Base de datos'!L799,TPA!D:D,0),1)</f>
        <v>PUERTO BERRIO</v>
      </c>
      <c r="H799" s="24" t="s">
        <v>381</v>
      </c>
      <c r="I799" s="42">
        <v>44701.449131944442</v>
      </c>
      <c r="J799" s="36">
        <v>44701.449849537035</v>
      </c>
      <c r="K799" t="s">
        <v>1294</v>
      </c>
      <c r="L799">
        <v>1051356443</v>
      </c>
      <c r="M799" t="s">
        <v>523</v>
      </c>
      <c r="N799" t="s">
        <v>426</v>
      </c>
    </row>
    <row r="800" spans="1:22" x14ac:dyDescent="0.3">
      <c r="A800" s="2" t="s">
        <v>378</v>
      </c>
      <c r="B800" s="2" t="s">
        <v>74</v>
      </c>
      <c r="C800" s="2" t="s">
        <v>2375</v>
      </c>
      <c r="D800" s="2">
        <v>1</v>
      </c>
      <c r="E800" s="2" t="s">
        <v>115</v>
      </c>
      <c r="F800" s="2" t="b">
        <f>+VLOOKUP(L800,'Por tripulante'!A:A,1,0)=L800</f>
        <v>1</v>
      </c>
      <c r="G800" s="2" t="str">
        <f>+INDEX(TPA!A:D,MATCH('Base de datos'!L800,TPA!D:D,0),1)</f>
        <v>CALAMAR</v>
      </c>
      <c r="H800" s="24" t="s">
        <v>381</v>
      </c>
      <c r="I800" s="42">
        <v>44701.416400462964</v>
      </c>
      <c r="J800" s="36">
        <v>44701.416909722226</v>
      </c>
      <c r="K800" t="s">
        <v>1295</v>
      </c>
      <c r="L800">
        <v>1140835942</v>
      </c>
      <c r="M800" t="s">
        <v>701</v>
      </c>
      <c r="N800" t="s">
        <v>491</v>
      </c>
    </row>
    <row r="801" spans="1:14" x14ac:dyDescent="0.3">
      <c r="A801" s="2" t="s">
        <v>378</v>
      </c>
      <c r="B801" s="2" t="s">
        <v>74</v>
      </c>
      <c r="C801" s="2" t="s">
        <v>2376</v>
      </c>
      <c r="D801" s="2">
        <v>1</v>
      </c>
      <c r="E801" s="2" t="s">
        <v>115</v>
      </c>
      <c r="F801" s="2" t="b">
        <f>+VLOOKUP(L801,'Por tripulante'!A:A,1,0)=L801</f>
        <v>1</v>
      </c>
      <c r="G801" s="2" t="str">
        <f>+INDEX(TPA!A:D,MATCH('Base de datos'!L801,TPA!D:D,0),1)</f>
        <v>PUERTO BERRIO</v>
      </c>
      <c r="H801" s="24" t="s">
        <v>381</v>
      </c>
      <c r="I801" s="42">
        <v>44701.384618055556</v>
      </c>
      <c r="J801" s="36">
        <v>44701.387592592589</v>
      </c>
      <c r="K801" t="s">
        <v>1296</v>
      </c>
      <c r="L801">
        <v>1143268344</v>
      </c>
      <c r="M801" t="s">
        <v>1230</v>
      </c>
      <c r="N801" t="s">
        <v>426</v>
      </c>
    </row>
    <row r="802" spans="1:14" x14ac:dyDescent="0.3">
      <c r="A802" s="2" t="s">
        <v>378</v>
      </c>
      <c r="B802" s="2" t="s">
        <v>74</v>
      </c>
      <c r="C802" s="2" t="s">
        <v>2377</v>
      </c>
      <c r="D802" s="2">
        <v>1</v>
      </c>
      <c r="E802" s="2" t="s">
        <v>115</v>
      </c>
      <c r="F802" s="2" t="b">
        <f>+VLOOKUP(L802,'Por tripulante'!A:A,1,0)=L802</f>
        <v>1</v>
      </c>
      <c r="G802" s="2" t="e">
        <f>+INDEX(TPA!A:D,MATCH('Base de datos'!L802,TPA!D:D,0),1)</f>
        <v>#N/A</v>
      </c>
      <c r="H802" s="24" t="s">
        <v>381</v>
      </c>
      <c r="I802" s="42">
        <v>44701.261747685188</v>
      </c>
      <c r="J802" s="36">
        <v>44701.263483796298</v>
      </c>
      <c r="K802" t="s">
        <v>1297</v>
      </c>
      <c r="L802">
        <v>84037775</v>
      </c>
      <c r="M802" t="s">
        <v>1298</v>
      </c>
      <c r="N802" t="s">
        <v>990</v>
      </c>
    </row>
    <row r="803" spans="1:14" x14ac:dyDescent="0.3">
      <c r="A803" s="2" t="s">
        <v>378</v>
      </c>
      <c r="B803" s="2" t="s">
        <v>74</v>
      </c>
      <c r="C803" s="2" t="s">
        <v>2378</v>
      </c>
      <c r="D803" s="2">
        <v>1</v>
      </c>
      <c r="E803" s="2" t="s">
        <v>115</v>
      </c>
      <c r="F803" s="2" t="b">
        <f>+VLOOKUP(L803,'Por tripulante'!A:A,1,0)=L803</f>
        <v>1</v>
      </c>
      <c r="G803" s="2" t="e">
        <f>+INDEX(TPA!A:D,MATCH('Base de datos'!L803,TPA!D:D,0),1)</f>
        <v>#N/A</v>
      </c>
      <c r="H803" s="24" t="s">
        <v>381</v>
      </c>
      <c r="I803" s="42">
        <v>44700.905462962961</v>
      </c>
      <c r="J803" s="36">
        <v>44700.906655092593</v>
      </c>
      <c r="K803" t="s">
        <v>1213</v>
      </c>
      <c r="L803">
        <v>1143439945</v>
      </c>
      <c r="M803" t="s">
        <v>659</v>
      </c>
      <c r="N803" t="s">
        <v>438</v>
      </c>
    </row>
    <row r="804" spans="1:14" x14ac:dyDescent="0.3">
      <c r="A804" s="2" t="s">
        <v>378</v>
      </c>
      <c r="B804" s="2" t="s">
        <v>74</v>
      </c>
      <c r="C804" s="2" t="s">
        <v>2379</v>
      </c>
      <c r="D804" s="2">
        <v>1</v>
      </c>
      <c r="E804" s="2" t="s">
        <v>115</v>
      </c>
      <c r="F804" s="2" t="b">
        <f>+VLOOKUP(L804,'Por tripulante'!A:A,1,0)=L804</f>
        <v>1</v>
      </c>
      <c r="G804" s="2" t="str">
        <f>+INDEX(TPA!A:D,MATCH('Base de datos'!L804,TPA!D:D,0),1)</f>
        <v>CALAMAR</v>
      </c>
      <c r="H804" s="24" t="s">
        <v>381</v>
      </c>
      <c r="I804" s="42">
        <v>44700.739363425928</v>
      </c>
      <c r="J804" s="36">
        <v>44700.739930555559</v>
      </c>
      <c r="K804" t="s">
        <v>1221</v>
      </c>
      <c r="L804">
        <v>1007127377</v>
      </c>
      <c r="M804" t="s">
        <v>18</v>
      </c>
      <c r="N804" t="s">
        <v>491</v>
      </c>
    </row>
    <row r="805" spans="1:14" x14ac:dyDescent="0.3">
      <c r="A805" s="2" t="s">
        <v>378</v>
      </c>
      <c r="B805" s="2" t="s">
        <v>74</v>
      </c>
      <c r="C805" s="2" t="s">
        <v>2380</v>
      </c>
      <c r="D805" s="2">
        <v>1</v>
      </c>
      <c r="E805" s="2" t="s">
        <v>115</v>
      </c>
      <c r="F805" s="2" t="b">
        <f>+VLOOKUP(L805,'Por tripulante'!A:A,1,0)=L805</f>
        <v>1</v>
      </c>
      <c r="G805" s="2" t="e">
        <f>+INDEX(TPA!A:D,MATCH('Base de datos'!L805,TPA!D:D,0),1)</f>
        <v>#N/A</v>
      </c>
      <c r="H805" s="24" t="s">
        <v>381</v>
      </c>
      <c r="I805" s="42">
        <v>44699.773240740738</v>
      </c>
      <c r="J805" s="36">
        <v>44699.774155092593</v>
      </c>
      <c r="K805" t="s">
        <v>1233</v>
      </c>
      <c r="L805">
        <v>72052101</v>
      </c>
      <c r="M805" t="s">
        <v>712</v>
      </c>
      <c r="N805" t="s">
        <v>425</v>
      </c>
    </row>
    <row r="806" spans="1:14" x14ac:dyDescent="0.3">
      <c r="A806" s="2" t="s">
        <v>378</v>
      </c>
      <c r="B806" s="2" t="s">
        <v>74</v>
      </c>
      <c r="C806" s="2" t="s">
        <v>2381</v>
      </c>
      <c r="D806" s="2">
        <v>1</v>
      </c>
      <c r="E806" s="2" t="s">
        <v>115</v>
      </c>
      <c r="F806" s="2" t="b">
        <f>+VLOOKUP(L806,'Por tripulante'!A:A,1,0)=L806</f>
        <v>1</v>
      </c>
      <c r="G806" s="2" t="str">
        <f>+INDEX(TPA!A:D,MATCH('Base de datos'!L806,TPA!D:D,0),1)</f>
        <v>BARRANQUILLA</v>
      </c>
      <c r="H806" s="24" t="s">
        <v>381</v>
      </c>
      <c r="I806" s="42">
        <v>44698.748761574076</v>
      </c>
      <c r="J806" s="36">
        <v>44698.750856481478</v>
      </c>
      <c r="K806" t="s">
        <v>1299</v>
      </c>
      <c r="L806">
        <v>8509727</v>
      </c>
      <c r="M806" t="s">
        <v>573</v>
      </c>
      <c r="N806" t="s">
        <v>434</v>
      </c>
    </row>
    <row r="807" spans="1:14" x14ac:dyDescent="0.3">
      <c r="A807" s="2" t="s">
        <v>378</v>
      </c>
      <c r="B807" s="2" t="s">
        <v>74</v>
      </c>
      <c r="C807" s="2" t="s">
        <v>2382</v>
      </c>
      <c r="D807" s="2">
        <v>1</v>
      </c>
      <c r="E807" s="2" t="s">
        <v>115</v>
      </c>
      <c r="F807" s="2" t="b">
        <f>+VLOOKUP(L807,'Por tripulante'!A:A,1,0)=L807</f>
        <v>1</v>
      </c>
      <c r="G807" s="2" t="e">
        <f>+INDEX(TPA!A:D,MATCH('Base de datos'!L807,TPA!D:D,0),1)</f>
        <v>#N/A</v>
      </c>
      <c r="H807" s="24" t="s">
        <v>381</v>
      </c>
      <c r="I807" s="42">
        <v>44698.505520833336</v>
      </c>
      <c r="J807" s="36">
        <v>44698.506203703706</v>
      </c>
      <c r="K807" t="s">
        <v>1300</v>
      </c>
      <c r="L807">
        <v>1042448376</v>
      </c>
      <c r="M807" t="s">
        <v>689</v>
      </c>
      <c r="N807" t="s">
        <v>438</v>
      </c>
    </row>
    <row r="808" spans="1:14" x14ac:dyDescent="0.3">
      <c r="A808" s="2" t="s">
        <v>378</v>
      </c>
      <c r="B808" s="2" t="s">
        <v>74</v>
      </c>
      <c r="C808" s="2" t="s">
        <v>2383</v>
      </c>
      <c r="D808" s="2">
        <v>1</v>
      </c>
      <c r="E808" s="2" t="s">
        <v>115</v>
      </c>
      <c r="F808" s="2" t="b">
        <f>+VLOOKUP(L808,'Por tripulante'!A:A,1,0)=L808</f>
        <v>1</v>
      </c>
      <c r="G808" s="2" t="str">
        <f>+INDEX(TPA!A:D,MATCH('Base de datos'!L808,TPA!D:D,0),1)</f>
        <v>PUERTO TRIUNFO</v>
      </c>
      <c r="H808" s="24" t="s">
        <v>381</v>
      </c>
      <c r="I808" s="42">
        <v>44697.643877314818</v>
      </c>
      <c r="J808" s="36">
        <v>44697.644675925927</v>
      </c>
      <c r="K808" t="s">
        <v>1301</v>
      </c>
      <c r="L808">
        <v>1732497</v>
      </c>
      <c r="M808" t="s">
        <v>638</v>
      </c>
      <c r="N808" t="s">
        <v>449</v>
      </c>
    </row>
    <row r="809" spans="1:14" x14ac:dyDescent="0.3">
      <c r="A809" s="2" t="s">
        <v>378</v>
      </c>
      <c r="B809" s="2" t="s">
        <v>74</v>
      </c>
      <c r="C809" s="2" t="s">
        <v>2384</v>
      </c>
      <c r="D809" s="2">
        <v>1</v>
      </c>
      <c r="E809" s="2" t="s">
        <v>115</v>
      </c>
      <c r="F809" s="2" t="b">
        <f>+VLOOKUP(L809,'Por tripulante'!A:A,1,0)=L809</f>
        <v>1</v>
      </c>
      <c r="G809" s="2" t="e">
        <f>+INDEX(TPA!A:D,MATCH('Base de datos'!L809,TPA!D:D,0),1)</f>
        <v>#N/A</v>
      </c>
      <c r="H809" s="24" t="s">
        <v>381</v>
      </c>
      <c r="I809" s="42">
        <v>44697.427106481482</v>
      </c>
      <c r="J809" s="36">
        <v>44697.428773148145</v>
      </c>
      <c r="K809" t="s">
        <v>1302</v>
      </c>
      <c r="L809">
        <v>71941295</v>
      </c>
      <c r="M809" t="s">
        <v>794</v>
      </c>
      <c r="N809" t="s">
        <v>423</v>
      </c>
    </row>
    <row r="810" spans="1:14" x14ac:dyDescent="0.3">
      <c r="A810" s="2" t="s">
        <v>378</v>
      </c>
      <c r="B810" s="2" t="s">
        <v>74</v>
      </c>
      <c r="C810" s="2" t="s">
        <v>2385</v>
      </c>
      <c r="D810" s="2">
        <v>1</v>
      </c>
      <c r="E810" s="2" t="s">
        <v>115</v>
      </c>
      <c r="F810" s="2" t="b">
        <f>+VLOOKUP(L810,'Por tripulante'!A:A,1,0)=L810</f>
        <v>1</v>
      </c>
      <c r="G810" s="2" t="str">
        <f>+INDEX(TPA!A:D,MATCH('Base de datos'!L810,TPA!D:D,0),1)</f>
        <v>CAPULCO</v>
      </c>
      <c r="H810" s="24" t="s">
        <v>381</v>
      </c>
      <c r="I810" s="42">
        <v>44697.4140625</v>
      </c>
      <c r="J810" s="36">
        <v>44697.414398148147</v>
      </c>
      <c r="K810" t="s">
        <v>1303</v>
      </c>
      <c r="L810">
        <v>9138908</v>
      </c>
      <c r="M810" t="s">
        <v>1304</v>
      </c>
      <c r="N810" t="s">
        <v>423</v>
      </c>
    </row>
    <row r="811" spans="1:14" x14ac:dyDescent="0.3">
      <c r="A811" s="2" t="s">
        <v>378</v>
      </c>
      <c r="B811" s="2" t="s">
        <v>74</v>
      </c>
      <c r="C811" s="2" t="s">
        <v>2386</v>
      </c>
      <c r="D811" s="2">
        <v>1</v>
      </c>
      <c r="E811" s="2" t="s">
        <v>115</v>
      </c>
      <c r="F811" s="2" t="b">
        <f>+VLOOKUP(L811,'Por tripulante'!A:A,1,0)=L811</f>
        <v>1</v>
      </c>
      <c r="G811" s="2" t="e">
        <f>+INDEX(TPA!A:D,MATCH('Base de datos'!L811,TPA!D:D,0),1)</f>
        <v>#N/A</v>
      </c>
      <c r="H811" s="24" t="s">
        <v>381</v>
      </c>
      <c r="I811" s="42">
        <v>44697.413599537038</v>
      </c>
      <c r="J811" s="36">
        <v>44697.413912037038</v>
      </c>
      <c r="K811" t="s">
        <v>1305</v>
      </c>
      <c r="L811">
        <v>1062879451</v>
      </c>
      <c r="M811" t="s">
        <v>497</v>
      </c>
      <c r="N811" t="s">
        <v>423</v>
      </c>
    </row>
    <row r="812" spans="1:14" x14ac:dyDescent="0.3">
      <c r="A812" s="2" t="s">
        <v>378</v>
      </c>
      <c r="B812" s="2" t="s">
        <v>74</v>
      </c>
      <c r="C812" s="2" t="s">
        <v>2387</v>
      </c>
      <c r="D812" s="2">
        <v>1</v>
      </c>
      <c r="E812" s="2" t="s">
        <v>115</v>
      </c>
      <c r="F812" s="2" t="b">
        <f>+VLOOKUP(L812,'Por tripulante'!A:A,1,0)=L812</f>
        <v>1</v>
      </c>
      <c r="G812" s="2" t="str">
        <f>+INDEX(TPA!A:D,MATCH('Base de datos'!L812,TPA!D:D,0),1)</f>
        <v>MOMPOX</v>
      </c>
      <c r="H812" s="24" t="s">
        <v>381</v>
      </c>
      <c r="I812" s="42">
        <v>44696.367465277777</v>
      </c>
      <c r="J812" s="36">
        <v>44696.368136574078</v>
      </c>
      <c r="K812" t="s">
        <v>1306</v>
      </c>
      <c r="L812">
        <v>1048288518</v>
      </c>
      <c r="M812" t="s">
        <v>640</v>
      </c>
      <c r="N812" t="s">
        <v>437</v>
      </c>
    </row>
    <row r="813" spans="1:14" x14ac:dyDescent="0.3">
      <c r="A813" s="2" t="s">
        <v>378</v>
      </c>
      <c r="B813" s="2" t="s">
        <v>74</v>
      </c>
      <c r="C813" s="2" t="s">
        <v>2388</v>
      </c>
      <c r="D813" s="2">
        <v>1</v>
      </c>
      <c r="E813" s="2" t="s">
        <v>115</v>
      </c>
      <c r="F813" s="2" t="b">
        <f>+VLOOKUP(L813,'Por tripulante'!A:A,1,0)=L813</f>
        <v>1</v>
      </c>
      <c r="G813" s="2" t="str">
        <f>+INDEX(TPA!A:D,MATCH('Base de datos'!L813,TPA!D:D,0),1)</f>
        <v>MOMPOX</v>
      </c>
      <c r="H813" s="24" t="s">
        <v>381</v>
      </c>
      <c r="I813" s="42">
        <v>44694.774039351854</v>
      </c>
      <c r="J813" s="36">
        <v>44694.775381944448</v>
      </c>
      <c r="K813" t="s">
        <v>1307</v>
      </c>
      <c r="L813">
        <v>72023211</v>
      </c>
      <c r="M813" t="s">
        <v>583</v>
      </c>
      <c r="N813" t="s">
        <v>437</v>
      </c>
    </row>
    <row r="814" spans="1:14" x14ac:dyDescent="0.3">
      <c r="A814" s="2" t="s">
        <v>378</v>
      </c>
      <c r="B814" s="2" t="s">
        <v>74</v>
      </c>
      <c r="C814" s="2" t="s">
        <v>2389</v>
      </c>
      <c r="D814" s="2">
        <v>1</v>
      </c>
      <c r="E814" s="2" t="s">
        <v>115</v>
      </c>
      <c r="F814" s="2" t="b">
        <f>+VLOOKUP(L814,'Por tripulante'!A:A,1,0)=L814</f>
        <v>1</v>
      </c>
      <c r="G814" s="2" t="e">
        <f>+INDEX(TPA!A:D,MATCH('Base de datos'!L814,TPA!D:D,0),1)</f>
        <v>#N/A</v>
      </c>
      <c r="H814" s="24" t="s">
        <v>381</v>
      </c>
      <c r="I814" s="42">
        <v>44694.68849537037</v>
      </c>
      <c r="J814" s="36">
        <v>44694.689120370371</v>
      </c>
      <c r="K814" t="s">
        <v>1308</v>
      </c>
      <c r="L814">
        <v>1001888926</v>
      </c>
      <c r="M814" t="s">
        <v>507</v>
      </c>
      <c r="N814" t="s">
        <v>415</v>
      </c>
    </row>
    <row r="815" spans="1:14" x14ac:dyDescent="0.3">
      <c r="A815" s="2" t="s">
        <v>378</v>
      </c>
      <c r="B815" s="2" t="s">
        <v>74</v>
      </c>
      <c r="C815" s="2" t="s">
        <v>2390</v>
      </c>
      <c r="D815" s="2">
        <v>1</v>
      </c>
      <c r="E815" s="2" t="s">
        <v>115</v>
      </c>
      <c r="F815" s="2" t="b">
        <f>+VLOOKUP(L815,'Por tripulante'!A:A,1,0)=L815</f>
        <v>1</v>
      </c>
      <c r="G815" s="2" t="str">
        <f>+INDEX(TPA!A:D,MATCH('Base de datos'!L815,TPA!D:D,0),1)</f>
        <v>MOMPOX</v>
      </c>
      <c r="H815" s="24" t="s">
        <v>381</v>
      </c>
      <c r="I815" s="42">
        <v>44694.676099537035</v>
      </c>
      <c r="J815" s="36">
        <v>44694.676562499997</v>
      </c>
      <c r="K815" t="s">
        <v>1309</v>
      </c>
      <c r="L815">
        <v>1042449364</v>
      </c>
      <c r="M815" t="s">
        <v>486</v>
      </c>
      <c r="N815" t="s">
        <v>437</v>
      </c>
    </row>
    <row r="816" spans="1:14" x14ac:dyDescent="0.3">
      <c r="A816" s="2" t="s">
        <v>378</v>
      </c>
      <c r="B816" s="2" t="s">
        <v>74</v>
      </c>
      <c r="C816" s="2" t="s">
        <v>2391</v>
      </c>
      <c r="D816" s="2">
        <v>1</v>
      </c>
      <c r="E816" s="2" t="s">
        <v>115</v>
      </c>
      <c r="F816" s="2" t="b">
        <f>+VLOOKUP(L816,'Por tripulante'!A:A,1,0)=L816</f>
        <v>1</v>
      </c>
      <c r="G816" s="2" t="str">
        <f>+INDEX(TPA!A:D,MATCH('Base de datos'!L816,TPA!D:D,0),1)</f>
        <v>MOMPOX</v>
      </c>
      <c r="H816" s="24" t="s">
        <v>381</v>
      </c>
      <c r="I816" s="42">
        <v>44694.658680555556</v>
      </c>
      <c r="J816" s="36">
        <v>44694.659513888888</v>
      </c>
      <c r="K816" t="s">
        <v>1216</v>
      </c>
      <c r="L816">
        <v>1046342974</v>
      </c>
      <c r="M816" t="s">
        <v>1310</v>
      </c>
      <c r="N816" t="s">
        <v>437</v>
      </c>
    </row>
    <row r="817" spans="1:19" x14ac:dyDescent="0.3">
      <c r="A817" s="2" t="s">
        <v>378</v>
      </c>
      <c r="B817" s="2" t="s">
        <v>74</v>
      </c>
      <c r="C817" s="2" t="s">
        <v>2392</v>
      </c>
      <c r="D817" s="2">
        <v>1</v>
      </c>
      <c r="E817" s="2" t="s">
        <v>115</v>
      </c>
      <c r="F817" s="2" t="b">
        <f>+VLOOKUP(L817,'Por tripulante'!A:A,1,0)=L817</f>
        <v>1</v>
      </c>
      <c r="G817" s="2" t="str">
        <f>+INDEX(TPA!A:D,MATCH('Base de datos'!L817,TPA!D:D,0),1)</f>
        <v>MOMPOX</v>
      </c>
      <c r="H817" s="24" t="s">
        <v>381</v>
      </c>
      <c r="I817" s="42">
        <v>44694.654988425929</v>
      </c>
      <c r="J817" s="36">
        <v>44694.6559837963</v>
      </c>
      <c r="K817" t="s">
        <v>1311</v>
      </c>
      <c r="L817">
        <v>8565971</v>
      </c>
      <c r="M817" t="s">
        <v>511</v>
      </c>
      <c r="N817" t="s">
        <v>437</v>
      </c>
    </row>
    <row r="818" spans="1:19" x14ac:dyDescent="0.3">
      <c r="A818" s="2" t="s">
        <v>378</v>
      </c>
      <c r="B818" s="2" t="s">
        <v>74</v>
      </c>
      <c r="C818" s="2" t="s">
        <v>2393</v>
      </c>
      <c r="D818" s="2">
        <v>1</v>
      </c>
      <c r="E818" s="2" t="s">
        <v>115</v>
      </c>
      <c r="F818" s="2" t="b">
        <f>+VLOOKUP(L818,'Por tripulante'!A:A,1,0)=L818</f>
        <v>1</v>
      </c>
      <c r="G818" s="2" t="e">
        <f>+INDEX(TPA!A:D,MATCH('Base de datos'!L818,TPA!D:D,0),1)</f>
        <v>#N/A</v>
      </c>
      <c r="H818" s="24" t="s">
        <v>381</v>
      </c>
      <c r="I818" s="42">
        <v>44694.596250000002</v>
      </c>
      <c r="J818" s="36">
        <v>44694.597002314818</v>
      </c>
      <c r="K818" t="s">
        <v>1224</v>
      </c>
      <c r="L818">
        <v>1045670690</v>
      </c>
      <c r="M818" t="s">
        <v>521</v>
      </c>
      <c r="N818" t="s">
        <v>425</v>
      </c>
    </row>
    <row r="819" spans="1:19" x14ac:dyDescent="0.3">
      <c r="A819" s="2" t="s">
        <v>378</v>
      </c>
      <c r="B819" s="2" t="s">
        <v>74</v>
      </c>
      <c r="C819" s="2" t="s">
        <v>2394</v>
      </c>
      <c r="D819" s="2">
        <v>1</v>
      </c>
      <c r="E819" s="2" t="s">
        <v>115</v>
      </c>
      <c r="F819" s="2" t="b">
        <f>+VLOOKUP(L819,'Por tripulante'!A:A,1,0)=L819</f>
        <v>1</v>
      </c>
      <c r="G819" s="2" t="str">
        <f>+INDEX(TPA!A:D,MATCH('Base de datos'!L819,TPA!D:D,0),1)</f>
        <v>PUERTO TRIUNFO</v>
      </c>
      <c r="H819" s="24" t="s">
        <v>381</v>
      </c>
      <c r="I819" s="42">
        <v>44694.49659722222</v>
      </c>
      <c r="J819" s="36">
        <v>44694.497488425928</v>
      </c>
      <c r="K819" t="s">
        <v>1219</v>
      </c>
      <c r="L819">
        <v>1050924014</v>
      </c>
      <c r="M819" t="s">
        <v>65</v>
      </c>
      <c r="N819" t="s">
        <v>449</v>
      </c>
    </row>
    <row r="820" spans="1:19" x14ac:dyDescent="0.3">
      <c r="A820" s="2" t="s">
        <v>378</v>
      </c>
      <c r="B820" s="2" t="s">
        <v>74</v>
      </c>
      <c r="C820" s="2" t="s">
        <v>2395</v>
      </c>
      <c r="D820" s="2">
        <v>1</v>
      </c>
      <c r="E820" s="2" t="s">
        <v>115</v>
      </c>
      <c r="F820" s="2" t="b">
        <f>+VLOOKUP(L820,'Por tripulante'!A:A,1,0)=L820</f>
        <v>1</v>
      </c>
      <c r="G820" s="2" t="e">
        <f>+INDEX(TPA!A:D,MATCH('Base de datos'!L820,TPA!D:D,0),1)</f>
        <v>#N/A</v>
      </c>
      <c r="H820" s="24" t="s">
        <v>381</v>
      </c>
      <c r="I820" s="42">
        <v>44694.480937499997</v>
      </c>
      <c r="J820" s="36">
        <v>44694.481481481482</v>
      </c>
      <c r="K820" t="s">
        <v>1219</v>
      </c>
      <c r="L820">
        <v>72175184</v>
      </c>
      <c r="M820" t="s">
        <v>535</v>
      </c>
      <c r="N820" t="s">
        <v>415</v>
      </c>
    </row>
    <row r="821" spans="1:19" x14ac:dyDescent="0.3">
      <c r="A821" s="2" t="s">
        <v>378</v>
      </c>
      <c r="B821" s="2" t="s">
        <v>74</v>
      </c>
      <c r="C821" s="2" t="s">
        <v>2396</v>
      </c>
      <c r="D821" s="2">
        <v>1</v>
      </c>
      <c r="E821" s="2" t="s">
        <v>115</v>
      </c>
      <c r="F821" s="2" t="b">
        <f>+VLOOKUP(L821,'Por tripulante'!A:A,1,0)=L821</f>
        <v>1</v>
      </c>
      <c r="G821" s="2" t="e">
        <f>+INDEX(TPA!A:D,MATCH('Base de datos'!L821,TPA!D:D,0),1)</f>
        <v>#N/A</v>
      </c>
      <c r="H821" s="24" t="s">
        <v>381</v>
      </c>
      <c r="I821" s="42">
        <v>44694.368043981478</v>
      </c>
      <c r="J821" s="36">
        <v>44694.368969907409</v>
      </c>
      <c r="K821" t="s">
        <v>1216</v>
      </c>
      <c r="L821">
        <v>7628814</v>
      </c>
      <c r="M821" t="s">
        <v>485</v>
      </c>
      <c r="N821" t="s">
        <v>447</v>
      </c>
    </row>
    <row r="822" spans="1:19" x14ac:dyDescent="0.3">
      <c r="A822" s="2" t="s">
        <v>378</v>
      </c>
      <c r="B822" s="2" t="s">
        <v>74</v>
      </c>
      <c r="C822" s="2" t="s">
        <v>1856</v>
      </c>
      <c r="D822" s="2">
        <v>1</v>
      </c>
      <c r="E822" s="2" t="s">
        <v>115</v>
      </c>
      <c r="F822" s="2" t="b">
        <f>+VLOOKUP(L822,'Por tripulante'!A:A,1,0)=L822</f>
        <v>1</v>
      </c>
      <c r="G822" s="2" t="e">
        <f>+INDEX(TPA!A:D,MATCH('Base de datos'!L822,TPA!D:D,0),1)</f>
        <v>#N/A</v>
      </c>
      <c r="H822" s="24" t="s">
        <v>381</v>
      </c>
      <c r="I822" s="42">
        <v>44694.084652777776</v>
      </c>
      <c r="J822" s="36">
        <v>44694.085370370369</v>
      </c>
      <c r="K822" t="s">
        <v>1219</v>
      </c>
      <c r="L822">
        <v>1051417391</v>
      </c>
      <c r="M822" t="s">
        <v>625</v>
      </c>
      <c r="N822" t="s">
        <v>425</v>
      </c>
    </row>
    <row r="823" spans="1:19" x14ac:dyDescent="0.3">
      <c r="A823" s="2" t="s">
        <v>378</v>
      </c>
      <c r="B823" s="2" t="s">
        <v>74</v>
      </c>
      <c r="C823" s="2" t="s">
        <v>2397</v>
      </c>
      <c r="D823" s="2">
        <v>1</v>
      </c>
      <c r="E823" s="2" t="s">
        <v>115</v>
      </c>
      <c r="F823" s="2" t="b">
        <f>+VLOOKUP(L823,'Por tripulante'!A:A,1,0)=L823</f>
        <v>1</v>
      </c>
      <c r="G823" s="2" t="e">
        <f>+INDEX(TPA!A:D,MATCH('Base de datos'!L823,TPA!D:D,0),1)</f>
        <v>#N/A</v>
      </c>
      <c r="H823" s="24" t="s">
        <v>381</v>
      </c>
      <c r="I823" s="42">
        <v>44693.781458333331</v>
      </c>
      <c r="J823" s="36">
        <v>44693.783125000002</v>
      </c>
      <c r="K823" t="s">
        <v>1312</v>
      </c>
      <c r="L823">
        <v>7599845</v>
      </c>
      <c r="M823" t="s">
        <v>473</v>
      </c>
      <c r="N823" t="s">
        <v>420</v>
      </c>
    </row>
    <row r="824" spans="1:19" x14ac:dyDescent="0.3">
      <c r="A824" s="2" t="s">
        <v>378</v>
      </c>
      <c r="B824" s="2" t="s">
        <v>74</v>
      </c>
      <c r="C824" s="2" t="s">
        <v>2398</v>
      </c>
      <c r="D824" s="2">
        <v>1</v>
      </c>
      <c r="E824" s="2" t="s">
        <v>115</v>
      </c>
      <c r="F824" s="2" t="b">
        <f>+VLOOKUP(L824,'Por tripulante'!A:A,1,0)=L824</f>
        <v>1</v>
      </c>
      <c r="G824" s="2" t="e">
        <f>+INDEX(TPA!A:D,MATCH('Base de datos'!L824,TPA!D:D,0),1)</f>
        <v>#N/A</v>
      </c>
      <c r="H824" s="24" t="s">
        <v>381</v>
      </c>
      <c r="I824" s="42">
        <v>44693.762013888889</v>
      </c>
      <c r="J824" s="36">
        <v>44693.762592592589</v>
      </c>
      <c r="K824" t="s">
        <v>1313</v>
      </c>
      <c r="L824">
        <v>1051358625</v>
      </c>
      <c r="M824" t="s">
        <v>679</v>
      </c>
      <c r="N824" t="s">
        <v>420</v>
      </c>
    </row>
    <row r="825" spans="1:19" x14ac:dyDescent="0.3">
      <c r="A825" s="2" t="s">
        <v>378</v>
      </c>
      <c r="B825" s="2" t="s">
        <v>74</v>
      </c>
      <c r="C825" s="2" t="s">
        <v>2399</v>
      </c>
      <c r="D825" s="2">
        <v>1</v>
      </c>
      <c r="E825" s="2" t="s">
        <v>115</v>
      </c>
      <c r="F825" s="2" t="b">
        <f>+VLOOKUP(L825,'Por tripulante'!A:A,1,0)=L825</f>
        <v>1</v>
      </c>
      <c r="G825" s="2" t="e">
        <f>+INDEX(TPA!A:D,MATCH('Base de datos'!L825,TPA!D:D,0),1)</f>
        <v>#N/A</v>
      </c>
      <c r="H825" s="24" t="s">
        <v>381</v>
      </c>
      <c r="I825" s="42">
        <v>44693.762106481481</v>
      </c>
      <c r="J825" s="36">
        <v>44693.762476851851</v>
      </c>
      <c r="K825" t="s">
        <v>1314</v>
      </c>
      <c r="L825">
        <v>1140893904</v>
      </c>
      <c r="M825" t="s">
        <v>1315</v>
      </c>
      <c r="N825" t="s">
        <v>436</v>
      </c>
    </row>
    <row r="826" spans="1:19" x14ac:dyDescent="0.3">
      <c r="A826" s="2" t="s">
        <v>378</v>
      </c>
      <c r="B826" s="2" t="s">
        <v>74</v>
      </c>
      <c r="C826" s="2" t="s">
        <v>2400</v>
      </c>
      <c r="D826" s="2">
        <v>1</v>
      </c>
      <c r="E826" s="2" t="s">
        <v>115</v>
      </c>
      <c r="F826" s="2" t="b">
        <f>+VLOOKUP(L826,'Por tripulante'!A:A,1,0)=L826</f>
        <v>1</v>
      </c>
      <c r="G826" s="2" t="e">
        <f>+INDEX(TPA!A:D,MATCH('Base de datos'!L826,TPA!D:D,0),1)</f>
        <v>#N/A</v>
      </c>
      <c r="H826" s="24" t="s">
        <v>381</v>
      </c>
      <c r="I826" s="42">
        <v>44693.35832175926</v>
      </c>
      <c r="J826" s="36">
        <v>44693.358761574076</v>
      </c>
      <c r="K826" t="s">
        <v>960</v>
      </c>
      <c r="L826">
        <v>72142191</v>
      </c>
      <c r="M826" t="s">
        <v>527</v>
      </c>
      <c r="N826" t="s">
        <v>425</v>
      </c>
    </row>
    <row r="827" spans="1:19" x14ac:dyDescent="0.3">
      <c r="A827" s="2" t="s">
        <v>34</v>
      </c>
      <c r="B827" s="2" t="s">
        <v>74</v>
      </c>
      <c r="C827" s="2" t="s">
        <v>2401</v>
      </c>
      <c r="D827" s="2">
        <v>1</v>
      </c>
      <c r="E827" s="2" t="s">
        <v>115</v>
      </c>
      <c r="F827" s="2" t="b">
        <f>+VLOOKUP(L827,'Por tripulante'!A:A,1,0)=L827</f>
        <v>1</v>
      </c>
      <c r="G827" s="2" t="e">
        <f>+INDEX(TPA!A:D,MATCH('Base de datos'!L827,TPA!D:D,0),1)</f>
        <v>#N/A</v>
      </c>
      <c r="H827" s="24" t="s">
        <v>383</v>
      </c>
      <c r="I827" s="42">
        <v>44702.334710648145</v>
      </c>
      <c r="J827" s="36">
        <v>44702.336597222224</v>
      </c>
      <c r="K827" t="s">
        <v>1319</v>
      </c>
      <c r="L827">
        <v>72237482</v>
      </c>
      <c r="M827" t="s">
        <v>1263</v>
      </c>
      <c r="N827" t="s">
        <v>435</v>
      </c>
      <c r="O827" s="4" t="s">
        <v>1010</v>
      </c>
      <c r="P827" s="39" t="s">
        <v>1011</v>
      </c>
      <c r="Q827" t="s">
        <v>1022</v>
      </c>
      <c r="R827" t="s">
        <v>1013</v>
      </c>
      <c r="S827" t="s">
        <v>1023</v>
      </c>
    </row>
    <row r="828" spans="1:19" x14ac:dyDescent="0.3">
      <c r="A828" s="2" t="s">
        <v>34</v>
      </c>
      <c r="B828" s="2" t="s">
        <v>74</v>
      </c>
      <c r="C828" s="2" t="s">
        <v>2402</v>
      </c>
      <c r="D828" s="2">
        <v>1</v>
      </c>
      <c r="E828" s="2" t="s">
        <v>115</v>
      </c>
      <c r="F828" s="2" t="b">
        <f>+VLOOKUP(L828,'Por tripulante'!A:A,1,0)=L828</f>
        <v>1</v>
      </c>
      <c r="G828" s="2" t="e">
        <f>+INDEX(TPA!A:D,MATCH('Base de datos'!L828,TPA!D:D,0),1)</f>
        <v>#N/A</v>
      </c>
      <c r="H828" s="24" t="s">
        <v>383</v>
      </c>
      <c r="I828" s="42">
        <v>44699.785937499997</v>
      </c>
      <c r="J828" s="36">
        <v>44699.78869212963</v>
      </c>
      <c r="K828" t="s">
        <v>1212</v>
      </c>
      <c r="L828">
        <v>1045701435</v>
      </c>
      <c r="M828" t="s">
        <v>546</v>
      </c>
      <c r="N828" t="s">
        <v>421</v>
      </c>
      <c r="O828" s="4" t="s">
        <v>1010</v>
      </c>
      <c r="P828" s="39" t="s">
        <v>1011</v>
      </c>
      <c r="Q828" t="s">
        <v>1012</v>
      </c>
      <c r="R828" t="s">
        <v>1013</v>
      </c>
      <c r="S828" t="s">
        <v>1014</v>
      </c>
    </row>
    <row r="829" spans="1:19" x14ac:dyDescent="0.3">
      <c r="A829" s="2" t="s">
        <v>34</v>
      </c>
      <c r="B829" s="2" t="s">
        <v>74</v>
      </c>
      <c r="C829" s="2" t="s">
        <v>2403</v>
      </c>
      <c r="D829" s="2">
        <v>1</v>
      </c>
      <c r="E829" s="2" t="s">
        <v>115</v>
      </c>
      <c r="F829" s="2" t="b">
        <f>+VLOOKUP(L829,'Por tripulante'!A:A,1,0)=L829</f>
        <v>1</v>
      </c>
      <c r="G829" s="2" t="e">
        <f>+INDEX(TPA!A:D,MATCH('Base de datos'!L829,TPA!D:D,0),1)</f>
        <v>#N/A</v>
      </c>
      <c r="H829" s="24" t="s">
        <v>383</v>
      </c>
      <c r="I829" s="42">
        <v>44697.908796296295</v>
      </c>
      <c r="J829" s="36">
        <v>44697.911145833335</v>
      </c>
      <c r="K829" t="s">
        <v>1320</v>
      </c>
      <c r="L829">
        <v>1043609008</v>
      </c>
      <c r="M829" t="s">
        <v>432</v>
      </c>
      <c r="N829" t="s">
        <v>430</v>
      </c>
      <c r="O829" s="4" t="s">
        <v>1020</v>
      </c>
      <c r="P829" s="39" t="s">
        <v>1021</v>
      </c>
      <c r="Q829" t="s">
        <v>1012</v>
      </c>
      <c r="R829" t="s">
        <v>1016</v>
      </c>
      <c r="S829" t="s">
        <v>1023</v>
      </c>
    </row>
    <row r="830" spans="1:19" x14ac:dyDescent="0.3">
      <c r="A830" s="2" t="s">
        <v>34</v>
      </c>
      <c r="B830" s="2" t="s">
        <v>74</v>
      </c>
      <c r="C830" s="2" t="s">
        <v>2404</v>
      </c>
      <c r="D830" s="2">
        <v>1</v>
      </c>
      <c r="E830" s="2" t="s">
        <v>115</v>
      </c>
      <c r="F830" s="2" t="b">
        <f>+VLOOKUP(L830,'Por tripulante'!A:A,1,0)=L830</f>
        <v>1</v>
      </c>
      <c r="G830" s="2" t="str">
        <f>+INDEX(TPA!A:D,MATCH('Base de datos'!L830,TPA!D:D,0),1)</f>
        <v>CAPULCO</v>
      </c>
      <c r="H830" s="24" t="s">
        <v>383</v>
      </c>
      <c r="I830" s="42">
        <v>44697.41138888889</v>
      </c>
      <c r="J830" s="36">
        <v>44697.412222222221</v>
      </c>
      <c r="K830" t="s">
        <v>1320</v>
      </c>
      <c r="L830">
        <v>9138908</v>
      </c>
      <c r="M830" t="s">
        <v>1304</v>
      </c>
      <c r="N830" t="s">
        <v>424</v>
      </c>
      <c r="O830" s="4" t="s">
        <v>1010</v>
      </c>
      <c r="P830" s="39" t="s">
        <v>1011</v>
      </c>
      <c r="Q830" t="s">
        <v>1012</v>
      </c>
      <c r="R830" t="s">
        <v>1013</v>
      </c>
      <c r="S830" t="s">
        <v>1014</v>
      </c>
    </row>
    <row r="831" spans="1:19" x14ac:dyDescent="0.3">
      <c r="A831" s="2" t="s">
        <v>34</v>
      </c>
      <c r="B831" s="2" t="s">
        <v>74</v>
      </c>
      <c r="C831" s="2" t="s">
        <v>2405</v>
      </c>
      <c r="D831" s="2">
        <v>1</v>
      </c>
      <c r="E831" s="2" t="s">
        <v>115</v>
      </c>
      <c r="F831" s="2" t="b">
        <f>+VLOOKUP(L831,'Por tripulante'!A:A,1,0)=L831</f>
        <v>1</v>
      </c>
      <c r="G831" s="2" t="str">
        <f>+INDEX(TPA!A:D,MATCH('Base de datos'!L831,TPA!D:D,0),1)</f>
        <v>BARRANCABERMEJA</v>
      </c>
      <c r="H831" s="24" t="s">
        <v>383</v>
      </c>
      <c r="I831" s="42">
        <v>44695.324317129627</v>
      </c>
      <c r="J831" s="36">
        <v>44695.328831018516</v>
      </c>
      <c r="K831" t="s">
        <v>1051</v>
      </c>
      <c r="L831">
        <v>676852</v>
      </c>
      <c r="M831" t="s">
        <v>56</v>
      </c>
      <c r="N831" t="s">
        <v>430</v>
      </c>
      <c r="O831" s="4" t="s">
        <v>1010</v>
      </c>
      <c r="P831" s="39" t="s">
        <v>1011</v>
      </c>
      <c r="Q831" t="s">
        <v>1012</v>
      </c>
      <c r="R831" t="s">
        <v>1013</v>
      </c>
      <c r="S831" t="s">
        <v>1014</v>
      </c>
    </row>
    <row r="832" spans="1:19" x14ac:dyDescent="0.3">
      <c r="A832" s="2" t="s">
        <v>34</v>
      </c>
      <c r="B832" s="2" t="s">
        <v>74</v>
      </c>
      <c r="C832" s="2" t="s">
        <v>2406</v>
      </c>
      <c r="D832" s="2">
        <v>1</v>
      </c>
      <c r="E832" s="2" t="s">
        <v>115</v>
      </c>
      <c r="F832" s="2" t="b">
        <f>+VLOOKUP(L832,'Por tripulante'!A:A,1,0)=L832</f>
        <v>1</v>
      </c>
      <c r="G832" s="2" t="str">
        <f>+INDEX(TPA!A:D,MATCH('Base de datos'!L832,TPA!D:D,0),1)</f>
        <v>BARRANCABERMEJA</v>
      </c>
      <c r="H832" s="24" t="s">
        <v>383</v>
      </c>
      <c r="I832" s="42">
        <v>44694.704861111109</v>
      </c>
      <c r="J832" s="36">
        <v>44694.709398148145</v>
      </c>
      <c r="K832" t="s">
        <v>1051</v>
      </c>
      <c r="L832">
        <v>1052991220</v>
      </c>
      <c r="M832" t="s">
        <v>539</v>
      </c>
      <c r="N832" t="s">
        <v>430</v>
      </c>
      <c r="O832" s="4" t="s">
        <v>1010</v>
      </c>
      <c r="P832" s="39" t="s">
        <v>1011</v>
      </c>
      <c r="Q832" t="s">
        <v>1012</v>
      </c>
      <c r="R832" t="s">
        <v>1013</v>
      </c>
      <c r="S832" t="s">
        <v>1014</v>
      </c>
    </row>
    <row r="833" spans="1:24" x14ac:dyDescent="0.3">
      <c r="A833" s="2" t="s">
        <v>34</v>
      </c>
      <c r="B833" s="2" t="s">
        <v>74</v>
      </c>
      <c r="C833" s="2" t="s">
        <v>2407</v>
      </c>
      <c r="D833" s="2">
        <v>1</v>
      </c>
      <c r="E833" s="2" t="s">
        <v>115</v>
      </c>
      <c r="F833" s="2" t="b">
        <f>+VLOOKUP(L833,'Por tripulante'!A:A,1,0)=L833</f>
        <v>1</v>
      </c>
      <c r="G833" s="2" t="str">
        <f>+INDEX(TPA!A:D,MATCH('Base de datos'!L833,TPA!D:D,0),1)</f>
        <v>PUERTO TRIUNFO</v>
      </c>
      <c r="H833" s="24" t="s">
        <v>383</v>
      </c>
      <c r="I833" s="42">
        <v>44694.660266203704</v>
      </c>
      <c r="J833" s="36">
        <v>44694.663599537038</v>
      </c>
      <c r="K833" t="s">
        <v>1051</v>
      </c>
      <c r="L833">
        <v>576262</v>
      </c>
      <c r="M833" t="s">
        <v>1321</v>
      </c>
      <c r="N833" t="s">
        <v>496</v>
      </c>
      <c r="O833" s="4" t="s">
        <v>1010</v>
      </c>
      <c r="P833" s="39" t="s">
        <v>1011</v>
      </c>
      <c r="Q833" t="s">
        <v>1012</v>
      </c>
      <c r="R833" t="s">
        <v>1013</v>
      </c>
      <c r="S833" t="s">
        <v>1014</v>
      </c>
    </row>
    <row r="834" spans="1:24" x14ac:dyDescent="0.3">
      <c r="A834" s="2" t="s">
        <v>34</v>
      </c>
      <c r="B834" s="2" t="s">
        <v>74</v>
      </c>
      <c r="C834" s="2" t="s">
        <v>2408</v>
      </c>
      <c r="D834" s="2">
        <v>1</v>
      </c>
      <c r="E834" s="2" t="s">
        <v>115</v>
      </c>
      <c r="F834" s="2" t="b">
        <f>+VLOOKUP(L834,'Por tripulante'!A:A,1,0)=L834</f>
        <v>1</v>
      </c>
      <c r="G834" s="2" t="str">
        <f>+INDEX(TPA!A:D,MATCH('Base de datos'!L834,TPA!D:D,0),1)</f>
        <v>PUERTO TRIUNFO</v>
      </c>
      <c r="H834" s="24" t="s">
        <v>383</v>
      </c>
      <c r="I834" s="42">
        <v>44694.660219907404</v>
      </c>
      <c r="J834" s="36">
        <v>44694.661550925928</v>
      </c>
      <c r="K834" t="s">
        <v>1051</v>
      </c>
      <c r="L834">
        <v>1051417313</v>
      </c>
      <c r="M834" t="s">
        <v>674</v>
      </c>
      <c r="N834" t="s">
        <v>496</v>
      </c>
      <c r="O834" s="4" t="s">
        <v>1010</v>
      </c>
      <c r="P834" s="39" t="s">
        <v>1011</v>
      </c>
      <c r="Q834" t="s">
        <v>1012</v>
      </c>
      <c r="R834" t="s">
        <v>1013</v>
      </c>
      <c r="S834" t="s">
        <v>1014</v>
      </c>
    </row>
    <row r="835" spans="1:24" x14ac:dyDescent="0.3">
      <c r="A835" s="2" t="s">
        <v>34</v>
      </c>
      <c r="B835" s="2" t="s">
        <v>74</v>
      </c>
      <c r="C835" s="2" t="s">
        <v>2409</v>
      </c>
      <c r="D835" s="2">
        <v>1</v>
      </c>
      <c r="E835" s="2" t="s">
        <v>115</v>
      </c>
      <c r="F835" s="2" t="b">
        <f>+VLOOKUP(L835,'Por tripulante'!A:A,1,0)=L835</f>
        <v>1</v>
      </c>
      <c r="G835" s="2" t="str">
        <f>+INDEX(TPA!A:D,MATCH('Base de datos'!L835,TPA!D:D,0),1)</f>
        <v>MOMPOX</v>
      </c>
      <c r="H835" s="24" t="s">
        <v>383</v>
      </c>
      <c r="I835" s="42">
        <v>44694.653680555559</v>
      </c>
      <c r="J835" s="36">
        <v>44694.656377314815</v>
      </c>
      <c r="K835" t="s">
        <v>1051</v>
      </c>
      <c r="L835">
        <v>1046342974</v>
      </c>
      <c r="M835" t="s">
        <v>220</v>
      </c>
      <c r="N835" t="s">
        <v>416</v>
      </c>
      <c r="O835" s="4" t="s">
        <v>1010</v>
      </c>
      <c r="P835" s="39" t="s">
        <v>1011</v>
      </c>
      <c r="Q835" t="s">
        <v>1012</v>
      </c>
      <c r="R835" t="s">
        <v>1013</v>
      </c>
      <c r="S835" t="s">
        <v>1014</v>
      </c>
    </row>
    <row r="836" spans="1:24" x14ac:dyDescent="0.3">
      <c r="A836" s="2" t="s">
        <v>34</v>
      </c>
      <c r="B836" s="2" t="s">
        <v>74</v>
      </c>
      <c r="C836" s="2" t="s">
        <v>2410</v>
      </c>
      <c r="D836" s="2">
        <v>1</v>
      </c>
      <c r="E836" s="2" t="s">
        <v>115</v>
      </c>
      <c r="F836" s="2" t="b">
        <f>+VLOOKUP(L836,'Por tripulante'!A:A,1,0)=L836</f>
        <v>1</v>
      </c>
      <c r="G836" s="2" t="str">
        <f>+INDEX(TPA!A:D,MATCH('Base de datos'!L836,TPA!D:D,0),1)</f>
        <v>PUERTO TRIUNFO</v>
      </c>
      <c r="H836" s="24" t="s">
        <v>383</v>
      </c>
      <c r="I836" s="42">
        <v>44694.654803240737</v>
      </c>
      <c r="J836" s="36">
        <v>44694.656226851854</v>
      </c>
      <c r="K836" t="s">
        <v>1051</v>
      </c>
      <c r="L836">
        <v>1046346294</v>
      </c>
      <c r="M836" t="s">
        <v>636</v>
      </c>
      <c r="N836" t="s">
        <v>496</v>
      </c>
      <c r="O836" s="4" t="s">
        <v>1028</v>
      </c>
      <c r="P836" s="39" t="s">
        <v>1011</v>
      </c>
      <c r="Q836" t="s">
        <v>1022</v>
      </c>
      <c r="R836" t="s">
        <v>1016</v>
      </c>
      <c r="S836" t="s">
        <v>1023</v>
      </c>
    </row>
    <row r="837" spans="1:24" x14ac:dyDescent="0.3">
      <c r="A837" s="2" t="s">
        <v>34</v>
      </c>
      <c r="B837" s="2" t="s">
        <v>74</v>
      </c>
      <c r="C837" s="2" t="s">
        <v>2411</v>
      </c>
      <c r="D837" s="2">
        <v>1</v>
      </c>
      <c r="E837" s="2" t="s">
        <v>115</v>
      </c>
      <c r="F837" s="2" t="b">
        <f>+VLOOKUP(L837,'Por tripulante'!A:A,1,0)=L837</f>
        <v>1</v>
      </c>
      <c r="G837" s="2" t="str">
        <f>+INDEX(TPA!A:D,MATCH('Base de datos'!L837,TPA!D:D,0),1)</f>
        <v>MOMPOX</v>
      </c>
      <c r="H837" s="24" t="s">
        <v>383</v>
      </c>
      <c r="I837" s="42">
        <v>44694.406458333331</v>
      </c>
      <c r="J837" s="36">
        <v>44694.406863425924</v>
      </c>
      <c r="K837" t="s">
        <v>1051</v>
      </c>
      <c r="L837">
        <v>1042449364</v>
      </c>
      <c r="M837" t="s">
        <v>734</v>
      </c>
      <c r="N837" t="s">
        <v>416</v>
      </c>
      <c r="O837" s="4" t="s">
        <v>1010</v>
      </c>
      <c r="P837" s="39" t="s">
        <v>1011</v>
      </c>
      <c r="Q837" t="s">
        <v>1012</v>
      </c>
      <c r="R837" t="s">
        <v>1013</v>
      </c>
      <c r="S837" t="s">
        <v>1014</v>
      </c>
    </row>
    <row r="838" spans="1:24" x14ac:dyDescent="0.3">
      <c r="A838" s="2" t="s">
        <v>34</v>
      </c>
      <c r="B838" s="2" t="s">
        <v>74</v>
      </c>
      <c r="C838" s="2" t="s">
        <v>2412</v>
      </c>
      <c r="D838" s="2">
        <v>1</v>
      </c>
      <c r="E838" s="2" t="s">
        <v>115</v>
      </c>
      <c r="F838" s="2" t="b">
        <f>+VLOOKUP(L838,'Por tripulante'!A:A,1,0)=L838</f>
        <v>1</v>
      </c>
      <c r="G838" s="2" t="str">
        <f>+INDEX(TPA!A:D,MATCH('Base de datos'!L838,TPA!D:D,0),1)</f>
        <v>MOMPOX</v>
      </c>
      <c r="H838" s="24" t="s">
        <v>383</v>
      </c>
      <c r="I838" s="42">
        <v>44694.398310185185</v>
      </c>
      <c r="J838" s="36">
        <v>44694.405439814815</v>
      </c>
      <c r="K838" t="s">
        <v>1051</v>
      </c>
      <c r="L838">
        <v>8742810</v>
      </c>
      <c r="M838" t="s">
        <v>733</v>
      </c>
      <c r="N838" t="s">
        <v>416</v>
      </c>
      <c r="O838" s="4" t="s">
        <v>1028</v>
      </c>
      <c r="P838" s="39" t="s">
        <v>1011</v>
      </c>
      <c r="Q838" t="s">
        <v>1012</v>
      </c>
      <c r="R838" t="s">
        <v>1013</v>
      </c>
      <c r="S838" t="s">
        <v>1023</v>
      </c>
    </row>
    <row r="839" spans="1:24" x14ac:dyDescent="0.3">
      <c r="A839" s="2" t="s">
        <v>34</v>
      </c>
      <c r="B839" s="2" t="s">
        <v>74</v>
      </c>
      <c r="C839" s="2" t="s">
        <v>2413</v>
      </c>
      <c r="D839" s="2">
        <v>1</v>
      </c>
      <c r="E839" s="2" t="s">
        <v>115</v>
      </c>
      <c r="F839" s="2" t="b">
        <f>+VLOOKUP(L839,'Por tripulante'!A:A,1,0)=L839</f>
        <v>1</v>
      </c>
      <c r="G839" s="2" t="e">
        <f>+INDEX(TPA!A:D,MATCH('Base de datos'!L839,TPA!D:D,0),1)</f>
        <v>#N/A</v>
      </c>
      <c r="H839" s="24" t="s">
        <v>385</v>
      </c>
      <c r="I839" s="42">
        <v>44702.337696759256</v>
      </c>
      <c r="J839" s="36">
        <v>44702.33866898148</v>
      </c>
      <c r="K839" t="s">
        <v>1319</v>
      </c>
      <c r="L839">
        <v>72237482</v>
      </c>
      <c r="M839" t="s">
        <v>1263</v>
      </c>
      <c r="N839" t="s">
        <v>435</v>
      </c>
      <c r="O839" s="4" t="s">
        <v>1046</v>
      </c>
      <c r="P839" s="39" t="s">
        <v>737</v>
      </c>
      <c r="Q839" t="s">
        <v>1036</v>
      </c>
      <c r="R839" t="s">
        <v>1037</v>
      </c>
      <c r="S839" t="s">
        <v>1049</v>
      </c>
      <c r="T839" t="s">
        <v>1052</v>
      </c>
      <c r="U839" t="s">
        <v>748</v>
      </c>
      <c r="V839" t="s">
        <v>1322</v>
      </c>
      <c r="W839" t="s">
        <v>1047</v>
      </c>
      <c r="X839" t="s">
        <v>737</v>
      </c>
    </row>
    <row r="840" spans="1:24" x14ac:dyDescent="0.3">
      <c r="A840" s="2" t="s">
        <v>34</v>
      </c>
      <c r="B840" s="2" t="s">
        <v>74</v>
      </c>
      <c r="C840" s="2" t="s">
        <v>2414</v>
      </c>
      <c r="D840" s="2">
        <v>1</v>
      </c>
      <c r="E840" s="2" t="s">
        <v>115</v>
      </c>
      <c r="F840" s="2" t="b">
        <f>+VLOOKUP(L840,'Por tripulante'!A:A,1,0)=L840</f>
        <v>1</v>
      </c>
      <c r="G840" s="2" t="e">
        <f>+INDEX(TPA!A:D,MATCH('Base de datos'!L840,TPA!D:D,0),1)</f>
        <v>#N/A</v>
      </c>
      <c r="H840" s="24" t="s">
        <v>385</v>
      </c>
      <c r="I840" s="42">
        <v>44702.289027777777</v>
      </c>
      <c r="J840" s="36">
        <v>44702.290173611109</v>
      </c>
      <c r="K840" t="s">
        <v>1319</v>
      </c>
      <c r="L840">
        <v>1002097265</v>
      </c>
      <c r="M840" t="s">
        <v>596</v>
      </c>
      <c r="N840" t="s">
        <v>435</v>
      </c>
      <c r="O840" s="4" t="s">
        <v>1046</v>
      </c>
      <c r="P840" s="39" t="s">
        <v>737</v>
      </c>
      <c r="Q840" t="s">
        <v>1041</v>
      </c>
      <c r="R840" t="s">
        <v>1037</v>
      </c>
      <c r="S840" t="s">
        <v>1041</v>
      </c>
      <c r="T840" t="s">
        <v>1050</v>
      </c>
      <c r="U840" t="s">
        <v>737</v>
      </c>
      <c r="V840" t="s">
        <v>1039</v>
      </c>
      <c r="W840" t="s">
        <v>1047</v>
      </c>
      <c r="X840" t="s">
        <v>737</v>
      </c>
    </row>
    <row r="841" spans="1:24" x14ac:dyDescent="0.3">
      <c r="A841" s="2" t="s">
        <v>34</v>
      </c>
      <c r="B841" s="2" t="s">
        <v>74</v>
      </c>
      <c r="C841" s="2" t="s">
        <v>2415</v>
      </c>
      <c r="D841" s="2">
        <v>1</v>
      </c>
      <c r="E841" s="2" t="s">
        <v>115</v>
      </c>
      <c r="F841" s="2" t="b">
        <f>+VLOOKUP(L841,'Por tripulante'!A:A,1,0)=L841</f>
        <v>1</v>
      </c>
      <c r="G841" s="2" t="str">
        <f>+INDEX(TPA!A:D,MATCH('Base de datos'!L841,TPA!D:D,0),1)</f>
        <v>MOMPOX</v>
      </c>
      <c r="H841" s="24" t="s">
        <v>385</v>
      </c>
      <c r="I841" s="42">
        <v>44700.709016203706</v>
      </c>
      <c r="J841" s="36">
        <v>44700.710231481484</v>
      </c>
      <c r="K841" t="s">
        <v>1317</v>
      </c>
      <c r="L841">
        <v>1042449364</v>
      </c>
      <c r="M841" t="s">
        <v>1323</v>
      </c>
      <c r="N841" t="s">
        <v>416</v>
      </c>
      <c r="O841" s="4" t="s">
        <v>1035</v>
      </c>
      <c r="P841" s="39" t="s">
        <v>737</v>
      </c>
      <c r="Q841" t="s">
        <v>1041</v>
      </c>
      <c r="R841" t="s">
        <v>1042</v>
      </c>
      <c r="S841" t="s">
        <v>1036</v>
      </c>
      <c r="T841" t="s">
        <v>1038</v>
      </c>
      <c r="U841" t="s">
        <v>737</v>
      </c>
      <c r="V841" t="s">
        <v>1039</v>
      </c>
      <c r="W841" t="s">
        <v>1040</v>
      </c>
      <c r="X841" t="s">
        <v>737</v>
      </c>
    </row>
    <row r="842" spans="1:24" x14ac:dyDescent="0.3">
      <c r="A842" s="2" t="s">
        <v>34</v>
      </c>
      <c r="B842" s="2" t="s">
        <v>74</v>
      </c>
      <c r="C842" s="2" t="s">
        <v>2416</v>
      </c>
      <c r="D842" s="2">
        <v>1</v>
      </c>
      <c r="E842" s="2" t="s">
        <v>115</v>
      </c>
      <c r="F842" s="2" t="b">
        <f>+VLOOKUP(L842,'Por tripulante'!A:A,1,0)=L842</f>
        <v>1</v>
      </c>
      <c r="G842" s="2" t="str">
        <f>+INDEX(TPA!A:D,MATCH('Base de datos'!L842,TPA!D:D,0),1)</f>
        <v>MOMPOX</v>
      </c>
      <c r="H842" s="24" t="s">
        <v>385</v>
      </c>
      <c r="I842" s="42">
        <v>44700.702615740738</v>
      </c>
      <c r="J842" s="36">
        <v>44700.707094907404</v>
      </c>
      <c r="K842" t="s">
        <v>1317</v>
      </c>
      <c r="L842">
        <v>8742810</v>
      </c>
      <c r="M842" t="s">
        <v>1240</v>
      </c>
      <c r="N842" t="s">
        <v>416</v>
      </c>
      <c r="O842" s="4" t="s">
        <v>1035</v>
      </c>
      <c r="P842" s="39" t="s">
        <v>737</v>
      </c>
      <c r="Q842" t="s">
        <v>1041</v>
      </c>
      <c r="R842" t="s">
        <v>1042</v>
      </c>
      <c r="S842" t="s">
        <v>1036</v>
      </c>
      <c r="T842" t="s">
        <v>1038</v>
      </c>
      <c r="U842" t="s">
        <v>737</v>
      </c>
      <c r="V842" t="s">
        <v>1039</v>
      </c>
      <c r="W842" t="s">
        <v>1047</v>
      </c>
      <c r="X842" t="s">
        <v>737</v>
      </c>
    </row>
    <row r="843" spans="1:24" x14ac:dyDescent="0.3">
      <c r="A843" s="2" t="s">
        <v>34</v>
      </c>
      <c r="B843" s="2" t="s">
        <v>74</v>
      </c>
      <c r="C843" s="2" t="s">
        <v>2417</v>
      </c>
      <c r="D843" s="2">
        <v>1</v>
      </c>
      <c r="E843" s="2" t="s">
        <v>115</v>
      </c>
      <c r="F843" s="2" t="b">
        <f>+VLOOKUP(L843,'Por tripulante'!A:A,1,0)=L843</f>
        <v>1</v>
      </c>
      <c r="G843" s="2" t="str">
        <f>+INDEX(TPA!A:D,MATCH('Base de datos'!L843,TPA!D:D,0),1)</f>
        <v>BARRANCABERMEJA</v>
      </c>
      <c r="H843" s="24" t="s">
        <v>385</v>
      </c>
      <c r="I843" s="42">
        <v>44698.754374999997</v>
      </c>
      <c r="J843" s="36">
        <v>44698.75576388889</v>
      </c>
      <c r="K843" t="s">
        <v>1212</v>
      </c>
      <c r="L843">
        <v>676852</v>
      </c>
      <c r="M843" t="s">
        <v>56</v>
      </c>
      <c r="N843" t="s">
        <v>430</v>
      </c>
      <c r="O843" s="4" t="s">
        <v>1035</v>
      </c>
      <c r="P843" s="39" t="s">
        <v>737</v>
      </c>
      <c r="Q843" t="s">
        <v>1041</v>
      </c>
      <c r="R843" t="s">
        <v>1042</v>
      </c>
      <c r="S843" t="s">
        <v>1036</v>
      </c>
      <c r="T843" t="s">
        <v>1038</v>
      </c>
      <c r="U843" t="s">
        <v>737</v>
      </c>
      <c r="V843" t="s">
        <v>1039</v>
      </c>
      <c r="W843" t="s">
        <v>1040</v>
      </c>
      <c r="X843" t="s">
        <v>737</v>
      </c>
    </row>
    <row r="844" spans="1:24" x14ac:dyDescent="0.3">
      <c r="A844" s="2" t="s">
        <v>34</v>
      </c>
      <c r="B844" s="2" t="s">
        <v>74</v>
      </c>
      <c r="C844" s="2" t="s">
        <v>2418</v>
      </c>
      <c r="D844" s="2">
        <v>1</v>
      </c>
      <c r="E844" s="2" t="s">
        <v>115</v>
      </c>
      <c r="F844" s="2" t="b">
        <f>+VLOOKUP(L844,'Por tripulante'!A:A,1,0)=L844</f>
        <v>1</v>
      </c>
      <c r="G844" s="2" t="str">
        <f>+INDEX(TPA!A:D,MATCH('Base de datos'!L844,TPA!D:D,0),1)</f>
        <v>BARRANCABERMEJA</v>
      </c>
      <c r="H844" s="24" t="s">
        <v>385</v>
      </c>
      <c r="I844" s="42">
        <v>44698.670381944445</v>
      </c>
      <c r="J844" s="36">
        <v>44698.671446759261</v>
      </c>
      <c r="K844" t="s">
        <v>1324</v>
      </c>
      <c r="L844">
        <v>1143169914</v>
      </c>
      <c r="M844" t="s">
        <v>480</v>
      </c>
      <c r="N844" t="s">
        <v>430</v>
      </c>
      <c r="O844" s="4" t="s">
        <v>1035</v>
      </c>
      <c r="P844" s="39" t="s">
        <v>737</v>
      </c>
      <c r="Q844" t="s">
        <v>1041</v>
      </c>
      <c r="R844" t="s">
        <v>1042</v>
      </c>
      <c r="S844" t="s">
        <v>1036</v>
      </c>
      <c r="T844" t="s">
        <v>1038</v>
      </c>
      <c r="U844" t="s">
        <v>737</v>
      </c>
      <c r="V844" t="s">
        <v>1039</v>
      </c>
      <c r="W844" t="s">
        <v>1040</v>
      </c>
      <c r="X844" t="s">
        <v>737</v>
      </c>
    </row>
    <row r="845" spans="1:24" x14ac:dyDescent="0.3">
      <c r="A845" s="2" t="s">
        <v>34</v>
      </c>
      <c r="B845" s="2" t="s">
        <v>74</v>
      </c>
      <c r="C845" s="2" t="s">
        <v>2419</v>
      </c>
      <c r="D845" s="2">
        <v>1</v>
      </c>
      <c r="E845" s="2" t="s">
        <v>115</v>
      </c>
      <c r="F845" s="2" t="b">
        <f>+VLOOKUP(L845,'Por tripulante'!A:A,1,0)=L845</f>
        <v>1</v>
      </c>
      <c r="G845" s="2" t="str">
        <f>+INDEX(TPA!A:D,MATCH('Base de datos'!L845,TPA!D:D,0),1)</f>
        <v>BARRANCABERMEJA</v>
      </c>
      <c r="H845" s="24" t="s">
        <v>385</v>
      </c>
      <c r="I845" s="42">
        <v>44698.58520833333</v>
      </c>
      <c r="J845" s="36">
        <v>44698.58866898148</v>
      </c>
      <c r="K845" t="s">
        <v>1324</v>
      </c>
      <c r="L845">
        <v>1052991220</v>
      </c>
      <c r="M845" t="s">
        <v>539</v>
      </c>
      <c r="N845" t="s">
        <v>430</v>
      </c>
      <c r="O845" s="4" t="s">
        <v>1035</v>
      </c>
      <c r="P845" s="39" t="s">
        <v>737</v>
      </c>
      <c r="Q845" t="s">
        <v>1041</v>
      </c>
      <c r="R845" t="s">
        <v>1042</v>
      </c>
      <c r="S845" t="s">
        <v>1036</v>
      </c>
      <c r="T845" t="s">
        <v>1038</v>
      </c>
      <c r="U845" t="s">
        <v>737</v>
      </c>
      <c r="V845" t="s">
        <v>1039</v>
      </c>
      <c r="W845" t="s">
        <v>1040</v>
      </c>
      <c r="X845" t="s">
        <v>737</v>
      </c>
    </row>
    <row r="846" spans="1:24" x14ac:dyDescent="0.3">
      <c r="A846" s="2" t="s">
        <v>34</v>
      </c>
      <c r="B846" s="2" t="s">
        <v>74</v>
      </c>
      <c r="C846" s="2" t="s">
        <v>2420</v>
      </c>
      <c r="D846" s="2">
        <v>1</v>
      </c>
      <c r="E846" s="2" t="s">
        <v>115</v>
      </c>
      <c r="F846" s="2" t="b">
        <f>+VLOOKUP(L846,'Por tripulante'!A:A,1,0)=L846</f>
        <v>1</v>
      </c>
      <c r="G846" s="2" t="e">
        <f>+INDEX(TPA!A:D,MATCH('Base de datos'!L846,TPA!D:D,0),1)</f>
        <v>#N/A</v>
      </c>
      <c r="H846" s="24" t="s">
        <v>385</v>
      </c>
      <c r="I846" s="42">
        <v>44697.915462962963</v>
      </c>
      <c r="J846" s="36">
        <v>44697.919317129628</v>
      </c>
      <c r="K846" t="s">
        <v>1320</v>
      </c>
      <c r="L846">
        <v>1043609008</v>
      </c>
      <c r="M846" t="s">
        <v>432</v>
      </c>
      <c r="N846" t="s">
        <v>430</v>
      </c>
      <c r="O846" s="4" t="s">
        <v>1046</v>
      </c>
      <c r="P846" s="39" t="s">
        <v>737</v>
      </c>
      <c r="Q846" t="s">
        <v>1041</v>
      </c>
      <c r="R846" t="s">
        <v>1042</v>
      </c>
      <c r="S846" t="s">
        <v>1049</v>
      </c>
      <c r="T846" t="s">
        <v>1050</v>
      </c>
      <c r="U846" t="s">
        <v>737</v>
      </c>
      <c r="V846" t="s">
        <v>1039</v>
      </c>
      <c r="W846" t="s">
        <v>1047</v>
      </c>
      <c r="X846" t="s">
        <v>737</v>
      </c>
    </row>
    <row r="847" spans="1:24" x14ac:dyDescent="0.3">
      <c r="A847" s="2" t="s">
        <v>34</v>
      </c>
      <c r="B847" s="2" t="s">
        <v>74</v>
      </c>
      <c r="C847" s="2" t="s">
        <v>2421</v>
      </c>
      <c r="D847" s="2">
        <v>1</v>
      </c>
      <c r="E847" s="2" t="s">
        <v>115</v>
      </c>
      <c r="F847" s="2" t="b">
        <f>+VLOOKUP(L847,'Por tripulante'!A:A,1,0)=L847</f>
        <v>1</v>
      </c>
      <c r="G847" s="2" t="str">
        <f>+INDEX(TPA!A:D,MATCH('Base de datos'!L847,TPA!D:D,0),1)</f>
        <v>CAPULCO</v>
      </c>
      <c r="H847" s="24" t="s">
        <v>385</v>
      </c>
      <c r="I847" s="42">
        <v>44697.409918981481</v>
      </c>
      <c r="J847" s="36">
        <v>44697.411041666666</v>
      </c>
      <c r="K847" t="s">
        <v>1320</v>
      </c>
      <c r="L847">
        <v>9138908</v>
      </c>
      <c r="M847" t="s">
        <v>1304</v>
      </c>
      <c r="N847" t="s">
        <v>424</v>
      </c>
      <c r="O847" s="4" t="s">
        <v>1035</v>
      </c>
      <c r="P847" s="39" t="s">
        <v>737</v>
      </c>
      <c r="Q847" t="s">
        <v>1041</v>
      </c>
      <c r="R847" t="s">
        <v>1042</v>
      </c>
      <c r="S847" t="s">
        <v>1036</v>
      </c>
      <c r="T847" t="s">
        <v>1052</v>
      </c>
      <c r="U847" t="s">
        <v>737</v>
      </c>
      <c r="V847" t="s">
        <v>1322</v>
      </c>
      <c r="W847" t="s">
        <v>1040</v>
      </c>
      <c r="X847" t="s">
        <v>737</v>
      </c>
    </row>
    <row r="848" spans="1:24" x14ac:dyDescent="0.3">
      <c r="A848" s="2" t="s">
        <v>34</v>
      </c>
      <c r="B848" s="2" t="s">
        <v>74</v>
      </c>
      <c r="C848" s="2" t="s">
        <v>2422</v>
      </c>
      <c r="D848" s="2">
        <v>1</v>
      </c>
      <c r="E848" s="2" t="s">
        <v>115</v>
      </c>
      <c r="F848" s="2" t="b">
        <f>+VLOOKUP(L848,'Por tripulante'!A:A,1,0)=L848</f>
        <v>1</v>
      </c>
      <c r="G848" s="2" t="e">
        <f>+INDEX(TPA!A:D,MATCH('Base de datos'!L848,TPA!D:D,0),1)</f>
        <v>#N/A</v>
      </c>
      <c r="H848" s="24" t="s">
        <v>385</v>
      </c>
      <c r="I848" s="42">
        <v>44695.259317129632</v>
      </c>
      <c r="J848" s="36">
        <v>44695.26222222222</v>
      </c>
      <c r="K848" t="s">
        <v>1325</v>
      </c>
      <c r="L848">
        <v>71941295</v>
      </c>
      <c r="M848" t="s">
        <v>553</v>
      </c>
      <c r="N848" t="s">
        <v>424</v>
      </c>
      <c r="O848" s="4" t="s">
        <v>1035</v>
      </c>
      <c r="P848" s="39" t="s">
        <v>737</v>
      </c>
      <c r="Q848" t="s">
        <v>1041</v>
      </c>
      <c r="R848" t="s">
        <v>1042</v>
      </c>
      <c r="S848" t="s">
        <v>1036</v>
      </c>
      <c r="T848" t="s">
        <v>1038</v>
      </c>
      <c r="U848" t="s">
        <v>737</v>
      </c>
      <c r="V848" t="s">
        <v>1039</v>
      </c>
      <c r="W848" t="s">
        <v>1040</v>
      </c>
      <c r="X848" t="s">
        <v>737</v>
      </c>
    </row>
    <row r="849" spans="1:24" x14ac:dyDescent="0.3">
      <c r="A849" s="2" t="s">
        <v>34</v>
      </c>
      <c r="B849" s="2" t="s">
        <v>74</v>
      </c>
      <c r="C849" s="2" t="s">
        <v>2423</v>
      </c>
      <c r="D849" s="2">
        <v>1</v>
      </c>
      <c r="E849" s="2" t="s">
        <v>115</v>
      </c>
      <c r="F849" s="2" t="b">
        <f>+VLOOKUP(L849,'Por tripulante'!A:A,1,0)=L849</f>
        <v>1</v>
      </c>
      <c r="G849" s="2" t="e">
        <f>+INDEX(TPA!A:D,MATCH('Base de datos'!L849,TPA!D:D,0),1)</f>
        <v>#N/A</v>
      </c>
      <c r="H849" s="24" t="s">
        <v>385</v>
      </c>
      <c r="I849" s="42">
        <v>44693.360694444447</v>
      </c>
      <c r="J849" s="36">
        <v>44693.361898148149</v>
      </c>
      <c r="K849" t="s">
        <v>1033</v>
      </c>
      <c r="L849">
        <v>72142191</v>
      </c>
      <c r="M849" t="s">
        <v>590</v>
      </c>
      <c r="N849" t="s">
        <v>499</v>
      </c>
      <c r="O849" s="4" t="s">
        <v>1035</v>
      </c>
      <c r="P849" s="39" t="s">
        <v>737</v>
      </c>
      <c r="Q849" t="s">
        <v>1036</v>
      </c>
      <c r="R849" t="s">
        <v>1037</v>
      </c>
      <c r="S849" t="s">
        <v>1041</v>
      </c>
      <c r="T849" t="s">
        <v>1038</v>
      </c>
      <c r="U849" t="s">
        <v>737</v>
      </c>
      <c r="V849" t="s">
        <v>1039</v>
      </c>
      <c r="W849" t="s">
        <v>1040</v>
      </c>
      <c r="X849" t="s">
        <v>737</v>
      </c>
    </row>
    <row r="850" spans="1:24" x14ac:dyDescent="0.3">
      <c r="A850" s="2" t="s">
        <v>34</v>
      </c>
      <c r="B850" s="2" t="s">
        <v>74</v>
      </c>
      <c r="C850" s="2" t="s">
        <v>2424</v>
      </c>
      <c r="D850" s="2">
        <v>1</v>
      </c>
      <c r="E850" s="2" t="s">
        <v>115</v>
      </c>
      <c r="F850" s="2" t="b">
        <f>+VLOOKUP(L850,'Por tripulante'!A:A,1,0)=L850</f>
        <v>1</v>
      </c>
      <c r="G850" s="2" t="e">
        <f>+INDEX(TPA!A:D,MATCH('Base de datos'!L850,TPA!D:D,0),1)</f>
        <v>#N/A</v>
      </c>
      <c r="H850" s="24" t="s">
        <v>387</v>
      </c>
      <c r="I850" s="42">
        <v>44702.338946759257</v>
      </c>
      <c r="J850" s="36">
        <v>44702.339513888888</v>
      </c>
      <c r="K850" t="s">
        <v>1319</v>
      </c>
      <c r="L850">
        <v>72237482</v>
      </c>
      <c r="M850" t="s">
        <v>1263</v>
      </c>
      <c r="N850" t="s">
        <v>435</v>
      </c>
      <c r="O850" s="4" t="s">
        <v>1056</v>
      </c>
      <c r="P850" s="39" t="s">
        <v>1057</v>
      </c>
      <c r="Q850" t="s">
        <v>1174</v>
      </c>
      <c r="R850" t="s">
        <v>1059</v>
      </c>
      <c r="S850" t="s">
        <v>737</v>
      </c>
    </row>
    <row r="851" spans="1:24" x14ac:dyDescent="0.3">
      <c r="A851" s="2" t="s">
        <v>34</v>
      </c>
      <c r="B851" s="2" t="s">
        <v>74</v>
      </c>
      <c r="C851" s="2" t="s">
        <v>2425</v>
      </c>
      <c r="D851" s="2">
        <v>1</v>
      </c>
      <c r="E851" s="2" t="s">
        <v>115</v>
      </c>
      <c r="F851" s="2" t="b">
        <f>+VLOOKUP(L851,'Por tripulante'!A:A,1,0)=L851</f>
        <v>1</v>
      </c>
      <c r="G851" s="2" t="str">
        <f>+INDEX(TPA!A:D,MATCH('Base de datos'!L851,TPA!D:D,0),1)</f>
        <v>CALAMAR</v>
      </c>
      <c r="H851" s="24" t="s">
        <v>387</v>
      </c>
      <c r="I851" s="42">
        <v>44700.750613425924</v>
      </c>
      <c r="J851" s="36">
        <v>44700.751145833332</v>
      </c>
      <c r="K851" t="s">
        <v>1317</v>
      </c>
      <c r="L851">
        <v>72241177</v>
      </c>
      <c r="M851" t="s">
        <v>719</v>
      </c>
      <c r="N851" t="s">
        <v>413</v>
      </c>
      <c r="O851" s="4" t="s">
        <v>1056</v>
      </c>
      <c r="P851" s="39" t="s">
        <v>760</v>
      </c>
      <c r="Q851" t="s">
        <v>737</v>
      </c>
      <c r="R851" t="s">
        <v>736</v>
      </c>
      <c r="S851" t="s">
        <v>737</v>
      </c>
    </row>
    <row r="852" spans="1:24" x14ac:dyDescent="0.3">
      <c r="A852" s="2" t="s">
        <v>34</v>
      </c>
      <c r="B852" s="2" t="s">
        <v>74</v>
      </c>
      <c r="C852" s="2" t="s">
        <v>2426</v>
      </c>
      <c r="D852" s="2">
        <v>1</v>
      </c>
      <c r="E852" s="2" t="s">
        <v>115</v>
      </c>
      <c r="F852" s="2" t="b">
        <f>+VLOOKUP(L852,'Por tripulante'!A:A,1,0)=L852</f>
        <v>1</v>
      </c>
      <c r="G852" s="2" t="str">
        <f>+INDEX(TPA!A:D,MATCH('Base de datos'!L852,TPA!D:D,0),1)</f>
        <v>BARRANCABERMEJA</v>
      </c>
      <c r="H852" s="24" t="s">
        <v>387</v>
      </c>
      <c r="I852" s="42">
        <v>44698.751747685186</v>
      </c>
      <c r="J852" s="36">
        <v>44698.752488425926</v>
      </c>
      <c r="K852" t="s">
        <v>1324</v>
      </c>
      <c r="L852">
        <v>676852</v>
      </c>
      <c r="M852" t="s">
        <v>56</v>
      </c>
      <c r="N852" t="s">
        <v>430</v>
      </c>
      <c r="O852" s="4" t="s">
        <v>1056</v>
      </c>
      <c r="P852" s="39" t="s">
        <v>760</v>
      </c>
      <c r="Q852" t="s">
        <v>737</v>
      </c>
      <c r="R852" t="s">
        <v>736</v>
      </c>
      <c r="S852" t="s">
        <v>737</v>
      </c>
    </row>
    <row r="853" spans="1:24" x14ac:dyDescent="0.3">
      <c r="A853" s="2" t="s">
        <v>34</v>
      </c>
      <c r="B853" s="2" t="s">
        <v>74</v>
      </c>
      <c r="C853" s="2" t="s">
        <v>2427</v>
      </c>
      <c r="D853" s="2">
        <v>1</v>
      </c>
      <c r="E853" s="2" t="s">
        <v>115</v>
      </c>
      <c r="F853" s="2" t="b">
        <f>+VLOOKUP(L853,'Por tripulante'!A:A,1,0)=L853</f>
        <v>1</v>
      </c>
      <c r="G853" s="2" t="str">
        <f>+INDEX(TPA!A:D,MATCH('Base de datos'!L853,TPA!D:D,0),1)</f>
        <v>PUERTO BERRIO</v>
      </c>
      <c r="H853" s="24" t="s">
        <v>387</v>
      </c>
      <c r="I853" s="42">
        <v>44698.717013888891</v>
      </c>
      <c r="J853" s="36">
        <v>44698.71806712963</v>
      </c>
      <c r="K853" t="s">
        <v>1324</v>
      </c>
      <c r="L853">
        <v>1003040932</v>
      </c>
      <c r="M853" t="s">
        <v>458</v>
      </c>
      <c r="N853" t="s">
        <v>500</v>
      </c>
      <c r="O853" s="4" t="s">
        <v>1055</v>
      </c>
      <c r="P853" s="39" t="s">
        <v>760</v>
      </c>
      <c r="Q853" t="s">
        <v>737</v>
      </c>
      <c r="R853" t="s">
        <v>736</v>
      </c>
      <c r="S853" t="s">
        <v>737</v>
      </c>
    </row>
    <row r="854" spans="1:24" x14ac:dyDescent="0.3">
      <c r="A854" s="2" t="s">
        <v>34</v>
      </c>
      <c r="B854" s="2" t="s">
        <v>74</v>
      </c>
      <c r="C854" s="2" t="s">
        <v>1994</v>
      </c>
      <c r="D854" s="2">
        <v>1</v>
      </c>
      <c r="E854" s="2" t="s">
        <v>115</v>
      </c>
      <c r="F854" s="2" t="b">
        <f>+VLOOKUP(L854,'Por tripulante'!A:A,1,0)=L854</f>
        <v>1</v>
      </c>
      <c r="G854" s="2" t="str">
        <f>+INDEX(TPA!A:D,MATCH('Base de datos'!L854,TPA!D:D,0),1)</f>
        <v>BARRANCABERMEJA</v>
      </c>
      <c r="H854" s="24" t="s">
        <v>387</v>
      </c>
      <c r="I854" s="42">
        <v>44698.679398148146</v>
      </c>
      <c r="J854" s="36">
        <v>44698.68072916667</v>
      </c>
      <c r="K854" t="s">
        <v>1324</v>
      </c>
      <c r="L854">
        <v>1143169914</v>
      </c>
      <c r="M854" t="s">
        <v>766</v>
      </c>
      <c r="N854" t="s">
        <v>430</v>
      </c>
      <c r="O854" s="4" t="s">
        <v>1055</v>
      </c>
      <c r="P854" s="39" t="s">
        <v>760</v>
      </c>
      <c r="Q854" t="s">
        <v>737</v>
      </c>
      <c r="R854" t="s">
        <v>736</v>
      </c>
      <c r="S854" t="s">
        <v>737</v>
      </c>
    </row>
    <row r="855" spans="1:24" x14ac:dyDescent="0.3">
      <c r="A855" s="2" t="s">
        <v>34</v>
      </c>
      <c r="B855" s="2" t="s">
        <v>74</v>
      </c>
      <c r="C855" s="2" t="s">
        <v>2428</v>
      </c>
      <c r="D855" s="2">
        <v>1</v>
      </c>
      <c r="E855" s="2" t="s">
        <v>115</v>
      </c>
      <c r="F855" s="2" t="b">
        <f>+VLOOKUP(L855,'Por tripulante'!A:A,1,0)=L855</f>
        <v>1</v>
      </c>
      <c r="G855" s="2" t="str">
        <f>+INDEX(TPA!A:D,MATCH('Base de datos'!L855,TPA!D:D,0),1)</f>
        <v>MOMPOX</v>
      </c>
      <c r="H855" s="24" t="s">
        <v>387</v>
      </c>
      <c r="I855" s="42">
        <v>44698.655335648145</v>
      </c>
      <c r="J855" s="36">
        <v>44698.656469907408</v>
      </c>
      <c r="K855" t="s">
        <v>1324</v>
      </c>
      <c r="L855">
        <v>1046342974</v>
      </c>
      <c r="M855" t="s">
        <v>726</v>
      </c>
      <c r="N855" t="s">
        <v>416</v>
      </c>
      <c r="O855" s="4" t="s">
        <v>1055</v>
      </c>
      <c r="P855" s="39" t="s">
        <v>760</v>
      </c>
      <c r="Q855" t="s">
        <v>737</v>
      </c>
      <c r="R855" t="s">
        <v>736</v>
      </c>
      <c r="S855" t="s">
        <v>737</v>
      </c>
    </row>
    <row r="856" spans="1:24" x14ac:dyDescent="0.3">
      <c r="A856" s="2" t="s">
        <v>34</v>
      </c>
      <c r="B856" s="2" t="s">
        <v>74</v>
      </c>
      <c r="C856" s="2" t="s">
        <v>2429</v>
      </c>
      <c r="D856" s="2">
        <v>1</v>
      </c>
      <c r="E856" s="2" t="s">
        <v>115</v>
      </c>
      <c r="F856" s="2" t="b">
        <f>+VLOOKUP(L856,'Por tripulante'!A:A,1,0)=L856</f>
        <v>1</v>
      </c>
      <c r="G856" s="2" t="str">
        <f>+INDEX(TPA!A:D,MATCH('Base de datos'!L856,TPA!D:D,0),1)</f>
        <v>MOMPOX</v>
      </c>
      <c r="H856" s="24" t="s">
        <v>387</v>
      </c>
      <c r="I856" s="42">
        <v>44698.64875</v>
      </c>
      <c r="J856" s="36">
        <v>44698.656388888892</v>
      </c>
      <c r="K856" t="s">
        <v>1324</v>
      </c>
      <c r="L856">
        <v>1042449364</v>
      </c>
      <c r="M856" t="s">
        <v>734</v>
      </c>
      <c r="N856" t="s">
        <v>416</v>
      </c>
      <c r="O856" s="4" t="s">
        <v>1055</v>
      </c>
      <c r="P856" s="39" t="s">
        <v>760</v>
      </c>
      <c r="Q856" t="s">
        <v>737</v>
      </c>
      <c r="R856" t="s">
        <v>736</v>
      </c>
      <c r="S856" t="s">
        <v>737</v>
      </c>
    </row>
    <row r="857" spans="1:24" x14ac:dyDescent="0.3">
      <c r="A857" s="2" t="s">
        <v>34</v>
      </c>
      <c r="B857" s="2" t="s">
        <v>74</v>
      </c>
      <c r="C857" s="2" t="s">
        <v>2430</v>
      </c>
      <c r="D857" s="2">
        <v>1</v>
      </c>
      <c r="E857" s="2" t="s">
        <v>115</v>
      </c>
      <c r="F857" s="2" t="b">
        <f>+VLOOKUP(L857,'Por tripulante'!A:A,1,0)=L857</f>
        <v>1</v>
      </c>
      <c r="G857" s="2" t="str">
        <f>+INDEX(TPA!A:D,MATCH('Base de datos'!L857,TPA!D:D,0),1)</f>
        <v>MOMPOX</v>
      </c>
      <c r="H857" s="24" t="s">
        <v>387</v>
      </c>
      <c r="I857" s="42">
        <v>44698.648935185185</v>
      </c>
      <c r="J857" s="36">
        <v>44698.653495370374</v>
      </c>
      <c r="K857" t="s">
        <v>1324</v>
      </c>
      <c r="L857">
        <v>8742810</v>
      </c>
      <c r="M857" t="s">
        <v>1326</v>
      </c>
      <c r="N857" t="s">
        <v>416</v>
      </c>
      <c r="O857" s="4" t="s">
        <v>1055</v>
      </c>
      <c r="P857" s="39" t="s">
        <v>760</v>
      </c>
      <c r="Q857" t="s">
        <v>737</v>
      </c>
      <c r="R857" t="s">
        <v>736</v>
      </c>
      <c r="S857" t="s">
        <v>737</v>
      </c>
    </row>
    <row r="858" spans="1:24" x14ac:dyDescent="0.3">
      <c r="A858" s="2" t="s">
        <v>34</v>
      </c>
      <c r="B858" s="2" t="s">
        <v>74</v>
      </c>
      <c r="C858" s="2" t="s">
        <v>2431</v>
      </c>
      <c r="D858" s="2">
        <v>1</v>
      </c>
      <c r="E858" s="2" t="s">
        <v>115</v>
      </c>
      <c r="F858" s="2" t="b">
        <f>+VLOOKUP(L858,'Por tripulante'!A:A,1,0)=L858</f>
        <v>1</v>
      </c>
      <c r="G858" s="2" t="str">
        <f>+INDEX(TPA!A:D,MATCH('Base de datos'!L858,TPA!D:D,0),1)</f>
        <v>BARRANCABERMEJA</v>
      </c>
      <c r="H858" s="24" t="s">
        <v>387</v>
      </c>
      <c r="I858" s="42">
        <v>44698.583773148152</v>
      </c>
      <c r="J858" s="36">
        <v>44698.585011574076</v>
      </c>
      <c r="K858" t="s">
        <v>1324</v>
      </c>
      <c r="L858">
        <v>1052991220</v>
      </c>
      <c r="M858" t="s">
        <v>539</v>
      </c>
      <c r="N858" t="s">
        <v>430</v>
      </c>
      <c r="O858" s="4" t="s">
        <v>1055</v>
      </c>
      <c r="P858" s="39" t="s">
        <v>760</v>
      </c>
      <c r="Q858" t="s">
        <v>737</v>
      </c>
      <c r="R858" t="s">
        <v>736</v>
      </c>
      <c r="S858" t="s">
        <v>737</v>
      </c>
    </row>
    <row r="859" spans="1:24" x14ac:dyDescent="0.3">
      <c r="A859" s="2" t="s">
        <v>34</v>
      </c>
      <c r="B859" s="2" t="s">
        <v>74</v>
      </c>
      <c r="C859" s="2" t="s">
        <v>2432</v>
      </c>
      <c r="D859" s="2">
        <v>1</v>
      </c>
      <c r="E859" s="2" t="s">
        <v>115</v>
      </c>
      <c r="F859" s="2" t="b">
        <f>+VLOOKUP(L859,'Por tripulante'!A:A,1,0)=L859</f>
        <v>1</v>
      </c>
      <c r="G859" s="2" t="str">
        <f>+INDEX(TPA!A:D,MATCH('Base de datos'!L859,TPA!D:D,0),1)</f>
        <v>PUERTO TRIUNFO</v>
      </c>
      <c r="H859" s="24" t="s">
        <v>387</v>
      </c>
      <c r="I859" s="42">
        <v>44698.494710648149</v>
      </c>
      <c r="J859" s="36">
        <v>44698.498645833337</v>
      </c>
      <c r="K859" t="s">
        <v>1324</v>
      </c>
      <c r="L859">
        <v>1046346294</v>
      </c>
      <c r="M859" t="s">
        <v>636</v>
      </c>
      <c r="N859" t="s">
        <v>496</v>
      </c>
      <c r="O859" s="4" t="s">
        <v>1055</v>
      </c>
      <c r="P859" s="39" t="s">
        <v>760</v>
      </c>
      <c r="Q859" t="s">
        <v>737</v>
      </c>
      <c r="R859" t="s">
        <v>736</v>
      </c>
      <c r="S859" t="s">
        <v>737</v>
      </c>
    </row>
    <row r="860" spans="1:24" x14ac:dyDescent="0.3">
      <c r="A860" s="2" t="s">
        <v>34</v>
      </c>
      <c r="B860" s="2" t="s">
        <v>74</v>
      </c>
      <c r="C860" s="2" t="s">
        <v>2433</v>
      </c>
      <c r="D860" s="2">
        <v>1</v>
      </c>
      <c r="E860" s="2" t="s">
        <v>115</v>
      </c>
      <c r="F860" s="2" t="b">
        <f>+VLOOKUP(L860,'Por tripulante'!A:A,1,0)=L860</f>
        <v>1</v>
      </c>
      <c r="G860" s="2" t="str">
        <f>+INDEX(TPA!A:D,MATCH('Base de datos'!L860,TPA!D:D,0),1)</f>
        <v>PUERTO TRIUNFO</v>
      </c>
      <c r="H860" s="24" t="s">
        <v>387</v>
      </c>
      <c r="I860" s="42">
        <v>44698.495162037034</v>
      </c>
      <c r="J860" s="36">
        <v>44698.498043981483</v>
      </c>
      <c r="K860" t="s">
        <v>1324</v>
      </c>
      <c r="L860">
        <v>1051417313</v>
      </c>
      <c r="M860" t="s">
        <v>674</v>
      </c>
      <c r="N860" t="s">
        <v>496</v>
      </c>
      <c r="O860" s="4" t="s">
        <v>1055</v>
      </c>
      <c r="P860" s="39" t="s">
        <v>760</v>
      </c>
      <c r="Q860" t="s">
        <v>737</v>
      </c>
      <c r="R860" t="s">
        <v>736</v>
      </c>
      <c r="S860" t="s">
        <v>737</v>
      </c>
    </row>
    <row r="861" spans="1:24" x14ac:dyDescent="0.3">
      <c r="A861" s="2" t="s">
        <v>34</v>
      </c>
      <c r="B861" s="2" t="s">
        <v>74</v>
      </c>
      <c r="C861" s="2" t="s">
        <v>2434</v>
      </c>
      <c r="D861" s="2">
        <v>1</v>
      </c>
      <c r="E861" s="2" t="s">
        <v>115</v>
      </c>
      <c r="F861" s="2" t="b">
        <f>+VLOOKUP(L861,'Por tripulante'!A:A,1,0)=L861</f>
        <v>1</v>
      </c>
      <c r="G861" s="2" t="str">
        <f>+INDEX(TPA!A:D,MATCH('Base de datos'!L861,TPA!D:D,0),1)</f>
        <v>PUERTO BERRIO</v>
      </c>
      <c r="H861" s="24" t="s">
        <v>387</v>
      </c>
      <c r="I861" s="42">
        <v>44698.457094907404</v>
      </c>
      <c r="J861" s="36">
        <v>44698.458344907405</v>
      </c>
      <c r="K861" t="s">
        <v>1324</v>
      </c>
      <c r="L861">
        <v>1143123770</v>
      </c>
      <c r="M861" t="s">
        <v>477</v>
      </c>
      <c r="N861" t="s">
        <v>500</v>
      </c>
      <c r="O861" s="4" t="s">
        <v>1056</v>
      </c>
      <c r="P861" s="39" t="s">
        <v>1057</v>
      </c>
      <c r="Q861" t="s">
        <v>737</v>
      </c>
      <c r="R861" t="s">
        <v>736</v>
      </c>
      <c r="S861" t="s">
        <v>737</v>
      </c>
    </row>
    <row r="862" spans="1:24" x14ac:dyDescent="0.3">
      <c r="A862" s="2" t="s">
        <v>34</v>
      </c>
      <c r="B862" s="2" t="s">
        <v>74</v>
      </c>
      <c r="C862" s="2" t="s">
        <v>2435</v>
      </c>
      <c r="D862" s="2">
        <v>1</v>
      </c>
      <c r="E862" s="2" t="s">
        <v>115</v>
      </c>
      <c r="F862" s="2" t="b">
        <f>+VLOOKUP(L862,'Por tripulante'!A:A,1,0)=L862</f>
        <v>1</v>
      </c>
      <c r="G862" s="2" t="e">
        <f>+INDEX(TPA!A:D,MATCH('Base de datos'!L862,TPA!D:D,0),1)</f>
        <v>#N/A</v>
      </c>
      <c r="H862" s="24" t="s">
        <v>387</v>
      </c>
      <c r="I862" s="42">
        <v>44698.42496527778</v>
      </c>
      <c r="J862" s="36">
        <v>44698.442349537036</v>
      </c>
      <c r="K862" t="s">
        <v>1324</v>
      </c>
      <c r="L862">
        <v>72433971</v>
      </c>
      <c r="M862" t="s">
        <v>431</v>
      </c>
      <c r="N862" t="s">
        <v>435</v>
      </c>
      <c r="O862" s="4" t="s">
        <v>1061</v>
      </c>
      <c r="P862" s="39" t="s">
        <v>760</v>
      </c>
      <c r="Q862" t="s">
        <v>737</v>
      </c>
      <c r="R862" t="s">
        <v>1059</v>
      </c>
      <c r="S862" t="s">
        <v>737</v>
      </c>
    </row>
    <row r="863" spans="1:24" x14ac:dyDescent="0.3">
      <c r="A863" s="2" t="s">
        <v>34</v>
      </c>
      <c r="B863" s="2" t="s">
        <v>74</v>
      </c>
      <c r="C863" s="2" t="s">
        <v>2436</v>
      </c>
      <c r="D863" s="2">
        <v>1</v>
      </c>
      <c r="E863" s="2" t="s">
        <v>115</v>
      </c>
      <c r="F863" s="2" t="b">
        <f>+VLOOKUP(L863,'Por tripulante'!A:A,1,0)=L863</f>
        <v>1</v>
      </c>
      <c r="G863" s="2" t="str">
        <f>+INDEX(TPA!A:D,MATCH('Base de datos'!L863,TPA!D:D,0),1)</f>
        <v>PUERTO TRIUNFO</v>
      </c>
      <c r="H863" s="24" t="s">
        <v>387</v>
      </c>
      <c r="I863" s="42">
        <v>44698.412361111114</v>
      </c>
      <c r="J863" s="36">
        <v>44698.413900462961</v>
      </c>
      <c r="K863" t="s">
        <v>1324</v>
      </c>
      <c r="L863">
        <v>576262</v>
      </c>
      <c r="M863" t="s">
        <v>1327</v>
      </c>
      <c r="N863" t="s">
        <v>496</v>
      </c>
      <c r="O863" s="4" t="s">
        <v>1055</v>
      </c>
      <c r="P863" s="39" t="s">
        <v>760</v>
      </c>
      <c r="Q863" t="s">
        <v>737</v>
      </c>
      <c r="R863" t="s">
        <v>736</v>
      </c>
      <c r="S863" t="s">
        <v>737</v>
      </c>
    </row>
    <row r="864" spans="1:24" x14ac:dyDescent="0.3">
      <c r="A864" s="2" t="s">
        <v>34</v>
      </c>
      <c r="B864" s="2" t="s">
        <v>74</v>
      </c>
      <c r="C864" s="2" t="s">
        <v>2437</v>
      </c>
      <c r="D864" s="2">
        <v>1</v>
      </c>
      <c r="E864" s="2" t="s">
        <v>115</v>
      </c>
      <c r="F864" s="2" t="b">
        <f>+VLOOKUP(L864,'Por tripulante'!A:A,1,0)=L864</f>
        <v>1</v>
      </c>
      <c r="G864" s="2" t="e">
        <f>+INDEX(TPA!A:D,MATCH('Base de datos'!L864,TPA!D:D,0),1)</f>
        <v>#N/A</v>
      </c>
      <c r="H864" s="24" t="s">
        <v>387</v>
      </c>
      <c r="I864" s="42">
        <v>44697.922361111108</v>
      </c>
      <c r="J864" s="36">
        <v>44697.924027777779</v>
      </c>
      <c r="K864" t="s">
        <v>1320</v>
      </c>
      <c r="L864">
        <v>1043609008</v>
      </c>
      <c r="M864" t="s">
        <v>432</v>
      </c>
      <c r="N864" t="s">
        <v>430</v>
      </c>
      <c r="O864" s="4" t="s">
        <v>1061</v>
      </c>
      <c r="P864" s="39" t="s">
        <v>1063</v>
      </c>
      <c r="Q864" t="s">
        <v>737</v>
      </c>
      <c r="R864" t="s">
        <v>736</v>
      </c>
      <c r="S864" t="s">
        <v>737</v>
      </c>
    </row>
    <row r="865" spans="1:19" x14ac:dyDescent="0.3">
      <c r="A865" s="2" t="s">
        <v>34</v>
      </c>
      <c r="B865" s="2" t="s">
        <v>74</v>
      </c>
      <c r="C865" s="2" t="s">
        <v>2438</v>
      </c>
      <c r="D865" s="2">
        <v>1</v>
      </c>
      <c r="E865" s="2" t="s">
        <v>115</v>
      </c>
      <c r="F865" s="2" t="b">
        <f>+VLOOKUP(L865,'Por tripulante'!A:A,1,0)=L865</f>
        <v>1</v>
      </c>
      <c r="G865" s="2" t="str">
        <f>+INDEX(TPA!A:D,MATCH('Base de datos'!L865,TPA!D:D,0),1)</f>
        <v>CAPULCO</v>
      </c>
      <c r="H865" s="24" t="s">
        <v>387</v>
      </c>
      <c r="I865" s="42">
        <v>44697.408958333333</v>
      </c>
      <c r="J865" s="36">
        <v>44697.409675925926</v>
      </c>
      <c r="K865" t="s">
        <v>1320</v>
      </c>
      <c r="L865">
        <v>9138908</v>
      </c>
      <c r="M865" t="s">
        <v>1304</v>
      </c>
      <c r="N865" t="s">
        <v>424</v>
      </c>
      <c r="O865" s="4" t="s">
        <v>1055</v>
      </c>
      <c r="P865" s="39" t="s">
        <v>1057</v>
      </c>
      <c r="Q865" t="s">
        <v>737</v>
      </c>
      <c r="R865" t="s">
        <v>736</v>
      </c>
      <c r="S865" t="s">
        <v>737</v>
      </c>
    </row>
    <row r="866" spans="1:19" x14ac:dyDescent="0.3">
      <c r="A866" s="2" t="s">
        <v>34</v>
      </c>
      <c r="B866" s="2" t="s">
        <v>74</v>
      </c>
      <c r="C866" s="2" t="s">
        <v>1973</v>
      </c>
      <c r="D866" s="2">
        <v>1</v>
      </c>
      <c r="E866" s="2" t="s">
        <v>115</v>
      </c>
      <c r="F866" s="2" t="b">
        <f>+VLOOKUP(L866,'Por tripulante'!A:A,1,0)=L866</f>
        <v>1</v>
      </c>
      <c r="G866" s="2" t="e">
        <f>+INDEX(TPA!A:D,MATCH('Base de datos'!L866,TPA!D:D,0),1)</f>
        <v>#N/A</v>
      </c>
      <c r="H866" s="24" t="s">
        <v>387</v>
      </c>
      <c r="I866" s="42">
        <v>44693.359131944446</v>
      </c>
      <c r="J866" s="36">
        <v>44693.360555555555</v>
      </c>
      <c r="K866" t="s">
        <v>1024</v>
      </c>
      <c r="L866">
        <v>72142191</v>
      </c>
      <c r="M866" t="s">
        <v>527</v>
      </c>
      <c r="N866" t="s">
        <v>499</v>
      </c>
      <c r="O866" s="4" t="s">
        <v>1055</v>
      </c>
      <c r="P866" s="39" t="s">
        <v>760</v>
      </c>
      <c r="Q866" t="s">
        <v>737</v>
      </c>
      <c r="R866" t="s">
        <v>736</v>
      </c>
      <c r="S866" t="s">
        <v>737</v>
      </c>
    </row>
    <row r="867" spans="1:19" x14ac:dyDescent="0.3">
      <c r="A867" s="2" t="s">
        <v>34</v>
      </c>
      <c r="B867" s="2" t="s">
        <v>74</v>
      </c>
      <c r="C867" s="2" t="s">
        <v>2439</v>
      </c>
      <c r="D867" s="2">
        <v>1</v>
      </c>
      <c r="E867" s="2" t="s">
        <v>115</v>
      </c>
      <c r="F867" s="2" t="b">
        <f>+VLOOKUP(L867,'Por tripulante'!A:A,1,0)=L867</f>
        <v>1</v>
      </c>
      <c r="G867" s="2" t="e">
        <f>+INDEX(TPA!A:D,MATCH('Base de datos'!L867,TPA!D:D,0),1)</f>
        <v>#N/A</v>
      </c>
      <c r="H867" s="24" t="s">
        <v>389</v>
      </c>
      <c r="I867" s="42">
        <v>44702.336793981478</v>
      </c>
      <c r="J867" s="36">
        <v>44702.337384259263</v>
      </c>
      <c r="K867" t="s">
        <v>1319</v>
      </c>
      <c r="L867">
        <v>72237482</v>
      </c>
      <c r="M867" t="s">
        <v>1263</v>
      </c>
      <c r="N867" t="s">
        <v>435</v>
      </c>
      <c r="O867" s="4" t="s">
        <v>737</v>
      </c>
      <c r="P867" s="39" t="s">
        <v>1069</v>
      </c>
      <c r="Q867" t="s">
        <v>1065</v>
      </c>
      <c r="R867" t="s">
        <v>761</v>
      </c>
      <c r="S867" t="s">
        <v>1067</v>
      </c>
    </row>
    <row r="868" spans="1:19" x14ac:dyDescent="0.3">
      <c r="A868" s="2" t="s">
        <v>34</v>
      </c>
      <c r="B868" s="2" t="s">
        <v>74</v>
      </c>
      <c r="C868" s="2" t="s">
        <v>2440</v>
      </c>
      <c r="D868" s="2">
        <v>1</v>
      </c>
      <c r="E868" s="2" t="s">
        <v>115</v>
      </c>
      <c r="F868" s="2" t="b">
        <f>+VLOOKUP(L868,'Por tripulante'!A:A,1,0)=L868</f>
        <v>1</v>
      </c>
      <c r="G868" s="2" t="e">
        <f>+INDEX(TPA!A:D,MATCH('Base de datos'!L868,TPA!D:D,0),1)</f>
        <v>#N/A</v>
      </c>
      <c r="H868" s="24" t="s">
        <v>389</v>
      </c>
      <c r="I868" s="42">
        <v>44702.288217592592</v>
      </c>
      <c r="J868" s="36">
        <v>44702.288831018515</v>
      </c>
      <c r="K868" t="s">
        <v>1319</v>
      </c>
      <c r="L868">
        <v>1002097265</v>
      </c>
      <c r="M868" t="s">
        <v>596</v>
      </c>
      <c r="N868" t="s">
        <v>435</v>
      </c>
      <c r="O868" s="4" t="s">
        <v>737</v>
      </c>
      <c r="P868" s="39" t="s">
        <v>1069</v>
      </c>
      <c r="Q868" t="s">
        <v>1065</v>
      </c>
      <c r="R868" t="s">
        <v>1328</v>
      </c>
      <c r="S868" t="s">
        <v>1067</v>
      </c>
    </row>
    <row r="869" spans="1:19" x14ac:dyDescent="0.3">
      <c r="A869" s="2" t="s">
        <v>34</v>
      </c>
      <c r="B869" s="2" t="s">
        <v>74</v>
      </c>
      <c r="C869" s="2" t="s">
        <v>2441</v>
      </c>
      <c r="D869" s="2">
        <v>1</v>
      </c>
      <c r="E869" s="2" t="s">
        <v>115</v>
      </c>
      <c r="F869" s="2" t="b">
        <f>+VLOOKUP(L869,'Por tripulante'!A:A,1,0)=L869</f>
        <v>1</v>
      </c>
      <c r="G869" s="2" t="str">
        <f>+INDEX(TPA!A:D,MATCH('Base de datos'!L869,TPA!D:D,0),1)</f>
        <v>PUERTO BERRIO</v>
      </c>
      <c r="H869" s="24" t="s">
        <v>389</v>
      </c>
      <c r="I869" s="42">
        <v>44701.766550925924</v>
      </c>
      <c r="J869" s="36">
        <v>44701.767094907409</v>
      </c>
      <c r="K869" t="s">
        <v>1316</v>
      </c>
      <c r="L869">
        <v>1003040932</v>
      </c>
      <c r="M869" t="s">
        <v>458</v>
      </c>
      <c r="N869" t="s">
        <v>500</v>
      </c>
      <c r="O869" s="4" t="s">
        <v>737</v>
      </c>
      <c r="P869" s="39" t="s">
        <v>1064</v>
      </c>
      <c r="Q869" t="s">
        <v>1065</v>
      </c>
      <c r="R869" t="s">
        <v>1066</v>
      </c>
      <c r="S869" t="s">
        <v>1067</v>
      </c>
    </row>
    <row r="870" spans="1:19" x14ac:dyDescent="0.3">
      <c r="A870" s="2" t="s">
        <v>34</v>
      </c>
      <c r="B870" s="2" t="s">
        <v>74</v>
      </c>
      <c r="C870" s="2" t="s">
        <v>2442</v>
      </c>
      <c r="D870" s="2">
        <v>1</v>
      </c>
      <c r="E870" s="2" t="s">
        <v>115</v>
      </c>
      <c r="F870" s="2" t="b">
        <f>+VLOOKUP(L870,'Por tripulante'!A:A,1,0)=L870</f>
        <v>1</v>
      </c>
      <c r="G870" s="2" t="str">
        <f>+INDEX(TPA!A:D,MATCH('Base de datos'!L870,TPA!D:D,0),1)</f>
        <v>BARRANQUILLA</v>
      </c>
      <c r="H870" s="24" t="s">
        <v>389</v>
      </c>
      <c r="I870" s="42">
        <v>44701.752106481479</v>
      </c>
      <c r="J870" s="36">
        <v>44701.753101851849</v>
      </c>
      <c r="K870" t="s">
        <v>1316</v>
      </c>
      <c r="L870">
        <v>91519421</v>
      </c>
      <c r="M870" t="s">
        <v>1329</v>
      </c>
      <c r="N870" t="s">
        <v>457</v>
      </c>
      <c r="O870" s="4" t="s">
        <v>737</v>
      </c>
      <c r="P870" s="39" t="s">
        <v>1064</v>
      </c>
      <c r="Q870" t="s">
        <v>1065</v>
      </c>
      <c r="R870" t="s">
        <v>1066</v>
      </c>
      <c r="S870" t="s">
        <v>1067</v>
      </c>
    </row>
    <row r="871" spans="1:19" x14ac:dyDescent="0.3">
      <c r="A871" s="2" t="s">
        <v>34</v>
      </c>
      <c r="B871" s="2" t="s">
        <v>74</v>
      </c>
      <c r="C871" s="2" t="s">
        <v>2443</v>
      </c>
      <c r="D871" s="2">
        <v>1</v>
      </c>
      <c r="E871" s="2" t="s">
        <v>115</v>
      </c>
      <c r="F871" s="2" t="b">
        <f>+VLOOKUP(L871,'Por tripulante'!A:A,1,0)=L871</f>
        <v>1</v>
      </c>
      <c r="G871" s="2" t="str">
        <f>+INDEX(TPA!A:D,MATCH('Base de datos'!L871,TPA!D:D,0),1)</f>
        <v>PUERTO TRIUNFO</v>
      </c>
      <c r="H871" s="24" t="s">
        <v>389</v>
      </c>
      <c r="I871" s="42">
        <v>44701.727789351855</v>
      </c>
      <c r="J871" s="36">
        <v>44701.728900462964</v>
      </c>
      <c r="K871" t="s">
        <v>1316</v>
      </c>
      <c r="L871">
        <v>1046346294</v>
      </c>
      <c r="M871" t="s">
        <v>636</v>
      </c>
      <c r="N871" t="s">
        <v>496</v>
      </c>
      <c r="O871" s="4" t="s">
        <v>737</v>
      </c>
      <c r="P871" s="39" t="s">
        <v>1064</v>
      </c>
      <c r="Q871" t="s">
        <v>1065</v>
      </c>
      <c r="R871" t="s">
        <v>1066</v>
      </c>
      <c r="S871" t="s">
        <v>1067</v>
      </c>
    </row>
    <row r="872" spans="1:19" x14ac:dyDescent="0.3">
      <c r="A872" s="2" t="s">
        <v>34</v>
      </c>
      <c r="B872" s="2" t="s">
        <v>74</v>
      </c>
      <c r="C872" s="2" t="s">
        <v>2444</v>
      </c>
      <c r="D872" s="2">
        <v>1</v>
      </c>
      <c r="E872" s="2" t="s">
        <v>115</v>
      </c>
      <c r="F872" s="2" t="b">
        <f>+VLOOKUP(L872,'Por tripulante'!A:A,1,0)=L872</f>
        <v>1</v>
      </c>
      <c r="G872" s="2" t="str">
        <f>+INDEX(TPA!A:D,MATCH('Base de datos'!L872,TPA!D:D,0),1)</f>
        <v>PUERTO TRIUNFO</v>
      </c>
      <c r="H872" s="24" t="s">
        <v>389</v>
      </c>
      <c r="I872" s="42">
        <v>44701.726724537039</v>
      </c>
      <c r="J872" s="36">
        <v>44701.727847222224</v>
      </c>
      <c r="K872" t="s">
        <v>1316</v>
      </c>
      <c r="L872">
        <v>1051417313</v>
      </c>
      <c r="M872" t="s">
        <v>674</v>
      </c>
      <c r="N872" t="s">
        <v>496</v>
      </c>
      <c r="O872" s="4" t="s">
        <v>737</v>
      </c>
      <c r="P872" s="39" t="s">
        <v>1064</v>
      </c>
      <c r="Q872" t="s">
        <v>1065</v>
      </c>
      <c r="R872" t="s">
        <v>1066</v>
      </c>
      <c r="S872" t="s">
        <v>1067</v>
      </c>
    </row>
    <row r="873" spans="1:19" x14ac:dyDescent="0.3">
      <c r="A873" s="2" t="s">
        <v>34</v>
      </c>
      <c r="B873" s="2" t="s">
        <v>74</v>
      </c>
      <c r="C873" s="2" t="s">
        <v>2445</v>
      </c>
      <c r="D873" s="2">
        <v>1</v>
      </c>
      <c r="E873" s="2" t="s">
        <v>115</v>
      </c>
      <c r="F873" s="2" t="b">
        <f>+VLOOKUP(L873,'Por tripulante'!A:A,1,0)=L873</f>
        <v>1</v>
      </c>
      <c r="G873" s="2" t="str">
        <f>+INDEX(TPA!A:D,MATCH('Base de datos'!L873,TPA!D:D,0),1)</f>
        <v>PUERTO TRIUNFO</v>
      </c>
      <c r="H873" s="24" t="s">
        <v>389</v>
      </c>
      <c r="I873" s="42">
        <v>44701.723587962966</v>
      </c>
      <c r="J873" s="36">
        <v>44701.727152777778</v>
      </c>
      <c r="K873" t="s">
        <v>1316</v>
      </c>
      <c r="L873">
        <v>1143355820</v>
      </c>
      <c r="M873" t="s">
        <v>463</v>
      </c>
      <c r="N873" t="s">
        <v>496</v>
      </c>
      <c r="O873" s="4" t="s">
        <v>737</v>
      </c>
      <c r="P873" s="39" t="s">
        <v>1064</v>
      </c>
      <c r="Q873" t="s">
        <v>1065</v>
      </c>
      <c r="R873" t="s">
        <v>1066</v>
      </c>
      <c r="S873" t="s">
        <v>1067</v>
      </c>
    </row>
    <row r="874" spans="1:19" x14ac:dyDescent="0.3">
      <c r="A874" s="2" t="s">
        <v>34</v>
      </c>
      <c r="B874" s="2" t="s">
        <v>74</v>
      </c>
      <c r="C874" s="2" t="s">
        <v>2446</v>
      </c>
      <c r="D874" s="2">
        <v>1</v>
      </c>
      <c r="E874" s="2" t="s">
        <v>115</v>
      </c>
      <c r="F874" s="2" t="b">
        <f>+VLOOKUP(L874,'Por tripulante'!A:A,1,0)=L874</f>
        <v>1</v>
      </c>
      <c r="G874" s="2" t="str">
        <f>+INDEX(TPA!A:D,MATCH('Base de datos'!L874,TPA!D:D,0),1)</f>
        <v>CAPULCO</v>
      </c>
      <c r="H874" s="24" t="s">
        <v>389</v>
      </c>
      <c r="I874" s="42">
        <v>44701.651435185187</v>
      </c>
      <c r="J874" s="36">
        <v>44701.651990740742</v>
      </c>
      <c r="K874" t="s">
        <v>1316</v>
      </c>
      <c r="L874">
        <v>72291020</v>
      </c>
      <c r="M874" t="s">
        <v>635</v>
      </c>
      <c r="N874" t="s">
        <v>428</v>
      </c>
      <c r="O874" s="4" t="s">
        <v>737</v>
      </c>
      <c r="P874" s="39" t="s">
        <v>1064</v>
      </c>
      <c r="Q874" t="s">
        <v>1065</v>
      </c>
      <c r="R874" t="s">
        <v>1066</v>
      </c>
      <c r="S874" t="s">
        <v>1067</v>
      </c>
    </row>
    <row r="875" spans="1:19" x14ac:dyDescent="0.3">
      <c r="A875" s="2" t="s">
        <v>34</v>
      </c>
      <c r="B875" s="2" t="s">
        <v>74</v>
      </c>
      <c r="C875" s="2" t="s">
        <v>2447</v>
      </c>
      <c r="D875" s="2">
        <v>1</v>
      </c>
      <c r="E875" s="2" t="s">
        <v>115</v>
      </c>
      <c r="F875" s="2" t="b">
        <f>+VLOOKUP(L875,'Por tripulante'!A:A,1,0)=L875</f>
        <v>1</v>
      </c>
      <c r="G875" s="2" t="e">
        <f>+INDEX(TPA!A:D,MATCH('Base de datos'!L875,TPA!D:D,0),1)</f>
        <v>#N/A</v>
      </c>
      <c r="H875" s="24" t="s">
        <v>389</v>
      </c>
      <c r="I875" s="42">
        <v>44701.638599537036</v>
      </c>
      <c r="J875" s="36">
        <v>44701.646261574075</v>
      </c>
      <c r="K875" t="s">
        <v>1316</v>
      </c>
      <c r="L875">
        <v>576257</v>
      </c>
      <c r="M875" t="s">
        <v>718</v>
      </c>
      <c r="N875" t="s">
        <v>452</v>
      </c>
      <c r="O875" s="4" t="s">
        <v>737</v>
      </c>
      <c r="P875" s="39" t="s">
        <v>1064</v>
      </c>
      <c r="Q875" t="s">
        <v>1065</v>
      </c>
      <c r="R875" t="s">
        <v>1066</v>
      </c>
      <c r="S875" t="s">
        <v>1067</v>
      </c>
    </row>
    <row r="876" spans="1:19" x14ac:dyDescent="0.3">
      <c r="A876" s="2" t="s">
        <v>34</v>
      </c>
      <c r="B876" s="2" t="s">
        <v>74</v>
      </c>
      <c r="C876" s="2" t="s">
        <v>2448</v>
      </c>
      <c r="D876" s="2">
        <v>1</v>
      </c>
      <c r="E876" s="2" t="s">
        <v>115</v>
      </c>
      <c r="F876" s="2" t="b">
        <f>+VLOOKUP(L876,'Por tripulante'!A:A,1,0)=L876</f>
        <v>1</v>
      </c>
      <c r="G876" s="2" t="str">
        <f>+INDEX(TPA!A:D,MATCH('Base de datos'!L876,TPA!D:D,0),1)</f>
        <v>MOMPOX</v>
      </c>
      <c r="H876" s="24" t="s">
        <v>389</v>
      </c>
      <c r="I876" s="42">
        <v>44701.376828703702</v>
      </c>
      <c r="J876" s="36">
        <v>44701.400717592594</v>
      </c>
      <c r="K876" t="s">
        <v>1316</v>
      </c>
      <c r="L876">
        <v>1042449364</v>
      </c>
      <c r="M876" t="s">
        <v>734</v>
      </c>
      <c r="N876" t="s">
        <v>416</v>
      </c>
      <c r="O876" s="4" t="s">
        <v>737</v>
      </c>
      <c r="P876" s="39" t="s">
        <v>1064</v>
      </c>
      <c r="Q876" t="s">
        <v>1065</v>
      </c>
      <c r="R876" t="s">
        <v>1066</v>
      </c>
      <c r="S876" t="s">
        <v>1067</v>
      </c>
    </row>
    <row r="877" spans="1:19" x14ac:dyDescent="0.3">
      <c r="A877" s="2" t="s">
        <v>34</v>
      </c>
      <c r="B877" s="2" t="s">
        <v>74</v>
      </c>
      <c r="C877" s="2" t="s">
        <v>2449</v>
      </c>
      <c r="D877" s="2">
        <v>1</v>
      </c>
      <c r="E877" s="2" t="s">
        <v>115</v>
      </c>
      <c r="F877" s="2" t="b">
        <f>+VLOOKUP(L877,'Por tripulante'!A:A,1,0)=L877</f>
        <v>1</v>
      </c>
      <c r="G877" s="2" t="str">
        <f>+INDEX(TPA!A:D,MATCH('Base de datos'!L877,TPA!D:D,0),1)</f>
        <v>MOMPOX</v>
      </c>
      <c r="H877" s="24" t="s">
        <v>389</v>
      </c>
      <c r="I877" s="42">
        <v>44701.376562500001</v>
      </c>
      <c r="J877" s="36">
        <v>44701.400243055556</v>
      </c>
      <c r="K877" t="s">
        <v>1316</v>
      </c>
      <c r="L877">
        <v>8742810</v>
      </c>
      <c r="M877" t="s">
        <v>733</v>
      </c>
      <c r="N877" t="s">
        <v>416</v>
      </c>
      <c r="O877" s="4" t="s">
        <v>737</v>
      </c>
      <c r="P877" s="39" t="s">
        <v>1330</v>
      </c>
      <c r="Q877" t="s">
        <v>1065</v>
      </c>
      <c r="R877" t="s">
        <v>1066</v>
      </c>
      <c r="S877" t="s">
        <v>1067</v>
      </c>
    </row>
    <row r="878" spans="1:19" x14ac:dyDescent="0.3">
      <c r="A878" s="2" t="s">
        <v>34</v>
      </c>
      <c r="B878" s="2" t="s">
        <v>74</v>
      </c>
      <c r="C878" s="2" t="s">
        <v>2450</v>
      </c>
      <c r="D878" s="2">
        <v>1</v>
      </c>
      <c r="E878" s="2" t="s">
        <v>115</v>
      </c>
      <c r="F878" s="2" t="b">
        <f>+VLOOKUP(L878,'Por tripulante'!A:A,1,0)=L878</f>
        <v>1</v>
      </c>
      <c r="G878" s="2" t="str">
        <f>+INDEX(TPA!A:D,MATCH('Base de datos'!L878,TPA!D:D,0),1)</f>
        <v>PUERTO TRIUNFO</v>
      </c>
      <c r="H878" s="24" t="s">
        <v>389</v>
      </c>
      <c r="I878" s="42">
        <v>44701.378252314818</v>
      </c>
      <c r="J878" s="36">
        <v>44701.381736111114</v>
      </c>
      <c r="K878" t="s">
        <v>1316</v>
      </c>
      <c r="L878">
        <v>576262</v>
      </c>
      <c r="M878" t="s">
        <v>1215</v>
      </c>
      <c r="N878" t="s">
        <v>496</v>
      </c>
      <c r="O878" s="4" t="s">
        <v>748</v>
      </c>
      <c r="P878" s="39" t="s">
        <v>1069</v>
      </c>
      <c r="Q878" t="s">
        <v>1065</v>
      </c>
      <c r="R878" t="s">
        <v>1066</v>
      </c>
      <c r="S878" t="s">
        <v>1067</v>
      </c>
    </row>
    <row r="879" spans="1:19" x14ac:dyDescent="0.3">
      <c r="A879" s="2" t="s">
        <v>34</v>
      </c>
      <c r="B879" s="2" t="s">
        <v>74</v>
      </c>
      <c r="C879" s="2" t="s">
        <v>2451</v>
      </c>
      <c r="D879" s="2">
        <v>1</v>
      </c>
      <c r="E879" s="2" t="s">
        <v>115</v>
      </c>
      <c r="F879" s="2" t="b">
        <f>+VLOOKUP(L879,'Por tripulante'!A:A,1,0)=L879</f>
        <v>1</v>
      </c>
      <c r="G879" s="2" t="str">
        <f>+INDEX(TPA!A:D,MATCH('Base de datos'!L879,TPA!D:D,0),1)</f>
        <v>BARRANCABERMEJA</v>
      </c>
      <c r="H879" s="24" t="s">
        <v>389</v>
      </c>
      <c r="I879" s="42">
        <v>44698.756018518521</v>
      </c>
      <c r="J879" s="36">
        <v>44698.756608796299</v>
      </c>
      <c r="K879" t="s">
        <v>1316</v>
      </c>
      <c r="L879">
        <v>676852</v>
      </c>
      <c r="M879" t="s">
        <v>56</v>
      </c>
      <c r="N879" t="s">
        <v>430</v>
      </c>
      <c r="O879" s="4" t="s">
        <v>737</v>
      </c>
      <c r="P879" s="39" t="s">
        <v>1064</v>
      </c>
      <c r="Q879" t="s">
        <v>1065</v>
      </c>
      <c r="R879" t="s">
        <v>1066</v>
      </c>
      <c r="S879" t="s">
        <v>1067</v>
      </c>
    </row>
    <row r="880" spans="1:19" x14ac:dyDescent="0.3">
      <c r="A880" s="2" t="s">
        <v>34</v>
      </c>
      <c r="B880" s="2" t="s">
        <v>74</v>
      </c>
      <c r="C880" s="2" t="s">
        <v>2452</v>
      </c>
      <c r="D880" s="2">
        <v>1</v>
      </c>
      <c r="E880" s="2" t="s">
        <v>115</v>
      </c>
      <c r="F880" s="2" t="b">
        <f>+VLOOKUP(L880,'Por tripulante'!A:A,1,0)=L880</f>
        <v>1</v>
      </c>
      <c r="G880" s="2" t="str">
        <f>+INDEX(TPA!A:D,MATCH('Base de datos'!L880,TPA!D:D,0),1)</f>
        <v>BARRANCABERMEJA</v>
      </c>
      <c r="H880" s="24" t="s">
        <v>389</v>
      </c>
      <c r="I880" s="42">
        <v>44698.683125000003</v>
      </c>
      <c r="J880" s="36">
        <v>44698.68550925926</v>
      </c>
      <c r="K880" t="s">
        <v>1324</v>
      </c>
      <c r="L880">
        <v>1143169914</v>
      </c>
      <c r="M880" t="s">
        <v>480</v>
      </c>
      <c r="N880" t="s">
        <v>430</v>
      </c>
      <c r="O880" s="4" t="s">
        <v>737</v>
      </c>
      <c r="P880" s="39" t="s">
        <v>1064</v>
      </c>
      <c r="Q880" t="s">
        <v>1065</v>
      </c>
      <c r="R880" t="s">
        <v>1066</v>
      </c>
      <c r="S880" t="s">
        <v>1067</v>
      </c>
    </row>
    <row r="881" spans="1:27" x14ac:dyDescent="0.3">
      <c r="A881" s="2" t="s">
        <v>34</v>
      </c>
      <c r="B881" s="2" t="s">
        <v>74</v>
      </c>
      <c r="C881" s="2" t="s">
        <v>2453</v>
      </c>
      <c r="D881" s="2">
        <v>1</v>
      </c>
      <c r="E881" s="2" t="s">
        <v>115</v>
      </c>
      <c r="F881" s="2" t="b">
        <f>+VLOOKUP(L881,'Por tripulante'!A:A,1,0)=L881</f>
        <v>1</v>
      </c>
      <c r="G881" s="2" t="str">
        <f>+INDEX(TPA!A:D,MATCH('Base de datos'!L881,TPA!D:D,0),1)</f>
        <v>BARRANCABERMEJA</v>
      </c>
      <c r="H881" s="24" t="s">
        <v>389</v>
      </c>
      <c r="I881" s="42">
        <v>44698.589328703703</v>
      </c>
      <c r="J881" s="36">
        <v>44698.590671296297</v>
      </c>
      <c r="K881" t="s">
        <v>1324</v>
      </c>
      <c r="L881">
        <v>1052991220</v>
      </c>
      <c r="M881" t="s">
        <v>539</v>
      </c>
      <c r="N881" t="s">
        <v>430</v>
      </c>
      <c r="O881" s="4" t="s">
        <v>737</v>
      </c>
      <c r="P881" s="39" t="s">
        <v>1064</v>
      </c>
      <c r="Q881" t="s">
        <v>1065</v>
      </c>
      <c r="R881" t="s">
        <v>1066</v>
      </c>
      <c r="S881" t="s">
        <v>1067</v>
      </c>
    </row>
    <row r="882" spans="1:27" x14ac:dyDescent="0.3">
      <c r="A882" s="2" t="s">
        <v>34</v>
      </c>
      <c r="B882" s="2" t="s">
        <v>74</v>
      </c>
      <c r="C882" s="2" t="s">
        <v>2454</v>
      </c>
      <c r="D882" s="2">
        <v>1</v>
      </c>
      <c r="E882" s="2" t="s">
        <v>115</v>
      </c>
      <c r="F882" s="2" t="b">
        <f>+VLOOKUP(L882,'Por tripulante'!A:A,1,0)=L882</f>
        <v>1</v>
      </c>
      <c r="G882" s="2" t="e">
        <f>+INDEX(TPA!A:D,MATCH('Base de datos'!L882,TPA!D:D,0),1)</f>
        <v>#N/A</v>
      </c>
      <c r="H882" s="24" t="s">
        <v>389</v>
      </c>
      <c r="I882" s="42">
        <v>44697.91238425926</v>
      </c>
      <c r="J882" s="36">
        <v>44697.914456018516</v>
      </c>
      <c r="K882" t="s">
        <v>1320</v>
      </c>
      <c r="L882">
        <v>1043609008</v>
      </c>
      <c r="M882" t="s">
        <v>432</v>
      </c>
      <c r="N882" t="s">
        <v>430</v>
      </c>
      <c r="O882" s="4" t="s">
        <v>737</v>
      </c>
      <c r="P882" s="39" t="s">
        <v>1069</v>
      </c>
      <c r="Q882" t="s">
        <v>1065</v>
      </c>
      <c r="R882" t="s">
        <v>1328</v>
      </c>
      <c r="S882" t="s">
        <v>1067</v>
      </c>
    </row>
    <row r="883" spans="1:27" x14ac:dyDescent="0.3">
      <c r="A883" s="2" t="s">
        <v>34</v>
      </c>
      <c r="B883" s="2" t="s">
        <v>74</v>
      </c>
      <c r="C883" s="2" t="s">
        <v>2455</v>
      </c>
      <c r="D883" s="2">
        <v>1</v>
      </c>
      <c r="E883" s="2" t="s">
        <v>115</v>
      </c>
      <c r="F883" s="2" t="b">
        <f>+VLOOKUP(L883,'Por tripulante'!A:A,1,0)=L883</f>
        <v>1</v>
      </c>
      <c r="G883" s="2" t="str">
        <f>+INDEX(TPA!A:D,MATCH('Base de datos'!L883,TPA!D:D,0),1)</f>
        <v>CAPULCO</v>
      </c>
      <c r="H883" s="24" t="s">
        <v>389</v>
      </c>
      <c r="I883" s="42">
        <v>44697.407650462963</v>
      </c>
      <c r="J883" s="36">
        <v>44697.408622685187</v>
      </c>
      <c r="K883" t="s">
        <v>1320</v>
      </c>
      <c r="L883">
        <v>9138908</v>
      </c>
      <c r="M883" t="s">
        <v>1256</v>
      </c>
      <c r="N883" t="s">
        <v>424</v>
      </c>
      <c r="O883" s="4" t="s">
        <v>737</v>
      </c>
      <c r="P883" s="39" t="s">
        <v>1064</v>
      </c>
      <c r="Q883" t="s">
        <v>1065</v>
      </c>
      <c r="R883" t="s">
        <v>1066</v>
      </c>
      <c r="S883" t="s">
        <v>1067</v>
      </c>
    </row>
    <row r="884" spans="1:27" x14ac:dyDescent="0.3">
      <c r="A884" s="2" t="s">
        <v>34</v>
      </c>
      <c r="B884" s="2" t="s">
        <v>74</v>
      </c>
      <c r="C884" s="2" t="s">
        <v>2456</v>
      </c>
      <c r="D884" s="2">
        <v>1</v>
      </c>
      <c r="E884" s="2" t="s">
        <v>115</v>
      </c>
      <c r="F884" s="2" t="b">
        <f>+VLOOKUP(L884,'Por tripulante'!A:A,1,0)=L884</f>
        <v>1</v>
      </c>
      <c r="G884" s="2" t="e">
        <f>+INDEX(TPA!A:D,MATCH('Base de datos'!L884,TPA!D:D,0),1)</f>
        <v>#N/A</v>
      </c>
      <c r="H884" s="24" t="s">
        <v>389</v>
      </c>
      <c r="I884" s="42">
        <v>44695.2578125</v>
      </c>
      <c r="J884" s="36">
        <v>44695.258935185186</v>
      </c>
      <c r="K884" t="s">
        <v>1325</v>
      </c>
      <c r="L884">
        <v>71941295</v>
      </c>
      <c r="M884" t="s">
        <v>553</v>
      </c>
      <c r="N884" t="s">
        <v>424</v>
      </c>
      <c r="O884" s="4" t="s">
        <v>737</v>
      </c>
      <c r="P884" s="39" t="s">
        <v>1064</v>
      </c>
      <c r="Q884" t="s">
        <v>1065</v>
      </c>
      <c r="R884" t="s">
        <v>1066</v>
      </c>
      <c r="S884" t="s">
        <v>1067</v>
      </c>
    </row>
    <row r="885" spans="1:27" x14ac:dyDescent="0.3">
      <c r="A885" s="2" t="s">
        <v>34</v>
      </c>
      <c r="B885" s="2" t="s">
        <v>74</v>
      </c>
      <c r="C885" s="2" t="s">
        <v>2457</v>
      </c>
      <c r="D885" s="2">
        <v>1</v>
      </c>
      <c r="E885" s="2" t="s">
        <v>115</v>
      </c>
      <c r="F885" s="2" t="b">
        <f>+VLOOKUP(L885,'Por tripulante'!A:A,1,0)=L885</f>
        <v>1</v>
      </c>
      <c r="G885" s="2" t="e">
        <f>+INDEX(TPA!A:D,MATCH('Base de datos'!L885,TPA!D:D,0),1)</f>
        <v>#N/A</v>
      </c>
      <c r="H885" s="24" t="s">
        <v>389</v>
      </c>
      <c r="I885" s="42">
        <v>44695.257638888892</v>
      </c>
      <c r="J885" s="36">
        <v>44695.258877314816</v>
      </c>
      <c r="K885" t="s">
        <v>1325</v>
      </c>
      <c r="L885">
        <v>1062879451</v>
      </c>
      <c r="M885" t="s">
        <v>497</v>
      </c>
      <c r="N885" t="s">
        <v>424</v>
      </c>
      <c r="O885" s="4" t="s">
        <v>737</v>
      </c>
      <c r="P885" s="39" t="s">
        <v>1064</v>
      </c>
      <c r="Q885" t="s">
        <v>1065</v>
      </c>
      <c r="R885" t="s">
        <v>1066</v>
      </c>
      <c r="S885" t="s">
        <v>1067</v>
      </c>
    </row>
    <row r="886" spans="1:27" x14ac:dyDescent="0.3">
      <c r="A886" s="2" t="s">
        <v>34</v>
      </c>
      <c r="B886" s="2" t="s">
        <v>74</v>
      </c>
      <c r="C886" s="2" t="s">
        <v>2458</v>
      </c>
      <c r="D886" s="2">
        <v>1</v>
      </c>
      <c r="E886" s="2" t="s">
        <v>115</v>
      </c>
      <c r="F886" s="2" t="b">
        <f>+VLOOKUP(L886,'Por tripulante'!A:A,1,0)=L886</f>
        <v>1</v>
      </c>
      <c r="G886" s="2" t="str">
        <f>+INDEX(TPA!A:D,MATCH('Base de datos'!L886,TPA!D:D,0),1)</f>
        <v>CANTAGALLO</v>
      </c>
      <c r="H886" s="24" t="s">
        <v>389</v>
      </c>
      <c r="I886" s="42">
        <v>44694.480243055557</v>
      </c>
      <c r="J886" s="36">
        <v>44694.481030092589</v>
      </c>
      <c r="K886" t="s">
        <v>1051</v>
      </c>
      <c r="L886">
        <v>1036133230</v>
      </c>
      <c r="M886" t="s">
        <v>629</v>
      </c>
      <c r="N886" t="s">
        <v>430</v>
      </c>
      <c r="O886" s="4" t="s">
        <v>737</v>
      </c>
      <c r="P886" s="39" t="s">
        <v>1064</v>
      </c>
      <c r="Q886" t="s">
        <v>1070</v>
      </c>
      <c r="R886" t="s">
        <v>1328</v>
      </c>
      <c r="S886" t="s">
        <v>1067</v>
      </c>
    </row>
    <row r="887" spans="1:27" x14ac:dyDescent="0.3">
      <c r="A887" s="2" t="s">
        <v>34</v>
      </c>
      <c r="B887" s="2" t="s">
        <v>74</v>
      </c>
      <c r="C887" s="2" t="s">
        <v>2459</v>
      </c>
      <c r="D887" s="2">
        <v>1</v>
      </c>
      <c r="E887" s="2" t="s">
        <v>115</v>
      </c>
      <c r="F887" s="2" t="b">
        <f>+VLOOKUP(L887,'Por tripulante'!A:A,1,0)=L887</f>
        <v>1</v>
      </c>
      <c r="G887" s="2" t="e">
        <f>+INDEX(TPA!A:D,MATCH('Base de datos'!L887,TPA!D:D,0),1)</f>
        <v>#N/A</v>
      </c>
      <c r="H887" s="24" t="s">
        <v>389</v>
      </c>
      <c r="I887" s="42">
        <v>44693.362337962964</v>
      </c>
      <c r="J887" s="36">
        <v>44693.362997685188</v>
      </c>
      <c r="K887" t="s">
        <v>1043</v>
      </c>
      <c r="L887">
        <v>72142191</v>
      </c>
      <c r="M887" t="s">
        <v>590</v>
      </c>
      <c r="N887" t="s">
        <v>499</v>
      </c>
      <c r="O887" s="4" t="s">
        <v>737</v>
      </c>
      <c r="P887" s="39" t="s">
        <v>1064</v>
      </c>
      <c r="Q887" t="s">
        <v>1065</v>
      </c>
      <c r="R887" t="s">
        <v>1066</v>
      </c>
      <c r="S887" t="s">
        <v>1067</v>
      </c>
    </row>
    <row r="888" spans="1:27" x14ac:dyDescent="0.3">
      <c r="A888" s="2" t="s">
        <v>36</v>
      </c>
      <c r="B888" s="2" t="s">
        <v>74</v>
      </c>
      <c r="C888" s="2" t="s">
        <v>2460</v>
      </c>
      <c r="D888" s="2">
        <v>1</v>
      </c>
      <c r="E888" s="2" t="s">
        <v>115</v>
      </c>
      <c r="F888" s="2" t="b">
        <f>+VLOOKUP(L888,'Por tripulante'!A:A,1,0)=L888</f>
        <v>1</v>
      </c>
      <c r="G888" s="2" t="str">
        <f>+INDEX(TPA!A:D,MATCH('Base de datos'!L888,TPA!D:D,0),1)</f>
        <v>PUERTO BERRIO</v>
      </c>
      <c r="H888" s="24" t="s">
        <v>391</v>
      </c>
      <c r="I888" s="42">
        <v>44698.706296296295</v>
      </c>
      <c r="J888" s="36">
        <v>44698.710578703707</v>
      </c>
      <c r="K888" t="s">
        <v>1324</v>
      </c>
      <c r="L888">
        <v>1098648640</v>
      </c>
      <c r="M888" t="s">
        <v>650</v>
      </c>
      <c r="N888" t="s">
        <v>500</v>
      </c>
      <c r="O888" s="4" t="s">
        <v>738</v>
      </c>
      <c r="P888" s="39" t="s">
        <v>1073</v>
      </c>
      <c r="Q888" t="s">
        <v>1093</v>
      </c>
      <c r="R888" t="s">
        <v>1094</v>
      </c>
      <c r="S888" t="s">
        <v>738</v>
      </c>
      <c r="T888" t="s">
        <v>1076</v>
      </c>
      <c r="U888" t="s">
        <v>1087</v>
      </c>
      <c r="V888" t="s">
        <v>1078</v>
      </c>
      <c r="Z888" t="s">
        <v>1084</v>
      </c>
      <c r="AA888" t="s">
        <v>1103</v>
      </c>
    </row>
    <row r="889" spans="1:27" x14ac:dyDescent="0.3">
      <c r="A889" s="2" t="s">
        <v>36</v>
      </c>
      <c r="B889" s="2" t="s">
        <v>74</v>
      </c>
      <c r="C889" s="2" t="s">
        <v>2461</v>
      </c>
      <c r="D889" s="2">
        <v>1</v>
      </c>
      <c r="E889" s="2" t="s">
        <v>115</v>
      </c>
      <c r="F889" s="2" t="b">
        <f>+VLOOKUP(L889,'Por tripulante'!A:A,1,0)=L889</f>
        <v>1</v>
      </c>
      <c r="G889" s="2" t="str">
        <f>+INDEX(TPA!A:D,MATCH('Base de datos'!L889,TPA!D:D,0),1)</f>
        <v>PUERTO BERRIO</v>
      </c>
      <c r="H889" s="24" t="s">
        <v>391</v>
      </c>
      <c r="I889" s="42">
        <v>44698.492222222223</v>
      </c>
      <c r="J889" s="36">
        <v>44698.49496527778</v>
      </c>
      <c r="K889" t="s">
        <v>1324</v>
      </c>
      <c r="L889">
        <v>1143268344</v>
      </c>
      <c r="M889" t="s">
        <v>1230</v>
      </c>
      <c r="N889" t="s">
        <v>500</v>
      </c>
      <c r="O889" s="4" t="s">
        <v>738</v>
      </c>
      <c r="P889" s="39" t="s">
        <v>1073</v>
      </c>
      <c r="Q889" t="s">
        <v>1082</v>
      </c>
      <c r="R889" t="s">
        <v>1094</v>
      </c>
      <c r="S889" t="s">
        <v>738</v>
      </c>
      <c r="T889" t="s">
        <v>1091</v>
      </c>
      <c r="U889" t="s">
        <v>1089</v>
      </c>
      <c r="V889" t="s">
        <v>1098</v>
      </c>
      <c r="Z889" t="s">
        <v>1084</v>
      </c>
      <c r="AA889" t="s">
        <v>1080</v>
      </c>
    </row>
    <row r="890" spans="1:27" x14ac:dyDescent="0.3">
      <c r="A890" s="2" t="s">
        <v>36</v>
      </c>
      <c r="B890" s="2" t="s">
        <v>74</v>
      </c>
      <c r="C890" s="2" t="s">
        <v>2462</v>
      </c>
      <c r="D890" s="2">
        <v>1</v>
      </c>
      <c r="E890" s="2" t="s">
        <v>115</v>
      </c>
      <c r="F890" s="2" t="b">
        <f>+VLOOKUP(L890,'Por tripulante'!A:A,1,0)=L890</f>
        <v>1</v>
      </c>
      <c r="G890" s="2" t="str">
        <f>+INDEX(TPA!A:D,MATCH('Base de datos'!L890,TPA!D:D,0),1)</f>
        <v>CALAMAR</v>
      </c>
      <c r="H890" s="24" t="s">
        <v>391</v>
      </c>
      <c r="I890" s="42">
        <v>44695.337002314816</v>
      </c>
      <c r="J890" s="36">
        <v>44695.340844907405</v>
      </c>
      <c r="K890" t="s">
        <v>1325</v>
      </c>
      <c r="L890">
        <v>1140835942</v>
      </c>
      <c r="M890" t="s">
        <v>701</v>
      </c>
      <c r="N890" t="s">
        <v>413</v>
      </c>
      <c r="O890" s="4" t="s">
        <v>738</v>
      </c>
      <c r="P890" s="39" t="s">
        <v>1073</v>
      </c>
      <c r="Q890" t="s">
        <v>1082</v>
      </c>
      <c r="R890" t="s">
        <v>1094</v>
      </c>
      <c r="S890" t="s">
        <v>738</v>
      </c>
      <c r="T890" t="s">
        <v>1076</v>
      </c>
      <c r="U890" t="s">
        <v>1087</v>
      </c>
      <c r="V890" t="s">
        <v>1078</v>
      </c>
      <c r="Y890" t="s">
        <v>1090</v>
      </c>
      <c r="AA890" t="s">
        <v>1085</v>
      </c>
    </row>
    <row r="891" spans="1:27" x14ac:dyDescent="0.3">
      <c r="A891" s="2" t="s">
        <v>36</v>
      </c>
      <c r="B891" s="2" t="s">
        <v>74</v>
      </c>
      <c r="C891" s="2" t="s">
        <v>2463</v>
      </c>
      <c r="D891" s="2">
        <v>1</v>
      </c>
      <c r="E891" s="2" t="s">
        <v>115</v>
      </c>
      <c r="F891" s="2" t="b">
        <f>+VLOOKUP(L891,'Por tripulante'!A:A,1,0)=L891</f>
        <v>1</v>
      </c>
      <c r="G891" s="2" t="str">
        <f>+INDEX(TPA!A:D,MATCH('Base de datos'!L891,TPA!D:D,0),1)</f>
        <v>CALAMAR</v>
      </c>
      <c r="H891" s="24" t="s">
        <v>391</v>
      </c>
      <c r="I891" s="42">
        <v>44694.930254629631</v>
      </c>
      <c r="J891" s="36">
        <v>44694.931759259256</v>
      </c>
      <c r="K891" t="s">
        <v>1051</v>
      </c>
      <c r="L891">
        <v>1042434250</v>
      </c>
      <c r="M891" t="s">
        <v>722</v>
      </c>
      <c r="N891" t="s">
        <v>413</v>
      </c>
      <c r="O891" s="4" t="s">
        <v>738</v>
      </c>
      <c r="P891" s="39" t="s">
        <v>1073</v>
      </c>
      <c r="Q891" t="s">
        <v>1074</v>
      </c>
      <c r="R891" t="s">
        <v>1083</v>
      </c>
      <c r="S891" t="s">
        <v>738</v>
      </c>
      <c r="T891" t="s">
        <v>1331</v>
      </c>
      <c r="U891" t="s">
        <v>1089</v>
      </c>
      <c r="V891" t="s">
        <v>1078</v>
      </c>
      <c r="Y891" t="s">
        <v>1090</v>
      </c>
      <c r="AA891" t="s">
        <v>1080</v>
      </c>
    </row>
    <row r="892" spans="1:27" x14ac:dyDescent="0.3">
      <c r="A892" s="2" t="s">
        <v>36</v>
      </c>
      <c r="B892" s="2" t="s">
        <v>74</v>
      </c>
      <c r="C892" s="2" t="s">
        <v>2464</v>
      </c>
      <c r="D892" s="2">
        <v>1</v>
      </c>
      <c r="E892" s="2" t="s">
        <v>115</v>
      </c>
      <c r="F892" s="2" t="b">
        <f>+VLOOKUP(L892,'Por tripulante'!A:A,1,0)=L892</f>
        <v>1</v>
      </c>
      <c r="G892" s="2" t="e">
        <f>+INDEX(TPA!A:D,MATCH('Base de datos'!L892,TPA!D:D,0),1)</f>
        <v>#N/A</v>
      </c>
      <c r="H892" s="24" t="s">
        <v>391</v>
      </c>
      <c r="I892" s="42">
        <v>44694.687835648147</v>
      </c>
      <c r="J892" s="36">
        <v>44694.68917824074</v>
      </c>
      <c r="K892" t="s">
        <v>1051</v>
      </c>
      <c r="L892">
        <v>1140851894</v>
      </c>
      <c r="M892" t="s">
        <v>454</v>
      </c>
      <c r="N892" t="s">
        <v>452</v>
      </c>
      <c r="O892" s="4" t="s">
        <v>738</v>
      </c>
      <c r="P892" s="39" t="s">
        <v>1073</v>
      </c>
      <c r="Q892" t="s">
        <v>1082</v>
      </c>
      <c r="R892" t="s">
        <v>1083</v>
      </c>
      <c r="S892" t="s">
        <v>738</v>
      </c>
      <c r="T892" t="s">
        <v>1076</v>
      </c>
      <c r="U892" t="s">
        <v>1077</v>
      </c>
      <c r="V892" t="s">
        <v>1078</v>
      </c>
      <c r="Y892" t="s">
        <v>1090</v>
      </c>
      <c r="AA892" t="s">
        <v>1080</v>
      </c>
    </row>
    <row r="893" spans="1:27" x14ac:dyDescent="0.3">
      <c r="A893" s="2" t="s">
        <v>36</v>
      </c>
      <c r="B893" s="2" t="s">
        <v>74</v>
      </c>
      <c r="C893" s="2" t="s">
        <v>2465</v>
      </c>
      <c r="D893" s="2">
        <v>1</v>
      </c>
      <c r="E893" s="2" t="s">
        <v>115</v>
      </c>
      <c r="F893" s="2" t="b">
        <f>+VLOOKUP(L893,'Por tripulante'!A:A,1,0)=L893</f>
        <v>1</v>
      </c>
      <c r="G893" s="2" t="e">
        <f>+INDEX(TPA!A:D,MATCH('Base de datos'!L893,TPA!D:D,0),1)</f>
        <v>#N/A</v>
      </c>
      <c r="H893" s="24" t="s">
        <v>391</v>
      </c>
      <c r="I893" s="42">
        <v>44694.679236111115</v>
      </c>
      <c r="J893" s="36">
        <v>44694.684745370374</v>
      </c>
      <c r="K893" t="s">
        <v>1051</v>
      </c>
      <c r="L893">
        <v>1001888926</v>
      </c>
      <c r="M893" t="s">
        <v>557</v>
      </c>
      <c r="N893" t="s">
        <v>452</v>
      </c>
      <c r="O893" s="4" t="s">
        <v>738</v>
      </c>
      <c r="P893" s="39" t="s">
        <v>1073</v>
      </c>
      <c r="Q893" t="s">
        <v>1082</v>
      </c>
      <c r="R893" t="s">
        <v>1083</v>
      </c>
      <c r="S893" t="s">
        <v>738</v>
      </c>
      <c r="T893" t="s">
        <v>1091</v>
      </c>
      <c r="U893" t="s">
        <v>1087</v>
      </c>
      <c r="V893" t="s">
        <v>1332</v>
      </c>
      <c r="Z893" t="s">
        <v>1084</v>
      </c>
      <c r="AA893" t="s">
        <v>1080</v>
      </c>
    </row>
    <row r="894" spans="1:27" x14ac:dyDescent="0.3">
      <c r="A894" s="2" t="s">
        <v>36</v>
      </c>
      <c r="B894" s="2" t="s">
        <v>74</v>
      </c>
      <c r="C894" s="2" t="s">
        <v>2466</v>
      </c>
      <c r="D894" s="2">
        <v>1</v>
      </c>
      <c r="E894" s="2" t="s">
        <v>115</v>
      </c>
      <c r="F894" s="2" t="b">
        <f>+VLOOKUP(L894,'Por tripulante'!A:A,1,0)=L894</f>
        <v>1</v>
      </c>
      <c r="G894" s="2" t="e">
        <f>+INDEX(TPA!A:D,MATCH('Base de datos'!L894,TPA!D:D,0),1)</f>
        <v>#N/A</v>
      </c>
      <c r="H894" s="24" t="s">
        <v>391</v>
      </c>
      <c r="I894" s="42">
        <v>44694.513842592591</v>
      </c>
      <c r="J894" s="36">
        <v>44694.519386574073</v>
      </c>
      <c r="K894" t="s">
        <v>1051</v>
      </c>
      <c r="L894">
        <v>1050064251</v>
      </c>
      <c r="M894" t="s">
        <v>478</v>
      </c>
      <c r="N894" t="s">
        <v>430</v>
      </c>
      <c r="O894" s="4" t="s">
        <v>738</v>
      </c>
      <c r="P894" s="39" t="s">
        <v>1073</v>
      </c>
      <c r="Q894" t="s">
        <v>1074</v>
      </c>
      <c r="R894" t="s">
        <v>1094</v>
      </c>
      <c r="S894" t="s">
        <v>738</v>
      </c>
      <c r="T894" t="s">
        <v>1076</v>
      </c>
      <c r="U894" t="s">
        <v>1089</v>
      </c>
      <c r="V894" t="s">
        <v>1078</v>
      </c>
      <c r="Y894" t="s">
        <v>1090</v>
      </c>
      <c r="AA894" t="s">
        <v>1080</v>
      </c>
    </row>
    <row r="895" spans="1:27" x14ac:dyDescent="0.3">
      <c r="A895" s="2" t="s">
        <v>36</v>
      </c>
      <c r="B895" s="2" t="s">
        <v>74</v>
      </c>
      <c r="C895" s="2" t="s">
        <v>2467</v>
      </c>
      <c r="D895" s="2">
        <v>1</v>
      </c>
      <c r="E895" s="2" t="s">
        <v>115</v>
      </c>
      <c r="F895" s="2" t="b">
        <f>+VLOOKUP(L895,'Por tripulante'!A:A,1,0)=L895</f>
        <v>1</v>
      </c>
      <c r="G895" s="2" t="str">
        <f>+INDEX(TPA!A:D,MATCH('Base de datos'!L895,TPA!D:D,0),1)</f>
        <v>BARRANCABERMEJA</v>
      </c>
      <c r="H895" s="24" t="s">
        <v>391</v>
      </c>
      <c r="I895" s="42">
        <v>44694.488449074073</v>
      </c>
      <c r="J895" s="36">
        <v>44694.495925925927</v>
      </c>
      <c r="K895" t="s">
        <v>1051</v>
      </c>
      <c r="L895">
        <v>1124020230</v>
      </c>
      <c r="M895" t="s">
        <v>560</v>
      </c>
      <c r="N895" t="s">
        <v>430</v>
      </c>
      <c r="O895" s="4" t="s">
        <v>738</v>
      </c>
      <c r="P895" s="39" t="s">
        <v>1073</v>
      </c>
      <c r="Q895" t="s">
        <v>1074</v>
      </c>
      <c r="R895" t="s">
        <v>1083</v>
      </c>
      <c r="S895" t="s">
        <v>738</v>
      </c>
      <c r="T895" t="s">
        <v>1076</v>
      </c>
      <c r="U895" t="s">
        <v>1077</v>
      </c>
      <c r="V895" t="s">
        <v>1078</v>
      </c>
      <c r="X895" t="s">
        <v>1088</v>
      </c>
      <c r="AA895" t="s">
        <v>1080</v>
      </c>
    </row>
    <row r="896" spans="1:27" x14ac:dyDescent="0.3">
      <c r="A896" s="2" t="s">
        <v>36</v>
      </c>
      <c r="B896" s="2" t="s">
        <v>74</v>
      </c>
      <c r="C896" s="2" t="s">
        <v>2468</v>
      </c>
      <c r="D896" s="2">
        <v>1</v>
      </c>
      <c r="E896" s="2" t="s">
        <v>115</v>
      </c>
      <c r="F896" s="2" t="b">
        <f>+VLOOKUP(L896,'Por tripulante'!A:A,1,0)=L896</f>
        <v>1</v>
      </c>
      <c r="G896" s="2" t="e">
        <f>+INDEX(TPA!A:D,MATCH('Base de datos'!L896,TPA!D:D,0),1)</f>
        <v>#N/A</v>
      </c>
      <c r="H896" s="24" t="s">
        <v>393</v>
      </c>
      <c r="I896" s="42">
        <v>44701.911817129629</v>
      </c>
      <c r="J896" s="36">
        <v>44701.913993055554</v>
      </c>
      <c r="K896" t="s">
        <v>1316</v>
      </c>
      <c r="L896">
        <v>1140851894</v>
      </c>
      <c r="M896" t="s">
        <v>454</v>
      </c>
      <c r="N896" t="s">
        <v>452</v>
      </c>
      <c r="O896" s="4" t="s">
        <v>1104</v>
      </c>
      <c r="P896" s="39" t="s">
        <v>1105</v>
      </c>
      <c r="Q896" t="s">
        <v>1106</v>
      </c>
      <c r="R896" t="s">
        <v>1116</v>
      </c>
      <c r="S896" t="s">
        <v>1108</v>
      </c>
    </row>
    <row r="897" spans="1:22" x14ac:dyDescent="0.3">
      <c r="A897" s="2" t="s">
        <v>36</v>
      </c>
      <c r="B897" s="2" t="s">
        <v>74</v>
      </c>
      <c r="C897" s="2" t="s">
        <v>2469</v>
      </c>
      <c r="D897" s="2">
        <v>1</v>
      </c>
      <c r="E897" s="2" t="s">
        <v>115</v>
      </c>
      <c r="F897" s="2" t="b">
        <f>+VLOOKUP(L897,'Por tripulante'!A:A,1,0)=L897</f>
        <v>1</v>
      </c>
      <c r="G897" s="2" t="str">
        <f>+INDEX(TPA!A:D,MATCH('Base de datos'!L897,TPA!D:D,0),1)</f>
        <v>CALAMAR</v>
      </c>
      <c r="H897" s="24" t="s">
        <v>393</v>
      </c>
      <c r="I897" s="42">
        <v>44701.667337962965</v>
      </c>
      <c r="J897" s="36">
        <v>44701.66951388889</v>
      </c>
      <c r="K897" t="s">
        <v>1316</v>
      </c>
      <c r="L897">
        <v>1042434250</v>
      </c>
      <c r="M897" t="s">
        <v>763</v>
      </c>
      <c r="N897" t="s">
        <v>413</v>
      </c>
      <c r="O897" s="4" t="s">
        <v>1104</v>
      </c>
      <c r="P897" s="39" t="s">
        <v>1105</v>
      </c>
      <c r="Q897" t="s">
        <v>1112</v>
      </c>
      <c r="R897" t="s">
        <v>1109</v>
      </c>
      <c r="S897" t="s">
        <v>1108</v>
      </c>
    </row>
    <row r="898" spans="1:22" x14ac:dyDescent="0.3">
      <c r="A898" s="2" t="s">
        <v>36</v>
      </c>
      <c r="B898" s="2" t="s">
        <v>74</v>
      </c>
      <c r="C898" s="2" t="s">
        <v>2470</v>
      </c>
      <c r="D898" s="2">
        <v>1</v>
      </c>
      <c r="E898" s="2" t="s">
        <v>115</v>
      </c>
      <c r="F898" s="2" t="b">
        <f>+VLOOKUP(L898,'Por tripulante'!A:A,1,0)=L898</f>
        <v>1</v>
      </c>
      <c r="G898" s="2" t="str">
        <f>+INDEX(TPA!A:D,MATCH('Base de datos'!L898,TPA!D:D,0),1)</f>
        <v>CALAMAR</v>
      </c>
      <c r="H898" s="24" t="s">
        <v>393</v>
      </c>
      <c r="I898" s="42">
        <v>44701.417870370373</v>
      </c>
      <c r="J898" s="36">
        <v>44701.420937499999</v>
      </c>
      <c r="K898" t="s">
        <v>1316</v>
      </c>
      <c r="L898">
        <v>1140835942</v>
      </c>
      <c r="M898" t="s">
        <v>701</v>
      </c>
      <c r="N898" t="s">
        <v>413</v>
      </c>
      <c r="O898" s="4" t="s">
        <v>1104</v>
      </c>
      <c r="P898" s="39" t="s">
        <v>1105</v>
      </c>
      <c r="Q898" t="s">
        <v>1112</v>
      </c>
      <c r="R898" t="s">
        <v>1107</v>
      </c>
      <c r="S898" t="s">
        <v>1333</v>
      </c>
    </row>
    <row r="899" spans="1:22" x14ac:dyDescent="0.3">
      <c r="A899" s="2" t="s">
        <v>36</v>
      </c>
      <c r="B899" s="2" t="s">
        <v>74</v>
      </c>
      <c r="C899" s="2" t="s">
        <v>2471</v>
      </c>
      <c r="D899" s="2">
        <v>1</v>
      </c>
      <c r="E899" s="2" t="s">
        <v>115</v>
      </c>
      <c r="F899" s="2" t="b">
        <f>+VLOOKUP(L899,'Por tripulante'!A:A,1,0)=L899</f>
        <v>1</v>
      </c>
      <c r="G899" s="2" t="e">
        <f>+INDEX(TPA!A:D,MATCH('Base de datos'!L899,TPA!D:D,0),1)</f>
        <v>#N/A</v>
      </c>
      <c r="H899" s="24" t="s">
        <v>393</v>
      </c>
      <c r="I899" s="42">
        <v>44700.912453703706</v>
      </c>
      <c r="J899" s="36">
        <v>44700.916689814818</v>
      </c>
      <c r="K899" t="s">
        <v>1317</v>
      </c>
      <c r="L899">
        <v>1143439945</v>
      </c>
      <c r="M899" t="s">
        <v>659</v>
      </c>
      <c r="N899" t="s">
        <v>443</v>
      </c>
      <c r="O899" s="4" t="s">
        <v>1104</v>
      </c>
      <c r="P899" s="39" t="s">
        <v>1105</v>
      </c>
      <c r="Q899" t="s">
        <v>1112</v>
      </c>
      <c r="R899" t="s">
        <v>1107</v>
      </c>
      <c r="S899" t="s">
        <v>1108</v>
      </c>
    </row>
    <row r="900" spans="1:22" x14ac:dyDescent="0.3">
      <c r="A900" s="2" t="s">
        <v>36</v>
      </c>
      <c r="B900" s="2" t="s">
        <v>74</v>
      </c>
      <c r="C900" s="2" t="s">
        <v>2472</v>
      </c>
      <c r="D900" s="2">
        <v>1</v>
      </c>
      <c r="E900" s="2" t="s">
        <v>115</v>
      </c>
      <c r="F900" s="2" t="b">
        <f>+VLOOKUP(L900,'Por tripulante'!A:A,1,0)=L900</f>
        <v>1</v>
      </c>
      <c r="G900" s="2" t="e">
        <f>+INDEX(TPA!A:D,MATCH('Base de datos'!L900,TPA!D:D,0),1)</f>
        <v>#N/A</v>
      </c>
      <c r="H900" s="24" t="s">
        <v>393</v>
      </c>
      <c r="I900" s="42">
        <v>44700.009236111109</v>
      </c>
      <c r="J900" s="36">
        <v>44700.010613425926</v>
      </c>
      <c r="K900" t="s">
        <v>1317</v>
      </c>
      <c r="L900">
        <v>1001888926</v>
      </c>
      <c r="M900" t="s">
        <v>557</v>
      </c>
      <c r="N900" t="s">
        <v>452</v>
      </c>
      <c r="O900" s="4" t="s">
        <v>1114</v>
      </c>
      <c r="P900" s="39" t="s">
        <v>1105</v>
      </c>
      <c r="Q900" t="s">
        <v>1106</v>
      </c>
      <c r="R900" t="s">
        <v>1111</v>
      </c>
      <c r="S900" t="s">
        <v>1108</v>
      </c>
    </row>
    <row r="901" spans="1:22" x14ac:dyDescent="0.3">
      <c r="A901" s="2" t="s">
        <v>36</v>
      </c>
      <c r="B901" s="2" t="s">
        <v>74</v>
      </c>
      <c r="C901" s="2" t="s">
        <v>2473</v>
      </c>
      <c r="D901" s="2">
        <v>1</v>
      </c>
      <c r="E901" s="2" t="s">
        <v>115</v>
      </c>
      <c r="F901" s="2" t="b">
        <f>+VLOOKUP(L901,'Por tripulante'!A:A,1,0)=L901</f>
        <v>1</v>
      </c>
      <c r="G901" s="2" t="str">
        <f>+INDEX(TPA!A:D,MATCH('Base de datos'!L901,TPA!D:D,0),1)</f>
        <v>BARRANCABERMEJA</v>
      </c>
      <c r="H901" s="24" t="s">
        <v>393</v>
      </c>
      <c r="I901" s="42">
        <v>44698.694340277776</v>
      </c>
      <c r="J901" s="36">
        <v>44698.696782407409</v>
      </c>
      <c r="K901" t="s">
        <v>1324</v>
      </c>
      <c r="L901">
        <v>1124020230</v>
      </c>
      <c r="M901" t="s">
        <v>555</v>
      </c>
      <c r="N901" t="s">
        <v>430</v>
      </c>
      <c r="O901" s="4" t="s">
        <v>1104</v>
      </c>
      <c r="P901" s="39" t="s">
        <v>1105</v>
      </c>
      <c r="Q901" t="s">
        <v>1106</v>
      </c>
      <c r="R901" t="s">
        <v>1107</v>
      </c>
      <c r="S901" t="s">
        <v>1113</v>
      </c>
    </row>
    <row r="902" spans="1:22" x14ac:dyDescent="0.3">
      <c r="A902" s="2" t="s">
        <v>36</v>
      </c>
      <c r="B902" s="2" t="s">
        <v>74</v>
      </c>
      <c r="C902" s="2" t="s">
        <v>2474</v>
      </c>
      <c r="D902" s="2">
        <v>1</v>
      </c>
      <c r="E902" s="2" t="s">
        <v>115</v>
      </c>
      <c r="F902" s="2" t="b">
        <f>+VLOOKUP(L902,'Por tripulante'!A:A,1,0)=L902</f>
        <v>1</v>
      </c>
      <c r="G902" s="2" t="str">
        <f>+INDEX(TPA!A:D,MATCH('Base de datos'!L902,TPA!D:D,0),1)</f>
        <v>PUERTO BERRIO</v>
      </c>
      <c r="H902" s="24" t="s">
        <v>393</v>
      </c>
      <c r="I902" s="42">
        <v>44698.47761574074</v>
      </c>
      <c r="J902" s="36">
        <v>44698.479629629626</v>
      </c>
      <c r="K902" t="s">
        <v>1324</v>
      </c>
      <c r="L902">
        <v>1143268344</v>
      </c>
      <c r="M902" t="s">
        <v>1230</v>
      </c>
      <c r="N902" t="s">
        <v>500</v>
      </c>
      <c r="O902" s="4" t="s">
        <v>1104</v>
      </c>
      <c r="P902" s="39" t="s">
        <v>744</v>
      </c>
      <c r="Q902" t="s">
        <v>1106</v>
      </c>
      <c r="R902" t="s">
        <v>1107</v>
      </c>
      <c r="S902" t="s">
        <v>1113</v>
      </c>
    </row>
    <row r="903" spans="1:22" x14ac:dyDescent="0.3">
      <c r="A903" s="2" t="s">
        <v>36</v>
      </c>
      <c r="B903" s="2" t="s">
        <v>74</v>
      </c>
      <c r="C903" s="2" t="s">
        <v>2475</v>
      </c>
      <c r="D903" s="2">
        <v>1</v>
      </c>
      <c r="E903" s="2" t="s">
        <v>115</v>
      </c>
      <c r="F903" s="2" t="b">
        <f>+VLOOKUP(L903,'Por tripulante'!A:A,1,0)=L903</f>
        <v>1</v>
      </c>
      <c r="G903" s="2" t="str">
        <f>+INDEX(TPA!A:D,MATCH('Base de datos'!L903,TPA!D:D,0),1)</f>
        <v>PUERTO TRIUNFO</v>
      </c>
      <c r="H903" s="24" t="s">
        <v>393</v>
      </c>
      <c r="I903" s="42">
        <v>44698.453252314815</v>
      </c>
      <c r="J903" s="36">
        <v>44698.456018518518</v>
      </c>
      <c r="K903" t="s">
        <v>1324</v>
      </c>
      <c r="L903">
        <v>72271305</v>
      </c>
      <c r="M903" t="s">
        <v>667</v>
      </c>
      <c r="N903" t="s">
        <v>496</v>
      </c>
      <c r="O903" s="4" t="s">
        <v>1104</v>
      </c>
      <c r="P903" s="39" t="s">
        <v>1105</v>
      </c>
      <c r="Q903" t="s">
        <v>1106</v>
      </c>
      <c r="R903" t="s">
        <v>1107</v>
      </c>
      <c r="S903" t="s">
        <v>1108</v>
      </c>
    </row>
    <row r="904" spans="1:22" x14ac:dyDescent="0.3">
      <c r="A904" s="2" t="s">
        <v>36</v>
      </c>
      <c r="B904" s="2" t="s">
        <v>74</v>
      </c>
      <c r="C904" s="2" t="s">
        <v>2476</v>
      </c>
      <c r="D904" s="2">
        <v>1</v>
      </c>
      <c r="E904" s="2" t="s">
        <v>115</v>
      </c>
      <c r="F904" s="2" t="b">
        <f>+VLOOKUP(L904,'Por tripulante'!A:A,1,0)=L904</f>
        <v>1</v>
      </c>
      <c r="G904" s="2" t="str">
        <f>+INDEX(TPA!A:D,MATCH('Base de datos'!L904,TPA!D:D,0),1)</f>
        <v>PUERTO BERRIO</v>
      </c>
      <c r="H904" s="24" t="s">
        <v>395</v>
      </c>
      <c r="I904" s="42">
        <v>44702.269756944443</v>
      </c>
      <c r="J904" s="36">
        <v>44702.271851851852</v>
      </c>
      <c r="K904" t="s">
        <v>1319</v>
      </c>
      <c r="L904">
        <v>1143268344</v>
      </c>
      <c r="M904" t="s">
        <v>1230</v>
      </c>
      <c r="N904" t="s">
        <v>500</v>
      </c>
      <c r="O904" s="4" t="s">
        <v>1122</v>
      </c>
      <c r="P904" s="39" t="s">
        <v>747</v>
      </c>
      <c r="Q904" t="s">
        <v>743</v>
      </c>
      <c r="R904" t="s">
        <v>1136</v>
      </c>
      <c r="S904" t="s">
        <v>1124</v>
      </c>
      <c r="T904" t="s">
        <v>750</v>
      </c>
      <c r="U904" t="s">
        <v>1138</v>
      </c>
      <c r="V904" t="s">
        <v>1127</v>
      </c>
    </row>
    <row r="905" spans="1:22" x14ac:dyDescent="0.3">
      <c r="A905" s="2" t="s">
        <v>36</v>
      </c>
      <c r="B905" s="2" t="s">
        <v>74</v>
      </c>
      <c r="C905" s="2" t="s">
        <v>2477</v>
      </c>
      <c r="D905" s="2">
        <v>1</v>
      </c>
      <c r="E905" s="2" t="s">
        <v>115</v>
      </c>
      <c r="F905" s="2" t="b">
        <f>+VLOOKUP(L905,'Por tripulante'!A:A,1,0)=L905</f>
        <v>1</v>
      </c>
      <c r="G905" s="2" t="e">
        <f>+INDEX(TPA!A:D,MATCH('Base de datos'!L905,TPA!D:D,0),1)</f>
        <v>#N/A</v>
      </c>
      <c r="H905" s="24" t="s">
        <v>395</v>
      </c>
      <c r="I905" s="42">
        <v>44701.914363425924</v>
      </c>
      <c r="J905" s="36">
        <v>44701.91678240741</v>
      </c>
      <c r="K905" t="s">
        <v>1316</v>
      </c>
      <c r="L905">
        <v>1140851894</v>
      </c>
      <c r="M905" t="s">
        <v>454</v>
      </c>
      <c r="N905" t="s">
        <v>452</v>
      </c>
      <c r="O905" s="4" t="s">
        <v>1122</v>
      </c>
      <c r="P905" s="39" t="s">
        <v>747</v>
      </c>
      <c r="Q905" t="s">
        <v>740</v>
      </c>
      <c r="R905" t="s">
        <v>1136</v>
      </c>
      <c r="S905" t="s">
        <v>1124</v>
      </c>
      <c r="T905" t="s">
        <v>750</v>
      </c>
      <c r="U905" t="s">
        <v>1126</v>
      </c>
      <c r="V905" t="s">
        <v>1127</v>
      </c>
    </row>
    <row r="906" spans="1:22" x14ac:dyDescent="0.3">
      <c r="A906" s="2" t="s">
        <v>36</v>
      </c>
      <c r="B906" s="2" t="s">
        <v>74</v>
      </c>
      <c r="C906" s="2" t="s">
        <v>2478</v>
      </c>
      <c r="D906" s="2">
        <v>1</v>
      </c>
      <c r="E906" s="2" t="s">
        <v>115</v>
      </c>
      <c r="F906" s="2" t="b">
        <f>+VLOOKUP(L906,'Por tripulante'!A:A,1,0)=L906</f>
        <v>1</v>
      </c>
      <c r="G906" s="2" t="str">
        <f>+INDEX(TPA!A:D,MATCH('Base de datos'!L906,TPA!D:D,0),1)</f>
        <v>CALAMAR</v>
      </c>
      <c r="H906" s="24" t="s">
        <v>395</v>
      </c>
      <c r="I906" s="42">
        <v>44701.679502314815</v>
      </c>
      <c r="J906" s="36">
        <v>44701.681250000001</v>
      </c>
      <c r="K906" t="s">
        <v>1316</v>
      </c>
      <c r="L906">
        <v>1042434250</v>
      </c>
      <c r="M906" t="s">
        <v>722</v>
      </c>
      <c r="N906" t="s">
        <v>413</v>
      </c>
      <c r="O906" s="4" t="s">
        <v>1131</v>
      </c>
      <c r="P906" s="39" t="s">
        <v>747</v>
      </c>
      <c r="Q906" t="s">
        <v>740</v>
      </c>
      <c r="R906" t="s">
        <v>1129</v>
      </c>
      <c r="S906" t="s">
        <v>1334</v>
      </c>
      <c r="T906" t="s">
        <v>750</v>
      </c>
      <c r="U906" t="s">
        <v>1138</v>
      </c>
      <c r="V906" t="s">
        <v>1335</v>
      </c>
    </row>
    <row r="907" spans="1:22" x14ac:dyDescent="0.3">
      <c r="A907" s="2" t="s">
        <v>36</v>
      </c>
      <c r="B907" s="2" t="s">
        <v>74</v>
      </c>
      <c r="C907" s="2" t="s">
        <v>2479</v>
      </c>
      <c r="D907" s="2">
        <v>1</v>
      </c>
      <c r="E907" s="2" t="s">
        <v>115</v>
      </c>
      <c r="F907" s="2" t="b">
        <f>+VLOOKUP(L907,'Por tripulante'!A:A,1,0)=L907</f>
        <v>1</v>
      </c>
      <c r="G907" s="2" t="str">
        <f>+INDEX(TPA!A:D,MATCH('Base de datos'!L907,TPA!D:D,0),1)</f>
        <v>PUERTO TRIUNFO</v>
      </c>
      <c r="H907" s="24" t="s">
        <v>395</v>
      </c>
      <c r="I907" s="42">
        <v>44701.613888888889</v>
      </c>
      <c r="J907" s="36">
        <v>44701.615277777775</v>
      </c>
      <c r="K907" t="s">
        <v>1316</v>
      </c>
      <c r="L907">
        <v>1045730910</v>
      </c>
      <c r="M907" t="s">
        <v>317</v>
      </c>
      <c r="N907" t="s">
        <v>496</v>
      </c>
      <c r="O907" s="4" t="s">
        <v>1122</v>
      </c>
      <c r="P907" s="39" t="s">
        <v>747</v>
      </c>
      <c r="Q907" t="s">
        <v>740</v>
      </c>
      <c r="R907" t="s">
        <v>1123</v>
      </c>
      <c r="T907" t="s">
        <v>750</v>
      </c>
      <c r="U907" t="s">
        <v>1126</v>
      </c>
      <c r="V907" t="s">
        <v>1127</v>
      </c>
    </row>
    <row r="908" spans="1:22" x14ac:dyDescent="0.3">
      <c r="A908" s="2" t="s">
        <v>36</v>
      </c>
      <c r="B908" s="2" t="s">
        <v>74</v>
      </c>
      <c r="C908" s="2" t="s">
        <v>2480</v>
      </c>
      <c r="D908" s="2">
        <v>1</v>
      </c>
      <c r="E908" s="2" t="s">
        <v>115</v>
      </c>
      <c r="F908" s="2" t="b">
        <f>+VLOOKUP(L908,'Por tripulante'!A:A,1,0)=L908</f>
        <v>1</v>
      </c>
      <c r="G908" s="2" t="str">
        <f>+INDEX(TPA!A:D,MATCH('Base de datos'!L908,TPA!D:D,0),1)</f>
        <v>CALAMAR</v>
      </c>
      <c r="H908" s="24" t="s">
        <v>395</v>
      </c>
      <c r="I908" s="42">
        <v>44701.532465277778</v>
      </c>
      <c r="J908" s="36">
        <v>44701.540405092594</v>
      </c>
      <c r="K908" t="s">
        <v>1316</v>
      </c>
      <c r="L908">
        <v>1140835942</v>
      </c>
      <c r="M908" t="s">
        <v>701</v>
      </c>
      <c r="N908" t="s">
        <v>413</v>
      </c>
      <c r="O908" s="4" t="s">
        <v>1122</v>
      </c>
      <c r="P908" s="39" t="s">
        <v>747</v>
      </c>
      <c r="Q908" t="s">
        <v>740</v>
      </c>
      <c r="R908" t="s">
        <v>1129</v>
      </c>
      <c r="S908" t="s">
        <v>1124</v>
      </c>
      <c r="T908" t="s">
        <v>1125</v>
      </c>
      <c r="U908" t="s">
        <v>1126</v>
      </c>
      <c r="V908" t="s">
        <v>1127</v>
      </c>
    </row>
    <row r="909" spans="1:22" x14ac:dyDescent="0.3">
      <c r="A909" s="2" t="s">
        <v>36</v>
      </c>
      <c r="B909" s="2" t="s">
        <v>74</v>
      </c>
      <c r="C909" s="2" t="s">
        <v>2481</v>
      </c>
      <c r="D909" s="2">
        <v>1</v>
      </c>
      <c r="E909" s="2" t="s">
        <v>115</v>
      </c>
      <c r="F909" s="2" t="b">
        <f>+VLOOKUP(L909,'Por tripulante'!A:A,1,0)=L909</f>
        <v>1</v>
      </c>
      <c r="G909" s="2" t="e">
        <f>+INDEX(TPA!A:D,MATCH('Base de datos'!L909,TPA!D:D,0),1)</f>
        <v>#N/A</v>
      </c>
      <c r="H909" s="24" t="s">
        <v>395</v>
      </c>
      <c r="I909" s="42">
        <v>44700.93246527778</v>
      </c>
      <c r="J909" s="36">
        <v>44700.943194444444</v>
      </c>
      <c r="K909" t="s">
        <v>1317</v>
      </c>
      <c r="L909">
        <v>1143439945</v>
      </c>
      <c r="M909" t="s">
        <v>659</v>
      </c>
      <c r="N909" t="s">
        <v>443</v>
      </c>
      <c r="O909" s="4" t="s">
        <v>1122</v>
      </c>
      <c r="P909" s="39" t="s">
        <v>1336</v>
      </c>
      <c r="Q909" t="s">
        <v>740</v>
      </c>
      <c r="R909" t="s">
        <v>1123</v>
      </c>
      <c r="S909" t="s">
        <v>1124</v>
      </c>
      <c r="T909" t="s">
        <v>750</v>
      </c>
      <c r="U909" t="s">
        <v>1126</v>
      </c>
      <c r="V909" t="s">
        <v>1335</v>
      </c>
    </row>
    <row r="910" spans="1:22" x14ac:dyDescent="0.3">
      <c r="A910" s="2" t="s">
        <v>36</v>
      </c>
      <c r="B910" s="2" t="s">
        <v>74</v>
      </c>
      <c r="C910" s="2" t="s">
        <v>2482</v>
      </c>
      <c r="D910" s="2">
        <v>1</v>
      </c>
      <c r="E910" s="2" t="s">
        <v>115</v>
      </c>
      <c r="F910" s="2" t="b">
        <f>+VLOOKUP(L910,'Por tripulante'!A:A,1,0)=L910</f>
        <v>1</v>
      </c>
      <c r="G910" s="2" t="e">
        <f>+INDEX(TPA!A:D,MATCH('Base de datos'!L910,TPA!D:D,0),1)</f>
        <v>#N/A</v>
      </c>
      <c r="H910" s="24" t="s">
        <v>395</v>
      </c>
      <c r="I910" s="42">
        <v>44700.010879629626</v>
      </c>
      <c r="J910" s="36">
        <v>44700.013148148151</v>
      </c>
      <c r="K910" t="s">
        <v>1317</v>
      </c>
      <c r="L910">
        <v>1001888926</v>
      </c>
      <c r="M910" t="s">
        <v>557</v>
      </c>
      <c r="N910" t="s">
        <v>452</v>
      </c>
      <c r="O910" s="4" t="s">
        <v>1122</v>
      </c>
      <c r="P910" s="39" t="s">
        <v>747</v>
      </c>
      <c r="Q910" t="s">
        <v>743</v>
      </c>
      <c r="R910" t="s">
        <v>1123</v>
      </c>
      <c r="S910" t="s">
        <v>1124</v>
      </c>
      <c r="T910" t="s">
        <v>1125</v>
      </c>
      <c r="U910" t="s">
        <v>1138</v>
      </c>
      <c r="V910" t="s">
        <v>1127</v>
      </c>
    </row>
    <row r="911" spans="1:22" x14ac:dyDescent="0.3">
      <c r="A911" s="2" t="s">
        <v>36</v>
      </c>
      <c r="B911" s="2" t="s">
        <v>74</v>
      </c>
      <c r="C911" s="2" t="s">
        <v>2483</v>
      </c>
      <c r="D911" s="2">
        <v>1</v>
      </c>
      <c r="E911" s="2" t="s">
        <v>115</v>
      </c>
      <c r="F911" s="2" t="b">
        <f>+VLOOKUP(L911,'Por tripulante'!A:A,1,0)=L911</f>
        <v>1</v>
      </c>
      <c r="G911" s="2" t="e">
        <f>+INDEX(TPA!A:D,MATCH('Base de datos'!L911,TPA!D:D,0),1)</f>
        <v>#N/A</v>
      </c>
      <c r="H911" s="24" t="s">
        <v>395</v>
      </c>
      <c r="I911" s="42">
        <v>44693.750069444446</v>
      </c>
      <c r="J911" s="36">
        <v>44693.76761574074</v>
      </c>
      <c r="K911" t="s">
        <v>1337</v>
      </c>
      <c r="L911">
        <v>1042439653</v>
      </c>
      <c r="M911" t="s">
        <v>601</v>
      </c>
      <c r="N911" t="s">
        <v>424</v>
      </c>
      <c r="O911" s="4" t="s">
        <v>1122</v>
      </c>
      <c r="P911" s="39" t="s">
        <v>747</v>
      </c>
      <c r="Q911" t="s">
        <v>740</v>
      </c>
      <c r="R911" t="s">
        <v>1123</v>
      </c>
      <c r="S911" t="s">
        <v>749</v>
      </c>
      <c r="T911" t="s">
        <v>750</v>
      </c>
      <c r="U911" t="s">
        <v>1126</v>
      </c>
      <c r="V911" t="s">
        <v>1127</v>
      </c>
    </row>
    <row r="912" spans="1:22" x14ac:dyDescent="0.3">
      <c r="A912" s="2" t="s">
        <v>36</v>
      </c>
      <c r="B912" s="2" t="s">
        <v>74</v>
      </c>
      <c r="C912" s="2" t="s">
        <v>2484</v>
      </c>
      <c r="D912" s="2">
        <v>1</v>
      </c>
      <c r="E912" s="2" t="s">
        <v>115</v>
      </c>
      <c r="F912" s="2" t="b">
        <f>+VLOOKUP(L912,'Por tripulante'!A:A,1,0)=L912</f>
        <v>1</v>
      </c>
      <c r="G912" s="2" t="e">
        <f>+INDEX(TPA!A:D,MATCH('Base de datos'!L912,TPA!D:D,0),1)</f>
        <v>#N/A</v>
      </c>
      <c r="H912" s="24" t="s">
        <v>397</v>
      </c>
      <c r="I912" s="42">
        <v>44701.917071759257</v>
      </c>
      <c r="J912" s="36">
        <v>44701.91878472222</v>
      </c>
      <c r="K912" t="s">
        <v>1316</v>
      </c>
      <c r="L912">
        <v>1140851894</v>
      </c>
      <c r="M912" t="s">
        <v>454</v>
      </c>
      <c r="N912" t="s">
        <v>452</v>
      </c>
      <c r="O912" s="4" t="s">
        <v>1140</v>
      </c>
      <c r="P912" s="39" t="s">
        <v>1147</v>
      </c>
      <c r="Q912" t="s">
        <v>1156</v>
      </c>
      <c r="R912" t="s">
        <v>1159</v>
      </c>
      <c r="S912" t="s">
        <v>1150</v>
      </c>
      <c r="T912" t="s">
        <v>1145</v>
      </c>
      <c r="U912" t="s">
        <v>1154</v>
      </c>
    </row>
    <row r="913" spans="1:23" x14ac:dyDescent="0.3">
      <c r="A913" s="2" t="s">
        <v>36</v>
      </c>
      <c r="B913" s="2" t="s">
        <v>74</v>
      </c>
      <c r="C913" s="2" t="s">
        <v>2485</v>
      </c>
      <c r="D913" s="2">
        <v>1</v>
      </c>
      <c r="E913" s="2" t="s">
        <v>115</v>
      </c>
      <c r="F913" s="2" t="b">
        <f>+VLOOKUP(L913,'Por tripulante'!A:A,1,0)=L913</f>
        <v>1</v>
      </c>
      <c r="G913" s="2" t="str">
        <f>+INDEX(TPA!A:D,MATCH('Base de datos'!L913,TPA!D:D,0),1)</f>
        <v>CALAMAR</v>
      </c>
      <c r="H913" s="24" t="s">
        <v>397</v>
      </c>
      <c r="I913" s="42">
        <v>44701.682569444441</v>
      </c>
      <c r="J913" s="36">
        <v>44701.683912037035</v>
      </c>
      <c r="K913" t="s">
        <v>1316</v>
      </c>
      <c r="L913">
        <v>1042434250</v>
      </c>
      <c r="M913" t="s">
        <v>763</v>
      </c>
      <c r="N913" t="s">
        <v>413</v>
      </c>
      <c r="O913" s="4" t="s">
        <v>1157</v>
      </c>
      <c r="P913" s="39" t="s">
        <v>1152</v>
      </c>
      <c r="Q913" t="s">
        <v>1142</v>
      </c>
      <c r="R913" t="s">
        <v>1149</v>
      </c>
      <c r="S913" t="s">
        <v>1338</v>
      </c>
      <c r="T913" t="s">
        <v>1339</v>
      </c>
      <c r="U913" t="s">
        <v>1154</v>
      </c>
    </row>
    <row r="914" spans="1:23" x14ac:dyDescent="0.3">
      <c r="A914" s="2" t="s">
        <v>36</v>
      </c>
      <c r="B914" s="2" t="s">
        <v>74</v>
      </c>
      <c r="C914" s="2" t="s">
        <v>2486</v>
      </c>
      <c r="D914" s="2">
        <v>1</v>
      </c>
      <c r="E914" s="2" t="s">
        <v>115</v>
      </c>
      <c r="F914" s="2" t="b">
        <f>+VLOOKUP(L914,'Por tripulante'!A:A,1,0)=L914</f>
        <v>1</v>
      </c>
      <c r="G914" s="2" t="str">
        <f>+INDEX(TPA!A:D,MATCH('Base de datos'!L914,TPA!D:D,0),1)</f>
        <v>PUERTO BERRIO</v>
      </c>
      <c r="H914" s="24" t="s">
        <v>397</v>
      </c>
      <c r="I914" s="42">
        <v>44701.651944444442</v>
      </c>
      <c r="J914" s="36">
        <v>44701.653506944444</v>
      </c>
      <c r="K914" t="s">
        <v>1316</v>
      </c>
      <c r="L914">
        <v>1143268344</v>
      </c>
      <c r="M914" t="s">
        <v>1230</v>
      </c>
      <c r="N914" t="s">
        <v>500</v>
      </c>
      <c r="O914" s="4" t="s">
        <v>1140</v>
      </c>
      <c r="P914" s="39" t="s">
        <v>1141</v>
      </c>
      <c r="Q914" t="s">
        <v>1142</v>
      </c>
      <c r="R914" t="s">
        <v>1340</v>
      </c>
      <c r="S914" t="s">
        <v>1144</v>
      </c>
      <c r="T914" t="s">
        <v>1145</v>
      </c>
      <c r="U914" t="s">
        <v>1146</v>
      </c>
    </row>
    <row r="915" spans="1:23" x14ac:dyDescent="0.3">
      <c r="A915" s="2" t="s">
        <v>36</v>
      </c>
      <c r="B915" s="2" t="s">
        <v>74</v>
      </c>
      <c r="C915" s="2" t="s">
        <v>2487</v>
      </c>
      <c r="D915" s="2">
        <v>1</v>
      </c>
      <c r="E915" s="2" t="s">
        <v>115</v>
      </c>
      <c r="F915" s="2" t="b">
        <f>+VLOOKUP(L915,'Por tripulante'!A:A,1,0)=L915</f>
        <v>1</v>
      </c>
      <c r="G915" s="2" t="str">
        <f>+INDEX(TPA!A:D,MATCH('Base de datos'!L915,TPA!D:D,0),1)</f>
        <v>CAPULCO</v>
      </c>
      <c r="H915" s="24" t="s">
        <v>397</v>
      </c>
      <c r="I915" s="42">
        <v>44701.647511574076</v>
      </c>
      <c r="J915" s="36">
        <v>44701.649895833332</v>
      </c>
      <c r="K915" t="s">
        <v>1316</v>
      </c>
      <c r="L915">
        <v>1048204296</v>
      </c>
      <c r="M915" t="s">
        <v>556</v>
      </c>
      <c r="N915" t="s">
        <v>430</v>
      </c>
      <c r="O915" s="4" t="s">
        <v>1092</v>
      </c>
      <c r="P915" s="39" t="s">
        <v>1147</v>
      </c>
      <c r="Q915" t="s">
        <v>1156</v>
      </c>
      <c r="R915" t="s">
        <v>1159</v>
      </c>
      <c r="S915" t="s">
        <v>1144</v>
      </c>
      <c r="T915" t="s">
        <v>1145</v>
      </c>
      <c r="U915" t="s">
        <v>1158</v>
      </c>
    </row>
    <row r="916" spans="1:23" x14ac:dyDescent="0.3">
      <c r="A916" s="2" t="s">
        <v>36</v>
      </c>
      <c r="B916" s="2" t="s">
        <v>74</v>
      </c>
      <c r="C916" s="2" t="s">
        <v>2488</v>
      </c>
      <c r="D916" s="2">
        <v>1</v>
      </c>
      <c r="E916" s="2" t="s">
        <v>115</v>
      </c>
      <c r="F916" s="2" t="b">
        <f>+VLOOKUP(L916,'Por tripulante'!A:A,1,0)=L916</f>
        <v>1</v>
      </c>
      <c r="G916" s="2" t="e">
        <f>+INDEX(TPA!A:D,MATCH('Base de datos'!L916,TPA!D:D,0),1)</f>
        <v>#N/A</v>
      </c>
      <c r="H916" s="24" t="s">
        <v>397</v>
      </c>
      <c r="I916" s="42">
        <v>44700.947754629633</v>
      </c>
      <c r="J916" s="36">
        <v>44700.955046296294</v>
      </c>
      <c r="K916" t="s">
        <v>1317</v>
      </c>
      <c r="L916">
        <v>1143439945</v>
      </c>
      <c r="M916" t="s">
        <v>659</v>
      </c>
      <c r="N916" t="s">
        <v>443</v>
      </c>
      <c r="O916" s="4" t="s">
        <v>1157</v>
      </c>
      <c r="P916" s="39" t="s">
        <v>1152</v>
      </c>
      <c r="Q916" t="s">
        <v>1142</v>
      </c>
      <c r="R916" t="s">
        <v>1340</v>
      </c>
      <c r="S916" t="s">
        <v>1150</v>
      </c>
      <c r="T916" t="s">
        <v>1145</v>
      </c>
      <c r="U916" t="s">
        <v>1146</v>
      </c>
    </row>
    <row r="917" spans="1:23" x14ac:dyDescent="0.3">
      <c r="A917" s="2" t="s">
        <v>36</v>
      </c>
      <c r="B917" s="2" t="s">
        <v>74</v>
      </c>
      <c r="C917" s="2" t="s">
        <v>2489</v>
      </c>
      <c r="D917" s="2">
        <v>1</v>
      </c>
      <c r="E917" s="2" t="s">
        <v>115</v>
      </c>
      <c r="F917" s="2" t="b">
        <f>+VLOOKUP(L917,'Por tripulante'!A:A,1,0)=L917</f>
        <v>1</v>
      </c>
      <c r="G917" s="2" t="e">
        <f>+INDEX(TPA!A:D,MATCH('Base de datos'!L917,TPA!D:D,0),1)</f>
        <v>#N/A</v>
      </c>
      <c r="H917" s="24" t="s">
        <v>397</v>
      </c>
      <c r="I917" s="42">
        <v>44700.01358796296</v>
      </c>
      <c r="J917" s="36">
        <v>44700.01458333333</v>
      </c>
      <c r="K917" t="s">
        <v>1317</v>
      </c>
      <c r="L917">
        <v>1001888926</v>
      </c>
      <c r="M917" t="s">
        <v>557</v>
      </c>
      <c r="N917" t="s">
        <v>452</v>
      </c>
      <c r="O917" s="4" t="s">
        <v>1092</v>
      </c>
      <c r="P917" s="39" t="s">
        <v>1141</v>
      </c>
      <c r="Q917" t="s">
        <v>1153</v>
      </c>
      <c r="R917" t="s">
        <v>1340</v>
      </c>
      <c r="S917" t="s">
        <v>1150</v>
      </c>
      <c r="T917" t="s">
        <v>1145</v>
      </c>
      <c r="U917" t="s">
        <v>1146</v>
      </c>
    </row>
    <row r="918" spans="1:23" x14ac:dyDescent="0.3">
      <c r="A918" s="2" t="s">
        <v>36</v>
      </c>
      <c r="B918" s="2" t="s">
        <v>74</v>
      </c>
      <c r="C918" s="2" t="s">
        <v>2490</v>
      </c>
      <c r="D918" s="2">
        <v>1</v>
      </c>
      <c r="E918" s="2" t="s">
        <v>115</v>
      </c>
      <c r="F918" s="2" t="b">
        <f>+VLOOKUP(L918,'Por tripulante'!A:A,1,0)=L918</f>
        <v>1</v>
      </c>
      <c r="G918" s="2" t="e">
        <f>+INDEX(TPA!A:D,MATCH('Base de datos'!L918,TPA!D:D,0),1)</f>
        <v>#N/A</v>
      </c>
      <c r="H918" s="24" t="s">
        <v>397</v>
      </c>
      <c r="I918" s="42">
        <v>44697.420162037037</v>
      </c>
      <c r="J918" s="36">
        <v>44697.422210648147</v>
      </c>
      <c r="K918" t="s">
        <v>1316</v>
      </c>
      <c r="L918">
        <v>1052996972</v>
      </c>
      <c r="M918" t="s">
        <v>588</v>
      </c>
      <c r="N918" t="s">
        <v>435</v>
      </c>
      <c r="O918" s="4" t="s">
        <v>1140</v>
      </c>
      <c r="P918" s="39" t="s">
        <v>1147</v>
      </c>
      <c r="Q918" t="s">
        <v>1148</v>
      </c>
      <c r="R918" t="s">
        <v>1149</v>
      </c>
      <c r="S918" t="s">
        <v>1150</v>
      </c>
      <c r="T918" t="s">
        <v>1145</v>
      </c>
      <c r="U918" t="s">
        <v>1154</v>
      </c>
    </row>
    <row r="919" spans="1:23" x14ac:dyDescent="0.3">
      <c r="A919" s="2" t="s">
        <v>36</v>
      </c>
      <c r="B919" s="2" t="s">
        <v>74</v>
      </c>
      <c r="C919" s="2" t="s">
        <v>2491</v>
      </c>
      <c r="D919" s="2">
        <v>1</v>
      </c>
      <c r="E919" s="2" t="s">
        <v>115</v>
      </c>
      <c r="F919" s="2" t="b">
        <f>+VLOOKUP(L919,'Por tripulante'!A:A,1,0)=L919</f>
        <v>1</v>
      </c>
      <c r="G919" s="2" t="e">
        <f>+INDEX(TPA!A:D,MATCH('Base de datos'!L919,TPA!D:D,0),1)</f>
        <v>#N/A</v>
      </c>
      <c r="H919" s="24" t="s">
        <v>397</v>
      </c>
      <c r="I919" s="42">
        <v>44697.416284722225</v>
      </c>
      <c r="J919" s="36">
        <v>44697.418206018519</v>
      </c>
      <c r="K919" t="s">
        <v>1320</v>
      </c>
      <c r="L919">
        <v>9314150</v>
      </c>
      <c r="M919" t="s">
        <v>506</v>
      </c>
      <c r="N919" t="s">
        <v>435</v>
      </c>
      <c r="O919" s="4" t="s">
        <v>1160</v>
      </c>
      <c r="P919" s="39" t="s">
        <v>1152</v>
      </c>
      <c r="Q919" t="s">
        <v>1142</v>
      </c>
      <c r="R919" t="s">
        <v>1159</v>
      </c>
      <c r="S919" t="s">
        <v>1144</v>
      </c>
      <c r="T919" t="s">
        <v>1145</v>
      </c>
      <c r="U919" t="s">
        <v>1158</v>
      </c>
    </row>
    <row r="920" spans="1:23" x14ac:dyDescent="0.3">
      <c r="A920" s="2" t="s">
        <v>30</v>
      </c>
      <c r="B920" s="2" t="s">
        <v>74</v>
      </c>
      <c r="C920" s="2" t="s">
        <v>2492</v>
      </c>
      <c r="D920" s="2">
        <v>1</v>
      </c>
      <c r="E920" s="2" t="s">
        <v>115</v>
      </c>
      <c r="F920" s="2" t="b">
        <f>+VLOOKUP(L920,'Por tripulante'!A:A,1,0)=L920</f>
        <v>1</v>
      </c>
      <c r="G920" s="2" t="str">
        <f>+INDEX(TPA!A:D,MATCH('Base de datos'!L920,TPA!D:D,0),1)</f>
        <v>PUERTO BERRIO</v>
      </c>
      <c r="H920" s="24" t="s">
        <v>399</v>
      </c>
      <c r="I920" s="42">
        <v>44702.321817129632</v>
      </c>
      <c r="J920" s="36">
        <v>44702.323518518519</v>
      </c>
      <c r="K920" t="s">
        <v>1051</v>
      </c>
      <c r="L920">
        <v>1051671396</v>
      </c>
      <c r="M920" t="s">
        <v>445</v>
      </c>
      <c r="N920" t="s">
        <v>500</v>
      </c>
      <c r="O920" s="4" t="s">
        <v>1162</v>
      </c>
      <c r="P920" s="39" t="s">
        <v>745</v>
      </c>
      <c r="Q920" t="s">
        <v>745</v>
      </c>
      <c r="V920" t="s">
        <v>732</v>
      </c>
      <c r="W920" t="s">
        <v>732</v>
      </c>
    </row>
    <row r="921" spans="1:23" x14ac:dyDescent="0.3">
      <c r="A921" s="2" t="s">
        <v>30</v>
      </c>
      <c r="B921" s="2" t="s">
        <v>74</v>
      </c>
      <c r="C921" s="2" t="s">
        <v>2493</v>
      </c>
      <c r="D921" s="2">
        <v>1</v>
      </c>
      <c r="E921" s="2" t="s">
        <v>115</v>
      </c>
      <c r="F921" s="2" t="b">
        <f>+VLOOKUP(L921,'Por tripulante'!A:A,1,0)=L921</f>
        <v>1</v>
      </c>
      <c r="G921" s="2" t="str">
        <f>+INDEX(TPA!A:D,MATCH('Base de datos'!L921,TPA!D:D,0),1)</f>
        <v>PUERTO TRIUNFO</v>
      </c>
      <c r="H921" s="24" t="s">
        <v>399</v>
      </c>
      <c r="I921" s="42">
        <v>44702.060601851852</v>
      </c>
      <c r="J921" s="36">
        <v>44702.062280092592</v>
      </c>
      <c r="K921" t="s">
        <v>1319</v>
      </c>
      <c r="L921">
        <v>1045732872</v>
      </c>
      <c r="M921" t="s">
        <v>471</v>
      </c>
      <c r="N921" t="s">
        <v>496</v>
      </c>
      <c r="O921" s="4" t="s">
        <v>1162</v>
      </c>
      <c r="P921" s="39" t="s">
        <v>745</v>
      </c>
      <c r="Q921" t="s">
        <v>745</v>
      </c>
      <c r="V921" t="s">
        <v>732</v>
      </c>
      <c r="W921" t="s">
        <v>732</v>
      </c>
    </row>
    <row r="922" spans="1:23" x14ac:dyDescent="0.3">
      <c r="A922" s="2" t="s">
        <v>30</v>
      </c>
      <c r="B922" s="2" t="s">
        <v>74</v>
      </c>
      <c r="C922" s="2" t="s">
        <v>2146</v>
      </c>
      <c r="D922" s="2">
        <v>1</v>
      </c>
      <c r="E922" s="2" t="s">
        <v>115</v>
      </c>
      <c r="F922" s="2" t="b">
        <f>+VLOOKUP(L922,'Por tripulante'!A:A,1,0)=L922</f>
        <v>1</v>
      </c>
      <c r="G922" s="2" t="str">
        <f>+INDEX(TPA!A:D,MATCH('Base de datos'!L922,TPA!D:D,0),1)</f>
        <v>PUERTO BERRIO</v>
      </c>
      <c r="H922" s="24" t="s">
        <v>399</v>
      </c>
      <c r="I922" s="42">
        <v>44701.789282407408</v>
      </c>
      <c r="J922" s="36">
        <v>44701.790324074071</v>
      </c>
      <c r="K922" t="s">
        <v>1316</v>
      </c>
      <c r="L922">
        <v>1052962084</v>
      </c>
      <c r="M922" t="s">
        <v>669</v>
      </c>
      <c r="N922" t="s">
        <v>500</v>
      </c>
      <c r="O922" s="4" t="s">
        <v>1162</v>
      </c>
      <c r="P922" s="39" t="s">
        <v>745</v>
      </c>
      <c r="Q922" t="s">
        <v>745</v>
      </c>
      <c r="V922" t="s">
        <v>732</v>
      </c>
      <c r="W922" t="s">
        <v>732</v>
      </c>
    </row>
    <row r="923" spans="1:23" x14ac:dyDescent="0.3">
      <c r="A923" s="2" t="s">
        <v>30</v>
      </c>
      <c r="B923" s="2" t="s">
        <v>74</v>
      </c>
      <c r="C923" s="2" t="s">
        <v>2163</v>
      </c>
      <c r="D923" s="2">
        <v>1</v>
      </c>
      <c r="E923" s="2" t="s">
        <v>115</v>
      </c>
      <c r="F923" s="2" t="b">
        <f>+VLOOKUP(L923,'Por tripulante'!A:A,1,0)=L923</f>
        <v>1</v>
      </c>
      <c r="G923" s="2" t="str">
        <f>+INDEX(TPA!A:D,MATCH('Base de datos'!L923,TPA!D:D,0),1)</f>
        <v>PUERTO TRIUNFO</v>
      </c>
      <c r="H923" s="24" t="s">
        <v>399</v>
      </c>
      <c r="I923" s="42">
        <v>44701.775706018518</v>
      </c>
      <c r="J923" s="36">
        <v>44701.779189814813</v>
      </c>
      <c r="K923" t="s">
        <v>1316</v>
      </c>
      <c r="L923">
        <v>1732497</v>
      </c>
      <c r="M923" t="s">
        <v>1341</v>
      </c>
      <c r="N923" t="s">
        <v>496</v>
      </c>
      <c r="O923" s="4" t="s">
        <v>1162</v>
      </c>
      <c r="P923" s="39" t="s">
        <v>745</v>
      </c>
      <c r="Q923" t="s">
        <v>745</v>
      </c>
      <c r="V923" t="s">
        <v>732</v>
      </c>
      <c r="W923" t="s">
        <v>732</v>
      </c>
    </row>
    <row r="924" spans="1:23" x14ac:dyDescent="0.3">
      <c r="A924" s="2" t="s">
        <v>30</v>
      </c>
      <c r="B924" s="2" t="s">
        <v>74</v>
      </c>
      <c r="C924" s="2" t="s">
        <v>2494</v>
      </c>
      <c r="D924" s="2">
        <v>1</v>
      </c>
      <c r="E924" s="2" t="s">
        <v>115</v>
      </c>
      <c r="F924" s="2" t="b">
        <f>+VLOOKUP(L924,'Por tripulante'!A:A,1,0)=L924</f>
        <v>1</v>
      </c>
      <c r="G924" s="2" t="str">
        <f>+INDEX(TPA!A:D,MATCH('Base de datos'!L924,TPA!D:D,0),1)</f>
        <v>PUERTO BERRIO</v>
      </c>
      <c r="H924" s="24" t="s">
        <v>399</v>
      </c>
      <c r="I924" s="42">
        <v>44701.438090277778</v>
      </c>
      <c r="J924" s="36">
        <v>44701.442777777775</v>
      </c>
      <c r="K924" t="s">
        <v>1316</v>
      </c>
      <c r="L924">
        <v>1051356443</v>
      </c>
      <c r="M924" t="s">
        <v>523</v>
      </c>
      <c r="N924" t="s">
        <v>500</v>
      </c>
      <c r="O924" s="4" t="s">
        <v>1162</v>
      </c>
      <c r="P924" s="39" t="s">
        <v>745</v>
      </c>
      <c r="Q924" t="s">
        <v>745</v>
      </c>
      <c r="V924" t="s">
        <v>732</v>
      </c>
      <c r="W924" t="s">
        <v>732</v>
      </c>
    </row>
    <row r="925" spans="1:23" x14ac:dyDescent="0.3">
      <c r="A925" s="2" t="s">
        <v>30</v>
      </c>
      <c r="B925" s="2" t="s">
        <v>74</v>
      </c>
      <c r="C925" s="2" t="s">
        <v>2495</v>
      </c>
      <c r="D925" s="2">
        <v>1</v>
      </c>
      <c r="E925" s="2" t="s">
        <v>115</v>
      </c>
      <c r="F925" s="2" t="b">
        <f>+VLOOKUP(L925,'Por tripulante'!A:A,1,0)=L925</f>
        <v>1</v>
      </c>
      <c r="G925" s="2" t="str">
        <f>+INDEX(TPA!A:D,MATCH('Base de datos'!L925,TPA!D:D,0),1)</f>
        <v>CALAMAR</v>
      </c>
      <c r="H925" s="24" t="s">
        <v>399</v>
      </c>
      <c r="I925" s="42">
        <v>44700.736747685187</v>
      </c>
      <c r="J925" s="36">
        <v>44700.73814814815</v>
      </c>
      <c r="K925" t="s">
        <v>1317</v>
      </c>
      <c r="L925">
        <v>1007127377</v>
      </c>
      <c r="M925" t="s">
        <v>18</v>
      </c>
      <c r="N925" t="s">
        <v>413</v>
      </c>
      <c r="O925" s="4" t="s">
        <v>1162</v>
      </c>
      <c r="P925" s="39" t="s">
        <v>745</v>
      </c>
      <c r="Q925" t="s">
        <v>745</v>
      </c>
      <c r="V925" t="s">
        <v>732</v>
      </c>
      <c r="W925" t="s">
        <v>732</v>
      </c>
    </row>
    <row r="926" spans="1:23" x14ac:dyDescent="0.3">
      <c r="A926" s="2" t="s">
        <v>30</v>
      </c>
      <c r="B926" s="2" t="s">
        <v>74</v>
      </c>
      <c r="C926" s="2" t="s">
        <v>2496</v>
      </c>
      <c r="D926" s="2">
        <v>1</v>
      </c>
      <c r="E926" s="2" t="s">
        <v>115</v>
      </c>
      <c r="F926" s="2" t="b">
        <f>+VLOOKUP(L926,'Por tripulante'!A:A,1,0)=L926</f>
        <v>1</v>
      </c>
      <c r="G926" s="2" t="str">
        <f>+INDEX(TPA!A:D,MATCH('Base de datos'!L926,TPA!D:D,0),1)</f>
        <v>BARRANQUILLA</v>
      </c>
      <c r="H926" s="24" t="s">
        <v>399</v>
      </c>
      <c r="I926" s="42">
        <v>44698.595196759263</v>
      </c>
      <c r="J926" s="36">
        <v>44698.598263888889</v>
      </c>
      <c r="K926" t="s">
        <v>1324</v>
      </c>
      <c r="L926">
        <v>8509727</v>
      </c>
      <c r="M926" t="s">
        <v>573</v>
      </c>
      <c r="N926" t="s">
        <v>457</v>
      </c>
      <c r="O926" s="4" t="s">
        <v>1162</v>
      </c>
      <c r="P926" s="39" t="s">
        <v>745</v>
      </c>
      <c r="Q926" t="s">
        <v>745</v>
      </c>
      <c r="V926" t="s">
        <v>732</v>
      </c>
      <c r="W926" t="s">
        <v>732</v>
      </c>
    </row>
    <row r="927" spans="1:23" x14ac:dyDescent="0.3">
      <c r="A927" s="2" t="s">
        <v>30</v>
      </c>
      <c r="B927" s="2" t="s">
        <v>74</v>
      </c>
      <c r="C927" s="2" t="s">
        <v>2497</v>
      </c>
      <c r="D927" s="2">
        <v>1</v>
      </c>
      <c r="E927" s="2" t="s">
        <v>115</v>
      </c>
      <c r="F927" s="2" t="b">
        <f>+VLOOKUP(L927,'Por tripulante'!A:A,1,0)=L927</f>
        <v>1</v>
      </c>
      <c r="G927" s="2" t="e">
        <f>+INDEX(TPA!A:D,MATCH('Base de datos'!L927,TPA!D:D,0),1)</f>
        <v>#N/A</v>
      </c>
      <c r="H927" s="24" t="s">
        <v>399</v>
      </c>
      <c r="I927" s="42">
        <v>44697.460995370369</v>
      </c>
      <c r="J927" s="36">
        <v>44697.461597222224</v>
      </c>
      <c r="K927" t="s">
        <v>1320</v>
      </c>
      <c r="L927">
        <v>1062879003</v>
      </c>
      <c r="M927" t="s">
        <v>534</v>
      </c>
      <c r="N927" t="s">
        <v>424</v>
      </c>
      <c r="O927" s="4" t="s">
        <v>1162</v>
      </c>
      <c r="P927" s="39" t="s">
        <v>745</v>
      </c>
      <c r="Q927" t="s">
        <v>745</v>
      </c>
      <c r="V927" t="s">
        <v>732</v>
      </c>
      <c r="W927" t="s">
        <v>732</v>
      </c>
    </row>
    <row r="928" spans="1:23" x14ac:dyDescent="0.3">
      <c r="A928" s="2" t="s">
        <v>30</v>
      </c>
      <c r="B928" s="2" t="s">
        <v>74</v>
      </c>
      <c r="C928" s="2" t="s">
        <v>2498</v>
      </c>
      <c r="D928" s="2">
        <v>1</v>
      </c>
      <c r="E928" s="2" t="s">
        <v>115</v>
      </c>
      <c r="F928" s="2" t="b">
        <f>+VLOOKUP(L928,'Por tripulante'!A:A,1,0)=L928</f>
        <v>1</v>
      </c>
      <c r="G928" s="2" t="str">
        <f>+INDEX(TPA!A:D,MATCH('Base de datos'!L928,TPA!D:D,0),1)</f>
        <v>MOMPOX</v>
      </c>
      <c r="H928" s="24" t="s">
        <v>399</v>
      </c>
      <c r="I928" s="42">
        <v>44696.371354166666</v>
      </c>
      <c r="J928" s="36">
        <v>44696.374710648146</v>
      </c>
      <c r="K928" t="s">
        <v>1318</v>
      </c>
      <c r="L928">
        <v>1048288518</v>
      </c>
      <c r="M928" t="s">
        <v>640</v>
      </c>
      <c r="N928" t="s">
        <v>416</v>
      </c>
      <c r="O928" s="4" t="s">
        <v>1162</v>
      </c>
      <c r="P928" s="39" t="s">
        <v>745</v>
      </c>
      <c r="Q928" t="s">
        <v>745</v>
      </c>
      <c r="V928" t="s">
        <v>732</v>
      </c>
      <c r="W928" t="s">
        <v>732</v>
      </c>
    </row>
    <row r="929" spans="1:23" x14ac:dyDescent="0.3">
      <c r="A929" s="2" t="s">
        <v>30</v>
      </c>
      <c r="B929" s="2" t="s">
        <v>74</v>
      </c>
      <c r="C929" s="2" t="s">
        <v>2499</v>
      </c>
      <c r="D929" s="2">
        <v>1</v>
      </c>
      <c r="E929" s="2" t="s">
        <v>115</v>
      </c>
      <c r="F929" s="2" t="b">
        <f>+VLOOKUP(L929,'Por tripulante'!A:A,1,0)=L929</f>
        <v>1</v>
      </c>
      <c r="G929" s="2" t="e">
        <f>+INDEX(TPA!A:D,MATCH('Base de datos'!L929,TPA!D:D,0),1)</f>
        <v>#N/A</v>
      </c>
      <c r="H929" s="24" t="s">
        <v>399</v>
      </c>
      <c r="I929" s="42">
        <v>44693.763807870368</v>
      </c>
      <c r="J929" s="36">
        <v>44693.765300925923</v>
      </c>
      <c r="K929" t="s">
        <v>1337</v>
      </c>
      <c r="L929">
        <v>1140893904</v>
      </c>
      <c r="M929" t="s">
        <v>1342</v>
      </c>
      <c r="N929" t="s">
        <v>421</v>
      </c>
      <c r="O929" s="4" t="s">
        <v>1162</v>
      </c>
      <c r="P929" s="39" t="s">
        <v>745</v>
      </c>
      <c r="Q929" t="s">
        <v>745</v>
      </c>
      <c r="V929" t="s">
        <v>732</v>
      </c>
      <c r="W929" t="s">
        <v>732</v>
      </c>
    </row>
    <row r="930" spans="1:23" x14ac:dyDescent="0.3">
      <c r="A930" s="2" t="s">
        <v>30</v>
      </c>
      <c r="B930" s="2" t="s">
        <v>74</v>
      </c>
      <c r="C930" s="2" t="s">
        <v>2500</v>
      </c>
      <c r="D930" s="2">
        <v>1</v>
      </c>
      <c r="E930" s="2" t="s">
        <v>115</v>
      </c>
      <c r="F930" s="2" t="b">
        <f>+VLOOKUP(L930,'Por tripulante'!A:A,1,0)=L930</f>
        <v>1</v>
      </c>
      <c r="G930" s="2" t="e">
        <f>+INDEX(TPA!A:D,MATCH('Base de datos'!L930,TPA!D:D,0),1)</f>
        <v>#N/A</v>
      </c>
      <c r="H930" s="24" t="s">
        <v>399</v>
      </c>
      <c r="I930" s="42">
        <v>44693.763819444444</v>
      </c>
      <c r="J930" s="36">
        <v>44693.765231481484</v>
      </c>
      <c r="K930" t="s">
        <v>1337</v>
      </c>
      <c r="L930">
        <v>1051358625</v>
      </c>
      <c r="M930" t="s">
        <v>679</v>
      </c>
      <c r="N930" t="s">
        <v>421</v>
      </c>
      <c r="O930" s="4" t="s">
        <v>1162</v>
      </c>
      <c r="P930" s="39" t="s">
        <v>745</v>
      </c>
      <c r="Q930" t="s">
        <v>745</v>
      </c>
      <c r="V930" t="s">
        <v>732</v>
      </c>
      <c r="W930" t="s">
        <v>732</v>
      </c>
    </row>
    <row r="931" spans="1:23" x14ac:dyDescent="0.3">
      <c r="A931" s="2" t="s">
        <v>30</v>
      </c>
      <c r="B931" s="2" t="s">
        <v>74</v>
      </c>
      <c r="C931" s="2" t="s">
        <v>2501</v>
      </c>
      <c r="D931" s="2">
        <v>1</v>
      </c>
      <c r="E931" s="2" t="s">
        <v>115</v>
      </c>
      <c r="F931" s="2" t="b">
        <f>+VLOOKUP(L931,'Por tripulante'!A:A,1,0)=L931</f>
        <v>1</v>
      </c>
      <c r="G931" s="2" t="str">
        <f>+INDEX(TPA!A:D,MATCH('Base de datos'!L931,TPA!D:D,0),1)</f>
        <v>PUERTO SALGAR</v>
      </c>
      <c r="H931" s="24" t="s">
        <v>399</v>
      </c>
      <c r="I931" s="42">
        <v>44693.524652777778</v>
      </c>
      <c r="J931" s="36">
        <v>44693.526087962964</v>
      </c>
      <c r="K931" t="s">
        <v>1337</v>
      </c>
      <c r="L931">
        <v>72290253</v>
      </c>
      <c r="M931" t="s">
        <v>614</v>
      </c>
      <c r="N931" t="s">
        <v>443</v>
      </c>
      <c r="O931" s="4" t="s">
        <v>1162</v>
      </c>
      <c r="P931" s="39" t="s">
        <v>745</v>
      </c>
      <c r="Q931" t="s">
        <v>745</v>
      </c>
      <c r="V931" t="s">
        <v>732</v>
      </c>
      <c r="W931" t="s">
        <v>732</v>
      </c>
    </row>
    <row r="932" spans="1:23" x14ac:dyDescent="0.3">
      <c r="A932" s="2" t="s">
        <v>30</v>
      </c>
      <c r="B932" s="2" t="s">
        <v>74</v>
      </c>
      <c r="C932" s="2" t="s">
        <v>2502</v>
      </c>
      <c r="D932" s="2">
        <v>1</v>
      </c>
      <c r="E932" s="2" t="s">
        <v>115</v>
      </c>
      <c r="F932" s="2" t="b">
        <f>+VLOOKUP(L932,'Por tripulante'!A:A,1,0)=L932</f>
        <v>1</v>
      </c>
      <c r="G932" s="2" t="str">
        <f>+INDEX(TPA!A:D,MATCH('Base de datos'!L932,TPA!D:D,0),1)</f>
        <v>PUERTO BERRIO</v>
      </c>
      <c r="H932" s="24" t="s">
        <v>401</v>
      </c>
      <c r="I932" s="42">
        <v>44702.324062500003</v>
      </c>
      <c r="J932" s="36">
        <v>44702.326354166667</v>
      </c>
      <c r="K932" t="s">
        <v>1324</v>
      </c>
      <c r="L932">
        <v>1051671396</v>
      </c>
      <c r="M932" t="s">
        <v>445</v>
      </c>
      <c r="N932" t="s">
        <v>500</v>
      </c>
      <c r="O932" s="4" t="s">
        <v>1170</v>
      </c>
      <c r="P932" s="39" t="s">
        <v>1174</v>
      </c>
      <c r="Q932" t="s">
        <v>742</v>
      </c>
      <c r="S932" t="s">
        <v>740</v>
      </c>
      <c r="T932" t="s">
        <v>732</v>
      </c>
    </row>
    <row r="933" spans="1:23" x14ac:dyDescent="0.3">
      <c r="A933" s="2" t="s">
        <v>30</v>
      </c>
      <c r="B933" s="2" t="s">
        <v>74</v>
      </c>
      <c r="C933" s="2" t="s">
        <v>2503</v>
      </c>
      <c r="D933" s="2">
        <v>1</v>
      </c>
      <c r="E933" s="2" t="s">
        <v>115</v>
      </c>
      <c r="F933" s="2" t="b">
        <f>+VLOOKUP(L933,'Por tripulante'!A:A,1,0)=L933</f>
        <v>1</v>
      </c>
      <c r="G933" s="2" t="str">
        <f>+INDEX(TPA!A:D,MATCH('Base de datos'!L933,TPA!D:D,0),1)</f>
        <v>PUERTO TRIUNFO</v>
      </c>
      <c r="H933" s="24" t="s">
        <v>401</v>
      </c>
      <c r="I933" s="42">
        <v>44702.072418981479</v>
      </c>
      <c r="J933" s="36">
        <v>44702.073981481481</v>
      </c>
      <c r="K933" t="s">
        <v>1319</v>
      </c>
      <c r="L933">
        <v>1045732872</v>
      </c>
      <c r="M933" t="s">
        <v>530</v>
      </c>
      <c r="N933" t="s">
        <v>496</v>
      </c>
      <c r="O933" s="4" t="s">
        <v>1172</v>
      </c>
      <c r="P933" s="39" t="s">
        <v>1169</v>
      </c>
      <c r="Q933" t="s">
        <v>742</v>
      </c>
      <c r="S933" t="s">
        <v>740</v>
      </c>
      <c r="T933" t="s">
        <v>732</v>
      </c>
    </row>
    <row r="934" spans="1:23" x14ac:dyDescent="0.3">
      <c r="A934" s="2" t="s">
        <v>30</v>
      </c>
      <c r="B934" s="2" t="s">
        <v>74</v>
      </c>
      <c r="C934" s="2" t="s">
        <v>2504</v>
      </c>
      <c r="D934" s="2">
        <v>1</v>
      </c>
      <c r="E934" s="2" t="s">
        <v>115</v>
      </c>
      <c r="F934" s="2" t="b">
        <f>+VLOOKUP(L934,'Por tripulante'!A:A,1,0)=L934</f>
        <v>1</v>
      </c>
      <c r="G934" s="2" t="str">
        <f>+INDEX(TPA!A:D,MATCH('Base de datos'!L934,TPA!D:D,0),1)</f>
        <v>PUERTO BERRIO</v>
      </c>
      <c r="H934" s="24" t="s">
        <v>401</v>
      </c>
      <c r="I934" s="42">
        <v>44701.797372685185</v>
      </c>
      <c r="J934" s="36">
        <v>44701.79991898148</v>
      </c>
      <c r="K934" t="s">
        <v>1316</v>
      </c>
      <c r="L934">
        <v>1052962084</v>
      </c>
      <c r="M934" t="s">
        <v>669</v>
      </c>
      <c r="N934" t="s">
        <v>500</v>
      </c>
      <c r="O934" s="4" t="s">
        <v>1172</v>
      </c>
      <c r="P934" s="39" t="s">
        <v>1174</v>
      </c>
      <c r="Q934" t="s">
        <v>742</v>
      </c>
      <c r="S934" t="s">
        <v>740</v>
      </c>
      <c r="T934" t="s">
        <v>732</v>
      </c>
    </row>
    <row r="935" spans="1:23" x14ac:dyDescent="0.3">
      <c r="A935" s="2" t="s">
        <v>30</v>
      </c>
      <c r="B935" s="2" t="s">
        <v>74</v>
      </c>
      <c r="C935" s="2" t="s">
        <v>2505</v>
      </c>
      <c r="D935" s="2">
        <v>1</v>
      </c>
      <c r="E935" s="2" t="s">
        <v>115</v>
      </c>
      <c r="F935" s="2" t="b">
        <f>+VLOOKUP(L935,'Por tripulante'!A:A,1,0)=L935</f>
        <v>1</v>
      </c>
      <c r="G935" s="2" t="str">
        <f>+INDEX(TPA!A:D,MATCH('Base de datos'!L935,TPA!D:D,0),1)</f>
        <v>PUERTO TRIUNFO</v>
      </c>
      <c r="H935" s="24" t="s">
        <v>401</v>
      </c>
      <c r="I935" s="42">
        <v>44701.771562499998</v>
      </c>
      <c r="J935" s="36">
        <v>44701.774745370371</v>
      </c>
      <c r="K935" t="s">
        <v>1316</v>
      </c>
      <c r="L935">
        <v>1732497</v>
      </c>
      <c r="M935" t="s">
        <v>1343</v>
      </c>
      <c r="N935" t="s">
        <v>496</v>
      </c>
      <c r="O935" s="4" t="s">
        <v>1168</v>
      </c>
      <c r="P935" s="39" t="s">
        <v>1169</v>
      </c>
      <c r="Q935" t="s">
        <v>742</v>
      </c>
      <c r="S935" t="s">
        <v>740</v>
      </c>
      <c r="T935" t="s">
        <v>732</v>
      </c>
    </row>
    <row r="936" spans="1:23" x14ac:dyDescent="0.3">
      <c r="A936" s="2" t="s">
        <v>30</v>
      </c>
      <c r="B936" s="2" t="s">
        <v>74</v>
      </c>
      <c r="C936" s="2" t="s">
        <v>2506</v>
      </c>
      <c r="D936" s="2">
        <v>1</v>
      </c>
      <c r="E936" s="2" t="s">
        <v>115</v>
      </c>
      <c r="F936" s="2" t="b">
        <f>+VLOOKUP(L936,'Por tripulante'!A:A,1,0)=L936</f>
        <v>1</v>
      </c>
      <c r="G936" s="2" t="str">
        <f>+INDEX(TPA!A:D,MATCH('Base de datos'!L936,TPA!D:D,0),1)</f>
        <v>PUERTO BERRIO</v>
      </c>
      <c r="H936" s="24" t="s">
        <v>401</v>
      </c>
      <c r="I936" s="42">
        <v>44701.468101851853</v>
      </c>
      <c r="J936" s="36">
        <v>44701.472222222219</v>
      </c>
      <c r="K936" t="s">
        <v>1316</v>
      </c>
      <c r="L936">
        <v>1051356443</v>
      </c>
      <c r="M936" t="s">
        <v>523</v>
      </c>
      <c r="N936" t="s">
        <v>500</v>
      </c>
      <c r="O936" s="4" t="s">
        <v>1172</v>
      </c>
      <c r="P936" s="39" t="s">
        <v>1174</v>
      </c>
      <c r="Q936" t="s">
        <v>742</v>
      </c>
      <c r="S936" t="s">
        <v>740</v>
      </c>
      <c r="T936" t="s">
        <v>732</v>
      </c>
    </row>
    <row r="937" spans="1:23" x14ac:dyDescent="0.3">
      <c r="A937" s="2" t="s">
        <v>30</v>
      </c>
      <c r="B937" s="2" t="s">
        <v>74</v>
      </c>
      <c r="C937" s="2" t="s">
        <v>2187</v>
      </c>
      <c r="D937" s="2">
        <v>1</v>
      </c>
      <c r="E937" s="2" t="s">
        <v>115</v>
      </c>
      <c r="F937" s="2" t="b">
        <f>+VLOOKUP(L937,'Por tripulante'!A:A,1,0)=L937</f>
        <v>1</v>
      </c>
      <c r="G937" s="2" t="str">
        <f>+INDEX(TPA!A:D,MATCH('Base de datos'!L937,TPA!D:D,0),1)</f>
        <v>PUERTO BERRIO</v>
      </c>
      <c r="H937" s="24" t="s">
        <v>401</v>
      </c>
      <c r="I937" s="42">
        <v>44701.466006944444</v>
      </c>
      <c r="J937" s="36">
        <v>44701.472118055557</v>
      </c>
      <c r="K937" t="s">
        <v>1316</v>
      </c>
      <c r="L937">
        <v>73271348</v>
      </c>
      <c r="M937" t="s">
        <v>706</v>
      </c>
      <c r="N937" t="s">
        <v>500</v>
      </c>
      <c r="O937" s="4" t="s">
        <v>1172</v>
      </c>
      <c r="P937" s="39" t="s">
        <v>1174</v>
      </c>
      <c r="Q937" t="s">
        <v>742</v>
      </c>
      <c r="S937" t="s">
        <v>740</v>
      </c>
      <c r="T937" t="s">
        <v>732</v>
      </c>
    </row>
    <row r="938" spans="1:23" x14ac:dyDescent="0.3">
      <c r="A938" s="2" t="s">
        <v>30</v>
      </c>
      <c r="B938" s="2" t="s">
        <v>74</v>
      </c>
      <c r="C938" s="2" t="s">
        <v>2507</v>
      </c>
      <c r="D938" s="2">
        <v>1</v>
      </c>
      <c r="E938" s="2" t="s">
        <v>115</v>
      </c>
      <c r="F938" s="2" t="b">
        <f>+VLOOKUP(L938,'Por tripulante'!A:A,1,0)=L938</f>
        <v>1</v>
      </c>
      <c r="G938" s="2" t="str">
        <f>+INDEX(TPA!A:D,MATCH('Base de datos'!L938,TPA!D:D,0),1)</f>
        <v>PUERTO SALGAR</v>
      </c>
      <c r="H938" s="24" t="s">
        <v>401</v>
      </c>
      <c r="I938" s="42">
        <v>44698.68105324074</v>
      </c>
      <c r="J938" s="36">
        <v>44698.683738425927</v>
      </c>
      <c r="K938" t="s">
        <v>1320</v>
      </c>
      <c r="L938">
        <v>9138846</v>
      </c>
      <c r="M938" t="s">
        <v>672</v>
      </c>
      <c r="N938" t="s">
        <v>430</v>
      </c>
      <c r="O938" s="4" t="s">
        <v>1171</v>
      </c>
      <c r="P938" s="39" t="s">
        <v>1169</v>
      </c>
      <c r="Q938" t="s">
        <v>742</v>
      </c>
      <c r="S938" t="s">
        <v>740</v>
      </c>
      <c r="T938" t="s">
        <v>732</v>
      </c>
    </row>
    <row r="939" spans="1:23" x14ac:dyDescent="0.3">
      <c r="A939" s="2" t="s">
        <v>30</v>
      </c>
      <c r="B939" s="2" t="s">
        <v>74</v>
      </c>
      <c r="C939" s="2" t="s">
        <v>2508</v>
      </c>
      <c r="D939" s="2">
        <v>1</v>
      </c>
      <c r="E939" s="2" t="s">
        <v>115</v>
      </c>
      <c r="F939" s="2" t="b">
        <f>+VLOOKUP(L939,'Por tripulante'!A:A,1,0)=L939</f>
        <v>1</v>
      </c>
      <c r="G939" s="2" t="e">
        <f>+INDEX(TPA!A:D,MATCH('Base de datos'!L939,TPA!D:D,0),1)</f>
        <v>#N/A</v>
      </c>
      <c r="H939" s="24" t="s">
        <v>401</v>
      </c>
      <c r="I939" s="42">
        <v>44698.673310185186</v>
      </c>
      <c r="J939" s="36">
        <v>44698.674375000002</v>
      </c>
      <c r="K939" t="s">
        <v>1324</v>
      </c>
      <c r="L939">
        <v>1049347320</v>
      </c>
      <c r="M939" t="s">
        <v>453</v>
      </c>
      <c r="N939" t="s">
        <v>430</v>
      </c>
      <c r="O939" s="4" t="s">
        <v>1171</v>
      </c>
      <c r="P939" s="39" t="s">
        <v>1169</v>
      </c>
      <c r="Q939" t="s">
        <v>742</v>
      </c>
      <c r="S939" t="s">
        <v>740</v>
      </c>
      <c r="T939" t="s">
        <v>732</v>
      </c>
    </row>
    <row r="940" spans="1:23" x14ac:dyDescent="0.3">
      <c r="A940" s="2" t="s">
        <v>30</v>
      </c>
      <c r="B940" s="2" t="s">
        <v>74</v>
      </c>
      <c r="C940" s="2" t="s">
        <v>2509</v>
      </c>
      <c r="D940" s="2">
        <v>1</v>
      </c>
      <c r="E940" s="2" t="s">
        <v>115</v>
      </c>
      <c r="F940" s="2" t="b">
        <f>+VLOOKUP(L940,'Por tripulante'!A:A,1,0)=L940</f>
        <v>1</v>
      </c>
      <c r="G940" s="2" t="str">
        <f>+INDEX(TPA!A:D,MATCH('Base de datos'!L940,TPA!D:D,0),1)</f>
        <v>BARRANCABERMEJA</v>
      </c>
      <c r="H940" s="24" t="s">
        <v>401</v>
      </c>
      <c r="I940" s="42">
        <v>44698.671412037038</v>
      </c>
      <c r="J940" s="36">
        <v>44698.672418981485</v>
      </c>
      <c r="K940" t="s">
        <v>1324</v>
      </c>
      <c r="L940">
        <v>1049348432</v>
      </c>
      <c r="M940" t="s">
        <v>723</v>
      </c>
      <c r="N940" t="s">
        <v>430</v>
      </c>
      <c r="O940" s="4" t="s">
        <v>1171</v>
      </c>
      <c r="P940" s="39" t="s">
        <v>1169</v>
      </c>
      <c r="Q940" t="s">
        <v>742</v>
      </c>
      <c r="S940" t="s">
        <v>740</v>
      </c>
      <c r="T940" t="s">
        <v>1344</v>
      </c>
    </row>
    <row r="941" spans="1:23" x14ac:dyDescent="0.3">
      <c r="A941" s="2" t="s">
        <v>30</v>
      </c>
      <c r="B941" s="2" t="s">
        <v>74</v>
      </c>
      <c r="C941" s="2" t="s">
        <v>2510</v>
      </c>
      <c r="D941" s="2">
        <v>1</v>
      </c>
      <c r="E941" s="2" t="s">
        <v>115</v>
      </c>
      <c r="F941" s="2" t="b">
        <f>+VLOOKUP(L941,'Por tripulante'!A:A,1,0)=L941</f>
        <v>1</v>
      </c>
      <c r="G941" s="2" t="str">
        <f>+INDEX(TPA!A:D,MATCH('Base de datos'!L941,TPA!D:D,0),1)</f>
        <v>BARRANCABERMEJA</v>
      </c>
      <c r="H941" s="24" t="s">
        <v>401</v>
      </c>
      <c r="I941" s="42">
        <v>44698.627245370371</v>
      </c>
      <c r="J941" s="36">
        <v>44698.628657407404</v>
      </c>
      <c r="K941" t="s">
        <v>1324</v>
      </c>
      <c r="L941">
        <v>9141242</v>
      </c>
      <c r="M941" t="s">
        <v>493</v>
      </c>
      <c r="N941" t="s">
        <v>430</v>
      </c>
      <c r="O941" s="4" t="s">
        <v>1172</v>
      </c>
      <c r="P941" s="39" t="s">
        <v>1169</v>
      </c>
      <c r="Q941" t="s">
        <v>742</v>
      </c>
      <c r="S941" t="s">
        <v>740</v>
      </c>
      <c r="T941" t="s">
        <v>732</v>
      </c>
    </row>
    <row r="942" spans="1:23" x14ac:dyDescent="0.3">
      <c r="A942" s="2" t="s">
        <v>30</v>
      </c>
      <c r="B942" s="2" t="s">
        <v>74</v>
      </c>
      <c r="C942" s="2" t="s">
        <v>2511</v>
      </c>
      <c r="D942" s="2">
        <v>1</v>
      </c>
      <c r="E942" s="2" t="s">
        <v>115</v>
      </c>
      <c r="F942" s="2" t="b">
        <f>+VLOOKUP(L942,'Por tripulante'!A:A,1,0)=L942</f>
        <v>1</v>
      </c>
      <c r="G942" s="2" t="str">
        <f>+INDEX(TPA!A:D,MATCH('Base de datos'!L942,TPA!D:D,0),1)</f>
        <v>PUERTO TRIUNFO</v>
      </c>
      <c r="H942" s="24" t="s">
        <v>401</v>
      </c>
      <c r="I942" s="42">
        <v>44698.441331018519</v>
      </c>
      <c r="J942" s="36">
        <v>44698.603043981479</v>
      </c>
      <c r="K942" t="s">
        <v>1324</v>
      </c>
      <c r="L942">
        <v>1050924014</v>
      </c>
      <c r="M942" t="s">
        <v>65</v>
      </c>
      <c r="N942" t="s">
        <v>496</v>
      </c>
      <c r="O942" s="4" t="s">
        <v>1172</v>
      </c>
      <c r="P942" s="39" t="s">
        <v>1174</v>
      </c>
      <c r="Q942" t="s">
        <v>742</v>
      </c>
      <c r="S942" t="s">
        <v>740</v>
      </c>
      <c r="T942" t="s">
        <v>732</v>
      </c>
    </row>
    <row r="943" spans="1:23" x14ac:dyDescent="0.3">
      <c r="A943" s="2" t="s">
        <v>30</v>
      </c>
      <c r="B943" s="2" t="s">
        <v>74</v>
      </c>
      <c r="C943" s="2" t="s">
        <v>2512</v>
      </c>
      <c r="D943" s="2">
        <v>1</v>
      </c>
      <c r="E943" s="2" t="s">
        <v>115</v>
      </c>
      <c r="F943" s="2" t="b">
        <f>+VLOOKUP(L943,'Por tripulante'!A:A,1,0)=L943</f>
        <v>1</v>
      </c>
      <c r="G943" s="2" t="str">
        <f>+INDEX(TPA!A:D,MATCH('Base de datos'!L943,TPA!D:D,0),1)</f>
        <v>BARRANQUILLA</v>
      </c>
      <c r="H943" s="24" t="s">
        <v>401</v>
      </c>
      <c r="I943" s="42">
        <v>44698.598715277774</v>
      </c>
      <c r="J943" s="36">
        <v>44698.601689814815</v>
      </c>
      <c r="K943" t="s">
        <v>1324</v>
      </c>
      <c r="L943">
        <v>8509727</v>
      </c>
      <c r="M943" t="s">
        <v>573</v>
      </c>
      <c r="N943" t="s">
        <v>457</v>
      </c>
      <c r="O943" s="4" t="s">
        <v>1172</v>
      </c>
      <c r="P943" s="39" t="s">
        <v>1169</v>
      </c>
      <c r="Q943" t="s">
        <v>742</v>
      </c>
      <c r="S943" t="s">
        <v>740</v>
      </c>
      <c r="T943" t="s">
        <v>732</v>
      </c>
    </row>
    <row r="944" spans="1:23" x14ac:dyDescent="0.3">
      <c r="A944" s="2" t="s">
        <v>30</v>
      </c>
      <c r="B944" s="2" t="s">
        <v>74</v>
      </c>
      <c r="C944" s="2" t="s">
        <v>2513</v>
      </c>
      <c r="D944" s="2">
        <v>1</v>
      </c>
      <c r="E944" s="2" t="s">
        <v>115</v>
      </c>
      <c r="F944" s="2" t="b">
        <f>+VLOOKUP(L944,'Por tripulante'!A:A,1,0)=L944</f>
        <v>1</v>
      </c>
      <c r="G944" s="2" t="str">
        <f>+INDEX(TPA!A:D,MATCH('Base de datos'!L944,TPA!D:D,0),1)</f>
        <v>CALAMAR</v>
      </c>
      <c r="H944" s="24" t="s">
        <v>401</v>
      </c>
      <c r="I944" s="42">
        <v>44698.498900462961</v>
      </c>
      <c r="J944" s="36">
        <v>44698.503506944442</v>
      </c>
      <c r="K944" t="s">
        <v>1324</v>
      </c>
      <c r="L944">
        <v>72203003</v>
      </c>
      <c r="M944" t="s">
        <v>613</v>
      </c>
      <c r="N944" t="s">
        <v>413</v>
      </c>
      <c r="O944" s="4" t="s">
        <v>1172</v>
      </c>
      <c r="P944" s="39" t="s">
        <v>1169</v>
      </c>
      <c r="Q944" t="s">
        <v>742</v>
      </c>
      <c r="S944" t="s">
        <v>740</v>
      </c>
      <c r="T944" t="s">
        <v>732</v>
      </c>
    </row>
    <row r="945" spans="1:23" x14ac:dyDescent="0.3">
      <c r="A945" s="2" t="s">
        <v>30</v>
      </c>
      <c r="B945" s="2" t="s">
        <v>74</v>
      </c>
      <c r="C945" s="2" t="s">
        <v>2190</v>
      </c>
      <c r="D945" s="2">
        <v>1</v>
      </c>
      <c r="E945" s="2" t="s">
        <v>115</v>
      </c>
      <c r="F945" s="2" t="b">
        <f>+VLOOKUP(L945,'Por tripulante'!A:A,1,0)=L945</f>
        <v>1</v>
      </c>
      <c r="G945" s="2" t="e">
        <f>+INDEX(TPA!A:D,MATCH('Base de datos'!L945,TPA!D:D,0),1)</f>
        <v>#N/A</v>
      </c>
      <c r="H945" s="24" t="s">
        <v>401</v>
      </c>
      <c r="I945" s="42">
        <v>44698.501064814816</v>
      </c>
      <c r="J945" s="36">
        <v>44698.50304398148</v>
      </c>
      <c r="K945" t="s">
        <v>1324</v>
      </c>
      <c r="L945">
        <v>1042448376</v>
      </c>
      <c r="M945" t="s">
        <v>700</v>
      </c>
      <c r="N945" t="s">
        <v>443</v>
      </c>
      <c r="O945" s="4" t="s">
        <v>1171</v>
      </c>
      <c r="P945" s="39" t="s">
        <v>1169</v>
      </c>
      <c r="Q945" t="s">
        <v>742</v>
      </c>
      <c r="S945" t="s">
        <v>740</v>
      </c>
      <c r="T945" t="s">
        <v>732</v>
      </c>
    </row>
    <row r="946" spans="1:23" x14ac:dyDescent="0.3">
      <c r="A946" s="2" t="s">
        <v>30</v>
      </c>
      <c r="B946" s="2" t="s">
        <v>74</v>
      </c>
      <c r="C946" s="2" t="s">
        <v>2169</v>
      </c>
      <c r="D946" s="2">
        <v>1</v>
      </c>
      <c r="E946" s="2" t="s">
        <v>115</v>
      </c>
      <c r="F946" s="2" t="b">
        <f>+VLOOKUP(L946,'Por tripulante'!A:A,1,0)=L946</f>
        <v>1</v>
      </c>
      <c r="G946" s="2" t="e">
        <f>+INDEX(TPA!A:D,MATCH('Base de datos'!L946,TPA!D:D,0),1)</f>
        <v>#N/A</v>
      </c>
      <c r="H946" s="24" t="s">
        <v>401</v>
      </c>
      <c r="I946" s="42">
        <v>44698.50105324074</v>
      </c>
      <c r="J946" s="36">
        <v>44698.50277777778</v>
      </c>
      <c r="K946" t="s">
        <v>1324</v>
      </c>
      <c r="L946">
        <v>1143443946</v>
      </c>
      <c r="M946" t="s">
        <v>196</v>
      </c>
      <c r="N946" t="s">
        <v>443</v>
      </c>
      <c r="O946" s="4" t="s">
        <v>1171</v>
      </c>
      <c r="P946" s="39" t="s">
        <v>1169</v>
      </c>
      <c r="Q946" t="s">
        <v>742</v>
      </c>
      <c r="S946" t="s">
        <v>740</v>
      </c>
      <c r="T946" t="s">
        <v>732</v>
      </c>
    </row>
    <row r="947" spans="1:23" x14ac:dyDescent="0.3">
      <c r="A947" s="2" t="s">
        <v>30</v>
      </c>
      <c r="B947" s="2" t="s">
        <v>74</v>
      </c>
      <c r="C947" s="2" t="s">
        <v>2192</v>
      </c>
      <c r="D947" s="2">
        <v>1</v>
      </c>
      <c r="E947" s="2" t="s">
        <v>115</v>
      </c>
      <c r="F947" s="2" t="b">
        <f>+VLOOKUP(L947,'Por tripulante'!A:A,1,0)=L947</f>
        <v>1</v>
      </c>
      <c r="G947" s="2" t="e">
        <f>+INDEX(TPA!A:D,MATCH('Base de datos'!L947,TPA!D:D,0),1)</f>
        <v>#N/A</v>
      </c>
      <c r="H947" s="24" t="s">
        <v>401</v>
      </c>
      <c r="I947" s="42">
        <v>44698.497685185182</v>
      </c>
      <c r="J947" s="36">
        <v>44698.49894675926</v>
      </c>
      <c r="K947" t="s">
        <v>1324</v>
      </c>
      <c r="L947">
        <v>12632355</v>
      </c>
      <c r="M947" t="s">
        <v>698</v>
      </c>
      <c r="N947" t="s">
        <v>443</v>
      </c>
      <c r="O947" s="4" t="s">
        <v>1172</v>
      </c>
      <c r="P947" s="39" t="s">
        <v>1169</v>
      </c>
      <c r="Q947" t="s">
        <v>742</v>
      </c>
      <c r="S947" t="s">
        <v>740</v>
      </c>
      <c r="T947" t="s">
        <v>732</v>
      </c>
    </row>
    <row r="948" spans="1:23" x14ac:dyDescent="0.3">
      <c r="A948" s="2" t="s">
        <v>30</v>
      </c>
      <c r="B948" s="2" t="s">
        <v>74</v>
      </c>
      <c r="C948" s="2" t="s">
        <v>2183</v>
      </c>
      <c r="D948" s="2">
        <v>1</v>
      </c>
      <c r="E948" s="2" t="s">
        <v>115</v>
      </c>
      <c r="F948" s="2" t="b">
        <f>+VLOOKUP(L948,'Por tripulante'!A:A,1,0)=L948</f>
        <v>1</v>
      </c>
      <c r="G948" s="2" t="str">
        <f>+INDEX(TPA!A:D,MATCH('Base de datos'!L948,TPA!D:D,0),1)</f>
        <v>MOMPOX</v>
      </c>
      <c r="H948" s="24" t="s">
        <v>401</v>
      </c>
      <c r="I948" s="42">
        <v>44698.445879629631</v>
      </c>
      <c r="J948" s="36">
        <v>44698.448391203703</v>
      </c>
      <c r="K948" t="s">
        <v>1324</v>
      </c>
      <c r="L948">
        <v>8565971</v>
      </c>
      <c r="M948" t="s">
        <v>511</v>
      </c>
      <c r="N948" t="s">
        <v>416</v>
      </c>
      <c r="O948" s="4" t="s">
        <v>1172</v>
      </c>
      <c r="P948" s="39" t="s">
        <v>1169</v>
      </c>
      <c r="Q948" t="s">
        <v>742</v>
      </c>
      <c r="S948" t="s">
        <v>740</v>
      </c>
      <c r="T948" t="s">
        <v>732</v>
      </c>
    </row>
    <row r="949" spans="1:23" x14ac:dyDescent="0.3">
      <c r="A949" s="2" t="s">
        <v>30</v>
      </c>
      <c r="B949" s="2" t="s">
        <v>74</v>
      </c>
      <c r="C949" s="2" t="s">
        <v>2514</v>
      </c>
      <c r="D949" s="2">
        <v>1</v>
      </c>
      <c r="E949" s="2" t="s">
        <v>115</v>
      </c>
      <c r="F949" s="2" t="b">
        <f>+VLOOKUP(L949,'Por tripulante'!A:A,1,0)=L949</f>
        <v>1</v>
      </c>
      <c r="G949" s="2" t="str">
        <f>+INDEX(TPA!A:D,MATCH('Base de datos'!L949,TPA!D:D,0),1)</f>
        <v>SAN PABLO</v>
      </c>
      <c r="H949" s="24" t="s">
        <v>401</v>
      </c>
      <c r="I949" s="42">
        <v>44698.441979166666</v>
      </c>
      <c r="J949" s="36">
        <v>44698.446597222224</v>
      </c>
      <c r="K949" t="s">
        <v>1324</v>
      </c>
      <c r="L949">
        <v>72175592</v>
      </c>
      <c r="M949" t="s">
        <v>606</v>
      </c>
      <c r="N949" t="s">
        <v>1173</v>
      </c>
      <c r="O949" s="4" t="s">
        <v>1172</v>
      </c>
      <c r="P949" s="39" t="s">
        <v>1169</v>
      </c>
      <c r="Q949" t="s">
        <v>742</v>
      </c>
      <c r="S949" t="s">
        <v>740</v>
      </c>
      <c r="T949" t="s">
        <v>732</v>
      </c>
    </row>
    <row r="950" spans="1:23" x14ac:dyDescent="0.3">
      <c r="A950" s="2" t="s">
        <v>30</v>
      </c>
      <c r="B950" s="2" t="s">
        <v>74</v>
      </c>
      <c r="C950" s="2" t="s">
        <v>2189</v>
      </c>
      <c r="D950" s="2">
        <v>1</v>
      </c>
      <c r="E950" s="2" t="s">
        <v>115</v>
      </c>
      <c r="F950" s="2" t="b">
        <f>+VLOOKUP(L950,'Por tripulante'!A:A,1,0)=L950</f>
        <v>1</v>
      </c>
      <c r="G950" s="2" t="e">
        <f>+INDEX(TPA!A:D,MATCH('Base de datos'!L950,TPA!D:D,0),1)</f>
        <v>#N/A</v>
      </c>
      <c r="H950" s="24" t="s">
        <v>401</v>
      </c>
      <c r="I950" s="42">
        <v>44698.442743055559</v>
      </c>
      <c r="J950" s="36">
        <v>44698.445277777777</v>
      </c>
      <c r="K950" t="s">
        <v>1324</v>
      </c>
      <c r="L950">
        <v>1143117681</v>
      </c>
      <c r="M950" t="s">
        <v>661</v>
      </c>
      <c r="N950" t="s">
        <v>429</v>
      </c>
      <c r="O950" s="4" t="s">
        <v>1172</v>
      </c>
      <c r="P950" s="39" t="s">
        <v>1174</v>
      </c>
      <c r="Q950" t="s">
        <v>742</v>
      </c>
      <c r="S950" t="s">
        <v>740</v>
      </c>
    </row>
    <row r="951" spans="1:23" x14ac:dyDescent="0.3">
      <c r="A951" s="2" t="s">
        <v>30</v>
      </c>
      <c r="B951" s="2" t="s">
        <v>74</v>
      </c>
      <c r="C951" s="2" t="s">
        <v>2515</v>
      </c>
      <c r="D951" s="2">
        <v>1</v>
      </c>
      <c r="E951" s="2" t="s">
        <v>115</v>
      </c>
      <c r="F951" s="2" t="b">
        <f>+VLOOKUP(L951,'Por tripulante'!A:A,1,0)=L951</f>
        <v>1</v>
      </c>
      <c r="G951" s="2" t="str">
        <f>+INDEX(TPA!A:D,MATCH('Base de datos'!L951,TPA!D:D,0),1)</f>
        <v>GAMARRA</v>
      </c>
      <c r="H951" s="24" t="s">
        <v>401</v>
      </c>
      <c r="I951" s="42">
        <v>44698.441180555557</v>
      </c>
      <c r="J951" s="36">
        <v>44698.444699074076</v>
      </c>
      <c r="K951" t="s">
        <v>1324</v>
      </c>
      <c r="L951">
        <v>1043607711</v>
      </c>
      <c r="M951" t="s">
        <v>456</v>
      </c>
      <c r="N951" t="s">
        <v>1173</v>
      </c>
      <c r="O951" s="4" t="s">
        <v>1172</v>
      </c>
      <c r="P951" s="39" t="s">
        <v>1169</v>
      </c>
      <c r="Q951" t="s">
        <v>742</v>
      </c>
      <c r="S951" t="s">
        <v>740</v>
      </c>
      <c r="T951" t="s">
        <v>732</v>
      </c>
    </row>
    <row r="952" spans="1:23" x14ac:dyDescent="0.3">
      <c r="A952" s="2" t="s">
        <v>30</v>
      </c>
      <c r="B952" s="2" t="s">
        <v>74</v>
      </c>
      <c r="C952" s="2" t="s">
        <v>2516</v>
      </c>
      <c r="D952" s="2">
        <v>1</v>
      </c>
      <c r="E952" s="2" t="s">
        <v>115</v>
      </c>
      <c r="F952" s="2" t="b">
        <f>+VLOOKUP(L952,'Por tripulante'!A:A,1,0)=L952</f>
        <v>1</v>
      </c>
      <c r="G952" s="2" t="e">
        <f>+INDEX(TPA!A:D,MATCH('Base de datos'!L952,TPA!D:D,0),1)</f>
        <v>#N/A</v>
      </c>
      <c r="H952" s="24" t="s">
        <v>401</v>
      </c>
      <c r="I952" s="42">
        <v>44698.440972222219</v>
      </c>
      <c r="J952" s="36">
        <v>44698.441944444443</v>
      </c>
      <c r="K952" t="s">
        <v>1324</v>
      </c>
      <c r="L952">
        <v>1083467461</v>
      </c>
      <c r="M952" t="s">
        <v>441</v>
      </c>
      <c r="N952" t="s">
        <v>428</v>
      </c>
      <c r="O952" s="4" t="s">
        <v>1172</v>
      </c>
      <c r="P952" s="39" t="s">
        <v>1169</v>
      </c>
      <c r="Q952" t="s">
        <v>742</v>
      </c>
      <c r="S952" t="s">
        <v>740</v>
      </c>
      <c r="T952" t="s">
        <v>732</v>
      </c>
    </row>
    <row r="953" spans="1:23" x14ac:dyDescent="0.3">
      <c r="A953" s="2" t="s">
        <v>30</v>
      </c>
      <c r="B953" s="2" t="s">
        <v>74</v>
      </c>
      <c r="C953" s="2" t="s">
        <v>2517</v>
      </c>
      <c r="D953" s="2">
        <v>1</v>
      </c>
      <c r="E953" s="2" t="s">
        <v>115</v>
      </c>
      <c r="F953" s="2" t="b">
        <f>+VLOOKUP(L953,'Por tripulante'!A:A,1,0)=L953</f>
        <v>1</v>
      </c>
      <c r="G953" s="2" t="str">
        <f>+INDEX(TPA!A:D,MATCH('Base de datos'!L953,TPA!D:D,0),1)</f>
        <v>MOMPOX</v>
      </c>
      <c r="H953" s="24" t="s">
        <v>401</v>
      </c>
      <c r="I953" s="42">
        <v>44696.386874999997</v>
      </c>
      <c r="J953" s="36">
        <v>44696.389293981483</v>
      </c>
      <c r="K953" t="s">
        <v>1318</v>
      </c>
      <c r="L953">
        <v>1048288518</v>
      </c>
      <c r="M953" t="s">
        <v>640</v>
      </c>
      <c r="N953" t="s">
        <v>416</v>
      </c>
      <c r="O953" s="4" t="s">
        <v>1171</v>
      </c>
      <c r="P953" s="39" t="s">
        <v>1169</v>
      </c>
      <c r="Q953" t="s">
        <v>742</v>
      </c>
      <c r="S953" t="s">
        <v>740</v>
      </c>
      <c r="T953" t="s">
        <v>732</v>
      </c>
    </row>
    <row r="954" spans="1:23" x14ac:dyDescent="0.3">
      <c r="A954" s="2" t="s">
        <v>30</v>
      </c>
      <c r="B954" s="2" t="s">
        <v>74</v>
      </c>
      <c r="C954" s="2" t="s">
        <v>2518</v>
      </c>
      <c r="D954" s="2">
        <v>1</v>
      </c>
      <c r="E954" s="2" t="s">
        <v>115</v>
      </c>
      <c r="F954" s="2" t="b">
        <f>+VLOOKUP(L954,'Por tripulante'!A:A,1,0)=L954</f>
        <v>1</v>
      </c>
      <c r="G954" s="2" t="e">
        <f>+INDEX(TPA!A:D,MATCH('Base de datos'!L954,TPA!D:D,0),1)</f>
        <v>#N/A</v>
      </c>
      <c r="H954" s="24" t="s">
        <v>401</v>
      </c>
      <c r="I954" s="42">
        <v>44695.320277777777</v>
      </c>
      <c r="J954" s="36">
        <v>44695.323495370372</v>
      </c>
      <c r="K954" t="s">
        <v>1325</v>
      </c>
      <c r="L954">
        <v>7599845</v>
      </c>
      <c r="M954" t="s">
        <v>1345</v>
      </c>
      <c r="N954" t="s">
        <v>429</v>
      </c>
      <c r="O954" s="4" t="s">
        <v>1171</v>
      </c>
      <c r="P954" s="39" t="s">
        <v>1169</v>
      </c>
      <c r="Q954" t="s">
        <v>742</v>
      </c>
      <c r="S954" t="s">
        <v>740</v>
      </c>
      <c r="T954" t="s">
        <v>732</v>
      </c>
    </row>
    <row r="955" spans="1:23" x14ac:dyDescent="0.3">
      <c r="A955" s="2" t="s">
        <v>30</v>
      </c>
      <c r="B955" s="2" t="s">
        <v>74</v>
      </c>
      <c r="C955" s="2" t="s">
        <v>2519</v>
      </c>
      <c r="D955" s="2">
        <v>1</v>
      </c>
      <c r="E955" s="2" t="s">
        <v>115</v>
      </c>
      <c r="F955" s="2" t="b">
        <f>+VLOOKUP(L955,'Por tripulante'!A:A,1,0)=L955</f>
        <v>1</v>
      </c>
      <c r="G955" s="2" t="e">
        <f>+INDEX(TPA!A:D,MATCH('Base de datos'!L955,TPA!D:D,0),1)</f>
        <v>#N/A</v>
      </c>
      <c r="H955" s="24" t="s">
        <v>401</v>
      </c>
      <c r="I955" s="42">
        <v>44693.765902777777</v>
      </c>
      <c r="J955" s="36">
        <v>44693.767951388887</v>
      </c>
      <c r="K955" t="s">
        <v>1337</v>
      </c>
      <c r="L955">
        <v>1051358625</v>
      </c>
      <c r="M955" t="s">
        <v>679</v>
      </c>
      <c r="N955" t="s">
        <v>421</v>
      </c>
      <c r="O955" s="4" t="s">
        <v>1172</v>
      </c>
      <c r="P955" s="39" t="s">
        <v>1169</v>
      </c>
      <c r="Q955" t="s">
        <v>742</v>
      </c>
      <c r="S955" t="s">
        <v>740</v>
      </c>
      <c r="T955" t="s">
        <v>732</v>
      </c>
    </row>
    <row r="956" spans="1:23" x14ac:dyDescent="0.3">
      <c r="A956" s="2" t="s">
        <v>30</v>
      </c>
      <c r="B956" s="2" t="s">
        <v>74</v>
      </c>
      <c r="C956" s="2" t="s">
        <v>2195</v>
      </c>
      <c r="D956" s="2">
        <v>1</v>
      </c>
      <c r="E956" s="2" t="s">
        <v>115</v>
      </c>
      <c r="F956" s="2" t="b">
        <f>+VLOOKUP(L956,'Por tripulante'!A:A,1,0)=L956</f>
        <v>1</v>
      </c>
      <c r="G956" s="2" t="str">
        <f>+INDEX(TPA!A:D,MATCH('Base de datos'!L956,TPA!D:D,0),1)</f>
        <v>PUERTO SALGAR</v>
      </c>
      <c r="H956" s="24" t="s">
        <v>401</v>
      </c>
      <c r="I956" s="42">
        <v>44693.526782407411</v>
      </c>
      <c r="J956" s="36">
        <v>44693.52925925926</v>
      </c>
      <c r="K956" t="s">
        <v>1337</v>
      </c>
      <c r="L956">
        <v>72290253</v>
      </c>
      <c r="M956" t="s">
        <v>586</v>
      </c>
      <c r="N956" t="s">
        <v>443</v>
      </c>
      <c r="O956" s="4" t="s">
        <v>1171</v>
      </c>
      <c r="P956" s="39" t="s">
        <v>1169</v>
      </c>
      <c r="Q956" t="s">
        <v>742</v>
      </c>
      <c r="S956" t="s">
        <v>740</v>
      </c>
      <c r="T956" t="s">
        <v>732</v>
      </c>
    </row>
    <row r="957" spans="1:23" x14ac:dyDescent="0.3">
      <c r="A957" s="2" t="s">
        <v>30</v>
      </c>
      <c r="B957" s="2" t="s">
        <v>74</v>
      </c>
      <c r="C957" s="2" t="s">
        <v>2520</v>
      </c>
      <c r="D957" s="2">
        <v>1</v>
      </c>
      <c r="E957" s="2" t="s">
        <v>115</v>
      </c>
      <c r="F957" s="2" t="b">
        <f>+VLOOKUP(L957,'Por tripulante'!A:A,1,0)=L957</f>
        <v>1</v>
      </c>
      <c r="G957" s="2" t="str">
        <f>+INDEX(TPA!A:D,MATCH('Base de datos'!L957,TPA!D:D,0),1)</f>
        <v>PUERTO BERRIO</v>
      </c>
      <c r="H957" s="24" t="s">
        <v>403</v>
      </c>
      <c r="I957" s="42">
        <v>44702.340937499997</v>
      </c>
      <c r="J957" s="36">
        <v>44702.343831018516</v>
      </c>
      <c r="K957" t="s">
        <v>1212</v>
      </c>
      <c r="L957">
        <v>1051671396</v>
      </c>
      <c r="M957" t="s">
        <v>445</v>
      </c>
      <c r="N957" t="s">
        <v>500</v>
      </c>
      <c r="O957" s="4" t="s">
        <v>735</v>
      </c>
      <c r="P957" s="39" t="s">
        <v>745</v>
      </c>
      <c r="U957" t="s">
        <v>732</v>
      </c>
      <c r="V957" t="s">
        <v>1184</v>
      </c>
      <c r="W957" t="s">
        <v>1176</v>
      </c>
    </row>
    <row r="958" spans="1:23" x14ac:dyDescent="0.3">
      <c r="A958" s="2" t="s">
        <v>30</v>
      </c>
      <c r="B958" s="2" t="s">
        <v>74</v>
      </c>
      <c r="C958" s="2" t="s">
        <v>2521</v>
      </c>
      <c r="D958" s="2">
        <v>1</v>
      </c>
      <c r="E958" s="2" t="s">
        <v>115</v>
      </c>
      <c r="F958" s="2" t="b">
        <f>+VLOOKUP(L958,'Por tripulante'!A:A,1,0)=L958</f>
        <v>1</v>
      </c>
      <c r="G958" s="2" t="str">
        <f>+INDEX(TPA!A:D,MATCH('Base de datos'!L958,TPA!D:D,0),1)</f>
        <v>PUERTO TRIUNFO</v>
      </c>
      <c r="H958" s="24" t="s">
        <v>403</v>
      </c>
      <c r="I958" s="42">
        <v>44702.076631944445</v>
      </c>
      <c r="J958" s="36">
        <v>44702.0778125</v>
      </c>
      <c r="K958" t="s">
        <v>1319</v>
      </c>
      <c r="L958">
        <v>1045732872</v>
      </c>
      <c r="M958" t="s">
        <v>530</v>
      </c>
      <c r="N958" t="s">
        <v>496</v>
      </c>
      <c r="O958" s="4" t="s">
        <v>735</v>
      </c>
      <c r="P958" s="39" t="s">
        <v>745</v>
      </c>
      <c r="U958" t="s">
        <v>732</v>
      </c>
      <c r="V958" t="s">
        <v>1175</v>
      </c>
      <c r="W958" t="s">
        <v>1176</v>
      </c>
    </row>
    <row r="959" spans="1:23" x14ac:dyDescent="0.3">
      <c r="A959" s="2" t="s">
        <v>30</v>
      </c>
      <c r="B959" s="2" t="s">
        <v>74</v>
      </c>
      <c r="C959" s="2" t="s">
        <v>2522</v>
      </c>
      <c r="D959" s="2">
        <v>1</v>
      </c>
      <c r="E959" s="2" t="s">
        <v>115</v>
      </c>
      <c r="F959" s="2" t="b">
        <f>+VLOOKUP(L959,'Por tripulante'!A:A,1,0)=L959</f>
        <v>1</v>
      </c>
      <c r="G959" s="2" t="str">
        <f>+INDEX(TPA!A:D,MATCH('Base de datos'!L959,TPA!D:D,0),1)</f>
        <v>PUERTO BERRIO</v>
      </c>
      <c r="H959" s="24" t="s">
        <v>403</v>
      </c>
      <c r="I959" s="42">
        <v>44701.790717592594</v>
      </c>
      <c r="J959" s="36">
        <v>44701.793414351851</v>
      </c>
      <c r="K959" t="s">
        <v>1316</v>
      </c>
      <c r="L959">
        <v>1052962084</v>
      </c>
      <c r="M959" t="s">
        <v>547</v>
      </c>
      <c r="N959" t="s">
        <v>500</v>
      </c>
      <c r="O959" s="4" t="s">
        <v>735</v>
      </c>
      <c r="P959" s="39" t="s">
        <v>745</v>
      </c>
      <c r="U959" t="s">
        <v>732</v>
      </c>
      <c r="V959" t="s">
        <v>1175</v>
      </c>
      <c r="W959" t="s">
        <v>1176</v>
      </c>
    </row>
    <row r="960" spans="1:23" x14ac:dyDescent="0.3">
      <c r="A960" s="2" t="s">
        <v>30</v>
      </c>
      <c r="B960" s="2" t="s">
        <v>74</v>
      </c>
      <c r="C960" s="2" t="s">
        <v>2523</v>
      </c>
      <c r="D960" s="2">
        <v>1</v>
      </c>
      <c r="E960" s="2" t="s">
        <v>115</v>
      </c>
      <c r="F960" s="2" t="b">
        <f>+VLOOKUP(L960,'Por tripulante'!A:A,1,0)=L960</f>
        <v>1</v>
      </c>
      <c r="G960" s="2" t="str">
        <f>+INDEX(TPA!A:D,MATCH('Base de datos'!L960,TPA!D:D,0),1)</f>
        <v>PUERTO TRIUNFO</v>
      </c>
      <c r="H960" s="24" t="s">
        <v>403</v>
      </c>
      <c r="I960" s="42">
        <v>44699.462881944448</v>
      </c>
      <c r="J960" s="36">
        <v>44699.463923611111</v>
      </c>
      <c r="K960" t="s">
        <v>1212</v>
      </c>
      <c r="L960">
        <v>1050924014</v>
      </c>
      <c r="M960" t="s">
        <v>65</v>
      </c>
      <c r="N960" t="s">
        <v>496</v>
      </c>
      <c r="O960" s="4" t="s">
        <v>735</v>
      </c>
      <c r="P960" s="39" t="s">
        <v>745</v>
      </c>
      <c r="U960" t="s">
        <v>732</v>
      </c>
      <c r="V960" t="s">
        <v>1183</v>
      </c>
      <c r="W960" t="s">
        <v>1176</v>
      </c>
    </row>
    <row r="961" spans="1:23" x14ac:dyDescent="0.3">
      <c r="A961" s="2" t="s">
        <v>30</v>
      </c>
      <c r="B961" s="2" t="s">
        <v>74</v>
      </c>
      <c r="C961" s="2" t="s">
        <v>2524</v>
      </c>
      <c r="D961" s="2">
        <v>1</v>
      </c>
      <c r="E961" s="2" t="s">
        <v>115</v>
      </c>
      <c r="F961" s="2" t="b">
        <f>+VLOOKUP(L961,'Por tripulante'!A:A,1,0)=L961</f>
        <v>1</v>
      </c>
      <c r="G961" s="2" t="e">
        <f>+INDEX(TPA!A:D,MATCH('Base de datos'!L961,TPA!D:D,0),1)</f>
        <v>#N/A</v>
      </c>
      <c r="H961" s="24" t="s">
        <v>403</v>
      </c>
      <c r="I961" s="42">
        <v>44699.390289351853</v>
      </c>
      <c r="J961" s="36">
        <v>44699.391956018517</v>
      </c>
      <c r="K961" t="s">
        <v>1212</v>
      </c>
      <c r="L961">
        <v>85485994</v>
      </c>
      <c r="M961" t="s">
        <v>1346</v>
      </c>
      <c r="N961" t="s">
        <v>424</v>
      </c>
      <c r="O961" s="4" t="s">
        <v>735</v>
      </c>
      <c r="P961" s="39" t="s">
        <v>745</v>
      </c>
      <c r="U961" t="s">
        <v>732</v>
      </c>
      <c r="V961" t="s">
        <v>1175</v>
      </c>
      <c r="W961" t="s">
        <v>1176</v>
      </c>
    </row>
    <row r="962" spans="1:23" x14ac:dyDescent="0.3">
      <c r="A962" s="2" t="s">
        <v>30</v>
      </c>
      <c r="B962" s="2" t="s">
        <v>74</v>
      </c>
      <c r="C962" s="2" t="s">
        <v>2525</v>
      </c>
      <c r="D962" s="2">
        <v>1</v>
      </c>
      <c r="E962" s="2" t="s">
        <v>115</v>
      </c>
      <c r="F962" s="2" t="b">
        <f>+VLOOKUP(L962,'Por tripulante'!A:A,1,0)=L962</f>
        <v>1</v>
      </c>
      <c r="G962" s="2" t="str">
        <f>+INDEX(TPA!A:D,MATCH('Base de datos'!L962,TPA!D:D,0),1)</f>
        <v>BARRANQUILLA</v>
      </c>
      <c r="H962" s="24" t="s">
        <v>403</v>
      </c>
      <c r="I962" s="42">
        <v>44698.604155092595</v>
      </c>
      <c r="J962" s="36">
        <v>44698.607534722221</v>
      </c>
      <c r="K962" t="s">
        <v>1324</v>
      </c>
      <c r="L962">
        <v>8509727</v>
      </c>
      <c r="M962" t="s">
        <v>573</v>
      </c>
      <c r="N962" t="s">
        <v>457</v>
      </c>
      <c r="O962" s="4" t="s">
        <v>735</v>
      </c>
      <c r="P962" s="39" t="s">
        <v>745</v>
      </c>
      <c r="U962" t="s">
        <v>732</v>
      </c>
      <c r="V962" t="s">
        <v>1175</v>
      </c>
      <c r="W962" t="s">
        <v>1180</v>
      </c>
    </row>
    <row r="963" spans="1:23" x14ac:dyDescent="0.3">
      <c r="A963" s="2" t="s">
        <v>30</v>
      </c>
      <c r="B963" s="2" t="s">
        <v>74</v>
      </c>
      <c r="C963" s="2" t="s">
        <v>2526</v>
      </c>
      <c r="D963" s="2">
        <v>1</v>
      </c>
      <c r="E963" s="2" t="s">
        <v>115</v>
      </c>
      <c r="F963" s="2" t="b">
        <f>+VLOOKUP(L963,'Por tripulante'!A:A,1,0)=L963</f>
        <v>1</v>
      </c>
      <c r="G963" s="2" t="e">
        <f>+INDEX(TPA!A:D,MATCH('Base de datos'!L963,TPA!D:D,0),1)</f>
        <v>#N/A</v>
      </c>
      <c r="H963" s="24" t="s">
        <v>403</v>
      </c>
      <c r="I963" s="42">
        <v>44698.505925925929</v>
      </c>
      <c r="J963" s="36">
        <v>44698.50677083333</v>
      </c>
      <c r="K963" t="s">
        <v>1324</v>
      </c>
      <c r="L963">
        <v>1143443946</v>
      </c>
      <c r="M963" t="s">
        <v>196</v>
      </c>
      <c r="N963" t="s">
        <v>443</v>
      </c>
      <c r="O963" s="4" t="s">
        <v>735</v>
      </c>
      <c r="P963" s="39" t="s">
        <v>745</v>
      </c>
      <c r="U963" t="s">
        <v>732</v>
      </c>
      <c r="V963" t="s">
        <v>1347</v>
      </c>
      <c r="W963" t="s">
        <v>1180</v>
      </c>
    </row>
    <row r="964" spans="1:23" x14ac:dyDescent="0.3">
      <c r="A964" s="2" t="s">
        <v>30</v>
      </c>
      <c r="B964" s="2" t="s">
        <v>74</v>
      </c>
      <c r="C964" s="2" t="s">
        <v>2527</v>
      </c>
      <c r="D964" s="2">
        <v>1</v>
      </c>
      <c r="E964" s="2" t="s">
        <v>115</v>
      </c>
      <c r="F964" s="2" t="b">
        <f>+VLOOKUP(L964,'Por tripulante'!A:A,1,0)=L964</f>
        <v>1</v>
      </c>
      <c r="G964" s="2" t="str">
        <f>+INDEX(TPA!A:D,MATCH('Base de datos'!L964,TPA!D:D,0),1)</f>
        <v>MOMPOX</v>
      </c>
      <c r="H964" s="24" t="s">
        <v>403</v>
      </c>
      <c r="I964" s="42">
        <v>44696.368472222224</v>
      </c>
      <c r="J964" s="36">
        <v>44696.37054398148</v>
      </c>
      <c r="K964" t="s">
        <v>1318</v>
      </c>
      <c r="L964">
        <v>1048288518</v>
      </c>
      <c r="M964" t="s">
        <v>640</v>
      </c>
      <c r="N964" t="s">
        <v>416</v>
      </c>
      <c r="O964" s="4" t="s">
        <v>735</v>
      </c>
      <c r="P964" s="39" t="s">
        <v>745</v>
      </c>
      <c r="U964" t="s">
        <v>732</v>
      </c>
      <c r="V964" t="s">
        <v>1183</v>
      </c>
      <c r="W964" t="s">
        <v>1176</v>
      </c>
    </row>
    <row r="965" spans="1:23" x14ac:dyDescent="0.3">
      <c r="A965" s="2" t="s">
        <v>30</v>
      </c>
      <c r="B965" s="2" t="s">
        <v>74</v>
      </c>
      <c r="C965" s="2" t="s">
        <v>2528</v>
      </c>
      <c r="D965" s="2">
        <v>1</v>
      </c>
      <c r="E965" s="2" t="s">
        <v>115</v>
      </c>
      <c r="F965" s="2" t="b">
        <f>+VLOOKUP(L965,'Por tripulante'!A:A,1,0)=L965</f>
        <v>1</v>
      </c>
      <c r="G965" s="2" t="e">
        <f>+INDEX(TPA!A:D,MATCH('Base de datos'!L965,TPA!D:D,0),1)</f>
        <v>#N/A</v>
      </c>
      <c r="H965" s="24" t="s">
        <v>403</v>
      </c>
      <c r="I965" s="42">
        <v>44693.775254629632</v>
      </c>
      <c r="J965" s="36">
        <v>44693.778784722221</v>
      </c>
      <c r="K965" t="s">
        <v>1337</v>
      </c>
      <c r="L965">
        <v>7599845</v>
      </c>
      <c r="M965" t="s">
        <v>473</v>
      </c>
      <c r="N965" t="s">
        <v>421</v>
      </c>
      <c r="O965" s="4" t="s">
        <v>735</v>
      </c>
      <c r="P965" s="39" t="s">
        <v>745</v>
      </c>
      <c r="U965" t="s">
        <v>732</v>
      </c>
      <c r="V965" t="s">
        <v>1175</v>
      </c>
      <c r="W965" t="s">
        <v>1176</v>
      </c>
    </row>
    <row r="966" spans="1:23" x14ac:dyDescent="0.3">
      <c r="A966" s="2" t="s">
        <v>30</v>
      </c>
      <c r="B966" s="2" t="s">
        <v>74</v>
      </c>
      <c r="C966" s="2" t="s">
        <v>2529</v>
      </c>
      <c r="D966" s="2">
        <v>1</v>
      </c>
      <c r="E966" s="2" t="s">
        <v>115</v>
      </c>
      <c r="F966" s="2" t="b">
        <f>+VLOOKUP(L966,'Por tripulante'!A:A,1,0)=L966</f>
        <v>1</v>
      </c>
      <c r="G966" s="2" t="e">
        <f>+INDEX(TPA!A:D,MATCH('Base de datos'!L966,TPA!D:D,0),1)</f>
        <v>#N/A</v>
      </c>
      <c r="H966" s="24" t="s">
        <v>403</v>
      </c>
      <c r="I966" s="42">
        <v>44693.76935185185</v>
      </c>
      <c r="J966" s="36">
        <v>44693.773032407407</v>
      </c>
      <c r="K966" t="s">
        <v>1337</v>
      </c>
      <c r="L966">
        <v>1140893904</v>
      </c>
      <c r="M966" t="s">
        <v>1342</v>
      </c>
      <c r="N966" t="s">
        <v>421</v>
      </c>
      <c r="O966" s="4" t="s">
        <v>735</v>
      </c>
      <c r="P966" s="39" t="s">
        <v>745</v>
      </c>
      <c r="U966" t="s">
        <v>732</v>
      </c>
      <c r="V966" t="s">
        <v>1175</v>
      </c>
      <c r="W966" t="s">
        <v>1176</v>
      </c>
    </row>
    <row r="967" spans="1:23" x14ac:dyDescent="0.3">
      <c r="A967" s="2" t="s">
        <v>30</v>
      </c>
      <c r="B967" s="2" t="s">
        <v>74</v>
      </c>
      <c r="C967" s="2" t="s">
        <v>2530</v>
      </c>
      <c r="D967" s="2">
        <v>1</v>
      </c>
      <c r="E967" s="2" t="s">
        <v>115</v>
      </c>
      <c r="F967" s="2" t="b">
        <f>+VLOOKUP(L967,'Por tripulante'!A:A,1,0)=L967</f>
        <v>1</v>
      </c>
      <c r="G967" s="2" t="e">
        <f>+INDEX(TPA!A:D,MATCH('Base de datos'!L967,TPA!D:D,0),1)</f>
        <v>#N/A</v>
      </c>
      <c r="H967" s="24" t="s">
        <v>403</v>
      </c>
      <c r="I967" s="42">
        <v>44693.769560185188</v>
      </c>
      <c r="J967" s="36">
        <v>44693.772604166668</v>
      </c>
      <c r="K967" t="s">
        <v>1337</v>
      </c>
      <c r="L967">
        <v>1051358625</v>
      </c>
      <c r="M967" t="s">
        <v>679</v>
      </c>
      <c r="N967" t="s">
        <v>421</v>
      </c>
      <c r="O967" s="4" t="s">
        <v>735</v>
      </c>
      <c r="P967" s="39" t="s">
        <v>745</v>
      </c>
      <c r="U967" t="s">
        <v>732</v>
      </c>
      <c r="V967" t="s">
        <v>1183</v>
      </c>
      <c r="W967" t="s">
        <v>1176</v>
      </c>
    </row>
    <row r="968" spans="1:23" x14ac:dyDescent="0.3">
      <c r="A968" s="2" t="s">
        <v>30</v>
      </c>
      <c r="B968" s="2" t="s">
        <v>74</v>
      </c>
      <c r="C968" s="2" t="s">
        <v>2531</v>
      </c>
      <c r="D968" s="2">
        <v>1</v>
      </c>
      <c r="E968" s="2" t="s">
        <v>115</v>
      </c>
      <c r="F968" s="2" t="b">
        <f>+VLOOKUP(L968,'Por tripulante'!A:A,1,0)=L968</f>
        <v>1</v>
      </c>
      <c r="G968" s="2" t="e">
        <f>+INDEX(TPA!A:D,MATCH('Base de datos'!L968,TPA!D:D,0),1)</f>
        <v>#N/A</v>
      </c>
      <c r="H968" s="24" t="s">
        <v>403</v>
      </c>
      <c r="I968" s="42">
        <v>44693.66978009259</v>
      </c>
      <c r="J968" s="36">
        <v>44693.672256944446</v>
      </c>
      <c r="K968" t="s">
        <v>1337</v>
      </c>
      <c r="L968">
        <v>12632355</v>
      </c>
      <c r="M968" t="s">
        <v>698</v>
      </c>
      <c r="N968" t="s">
        <v>443</v>
      </c>
      <c r="O968" s="4" t="s">
        <v>735</v>
      </c>
      <c r="P968" s="39" t="s">
        <v>745</v>
      </c>
      <c r="U968" t="s">
        <v>732</v>
      </c>
      <c r="V968" t="s">
        <v>1175</v>
      </c>
      <c r="W968" t="s">
        <v>1176</v>
      </c>
    </row>
    <row r="969" spans="1:23" x14ac:dyDescent="0.3">
      <c r="A969" s="2" t="s">
        <v>30</v>
      </c>
      <c r="B969" s="2" t="s">
        <v>74</v>
      </c>
      <c r="C969" s="2" t="s">
        <v>2532</v>
      </c>
      <c r="D969" s="2">
        <v>1</v>
      </c>
      <c r="E969" s="2" t="s">
        <v>115</v>
      </c>
      <c r="F969" s="2" t="b">
        <f>+VLOOKUP(L969,'Por tripulante'!A:A,1,0)=L969</f>
        <v>1</v>
      </c>
      <c r="G969" s="2" t="str">
        <f>+INDEX(TPA!A:D,MATCH('Base de datos'!L969,TPA!D:D,0),1)</f>
        <v>PUERTO BERRIO</v>
      </c>
      <c r="H969" s="24" t="s">
        <v>405</v>
      </c>
      <c r="I969" s="42">
        <v>44702.345763888887</v>
      </c>
      <c r="J969" s="36">
        <v>44702.347268518519</v>
      </c>
      <c r="K969" t="s">
        <v>1316</v>
      </c>
      <c r="L969">
        <v>1051671396</v>
      </c>
      <c r="M969" t="s">
        <v>445</v>
      </c>
      <c r="N969" t="s">
        <v>500</v>
      </c>
      <c r="O969" s="4" t="s">
        <v>735</v>
      </c>
      <c r="P969" s="39" t="s">
        <v>745</v>
      </c>
      <c r="Q969" t="s">
        <v>732</v>
      </c>
      <c r="U969" t="s">
        <v>1189</v>
      </c>
      <c r="V969" t="s">
        <v>1190</v>
      </c>
    </row>
    <row r="970" spans="1:23" x14ac:dyDescent="0.3">
      <c r="A970" s="2" t="s">
        <v>30</v>
      </c>
      <c r="B970" s="2" t="s">
        <v>74</v>
      </c>
      <c r="C970" s="2" t="s">
        <v>2533</v>
      </c>
      <c r="D970" s="2">
        <v>1</v>
      </c>
      <c r="E970" s="2" t="s">
        <v>115</v>
      </c>
      <c r="F970" s="2" t="b">
        <f>+VLOOKUP(L970,'Por tripulante'!A:A,1,0)=L970</f>
        <v>1</v>
      </c>
      <c r="G970" s="2" t="str">
        <f>+INDEX(TPA!A:D,MATCH('Base de datos'!L970,TPA!D:D,0),1)</f>
        <v>PUERTO TRIUNFO</v>
      </c>
      <c r="H970" s="24" t="s">
        <v>405</v>
      </c>
      <c r="I970" s="42">
        <v>44702.067916666667</v>
      </c>
      <c r="J970" s="36">
        <v>44702.070057870369</v>
      </c>
      <c r="K970" t="s">
        <v>1319</v>
      </c>
      <c r="L970">
        <v>1045732872</v>
      </c>
      <c r="M970" t="s">
        <v>530</v>
      </c>
      <c r="N970" t="s">
        <v>496</v>
      </c>
      <c r="O970" s="4" t="s">
        <v>735</v>
      </c>
      <c r="P970" s="39" t="s">
        <v>745</v>
      </c>
      <c r="Q970" t="s">
        <v>732</v>
      </c>
      <c r="T970" t="s">
        <v>1348</v>
      </c>
      <c r="V970" t="s">
        <v>1190</v>
      </c>
    </row>
    <row r="971" spans="1:23" x14ac:dyDescent="0.3">
      <c r="A971" s="2" t="s">
        <v>30</v>
      </c>
      <c r="B971" s="2" t="s">
        <v>74</v>
      </c>
      <c r="C971" s="2" t="s">
        <v>2265</v>
      </c>
      <c r="D971" s="2">
        <v>1</v>
      </c>
      <c r="E971" s="2" t="s">
        <v>115</v>
      </c>
      <c r="F971" s="2" t="b">
        <f>+VLOOKUP(L971,'Por tripulante'!A:A,1,0)=L971</f>
        <v>1</v>
      </c>
      <c r="G971" s="2" t="str">
        <f>+INDEX(TPA!A:D,MATCH('Base de datos'!L971,TPA!D:D,0),1)</f>
        <v>PUERTO BERRIO</v>
      </c>
      <c r="H971" s="24" t="s">
        <v>405</v>
      </c>
      <c r="I971" s="42">
        <v>44701.793819444443</v>
      </c>
      <c r="J971" s="36">
        <v>44701.795671296299</v>
      </c>
      <c r="K971" t="s">
        <v>1316</v>
      </c>
      <c r="L971">
        <v>1052962084</v>
      </c>
      <c r="M971" t="s">
        <v>1193</v>
      </c>
      <c r="N971" t="s">
        <v>500</v>
      </c>
      <c r="O971" s="4" t="s">
        <v>735</v>
      </c>
      <c r="P971" s="39" t="s">
        <v>745</v>
      </c>
      <c r="Q971" t="s">
        <v>732</v>
      </c>
      <c r="U971" t="s">
        <v>1189</v>
      </c>
      <c r="V971" t="s">
        <v>1194</v>
      </c>
    </row>
    <row r="972" spans="1:23" x14ac:dyDescent="0.3">
      <c r="A972" s="2" t="s">
        <v>30</v>
      </c>
      <c r="B972" s="2" t="s">
        <v>74</v>
      </c>
      <c r="C972" s="2" t="s">
        <v>2245</v>
      </c>
      <c r="D972" s="2">
        <v>1</v>
      </c>
      <c r="E972" s="2" t="s">
        <v>115</v>
      </c>
      <c r="F972" s="2" t="b">
        <f>+VLOOKUP(L972,'Por tripulante'!A:A,1,0)=L972</f>
        <v>1</v>
      </c>
      <c r="G972" s="2" t="e">
        <f>+INDEX(TPA!A:D,MATCH('Base de datos'!L972,TPA!D:D,0),1)</f>
        <v>#N/A</v>
      </c>
      <c r="H972" s="24" t="s">
        <v>405</v>
      </c>
      <c r="I972" s="42">
        <v>44701.721666666665</v>
      </c>
      <c r="J972" s="36">
        <v>44701.722870370373</v>
      </c>
      <c r="K972" t="s">
        <v>1316</v>
      </c>
      <c r="L972">
        <v>85370698</v>
      </c>
      <c r="M972" t="s">
        <v>1349</v>
      </c>
      <c r="N972" t="s">
        <v>413</v>
      </c>
      <c r="O972" s="4" t="s">
        <v>735</v>
      </c>
      <c r="P972" s="39" t="s">
        <v>745</v>
      </c>
      <c r="Q972" t="s">
        <v>732</v>
      </c>
      <c r="U972" t="s">
        <v>1189</v>
      </c>
      <c r="V972" t="s">
        <v>1190</v>
      </c>
    </row>
    <row r="973" spans="1:23" x14ac:dyDescent="0.3">
      <c r="A973" s="2" t="s">
        <v>30</v>
      </c>
      <c r="B973" s="2" t="s">
        <v>74</v>
      </c>
      <c r="C973" s="2" t="s">
        <v>2534</v>
      </c>
      <c r="D973" s="2">
        <v>1</v>
      </c>
      <c r="E973" s="2" t="s">
        <v>115</v>
      </c>
      <c r="F973" s="2" t="b">
        <f>+VLOOKUP(L973,'Por tripulante'!A:A,1,0)=L973</f>
        <v>1</v>
      </c>
      <c r="G973" s="2" t="str">
        <f>+INDEX(TPA!A:D,MATCH('Base de datos'!L973,TPA!D:D,0),1)</f>
        <v>PUERTO BERRIO</v>
      </c>
      <c r="H973" s="24" t="s">
        <v>405</v>
      </c>
      <c r="I973" s="42">
        <v>44701.457442129627</v>
      </c>
      <c r="J973" s="36">
        <v>44701.458437499998</v>
      </c>
      <c r="K973" t="s">
        <v>1316</v>
      </c>
      <c r="L973">
        <v>73271348</v>
      </c>
      <c r="M973" t="s">
        <v>706</v>
      </c>
      <c r="N973" t="s">
        <v>500</v>
      </c>
      <c r="O973" s="4" t="s">
        <v>735</v>
      </c>
      <c r="P973" s="39" t="s">
        <v>745</v>
      </c>
      <c r="Q973" t="s">
        <v>732</v>
      </c>
      <c r="U973" t="s">
        <v>1189</v>
      </c>
      <c r="V973" t="s">
        <v>1190</v>
      </c>
    </row>
    <row r="974" spans="1:23" x14ac:dyDescent="0.3">
      <c r="A974" s="2" t="s">
        <v>30</v>
      </c>
      <c r="B974" s="2" t="s">
        <v>74</v>
      </c>
      <c r="C974" s="2" t="s">
        <v>2535</v>
      </c>
      <c r="D974" s="2">
        <v>1</v>
      </c>
      <c r="E974" s="2" t="s">
        <v>115</v>
      </c>
      <c r="F974" s="2" t="b">
        <f>+VLOOKUP(L974,'Por tripulante'!A:A,1,0)=L974</f>
        <v>1</v>
      </c>
      <c r="G974" s="2" t="str">
        <f>+INDEX(TPA!A:D,MATCH('Base de datos'!L974,TPA!D:D,0),1)</f>
        <v>PUERTO BERRIO</v>
      </c>
      <c r="H974" s="24" t="s">
        <v>405</v>
      </c>
      <c r="I974" s="42">
        <v>44701.450925925928</v>
      </c>
      <c r="J974" s="36">
        <v>44701.454606481479</v>
      </c>
      <c r="K974" t="s">
        <v>1316</v>
      </c>
      <c r="L974">
        <v>1051356443</v>
      </c>
      <c r="M974" t="s">
        <v>523</v>
      </c>
      <c r="N974" t="s">
        <v>500</v>
      </c>
      <c r="O974" s="4" t="s">
        <v>735</v>
      </c>
      <c r="P974" s="39" t="s">
        <v>745</v>
      </c>
      <c r="Q974" t="s">
        <v>732</v>
      </c>
      <c r="U974" t="s">
        <v>1189</v>
      </c>
      <c r="V974" t="s">
        <v>1190</v>
      </c>
    </row>
    <row r="975" spans="1:23" x14ac:dyDescent="0.3">
      <c r="A975" s="2" t="s">
        <v>30</v>
      </c>
      <c r="B975" s="2" t="s">
        <v>74</v>
      </c>
      <c r="C975" s="2" t="s">
        <v>2536</v>
      </c>
      <c r="D975" s="2">
        <v>1</v>
      </c>
      <c r="E975" s="2" t="s">
        <v>115</v>
      </c>
      <c r="F975" s="2" t="b">
        <f>+VLOOKUP(L975,'Por tripulante'!A:A,1,0)=L975</f>
        <v>1</v>
      </c>
      <c r="G975" s="2" t="str">
        <f>+INDEX(TPA!A:D,MATCH('Base de datos'!L975,TPA!D:D,0),1)</f>
        <v>CALAMAR</v>
      </c>
      <c r="H975" s="24" t="s">
        <v>405</v>
      </c>
      <c r="I975" s="42">
        <v>44700.740347222221</v>
      </c>
      <c r="J975" s="36">
        <v>44700.741539351853</v>
      </c>
      <c r="K975" t="s">
        <v>1317</v>
      </c>
      <c r="L975">
        <v>1007127377</v>
      </c>
      <c r="M975" t="s">
        <v>18</v>
      </c>
      <c r="N975" t="s">
        <v>413</v>
      </c>
      <c r="O975" s="4" t="s">
        <v>735</v>
      </c>
      <c r="P975" s="39" t="s">
        <v>745</v>
      </c>
      <c r="Q975" t="s">
        <v>732</v>
      </c>
      <c r="U975" t="s">
        <v>1189</v>
      </c>
      <c r="V975" t="s">
        <v>1350</v>
      </c>
    </row>
    <row r="976" spans="1:23" x14ac:dyDescent="0.3">
      <c r="A976" s="2" t="s">
        <v>30</v>
      </c>
      <c r="B976" s="2" t="s">
        <v>74</v>
      </c>
      <c r="C976" s="2" t="s">
        <v>2537</v>
      </c>
      <c r="D976" s="2">
        <v>1</v>
      </c>
      <c r="E976" s="2" t="s">
        <v>115</v>
      </c>
      <c r="F976" s="2" t="b">
        <f>+VLOOKUP(L976,'Por tripulante'!A:A,1,0)=L976</f>
        <v>1</v>
      </c>
      <c r="G976" s="2" t="str">
        <f>+INDEX(TPA!A:D,MATCH('Base de datos'!L976,TPA!D:D,0),1)</f>
        <v>ZAMBRANO</v>
      </c>
      <c r="H976" s="24" t="s">
        <v>405</v>
      </c>
      <c r="I976" s="42">
        <v>44700.333680555559</v>
      </c>
      <c r="J976" s="36">
        <v>44700.336111111108</v>
      </c>
      <c r="K976" t="s">
        <v>1212</v>
      </c>
      <c r="L976">
        <v>73191501</v>
      </c>
      <c r="M976" t="s">
        <v>660</v>
      </c>
      <c r="N976" t="s">
        <v>1173</v>
      </c>
      <c r="O976" s="4" t="s">
        <v>735</v>
      </c>
      <c r="P976" s="39" t="s">
        <v>745</v>
      </c>
      <c r="Q976" t="s">
        <v>732</v>
      </c>
      <c r="U976" t="s">
        <v>1189</v>
      </c>
      <c r="V976" t="s">
        <v>1190</v>
      </c>
    </row>
    <row r="977" spans="1:22" x14ac:dyDescent="0.3">
      <c r="A977" s="2" t="s">
        <v>30</v>
      </c>
      <c r="B977" s="2" t="s">
        <v>74</v>
      </c>
      <c r="C977" s="2" t="s">
        <v>2538</v>
      </c>
      <c r="D977" s="2">
        <v>1</v>
      </c>
      <c r="E977" s="2" t="s">
        <v>115</v>
      </c>
      <c r="F977" s="2" t="b">
        <f>+VLOOKUP(L977,'Por tripulante'!A:A,1,0)=L977</f>
        <v>1</v>
      </c>
      <c r="G977" s="2" t="e">
        <f>+INDEX(TPA!A:D,MATCH('Base de datos'!L977,TPA!D:D,0),1)</f>
        <v>#N/A</v>
      </c>
      <c r="H977" s="24" t="s">
        <v>405</v>
      </c>
      <c r="I977" s="42">
        <v>44699.724270833336</v>
      </c>
      <c r="J977" s="36">
        <v>44699.726365740738</v>
      </c>
      <c r="K977" t="s">
        <v>1212</v>
      </c>
      <c r="L977">
        <v>1083467461</v>
      </c>
      <c r="M977" t="s">
        <v>441</v>
      </c>
      <c r="N977" t="s">
        <v>428</v>
      </c>
      <c r="O977" s="4" t="s">
        <v>735</v>
      </c>
      <c r="P977" s="39" t="s">
        <v>745</v>
      </c>
      <c r="Q977" t="s">
        <v>732</v>
      </c>
      <c r="U977" t="s">
        <v>1189</v>
      </c>
      <c r="V977" t="s">
        <v>1194</v>
      </c>
    </row>
    <row r="978" spans="1:22" x14ac:dyDescent="0.3">
      <c r="A978" s="2" t="s">
        <v>30</v>
      </c>
      <c r="B978" s="2" t="s">
        <v>74</v>
      </c>
      <c r="C978" s="2" t="s">
        <v>2255</v>
      </c>
      <c r="D978" s="2">
        <v>1</v>
      </c>
      <c r="E978" s="2" t="s">
        <v>115</v>
      </c>
      <c r="F978" s="2" t="b">
        <f>+VLOOKUP(L978,'Por tripulante'!A:A,1,0)=L978</f>
        <v>1</v>
      </c>
      <c r="G978" s="2" t="str">
        <f>+INDEX(TPA!A:D,MATCH('Base de datos'!L978,TPA!D:D,0),1)</f>
        <v>SAN PABLO</v>
      </c>
      <c r="H978" s="24" t="s">
        <v>405</v>
      </c>
      <c r="I978" s="42">
        <v>44699.470775462964</v>
      </c>
      <c r="J978" s="36">
        <v>44699.473090277781</v>
      </c>
      <c r="K978" t="s">
        <v>1212</v>
      </c>
      <c r="L978">
        <v>72175592</v>
      </c>
      <c r="M978" t="s">
        <v>606</v>
      </c>
      <c r="N978" t="s">
        <v>1173</v>
      </c>
      <c r="O978" s="4" t="s">
        <v>735</v>
      </c>
      <c r="P978" s="39" t="s">
        <v>745</v>
      </c>
      <c r="Q978" t="s">
        <v>732</v>
      </c>
      <c r="U978" t="s">
        <v>1189</v>
      </c>
      <c r="V978" t="s">
        <v>1190</v>
      </c>
    </row>
    <row r="979" spans="1:22" x14ac:dyDescent="0.3">
      <c r="A979" s="2" t="s">
        <v>30</v>
      </c>
      <c r="B979" s="2" t="s">
        <v>74</v>
      </c>
      <c r="C979" s="2" t="s">
        <v>2539</v>
      </c>
      <c r="D979" s="2">
        <v>1</v>
      </c>
      <c r="E979" s="2" t="s">
        <v>115</v>
      </c>
      <c r="F979" s="2" t="b">
        <f>+VLOOKUP(L979,'Por tripulante'!A:A,1,0)=L979</f>
        <v>1</v>
      </c>
      <c r="G979" s="2" t="str">
        <f>+INDEX(TPA!A:D,MATCH('Base de datos'!L979,TPA!D:D,0),1)</f>
        <v>BARRANQUILLA</v>
      </c>
      <c r="H979" s="24" t="s">
        <v>405</v>
      </c>
      <c r="I979" s="42">
        <v>44698.610023148147</v>
      </c>
      <c r="J979" s="36">
        <v>44698.612349537034</v>
      </c>
      <c r="K979" t="s">
        <v>1324</v>
      </c>
      <c r="L979">
        <v>8509727</v>
      </c>
      <c r="M979" t="s">
        <v>573</v>
      </c>
      <c r="N979" t="s">
        <v>457</v>
      </c>
      <c r="O979" s="4" t="s">
        <v>735</v>
      </c>
      <c r="P979" s="39" t="s">
        <v>745</v>
      </c>
      <c r="Q979" t="s">
        <v>732</v>
      </c>
      <c r="U979" t="s">
        <v>1189</v>
      </c>
      <c r="V979" t="s">
        <v>1190</v>
      </c>
    </row>
    <row r="980" spans="1:22" x14ac:dyDescent="0.3">
      <c r="A980" s="2" t="s">
        <v>30</v>
      </c>
      <c r="B980" s="2" t="s">
        <v>74</v>
      </c>
      <c r="C980" s="2" t="s">
        <v>2540</v>
      </c>
      <c r="D980" s="2">
        <v>1</v>
      </c>
      <c r="E980" s="2" t="s">
        <v>115</v>
      </c>
      <c r="F980" s="2" t="b">
        <f>+VLOOKUP(L980,'Por tripulante'!A:A,1,0)=L980</f>
        <v>1</v>
      </c>
      <c r="G980" s="2" t="e">
        <f>+INDEX(TPA!A:D,MATCH('Base de datos'!L980,TPA!D:D,0),1)</f>
        <v>#N/A</v>
      </c>
      <c r="H980" s="24" t="s">
        <v>405</v>
      </c>
      <c r="I980" s="42">
        <v>44698.50403935185</v>
      </c>
      <c r="J980" s="36">
        <v>44698.505277777775</v>
      </c>
      <c r="K980" t="s">
        <v>1324</v>
      </c>
      <c r="L980">
        <v>1042448376</v>
      </c>
      <c r="M980" t="s">
        <v>689</v>
      </c>
      <c r="N980" t="s">
        <v>443</v>
      </c>
      <c r="O980" s="4" t="s">
        <v>735</v>
      </c>
      <c r="P980" s="39" t="s">
        <v>745</v>
      </c>
      <c r="Q980" t="s">
        <v>732</v>
      </c>
      <c r="U980" t="s">
        <v>1189</v>
      </c>
      <c r="V980" t="s">
        <v>1190</v>
      </c>
    </row>
    <row r="981" spans="1:22" x14ac:dyDescent="0.3">
      <c r="A981" s="2" t="s">
        <v>30</v>
      </c>
      <c r="B981" s="2" t="s">
        <v>74</v>
      </c>
      <c r="C981" s="2" t="s">
        <v>2541</v>
      </c>
      <c r="D981" s="2">
        <v>1</v>
      </c>
      <c r="E981" s="2" t="s">
        <v>115</v>
      </c>
      <c r="F981" s="2" t="b">
        <f>+VLOOKUP(L981,'Por tripulante'!A:A,1,0)=L981</f>
        <v>1</v>
      </c>
      <c r="G981" s="2" t="e">
        <f>+INDEX(TPA!A:D,MATCH('Base de datos'!L981,TPA!D:D,0),1)</f>
        <v>#N/A</v>
      </c>
      <c r="H981" s="24" t="s">
        <v>405</v>
      </c>
      <c r="I981" s="42">
        <v>44698.50335648148</v>
      </c>
      <c r="J981" s="36">
        <v>44698.505046296297</v>
      </c>
      <c r="K981" t="s">
        <v>1324</v>
      </c>
      <c r="L981">
        <v>1143443946</v>
      </c>
      <c r="M981" t="s">
        <v>196</v>
      </c>
      <c r="N981" t="s">
        <v>443</v>
      </c>
      <c r="O981" s="4" t="s">
        <v>735</v>
      </c>
      <c r="P981" s="39" t="s">
        <v>745</v>
      </c>
      <c r="Q981" t="s">
        <v>732</v>
      </c>
      <c r="U981" t="s">
        <v>1189</v>
      </c>
      <c r="V981" t="s">
        <v>1192</v>
      </c>
    </row>
    <row r="982" spans="1:22" x14ac:dyDescent="0.3">
      <c r="A982" s="2" t="s">
        <v>30</v>
      </c>
      <c r="B982" s="2" t="s">
        <v>74</v>
      </c>
      <c r="C982" s="2" t="s">
        <v>2542</v>
      </c>
      <c r="D982" s="2">
        <v>1</v>
      </c>
      <c r="E982" s="2" t="s">
        <v>115</v>
      </c>
      <c r="F982" s="2" t="b">
        <f>+VLOOKUP(L982,'Por tripulante'!A:A,1,0)=L982</f>
        <v>1</v>
      </c>
      <c r="G982" s="2" t="str">
        <f>+INDEX(TPA!A:D,MATCH('Base de datos'!L982,TPA!D:D,0),1)</f>
        <v>MOMPOX</v>
      </c>
      <c r="H982" s="24" t="s">
        <v>405</v>
      </c>
      <c r="I982" s="42">
        <v>44696.364340277774</v>
      </c>
      <c r="J982" s="36">
        <v>44696.366770833331</v>
      </c>
      <c r="K982" t="s">
        <v>1318</v>
      </c>
      <c r="L982">
        <v>1048288518</v>
      </c>
      <c r="M982" t="s">
        <v>640</v>
      </c>
      <c r="N982" t="s">
        <v>416</v>
      </c>
      <c r="O982" s="4" t="s">
        <v>735</v>
      </c>
      <c r="P982" s="39" t="s">
        <v>745</v>
      </c>
      <c r="Q982" t="s">
        <v>732</v>
      </c>
      <c r="U982" t="s">
        <v>1189</v>
      </c>
      <c r="V982" t="s">
        <v>1190</v>
      </c>
    </row>
    <row r="983" spans="1:22" x14ac:dyDescent="0.3">
      <c r="A983" s="2" t="s">
        <v>30</v>
      </c>
      <c r="B983" s="2" t="s">
        <v>74</v>
      </c>
      <c r="C983" s="2" t="s">
        <v>2543</v>
      </c>
      <c r="D983" s="2">
        <v>1</v>
      </c>
      <c r="E983" s="2" t="s">
        <v>115</v>
      </c>
      <c r="F983" s="2" t="b">
        <f>+VLOOKUP(L983,'Por tripulante'!A:A,1,0)=L983</f>
        <v>1</v>
      </c>
      <c r="G983" s="2" t="e">
        <f>+INDEX(TPA!A:D,MATCH('Base de datos'!L983,TPA!D:D,0),1)</f>
        <v>#N/A</v>
      </c>
      <c r="H983" s="24" t="s">
        <v>405</v>
      </c>
      <c r="I983" s="42">
        <v>44696.330648148149</v>
      </c>
      <c r="J983" s="36">
        <v>44696.332488425927</v>
      </c>
      <c r="K983" t="s">
        <v>1318</v>
      </c>
      <c r="L983">
        <v>72269340</v>
      </c>
      <c r="M983" t="s">
        <v>50</v>
      </c>
      <c r="N983" t="s">
        <v>435</v>
      </c>
      <c r="O983" s="4" t="s">
        <v>735</v>
      </c>
      <c r="P983" s="39" t="s">
        <v>745</v>
      </c>
      <c r="Q983" t="s">
        <v>732</v>
      </c>
      <c r="U983" t="s">
        <v>1189</v>
      </c>
      <c r="V983" t="s">
        <v>1190</v>
      </c>
    </row>
    <row r="984" spans="1:22" x14ac:dyDescent="0.3">
      <c r="A984" s="2" t="s">
        <v>30</v>
      </c>
      <c r="B984" s="2" t="s">
        <v>74</v>
      </c>
      <c r="C984" s="2" t="s">
        <v>2544</v>
      </c>
      <c r="D984" s="2">
        <v>1</v>
      </c>
      <c r="E984" s="2" t="s">
        <v>115</v>
      </c>
      <c r="F984" s="2" t="b">
        <f>+VLOOKUP(L984,'Por tripulante'!A:A,1,0)=L984</f>
        <v>1</v>
      </c>
      <c r="G984" s="2" t="str">
        <f>+INDEX(TPA!A:D,MATCH('Base de datos'!L984,TPA!D:D,0),1)</f>
        <v>PUERTO TRIUNFO</v>
      </c>
      <c r="H984" s="24" t="s">
        <v>405</v>
      </c>
      <c r="I984" s="42">
        <v>44695.578113425923</v>
      </c>
      <c r="J984" s="36">
        <v>44695.583344907405</v>
      </c>
      <c r="K984" t="s">
        <v>1325</v>
      </c>
      <c r="L984">
        <v>1732497</v>
      </c>
      <c r="M984" t="s">
        <v>638</v>
      </c>
      <c r="N984" t="s">
        <v>496</v>
      </c>
      <c r="O984" s="4" t="s">
        <v>735</v>
      </c>
      <c r="P984" s="39" t="s">
        <v>745</v>
      </c>
      <c r="Q984" t="s">
        <v>732</v>
      </c>
      <c r="U984" t="s">
        <v>1189</v>
      </c>
      <c r="V984" t="s">
        <v>1190</v>
      </c>
    </row>
    <row r="985" spans="1:22" x14ac:dyDescent="0.3">
      <c r="A985" s="2" t="s">
        <v>30</v>
      </c>
      <c r="B985" s="2" t="s">
        <v>74</v>
      </c>
      <c r="C985" s="2" t="s">
        <v>2545</v>
      </c>
      <c r="D985" s="2">
        <v>1</v>
      </c>
      <c r="E985" s="2" t="s">
        <v>115</v>
      </c>
      <c r="F985" s="2" t="b">
        <f>+VLOOKUP(L985,'Por tripulante'!A:A,1,0)=L985</f>
        <v>1</v>
      </c>
      <c r="G985" s="2" t="e">
        <f>+INDEX(TPA!A:D,MATCH('Base de datos'!L985,TPA!D:D,0),1)</f>
        <v>#N/A</v>
      </c>
      <c r="H985" s="24" t="s">
        <v>405</v>
      </c>
      <c r="I985" s="42">
        <v>44695.329386574071</v>
      </c>
      <c r="J985" s="36">
        <v>44695.329884259256</v>
      </c>
      <c r="K985" t="s">
        <v>1325</v>
      </c>
      <c r="L985">
        <v>7599845</v>
      </c>
      <c r="M985" t="s">
        <v>1258</v>
      </c>
      <c r="N985" t="s">
        <v>429</v>
      </c>
      <c r="O985" s="4" t="s">
        <v>735</v>
      </c>
      <c r="P985" s="39" t="s">
        <v>745</v>
      </c>
      <c r="Q985" t="s">
        <v>732</v>
      </c>
      <c r="U985" t="s">
        <v>1189</v>
      </c>
      <c r="V985" t="s">
        <v>1190</v>
      </c>
    </row>
    <row r="986" spans="1:22" x14ac:dyDescent="0.3">
      <c r="A986" s="2" t="s">
        <v>30</v>
      </c>
      <c r="B986" s="2" t="s">
        <v>74</v>
      </c>
      <c r="C986" s="2" t="s">
        <v>2546</v>
      </c>
      <c r="D986" s="2">
        <v>1</v>
      </c>
      <c r="E986" s="2" t="s">
        <v>115</v>
      </c>
      <c r="F986" s="2" t="b">
        <f>+VLOOKUP(L986,'Por tripulante'!A:A,1,0)=L986</f>
        <v>1</v>
      </c>
      <c r="G986" s="2" t="str">
        <f>+INDEX(TPA!A:D,MATCH('Base de datos'!L986,TPA!D:D,0),1)</f>
        <v>CAPULCO</v>
      </c>
      <c r="H986" s="24" t="s">
        <v>405</v>
      </c>
      <c r="I986" s="42">
        <v>44694.770381944443</v>
      </c>
      <c r="J986" s="36">
        <v>44694.776817129627</v>
      </c>
      <c r="K986" t="s">
        <v>1054</v>
      </c>
      <c r="L986">
        <v>1082045661</v>
      </c>
      <c r="M986" t="s">
        <v>479</v>
      </c>
      <c r="N986" t="s">
        <v>500</v>
      </c>
      <c r="O986" s="4" t="s">
        <v>735</v>
      </c>
      <c r="P986" s="39" t="s">
        <v>745</v>
      </c>
      <c r="Q986" t="s">
        <v>732</v>
      </c>
      <c r="U986" t="s">
        <v>1189</v>
      </c>
      <c r="V986" t="s">
        <v>1190</v>
      </c>
    </row>
    <row r="987" spans="1:22" x14ac:dyDescent="0.3">
      <c r="A987" s="2" t="s">
        <v>30</v>
      </c>
      <c r="B987" s="2" t="s">
        <v>74</v>
      </c>
      <c r="C987" s="2" t="s">
        <v>2547</v>
      </c>
      <c r="D987" s="2">
        <v>1</v>
      </c>
      <c r="E987" s="2" t="s">
        <v>115</v>
      </c>
      <c r="F987" s="2" t="b">
        <f>+VLOOKUP(L987,'Por tripulante'!A:A,1,0)=L987</f>
        <v>1</v>
      </c>
      <c r="G987" s="2" t="str">
        <f>+INDEX(TPA!A:D,MATCH('Base de datos'!L987,TPA!D:D,0),1)</f>
        <v>PUERTO TRIUNFO</v>
      </c>
      <c r="H987" s="24" t="s">
        <v>405</v>
      </c>
      <c r="I987" s="42">
        <v>44694.497662037036</v>
      </c>
      <c r="J987" s="36">
        <v>44694.499259259261</v>
      </c>
      <c r="K987" t="s">
        <v>1051</v>
      </c>
      <c r="L987">
        <v>1050924014</v>
      </c>
      <c r="M987" t="s">
        <v>65</v>
      </c>
      <c r="N987" t="s">
        <v>496</v>
      </c>
      <c r="O987" s="4" t="s">
        <v>735</v>
      </c>
      <c r="P987" s="39" t="s">
        <v>745</v>
      </c>
      <c r="Q987" t="s">
        <v>732</v>
      </c>
      <c r="U987" t="s">
        <v>1189</v>
      </c>
      <c r="V987" t="s">
        <v>1192</v>
      </c>
    </row>
    <row r="988" spans="1:22" x14ac:dyDescent="0.3">
      <c r="A988" s="2" t="s">
        <v>30</v>
      </c>
      <c r="B988" s="2" t="s">
        <v>74</v>
      </c>
      <c r="C988" s="2" t="s">
        <v>2548</v>
      </c>
      <c r="D988" s="2">
        <v>1</v>
      </c>
      <c r="E988" s="2" t="s">
        <v>115</v>
      </c>
      <c r="F988" s="2" t="b">
        <f>+VLOOKUP(L988,'Por tripulante'!A:A,1,0)=L988</f>
        <v>1</v>
      </c>
      <c r="G988" s="2" t="e">
        <f>+INDEX(TPA!A:D,MATCH('Base de datos'!L988,TPA!D:D,0),1)</f>
        <v>#N/A</v>
      </c>
      <c r="H988" s="24" t="s">
        <v>405</v>
      </c>
      <c r="I988" s="42">
        <v>44694.490706018521</v>
      </c>
      <c r="J988" s="36">
        <v>44694.491701388892</v>
      </c>
      <c r="K988" t="s">
        <v>1051</v>
      </c>
      <c r="L988">
        <v>72175184</v>
      </c>
      <c r="M988" t="s">
        <v>535</v>
      </c>
      <c r="N988" t="s">
        <v>452</v>
      </c>
      <c r="O988" s="4" t="s">
        <v>735</v>
      </c>
      <c r="P988" s="39" t="s">
        <v>745</v>
      </c>
      <c r="Q988" t="s">
        <v>732</v>
      </c>
      <c r="U988" t="s">
        <v>1189</v>
      </c>
      <c r="V988" t="s">
        <v>1190</v>
      </c>
    </row>
    <row r="989" spans="1:22" x14ac:dyDescent="0.3">
      <c r="A989" s="2" t="s">
        <v>30</v>
      </c>
      <c r="B989" s="2" t="s">
        <v>74</v>
      </c>
      <c r="C989" s="2" t="s">
        <v>2549</v>
      </c>
      <c r="D989" s="2">
        <v>1</v>
      </c>
      <c r="E989" s="2" t="s">
        <v>115</v>
      </c>
      <c r="F989" s="2" t="b">
        <f>+VLOOKUP(L989,'Por tripulante'!A:A,1,0)=L989</f>
        <v>1</v>
      </c>
      <c r="G989" s="2" t="e">
        <f>+INDEX(TPA!A:D,MATCH('Base de datos'!L989,TPA!D:D,0),1)</f>
        <v>#N/A</v>
      </c>
      <c r="H989" s="24" t="s">
        <v>405</v>
      </c>
      <c r="I989" s="42">
        <v>44693.773912037039</v>
      </c>
      <c r="J989" s="36">
        <v>44693.775972222225</v>
      </c>
      <c r="K989" t="s">
        <v>1337</v>
      </c>
      <c r="L989">
        <v>1140893904</v>
      </c>
      <c r="M989" t="s">
        <v>1342</v>
      </c>
      <c r="N989" t="s">
        <v>421</v>
      </c>
      <c r="O989" s="4" t="s">
        <v>735</v>
      </c>
      <c r="P989" s="39" t="s">
        <v>745</v>
      </c>
      <c r="Q989" t="s">
        <v>732</v>
      </c>
      <c r="U989" t="s">
        <v>1189</v>
      </c>
      <c r="V989" t="s">
        <v>1190</v>
      </c>
    </row>
    <row r="990" spans="1:22" x14ac:dyDescent="0.3">
      <c r="A990" s="2" t="s">
        <v>30</v>
      </c>
      <c r="B990" s="2" t="s">
        <v>74</v>
      </c>
      <c r="C990" s="2" t="s">
        <v>2550</v>
      </c>
      <c r="D990" s="2">
        <v>1</v>
      </c>
      <c r="E990" s="2" t="s">
        <v>115</v>
      </c>
      <c r="F990" s="2" t="b">
        <f>+VLOOKUP(L990,'Por tripulante'!A:A,1,0)=L990</f>
        <v>1</v>
      </c>
      <c r="G990" s="2" t="e">
        <f>+INDEX(TPA!A:D,MATCH('Base de datos'!L990,TPA!D:D,0),1)</f>
        <v>#N/A</v>
      </c>
      <c r="H990" s="24" t="s">
        <v>405</v>
      </c>
      <c r="I990" s="42">
        <v>44693.774224537039</v>
      </c>
      <c r="J990" s="36">
        <v>44693.775925925926</v>
      </c>
      <c r="K990" t="s">
        <v>1337</v>
      </c>
      <c r="L990">
        <v>1051358625</v>
      </c>
      <c r="M990" t="s">
        <v>679</v>
      </c>
      <c r="N990" t="s">
        <v>421</v>
      </c>
      <c r="O990" s="4" t="s">
        <v>735</v>
      </c>
      <c r="P990" s="39" t="s">
        <v>745</v>
      </c>
      <c r="Q990" t="s">
        <v>732</v>
      </c>
      <c r="U990" t="s">
        <v>1189</v>
      </c>
      <c r="V990" t="s">
        <v>1190</v>
      </c>
    </row>
    <row r="991" spans="1:22" x14ac:dyDescent="0.3">
      <c r="A991" s="2" t="s">
        <v>30</v>
      </c>
      <c r="B991" s="2" t="s">
        <v>74</v>
      </c>
      <c r="C991" s="2" t="s">
        <v>2551</v>
      </c>
      <c r="D991" s="2">
        <v>1</v>
      </c>
      <c r="E991" s="2" t="s">
        <v>115</v>
      </c>
      <c r="F991" s="2" t="b">
        <f>+VLOOKUP(L991,'Por tripulante'!A:A,1,0)=L991</f>
        <v>1</v>
      </c>
      <c r="G991" s="2" t="e">
        <f>+INDEX(TPA!A:D,MATCH('Base de datos'!L991,TPA!D:D,0),1)</f>
        <v>#N/A</v>
      </c>
      <c r="H991" s="24" t="s">
        <v>405</v>
      </c>
      <c r="I991" s="42">
        <v>44693.739756944444</v>
      </c>
      <c r="J991" s="36">
        <v>44693.741377314815</v>
      </c>
      <c r="K991" t="s">
        <v>1337</v>
      </c>
      <c r="L991">
        <v>1052968264</v>
      </c>
      <c r="M991" t="s">
        <v>1351</v>
      </c>
      <c r="N991" t="s">
        <v>443</v>
      </c>
      <c r="O991" s="4" t="s">
        <v>735</v>
      </c>
      <c r="P991" s="39" t="s">
        <v>745</v>
      </c>
      <c r="Q991" t="s">
        <v>732</v>
      </c>
      <c r="U991" t="s">
        <v>1189</v>
      </c>
      <c r="V991" t="s">
        <v>1190</v>
      </c>
    </row>
    <row r="992" spans="1:22" x14ac:dyDescent="0.3">
      <c r="A992" s="2" t="s">
        <v>30</v>
      </c>
      <c r="B992" s="2" t="s">
        <v>74</v>
      </c>
      <c r="C992" s="2" t="s">
        <v>2552</v>
      </c>
      <c r="D992" s="2">
        <v>1</v>
      </c>
      <c r="E992" s="2" t="s">
        <v>115</v>
      </c>
      <c r="F992" s="2" t="b">
        <f>+VLOOKUP(L992,'Por tripulante'!A:A,1,0)=L992</f>
        <v>1</v>
      </c>
      <c r="G992" s="2" t="e">
        <f>+INDEX(TPA!A:D,MATCH('Base de datos'!L992,TPA!D:D,0),1)</f>
        <v>#N/A</v>
      </c>
      <c r="H992" s="24" t="s">
        <v>405</v>
      </c>
      <c r="I992" s="42">
        <v>44693.674016203702</v>
      </c>
      <c r="J992" s="36">
        <v>44693.675798611112</v>
      </c>
      <c r="K992" t="s">
        <v>1337</v>
      </c>
      <c r="L992">
        <v>12632355</v>
      </c>
      <c r="M992" t="s">
        <v>698</v>
      </c>
      <c r="N992" t="s">
        <v>443</v>
      </c>
      <c r="O992" s="4" t="s">
        <v>735</v>
      </c>
      <c r="P992" s="39" t="s">
        <v>745</v>
      </c>
      <c r="Q992" t="s">
        <v>732</v>
      </c>
      <c r="U992" t="s">
        <v>1189</v>
      </c>
      <c r="V992" t="s">
        <v>1190</v>
      </c>
    </row>
    <row r="993" spans="1:22" x14ac:dyDescent="0.3">
      <c r="A993" s="2" t="s">
        <v>30</v>
      </c>
      <c r="B993" s="2" t="s">
        <v>74</v>
      </c>
      <c r="C993" s="2" t="s">
        <v>2553</v>
      </c>
      <c r="D993" s="2">
        <v>1</v>
      </c>
      <c r="E993" s="2" t="s">
        <v>115</v>
      </c>
      <c r="F993" s="2" t="b">
        <f>+VLOOKUP(L993,'Por tripulante'!A:A,1,0)=L993</f>
        <v>1</v>
      </c>
      <c r="G993" s="2" t="e">
        <f>+INDEX(TPA!A:D,MATCH('Base de datos'!L993,TPA!D:D,0),1)</f>
        <v>#N/A</v>
      </c>
      <c r="H993" s="24" t="s">
        <v>405</v>
      </c>
      <c r="I993" s="42">
        <v>44693.643912037034</v>
      </c>
      <c r="J993" s="36">
        <v>44693.651296296295</v>
      </c>
      <c r="K993" t="s">
        <v>1337</v>
      </c>
      <c r="L993">
        <v>8487178</v>
      </c>
      <c r="M993" t="s">
        <v>576</v>
      </c>
      <c r="N993" t="s">
        <v>435</v>
      </c>
      <c r="O993" s="4" t="s">
        <v>735</v>
      </c>
      <c r="P993" s="39" t="s">
        <v>745</v>
      </c>
      <c r="Q993" t="s">
        <v>732</v>
      </c>
      <c r="U993" t="s">
        <v>1189</v>
      </c>
      <c r="V993" t="s">
        <v>1190</v>
      </c>
    </row>
    <row r="994" spans="1:22" x14ac:dyDescent="0.3">
      <c r="A994" s="2" t="s">
        <v>30</v>
      </c>
      <c r="B994" s="2" t="s">
        <v>74</v>
      </c>
      <c r="C994" s="2" t="s">
        <v>2260</v>
      </c>
      <c r="D994" s="2">
        <v>1</v>
      </c>
      <c r="E994" s="2" t="s">
        <v>115</v>
      </c>
      <c r="F994" s="2" t="b">
        <f>+VLOOKUP(L994,'Por tripulante'!A:A,1,0)=L994</f>
        <v>1</v>
      </c>
      <c r="G994" s="2" t="e">
        <f>+INDEX(TPA!A:D,MATCH('Base de datos'!L994,TPA!D:D,0),1)</f>
        <v>#N/A</v>
      </c>
      <c r="H994" s="24" t="s">
        <v>405</v>
      </c>
      <c r="I994" s="42">
        <v>44693.634409722225</v>
      </c>
      <c r="J994" s="36">
        <v>44693.637384259258</v>
      </c>
      <c r="K994" t="s">
        <v>1337</v>
      </c>
      <c r="L994">
        <v>19873772</v>
      </c>
      <c r="M994" t="s">
        <v>1352</v>
      </c>
      <c r="N994" t="s">
        <v>452</v>
      </c>
      <c r="O994" s="4" t="s">
        <v>735</v>
      </c>
      <c r="P994" s="39" t="s">
        <v>745</v>
      </c>
      <c r="Q994" t="s">
        <v>732</v>
      </c>
      <c r="U994" t="s">
        <v>1189</v>
      </c>
      <c r="V994" t="s">
        <v>1190</v>
      </c>
    </row>
    <row r="995" spans="1:22" x14ac:dyDescent="0.3">
      <c r="A995" s="2" t="s">
        <v>30</v>
      </c>
      <c r="B995" s="2" t="s">
        <v>74</v>
      </c>
      <c r="C995" s="2" t="s">
        <v>2554</v>
      </c>
      <c r="D995" s="2">
        <v>1</v>
      </c>
      <c r="E995" s="2" t="s">
        <v>115</v>
      </c>
      <c r="F995" s="2" t="b">
        <f>+VLOOKUP(L995,'Por tripulante'!A:A,1,0)=L995</f>
        <v>1</v>
      </c>
      <c r="G995" s="2" t="str">
        <f>+INDEX(TPA!A:D,MATCH('Base de datos'!L995,TPA!D:D,0),1)</f>
        <v>CANTAGALLO</v>
      </c>
      <c r="H995" s="24" t="s">
        <v>405</v>
      </c>
      <c r="I995" s="42">
        <v>44693.50377314815</v>
      </c>
      <c r="J995" s="36">
        <v>44693.506481481483</v>
      </c>
      <c r="K995" t="s">
        <v>1337</v>
      </c>
      <c r="L995">
        <v>18923801</v>
      </c>
      <c r="M995" t="s">
        <v>837</v>
      </c>
      <c r="N995" t="s">
        <v>430</v>
      </c>
      <c r="O995" s="4" t="s">
        <v>735</v>
      </c>
      <c r="P995" s="39" t="s">
        <v>745</v>
      </c>
      <c r="Q995" t="s">
        <v>732</v>
      </c>
      <c r="U995" t="s">
        <v>1189</v>
      </c>
      <c r="V995" t="s">
        <v>1194</v>
      </c>
    </row>
    <row r="996" spans="1:22" x14ac:dyDescent="0.3">
      <c r="A996" s="2" t="s">
        <v>30</v>
      </c>
      <c r="B996" s="2" t="s">
        <v>74</v>
      </c>
      <c r="C996" s="2" t="s">
        <v>2555</v>
      </c>
      <c r="D996" s="2">
        <v>1</v>
      </c>
      <c r="E996" s="2" t="s">
        <v>115</v>
      </c>
      <c r="F996" s="2" t="b">
        <f>+VLOOKUP(L996,'Por tripulante'!A:A,1,0)=L996</f>
        <v>1</v>
      </c>
      <c r="G996" s="2" t="str">
        <f>+INDEX(TPA!A:D,MATCH('Base de datos'!L996,TPA!D:D,0),1)</f>
        <v>SAN PABLO</v>
      </c>
      <c r="H996" s="24" t="s">
        <v>405</v>
      </c>
      <c r="I996" s="42">
        <v>44693.450856481482</v>
      </c>
      <c r="J996" s="36">
        <v>44693.452627314815</v>
      </c>
      <c r="K996" t="s">
        <v>1337</v>
      </c>
      <c r="L996">
        <v>1003644904</v>
      </c>
      <c r="M996" t="s">
        <v>926</v>
      </c>
      <c r="N996" t="s">
        <v>496</v>
      </c>
      <c r="O996" s="4" t="s">
        <v>735</v>
      </c>
      <c r="P996" s="39" t="s">
        <v>745</v>
      </c>
      <c r="Q996" t="s">
        <v>732</v>
      </c>
      <c r="T996" t="s">
        <v>1348</v>
      </c>
      <c r="V996" t="s">
        <v>1194</v>
      </c>
    </row>
    <row r="997" spans="1:22" x14ac:dyDescent="0.3">
      <c r="A997" s="2" t="s">
        <v>32</v>
      </c>
      <c r="B997" s="2" t="s">
        <v>74</v>
      </c>
      <c r="C997" s="2" t="s">
        <v>2556</v>
      </c>
      <c r="D997" s="2">
        <v>1</v>
      </c>
      <c r="E997" s="2" t="s">
        <v>115</v>
      </c>
      <c r="F997" s="2" t="b">
        <f>+VLOOKUP(L997,'Por tripulante'!A:A,1,0)=L997</f>
        <v>1</v>
      </c>
      <c r="G997" s="2" t="str">
        <f>+INDEX(TPA!A:D,MATCH('Base de datos'!L997,TPA!D:D,0),1)</f>
        <v>CANTAGALLO</v>
      </c>
      <c r="H997" s="24" t="s">
        <v>407</v>
      </c>
      <c r="I997" s="42">
        <v>44702.485752314817</v>
      </c>
      <c r="J997" s="36">
        <v>44702.493854166663</v>
      </c>
      <c r="K997" t="s">
        <v>1319</v>
      </c>
      <c r="L997">
        <v>72191601</v>
      </c>
      <c r="M997" t="s">
        <v>312</v>
      </c>
      <c r="N997" t="s">
        <v>1199</v>
      </c>
      <c r="O997" s="4" t="s">
        <v>1196</v>
      </c>
      <c r="P997" s="39" t="s">
        <v>1197</v>
      </c>
      <c r="Q997" t="s">
        <v>1204</v>
      </c>
    </row>
    <row r="998" spans="1:22" x14ac:dyDescent="0.3">
      <c r="A998" s="2" t="s">
        <v>32</v>
      </c>
      <c r="B998" s="2" t="s">
        <v>74</v>
      </c>
      <c r="C998" s="2" t="s">
        <v>2557</v>
      </c>
      <c r="D998" s="2">
        <v>1</v>
      </c>
      <c r="E998" s="2" t="s">
        <v>115</v>
      </c>
      <c r="F998" s="2" t="b">
        <f>+VLOOKUP(L998,'Por tripulante'!A:A,1,0)=L998</f>
        <v>1</v>
      </c>
      <c r="G998" s="2" t="e">
        <f>+INDEX(TPA!A:D,MATCH('Base de datos'!L998,TPA!D:D,0),1)</f>
        <v>#N/A</v>
      </c>
      <c r="H998" s="24" t="s">
        <v>407</v>
      </c>
      <c r="I998" s="42">
        <v>44702.468275462961</v>
      </c>
      <c r="J998" s="36">
        <v>44702.470763888887</v>
      </c>
      <c r="K998" t="s">
        <v>1319</v>
      </c>
      <c r="L998">
        <v>72046520</v>
      </c>
      <c r="M998" t="s">
        <v>1353</v>
      </c>
      <c r="N998" t="s">
        <v>1199</v>
      </c>
      <c r="O998" s="4" t="s">
        <v>1196</v>
      </c>
      <c r="P998" s="39" t="s">
        <v>1202</v>
      </c>
      <c r="Q998" t="s">
        <v>1200</v>
      </c>
    </row>
    <row r="999" spans="1:22" x14ac:dyDescent="0.3">
      <c r="A999" s="2" t="s">
        <v>32</v>
      </c>
      <c r="B999" s="2" t="s">
        <v>74</v>
      </c>
      <c r="C999" s="2" t="s">
        <v>2558</v>
      </c>
      <c r="D999" s="2">
        <v>1</v>
      </c>
      <c r="E999" s="2" t="s">
        <v>115</v>
      </c>
      <c r="F999" s="2" t="b">
        <f>+VLOOKUP(L999,'Por tripulante'!A:A,1,0)=L999</f>
        <v>1</v>
      </c>
      <c r="G999" s="2" t="str">
        <f>+INDEX(TPA!A:D,MATCH('Base de datos'!L999,TPA!D:D,0),1)</f>
        <v>MOMPOX</v>
      </c>
      <c r="H999" s="24" t="s">
        <v>407</v>
      </c>
      <c r="I999" s="42">
        <v>44702.458796296298</v>
      </c>
      <c r="J999" s="36">
        <v>44702.459594907406</v>
      </c>
      <c r="K999" t="s">
        <v>1319</v>
      </c>
      <c r="L999">
        <v>72023211</v>
      </c>
      <c r="M999" t="s">
        <v>583</v>
      </c>
      <c r="N999" t="s">
        <v>416</v>
      </c>
      <c r="O999" s="4" t="s">
        <v>1196</v>
      </c>
      <c r="P999" s="39" t="s">
        <v>1202</v>
      </c>
      <c r="Q999" t="s">
        <v>1204</v>
      </c>
    </row>
    <row r="1000" spans="1:22" x14ac:dyDescent="0.3">
      <c r="A1000" s="2" t="s">
        <v>32</v>
      </c>
      <c r="B1000" s="2" t="s">
        <v>74</v>
      </c>
      <c r="C1000" s="2" t="s">
        <v>2559</v>
      </c>
      <c r="D1000" s="2">
        <v>1</v>
      </c>
      <c r="E1000" s="2" t="s">
        <v>115</v>
      </c>
      <c r="F1000" s="2" t="b">
        <f>+VLOOKUP(L1000,'Por tripulante'!A:A,1,0)=L1000</f>
        <v>1</v>
      </c>
      <c r="G1000" s="2" t="str">
        <f>+INDEX(TPA!A:D,MATCH('Base de datos'!L1000,TPA!D:D,0),1)</f>
        <v>EL BANCO</v>
      </c>
      <c r="H1000" s="24" t="s">
        <v>407</v>
      </c>
      <c r="I1000" s="42">
        <v>44702.435578703706</v>
      </c>
      <c r="J1000" s="36">
        <v>44702.43818287037</v>
      </c>
      <c r="K1000" t="s">
        <v>1319</v>
      </c>
      <c r="L1000">
        <v>72000597</v>
      </c>
      <c r="M1000" t="s">
        <v>580</v>
      </c>
      <c r="N1000" t="s">
        <v>443</v>
      </c>
      <c r="O1000" s="4" t="s">
        <v>1196</v>
      </c>
      <c r="P1000" s="39" t="s">
        <v>1197</v>
      </c>
      <c r="Q1000" t="s">
        <v>1204</v>
      </c>
    </row>
    <row r="1001" spans="1:22" x14ac:dyDescent="0.3">
      <c r="A1001" s="2" t="s">
        <v>32</v>
      </c>
      <c r="B1001" s="2" t="s">
        <v>74</v>
      </c>
      <c r="C1001" s="2" t="s">
        <v>2560</v>
      </c>
      <c r="D1001" s="2">
        <v>1</v>
      </c>
      <c r="E1001" s="2" t="s">
        <v>115</v>
      </c>
      <c r="F1001" s="2" t="b">
        <f>+VLOOKUP(L1001,'Por tripulante'!A:A,1,0)=L1001</f>
        <v>1</v>
      </c>
      <c r="G1001" s="2" t="e">
        <f>+INDEX(TPA!A:D,MATCH('Base de datos'!L1001,TPA!D:D,0),1)</f>
        <v>#N/A</v>
      </c>
      <c r="H1001" s="24" t="s">
        <v>407</v>
      </c>
      <c r="I1001" s="42">
        <v>44702.43074074074</v>
      </c>
      <c r="J1001" s="36">
        <v>44702.432638888888</v>
      </c>
      <c r="K1001" t="s">
        <v>1319</v>
      </c>
      <c r="L1001">
        <v>72435459</v>
      </c>
      <c r="M1001" t="s">
        <v>683</v>
      </c>
      <c r="N1001" t="s">
        <v>443</v>
      </c>
      <c r="O1001" s="4" t="s">
        <v>1196</v>
      </c>
      <c r="P1001" s="39" t="s">
        <v>1197</v>
      </c>
      <c r="Q1001" t="s">
        <v>1198</v>
      </c>
    </row>
    <row r="1002" spans="1:22" x14ac:dyDescent="0.3">
      <c r="A1002" s="2" t="s">
        <v>32</v>
      </c>
      <c r="B1002" s="2" t="s">
        <v>74</v>
      </c>
      <c r="C1002" s="2" t="s">
        <v>2280</v>
      </c>
      <c r="D1002" s="2">
        <v>1</v>
      </c>
      <c r="E1002" s="2" t="s">
        <v>115</v>
      </c>
      <c r="F1002" s="2" t="b">
        <f>+VLOOKUP(L1002,'Por tripulante'!A:A,1,0)=L1002</f>
        <v>1</v>
      </c>
      <c r="G1002" s="2" t="str">
        <f>+INDEX(TPA!A:D,MATCH('Base de datos'!L1002,TPA!D:D,0),1)</f>
        <v>PUERTO SALGAR</v>
      </c>
      <c r="H1002" s="24" t="s">
        <v>407</v>
      </c>
      <c r="I1002" s="42">
        <v>44702.431608796294</v>
      </c>
      <c r="J1002" s="36">
        <v>44702.432523148149</v>
      </c>
      <c r="K1002" t="s">
        <v>1319</v>
      </c>
      <c r="L1002">
        <v>1045701233</v>
      </c>
      <c r="M1002" t="s">
        <v>699</v>
      </c>
      <c r="N1002" t="s">
        <v>416</v>
      </c>
      <c r="O1002" s="4" t="s">
        <v>1201</v>
      </c>
      <c r="P1002" s="39" t="s">
        <v>1197</v>
      </c>
      <c r="Q1002" t="s">
        <v>1200</v>
      </c>
    </row>
    <row r="1003" spans="1:22" x14ac:dyDescent="0.3">
      <c r="A1003" s="2" t="s">
        <v>32</v>
      </c>
      <c r="B1003" s="2" t="s">
        <v>74</v>
      </c>
      <c r="C1003" s="2" t="s">
        <v>2561</v>
      </c>
      <c r="D1003" s="2">
        <v>1</v>
      </c>
      <c r="E1003" s="2" t="s">
        <v>115</v>
      </c>
      <c r="F1003" s="2" t="b">
        <f>+VLOOKUP(L1003,'Por tripulante'!A:A,1,0)=L1003</f>
        <v>1</v>
      </c>
      <c r="G1003" s="2" t="str">
        <f>+INDEX(TPA!A:D,MATCH('Base de datos'!L1003,TPA!D:D,0),1)</f>
        <v>PUERTO TRIUNFO</v>
      </c>
      <c r="H1003" s="24" t="s">
        <v>407</v>
      </c>
      <c r="I1003" s="42">
        <v>44701.608715277776</v>
      </c>
      <c r="J1003" s="36">
        <v>44701.612812500003</v>
      </c>
      <c r="K1003" t="s">
        <v>1316</v>
      </c>
      <c r="L1003">
        <v>72008173</v>
      </c>
      <c r="M1003" t="s">
        <v>680</v>
      </c>
      <c r="N1003" t="s">
        <v>496</v>
      </c>
      <c r="O1003" s="4" t="s">
        <v>1354</v>
      </c>
      <c r="P1003" s="39" t="s">
        <v>1197</v>
      </c>
      <c r="Q1003" t="s">
        <v>1204</v>
      </c>
    </row>
    <row r="1004" spans="1:22" x14ac:dyDescent="0.3">
      <c r="A1004" s="2" t="s">
        <v>32</v>
      </c>
      <c r="B1004" s="2" t="s">
        <v>74</v>
      </c>
      <c r="C1004" s="2" t="s">
        <v>2292</v>
      </c>
      <c r="D1004" s="2">
        <v>1</v>
      </c>
      <c r="E1004" s="2" t="s">
        <v>115</v>
      </c>
      <c r="F1004" s="2" t="b">
        <f>+VLOOKUP(L1004,'Por tripulante'!A:A,1,0)=L1004</f>
        <v>1</v>
      </c>
      <c r="G1004" s="2" t="e">
        <f>+INDEX(TPA!A:D,MATCH('Base de datos'!L1004,TPA!D:D,0),1)</f>
        <v>#N/A</v>
      </c>
      <c r="H1004" s="24" t="s">
        <v>407</v>
      </c>
      <c r="I1004" s="42">
        <v>44699.776006944441</v>
      </c>
      <c r="J1004" s="36">
        <v>44699.77715277778</v>
      </c>
      <c r="K1004" t="s">
        <v>1212</v>
      </c>
      <c r="L1004">
        <v>72052101</v>
      </c>
      <c r="M1004" t="s">
        <v>712</v>
      </c>
      <c r="N1004" t="s">
        <v>499</v>
      </c>
      <c r="O1004" s="4" t="s">
        <v>1196</v>
      </c>
      <c r="P1004" s="39" t="s">
        <v>1202</v>
      </c>
      <c r="Q1004" t="s">
        <v>1200</v>
      </c>
    </row>
    <row r="1005" spans="1:22" x14ac:dyDescent="0.3">
      <c r="A1005" s="2" t="s">
        <v>32</v>
      </c>
      <c r="B1005" s="2" t="s">
        <v>74</v>
      </c>
      <c r="C1005" s="2" t="s">
        <v>2562</v>
      </c>
      <c r="D1005" s="2">
        <v>1</v>
      </c>
      <c r="E1005" s="2" t="s">
        <v>115</v>
      </c>
      <c r="F1005" s="2" t="b">
        <f>+VLOOKUP(L1005,'Por tripulante'!A:A,1,0)=L1005</f>
        <v>1</v>
      </c>
      <c r="G1005" s="2" t="str">
        <f>+INDEX(TPA!A:D,MATCH('Base de datos'!L1005,TPA!D:D,0),1)</f>
        <v>CAPULCO</v>
      </c>
      <c r="H1005" s="24" t="s">
        <v>407</v>
      </c>
      <c r="I1005" s="42">
        <v>44692.664953703701</v>
      </c>
      <c r="J1005" s="36">
        <v>44692.686782407407</v>
      </c>
      <c r="K1005" t="s">
        <v>1054</v>
      </c>
      <c r="L1005">
        <v>8722227</v>
      </c>
      <c r="M1005" t="s">
        <v>751</v>
      </c>
      <c r="N1005" t="s">
        <v>500</v>
      </c>
      <c r="O1005" s="4" t="s">
        <v>1196</v>
      </c>
      <c r="P1005" s="39" t="s">
        <v>1197</v>
      </c>
      <c r="Q1005" t="s">
        <v>1200</v>
      </c>
    </row>
    <row r="1006" spans="1:22" x14ac:dyDescent="0.3">
      <c r="A1006" s="2" t="s">
        <v>32</v>
      </c>
      <c r="B1006" s="2" t="s">
        <v>74</v>
      </c>
      <c r="C1006" s="2" t="s">
        <v>2272</v>
      </c>
      <c r="D1006" s="2">
        <v>1</v>
      </c>
      <c r="E1006" s="2" t="s">
        <v>115</v>
      </c>
      <c r="F1006" s="2" t="b">
        <f>+VLOOKUP(L1006,'Por tripulante'!A:A,1,0)=L1006</f>
        <v>1</v>
      </c>
      <c r="G1006" s="2" t="e">
        <f>+INDEX(TPA!A:D,MATCH('Base de datos'!L1006,TPA!D:D,0),1)</f>
        <v>#N/A</v>
      </c>
      <c r="H1006" s="24" t="s">
        <v>407</v>
      </c>
      <c r="I1006" s="42">
        <v>44692.549166666664</v>
      </c>
      <c r="J1006" s="36">
        <v>44692.552534722221</v>
      </c>
      <c r="K1006" t="s">
        <v>1054</v>
      </c>
      <c r="L1006">
        <v>1045696181</v>
      </c>
      <c r="M1006" t="s">
        <v>581</v>
      </c>
      <c r="N1006" t="s">
        <v>435</v>
      </c>
      <c r="O1006" s="4" t="s">
        <v>1196</v>
      </c>
      <c r="P1006" s="39" t="s">
        <v>1197</v>
      </c>
      <c r="Q1006" t="s">
        <v>1198</v>
      </c>
    </row>
    <row r="1007" spans="1:22" x14ac:dyDescent="0.3">
      <c r="A1007" s="2" t="s">
        <v>32</v>
      </c>
      <c r="B1007" s="2" t="s">
        <v>74</v>
      </c>
      <c r="C1007" s="2" t="s">
        <v>2273</v>
      </c>
      <c r="D1007" s="2">
        <v>1</v>
      </c>
      <c r="E1007" s="2" t="s">
        <v>115</v>
      </c>
      <c r="F1007" s="2" t="b">
        <f>+VLOOKUP(L1007,'Por tripulante'!A:A,1,0)=L1007</f>
        <v>1</v>
      </c>
      <c r="G1007" s="2" t="str">
        <f>+INDEX(TPA!A:D,MATCH('Base de datos'!L1007,TPA!D:D,0),1)</f>
        <v>CALAMAR</v>
      </c>
      <c r="H1007" s="24" t="s">
        <v>407</v>
      </c>
      <c r="I1007" s="42">
        <v>44692.402499999997</v>
      </c>
      <c r="J1007" s="36">
        <v>44692.409942129627</v>
      </c>
      <c r="K1007" t="s">
        <v>1008</v>
      </c>
      <c r="L1007">
        <v>72232051</v>
      </c>
      <c r="M1007" t="s">
        <v>1005</v>
      </c>
      <c r="N1007" t="s">
        <v>1199</v>
      </c>
      <c r="O1007" s="4" t="s">
        <v>1196</v>
      </c>
      <c r="P1007" s="39" t="s">
        <v>1197</v>
      </c>
      <c r="Q1007" t="s">
        <v>1200</v>
      </c>
    </row>
    <row r="1008" spans="1:22" x14ac:dyDescent="0.3">
      <c r="A1008" s="2" t="s">
        <v>32</v>
      </c>
      <c r="B1008" s="2" t="s">
        <v>74</v>
      </c>
      <c r="C1008" s="2" t="s">
        <v>2274</v>
      </c>
      <c r="D1008" s="2">
        <v>1</v>
      </c>
      <c r="E1008" s="2" t="s">
        <v>115</v>
      </c>
      <c r="F1008" s="2" t="b">
        <f>+VLOOKUP(L1008,'Por tripulante'!A:A,1,0)=L1008</f>
        <v>1</v>
      </c>
      <c r="G1008" s="2" t="str">
        <f>+INDEX(TPA!A:D,MATCH('Base de datos'!L1008,TPA!D:D,0),1)</f>
        <v>BARRANCABERMEJA</v>
      </c>
      <c r="H1008" s="24" t="s">
        <v>407</v>
      </c>
      <c r="I1008" s="42">
        <v>44692.293113425927</v>
      </c>
      <c r="J1008" s="36">
        <v>44692.294016203705</v>
      </c>
      <c r="K1008" t="s">
        <v>1008</v>
      </c>
      <c r="L1008">
        <v>1128057461</v>
      </c>
      <c r="M1008" t="s">
        <v>427</v>
      </c>
      <c r="N1008" t="s">
        <v>443</v>
      </c>
      <c r="O1008" s="4" t="s">
        <v>1196</v>
      </c>
      <c r="P1008" s="39" t="s">
        <v>1197</v>
      </c>
      <c r="Q1008" t="s">
        <v>1200</v>
      </c>
    </row>
    <row r="1009" spans="1:23" x14ac:dyDescent="0.3">
      <c r="A1009" s="2" t="s">
        <v>32</v>
      </c>
      <c r="B1009" s="2" t="s">
        <v>74</v>
      </c>
      <c r="C1009" s="2" t="s">
        <v>2275</v>
      </c>
      <c r="D1009" s="2">
        <v>1</v>
      </c>
      <c r="E1009" s="2" t="s">
        <v>115</v>
      </c>
      <c r="F1009" s="2" t="b">
        <f>+VLOOKUP(L1009,'Por tripulante'!A:A,1,0)=L1009</f>
        <v>1</v>
      </c>
      <c r="G1009" s="2" t="e">
        <f>+INDEX(TPA!A:D,MATCH('Base de datos'!L1009,TPA!D:D,0),1)</f>
        <v>#N/A</v>
      </c>
      <c r="H1009" s="24" t="s">
        <v>407</v>
      </c>
      <c r="I1009" s="42">
        <v>44692.15556712963</v>
      </c>
      <c r="J1009" s="36">
        <v>44692.156585648147</v>
      </c>
      <c r="K1009" t="s">
        <v>1054</v>
      </c>
      <c r="L1009">
        <v>72137998</v>
      </c>
      <c r="M1009" t="s">
        <v>678</v>
      </c>
      <c r="N1009" t="s">
        <v>424</v>
      </c>
      <c r="O1009" s="4" t="s">
        <v>1201</v>
      </c>
      <c r="P1009" s="39" t="s">
        <v>1197</v>
      </c>
      <c r="Q1009" t="s">
        <v>1200</v>
      </c>
    </row>
    <row r="1010" spans="1:23" x14ac:dyDescent="0.3">
      <c r="A1010" s="2" t="s">
        <v>32</v>
      </c>
      <c r="B1010" s="2" t="s">
        <v>74</v>
      </c>
      <c r="C1010" s="2" t="s">
        <v>2563</v>
      </c>
      <c r="D1010" s="2">
        <v>1</v>
      </c>
      <c r="E1010" s="2" t="s">
        <v>115</v>
      </c>
      <c r="F1010" s="2" t="b">
        <f>+VLOOKUP(L1010,'Por tripulante'!A:A,1,0)=L1010</f>
        <v>1</v>
      </c>
      <c r="G1010" s="2" t="str">
        <f>+INDEX(TPA!A:D,MATCH('Base de datos'!L1010,TPA!D:D,0),1)</f>
        <v>CANTAGALLO</v>
      </c>
      <c r="H1010" s="24" t="s">
        <v>409</v>
      </c>
      <c r="I1010" s="42">
        <v>44702.494386574072</v>
      </c>
      <c r="J1010" s="36">
        <v>44702.496145833335</v>
      </c>
      <c r="K1010" t="s">
        <v>1319</v>
      </c>
      <c r="L1010">
        <v>72191601</v>
      </c>
      <c r="M1010" t="s">
        <v>312</v>
      </c>
      <c r="N1010" t="s">
        <v>1199</v>
      </c>
      <c r="O1010" s="4" t="s">
        <v>1205</v>
      </c>
      <c r="P1010" s="39" t="s">
        <v>1211</v>
      </c>
      <c r="Q1010" t="s">
        <v>1206</v>
      </c>
    </row>
    <row r="1011" spans="1:23" x14ac:dyDescent="0.3">
      <c r="A1011" s="2" t="s">
        <v>32</v>
      </c>
      <c r="B1011" s="2" t="s">
        <v>74</v>
      </c>
      <c r="C1011" s="2" t="s">
        <v>2564</v>
      </c>
      <c r="D1011" s="2">
        <v>1</v>
      </c>
      <c r="E1011" s="2" t="s">
        <v>115</v>
      </c>
      <c r="F1011" s="2" t="b">
        <f>+VLOOKUP(L1011,'Por tripulante'!A:A,1,0)=L1011</f>
        <v>1</v>
      </c>
      <c r="G1011" s="2" t="str">
        <f>+INDEX(TPA!A:D,MATCH('Base de datos'!L1011,TPA!D:D,0),1)</f>
        <v>EL BANCO</v>
      </c>
      <c r="H1011" s="24" t="s">
        <v>409</v>
      </c>
      <c r="I1011" s="42">
        <v>44702.433240740742</v>
      </c>
      <c r="J1011" s="36">
        <v>44702.434675925928</v>
      </c>
      <c r="K1011" t="s">
        <v>1319</v>
      </c>
      <c r="L1011">
        <v>72000597</v>
      </c>
      <c r="M1011" t="s">
        <v>580</v>
      </c>
      <c r="N1011" t="s">
        <v>443</v>
      </c>
      <c r="O1011" s="4" t="s">
        <v>1205</v>
      </c>
      <c r="P1011" s="39" t="s">
        <v>1211</v>
      </c>
      <c r="Q1011" t="s">
        <v>1206</v>
      </c>
    </row>
    <row r="1012" spans="1:23" x14ac:dyDescent="0.3">
      <c r="A1012" s="2" t="s">
        <v>32</v>
      </c>
      <c r="B1012" s="2" t="s">
        <v>74</v>
      </c>
      <c r="C1012" s="2" t="s">
        <v>2565</v>
      </c>
      <c r="D1012" s="2">
        <v>1</v>
      </c>
      <c r="E1012" s="2" t="s">
        <v>115</v>
      </c>
      <c r="F1012" s="2" t="b">
        <f>+VLOOKUP(L1012,'Por tripulante'!A:A,1,0)=L1012</f>
        <v>1</v>
      </c>
      <c r="G1012" s="2" t="e">
        <f>+INDEX(TPA!A:D,MATCH('Base de datos'!L1012,TPA!D:D,0),1)</f>
        <v>#N/A</v>
      </c>
      <c r="H1012" s="24" t="s">
        <v>409</v>
      </c>
      <c r="I1012" s="42">
        <v>44702.432858796295</v>
      </c>
      <c r="J1012" s="36">
        <v>44702.433680555558</v>
      </c>
      <c r="K1012" t="s">
        <v>1319</v>
      </c>
      <c r="L1012">
        <v>72435459</v>
      </c>
      <c r="M1012" t="s">
        <v>683</v>
      </c>
      <c r="N1012" t="s">
        <v>443</v>
      </c>
      <c r="O1012" s="4" t="s">
        <v>771</v>
      </c>
      <c r="P1012" s="39" t="s">
        <v>746</v>
      </c>
      <c r="Q1012" t="s">
        <v>1208</v>
      </c>
    </row>
    <row r="1013" spans="1:23" x14ac:dyDescent="0.3">
      <c r="A1013" s="2" t="s">
        <v>32</v>
      </c>
      <c r="B1013" s="2" t="s">
        <v>74</v>
      </c>
      <c r="C1013" s="2" t="s">
        <v>2290</v>
      </c>
      <c r="D1013" s="2">
        <v>1</v>
      </c>
      <c r="E1013" s="2" t="s">
        <v>115</v>
      </c>
      <c r="F1013" s="2" t="b">
        <f>+VLOOKUP(L1013,'Por tripulante'!A:A,1,0)=L1013</f>
        <v>1</v>
      </c>
      <c r="G1013" s="2" t="str">
        <f>+INDEX(TPA!A:D,MATCH('Base de datos'!L1013,TPA!D:D,0),1)</f>
        <v>PUERTO SALGAR</v>
      </c>
      <c r="H1013" s="24" t="s">
        <v>409</v>
      </c>
      <c r="I1013" s="42">
        <v>44702.429872685185</v>
      </c>
      <c r="J1013" s="36">
        <v>44702.430601851855</v>
      </c>
      <c r="K1013" t="s">
        <v>1319</v>
      </c>
      <c r="L1013">
        <v>1045701233</v>
      </c>
      <c r="M1013" t="s">
        <v>699</v>
      </c>
      <c r="N1013" t="s">
        <v>416</v>
      </c>
      <c r="O1013" s="4" t="s">
        <v>1205</v>
      </c>
      <c r="P1013" s="39" t="s">
        <v>746</v>
      </c>
      <c r="Q1013" t="s">
        <v>1206</v>
      </c>
    </row>
    <row r="1014" spans="1:23" x14ac:dyDescent="0.3">
      <c r="A1014" s="2" t="s">
        <v>32</v>
      </c>
      <c r="B1014" s="2" t="s">
        <v>74</v>
      </c>
      <c r="C1014" s="2" t="s">
        <v>2293</v>
      </c>
      <c r="D1014" s="2">
        <v>1</v>
      </c>
      <c r="E1014" s="2" t="s">
        <v>115</v>
      </c>
      <c r="F1014" s="2" t="b">
        <f>+VLOOKUP(L1014,'Por tripulante'!A:A,1,0)=L1014</f>
        <v>1</v>
      </c>
      <c r="G1014" s="2" t="e">
        <f>+INDEX(TPA!A:D,MATCH('Base de datos'!L1014,TPA!D:D,0),1)</f>
        <v>#N/A</v>
      </c>
      <c r="H1014" s="24" t="s">
        <v>409</v>
      </c>
      <c r="I1014" s="42">
        <v>44699.775451388887</v>
      </c>
      <c r="J1014" s="36">
        <v>44699.775868055556</v>
      </c>
      <c r="K1014" t="s">
        <v>1212</v>
      </c>
      <c r="L1014">
        <v>72052101</v>
      </c>
      <c r="M1014" t="s">
        <v>712</v>
      </c>
      <c r="N1014" t="s">
        <v>499</v>
      </c>
      <c r="O1014" s="4" t="s">
        <v>771</v>
      </c>
      <c r="P1014" s="39" t="s">
        <v>746</v>
      </c>
      <c r="Q1014" t="s">
        <v>1206</v>
      </c>
    </row>
    <row r="1015" spans="1:23" x14ac:dyDescent="0.3">
      <c r="A1015" s="2" t="s">
        <v>32</v>
      </c>
      <c r="B1015" s="2" t="s">
        <v>74</v>
      </c>
      <c r="C1015" s="2" t="s">
        <v>2294</v>
      </c>
      <c r="D1015" s="2">
        <v>1</v>
      </c>
      <c r="E1015" s="2" t="s">
        <v>115</v>
      </c>
      <c r="F1015" s="2" t="b">
        <f>+VLOOKUP(L1015,'Por tripulante'!A:A,1,0)=L1015</f>
        <v>1</v>
      </c>
      <c r="G1015" s="2" t="str">
        <f>+INDEX(TPA!A:D,MATCH('Base de datos'!L1015,TPA!D:D,0),1)</f>
        <v>MOMPOX</v>
      </c>
      <c r="H1015" s="24" t="s">
        <v>409</v>
      </c>
      <c r="I1015" s="42">
        <v>44694.609097222223</v>
      </c>
      <c r="J1015" s="36">
        <v>44694.618854166663</v>
      </c>
      <c r="K1015" t="s">
        <v>1051</v>
      </c>
      <c r="L1015">
        <v>72023211</v>
      </c>
      <c r="M1015" t="s">
        <v>583</v>
      </c>
      <c r="N1015" t="s">
        <v>416</v>
      </c>
      <c r="O1015" s="4" t="s">
        <v>1205</v>
      </c>
      <c r="P1015" s="39" t="s">
        <v>1211</v>
      </c>
      <c r="Q1015" t="s">
        <v>1207</v>
      </c>
    </row>
    <row r="1016" spans="1:23" x14ac:dyDescent="0.3">
      <c r="A1016" s="2" t="s">
        <v>32</v>
      </c>
      <c r="B1016" s="2" t="s">
        <v>74</v>
      </c>
      <c r="C1016" s="2" t="s">
        <v>2281</v>
      </c>
      <c r="D1016" s="2">
        <v>1</v>
      </c>
      <c r="E1016" s="2" t="s">
        <v>115</v>
      </c>
      <c r="F1016" s="2" t="b">
        <f>+VLOOKUP(L1016,'Por tripulante'!A:A,1,0)=L1016</f>
        <v>1</v>
      </c>
      <c r="G1016" s="2" t="e">
        <f>+INDEX(TPA!A:D,MATCH('Base de datos'!L1016,TPA!D:D,0),1)</f>
        <v>#N/A</v>
      </c>
      <c r="H1016" s="24" t="s">
        <v>409</v>
      </c>
      <c r="I1016" s="42">
        <v>44692.451851851853</v>
      </c>
      <c r="J1016" s="36">
        <v>44692.453240740739</v>
      </c>
      <c r="K1016" t="s">
        <v>1054</v>
      </c>
      <c r="L1016">
        <v>1045696181</v>
      </c>
      <c r="M1016" t="s">
        <v>581</v>
      </c>
      <c r="N1016" t="s">
        <v>435</v>
      </c>
      <c r="O1016" s="4" t="s">
        <v>1205</v>
      </c>
      <c r="P1016" s="39" t="s">
        <v>746</v>
      </c>
      <c r="Q1016" t="s">
        <v>1206</v>
      </c>
    </row>
    <row r="1017" spans="1:23" x14ac:dyDescent="0.3">
      <c r="A1017" s="2" t="s">
        <v>32</v>
      </c>
      <c r="B1017" s="2" t="s">
        <v>74</v>
      </c>
      <c r="C1017" s="2" t="s">
        <v>2282</v>
      </c>
      <c r="D1017" s="2">
        <v>1</v>
      </c>
      <c r="E1017" s="2" t="s">
        <v>115</v>
      </c>
      <c r="F1017" s="2" t="b">
        <f>+VLOOKUP(L1017,'Por tripulante'!A:A,1,0)=L1017</f>
        <v>1</v>
      </c>
      <c r="G1017" s="2" t="str">
        <f>+INDEX(TPA!A:D,MATCH('Base de datos'!L1017,TPA!D:D,0),1)</f>
        <v>CALAMAR</v>
      </c>
      <c r="H1017" s="24" t="s">
        <v>409</v>
      </c>
      <c r="I1017" s="42">
        <v>44692.412835648145</v>
      </c>
      <c r="J1017" s="36">
        <v>44692.414826388886</v>
      </c>
      <c r="K1017" t="s">
        <v>1054</v>
      </c>
      <c r="L1017">
        <v>72232051</v>
      </c>
      <c r="M1017" t="s">
        <v>1005</v>
      </c>
      <c r="N1017" t="s">
        <v>1199</v>
      </c>
      <c r="O1017" s="4" t="s">
        <v>1205</v>
      </c>
      <c r="P1017" s="39" t="s">
        <v>746</v>
      </c>
      <c r="Q1017" t="s">
        <v>1207</v>
      </c>
    </row>
    <row r="1018" spans="1:23" x14ac:dyDescent="0.3">
      <c r="A1018" s="2" t="s">
        <v>32</v>
      </c>
      <c r="B1018" s="2" t="s">
        <v>74</v>
      </c>
      <c r="C1018" s="2" t="s">
        <v>2283</v>
      </c>
      <c r="D1018" s="2">
        <v>1</v>
      </c>
      <c r="E1018" s="2" t="s">
        <v>115</v>
      </c>
      <c r="F1018" s="2" t="b">
        <f>+VLOOKUP(L1018,'Por tripulante'!A:A,1,0)=L1018</f>
        <v>1</v>
      </c>
      <c r="G1018" s="2" t="str">
        <f>+INDEX(TPA!A:D,MATCH('Base de datos'!L1018,TPA!D:D,0),1)</f>
        <v>BARRANCABERMEJA</v>
      </c>
      <c r="H1018" s="24" t="s">
        <v>409</v>
      </c>
      <c r="I1018" s="42">
        <v>44692.28392361111</v>
      </c>
      <c r="J1018" s="36">
        <v>44692.287407407406</v>
      </c>
      <c r="K1018" t="s">
        <v>1043</v>
      </c>
      <c r="L1018">
        <v>1128057461</v>
      </c>
      <c r="M1018" t="s">
        <v>579</v>
      </c>
      <c r="N1018" t="s">
        <v>443</v>
      </c>
      <c r="O1018" s="4" t="s">
        <v>1205</v>
      </c>
      <c r="P1018" s="39" t="s">
        <v>746</v>
      </c>
      <c r="Q1018" t="s">
        <v>1206</v>
      </c>
    </row>
    <row r="1019" spans="1:23" x14ac:dyDescent="0.3">
      <c r="A1019" s="2" t="s">
        <v>378</v>
      </c>
      <c r="B1019" s="2" t="s">
        <v>74</v>
      </c>
      <c r="C1019" s="2" t="s">
        <v>2566</v>
      </c>
      <c r="D1019" s="2">
        <v>1</v>
      </c>
      <c r="E1019" s="2" t="s">
        <v>115</v>
      </c>
      <c r="F1019" s="2" t="b">
        <f>+VLOOKUP(L1019,'Por tripulante'!A:A,1,0)=L1019</f>
        <v>1</v>
      </c>
      <c r="G1019" s="2" t="str">
        <f>+INDEX(TPA!A:D,MATCH('Base de datos'!L1019,TPA!D:D,0),1)</f>
        <v>PUERTO SALGAR</v>
      </c>
      <c r="H1019" s="24" t="s">
        <v>376</v>
      </c>
      <c r="I1019" s="42">
        <v>44705.405671296299</v>
      </c>
      <c r="J1019" s="36">
        <v>44705.408553240741</v>
      </c>
      <c r="K1019" t="s">
        <v>1355</v>
      </c>
      <c r="L1019">
        <v>1102813981</v>
      </c>
      <c r="M1019" t="s">
        <v>657</v>
      </c>
      <c r="N1019" t="s">
        <v>425</v>
      </c>
      <c r="O1019" s="4" t="s">
        <v>773</v>
      </c>
      <c r="P1019" s="39" t="s">
        <v>774</v>
      </c>
      <c r="U1019" t="s">
        <v>735</v>
      </c>
      <c r="V1019" t="s">
        <v>735</v>
      </c>
      <c r="W1019" t="s">
        <v>775</v>
      </c>
    </row>
    <row r="1020" spans="1:23" x14ac:dyDescent="0.3">
      <c r="A1020" s="2" t="s">
        <v>378</v>
      </c>
      <c r="B1020" s="2" t="s">
        <v>74</v>
      </c>
      <c r="C1020" s="2" t="s">
        <v>2299</v>
      </c>
      <c r="D1020" s="2">
        <v>1</v>
      </c>
      <c r="E1020" s="2" t="s">
        <v>115</v>
      </c>
      <c r="F1020" s="2" t="b">
        <f>+VLOOKUP(L1020,'Por tripulante'!A:A,1,0)=L1020</f>
        <v>1</v>
      </c>
      <c r="G1020" s="2" t="str">
        <f>+INDEX(TPA!A:D,MATCH('Base de datos'!L1020,TPA!D:D,0),1)</f>
        <v>CALAMAR</v>
      </c>
      <c r="H1020" s="24" t="s">
        <v>376</v>
      </c>
      <c r="I1020" s="42">
        <v>44705.399641203701</v>
      </c>
      <c r="J1020" s="36">
        <v>44705.40053240741</v>
      </c>
      <c r="K1020" t="s">
        <v>1356</v>
      </c>
      <c r="L1020">
        <v>72241177</v>
      </c>
      <c r="M1020" t="s">
        <v>719</v>
      </c>
      <c r="N1020" t="s">
        <v>491</v>
      </c>
      <c r="O1020" s="4" t="s">
        <v>773</v>
      </c>
      <c r="P1020" s="39" t="s">
        <v>774</v>
      </c>
      <c r="U1020" t="s">
        <v>735</v>
      </c>
      <c r="V1020" t="s">
        <v>735</v>
      </c>
      <c r="W1020" t="s">
        <v>775</v>
      </c>
    </row>
    <row r="1021" spans="1:23" x14ac:dyDescent="0.3">
      <c r="A1021" s="2" t="s">
        <v>378</v>
      </c>
      <c r="B1021" s="2" t="s">
        <v>74</v>
      </c>
      <c r="C1021" s="2" t="s">
        <v>2567</v>
      </c>
      <c r="D1021" s="2">
        <v>1</v>
      </c>
      <c r="E1021" s="2" t="s">
        <v>115</v>
      </c>
      <c r="F1021" s="2" t="b">
        <f>+VLOOKUP(L1021,'Por tripulante'!A:A,1,0)=L1021</f>
        <v>1</v>
      </c>
      <c r="G1021" s="2" t="str">
        <f>+INDEX(TPA!A:D,MATCH('Base de datos'!L1021,TPA!D:D,0),1)</f>
        <v>BARRANCABERMEJA</v>
      </c>
      <c r="H1021" s="24" t="s">
        <v>376</v>
      </c>
      <c r="I1021" s="42">
        <v>44705.37704861111</v>
      </c>
      <c r="J1021" s="36">
        <v>44705.37871527778</v>
      </c>
      <c r="K1021" t="s">
        <v>1357</v>
      </c>
      <c r="L1021">
        <v>1124020230</v>
      </c>
      <c r="M1021" t="s">
        <v>560</v>
      </c>
      <c r="N1021" t="s">
        <v>444</v>
      </c>
      <c r="O1021" s="4" t="s">
        <v>1236</v>
      </c>
      <c r="P1021" s="39" t="s">
        <v>790</v>
      </c>
      <c r="U1021" t="s">
        <v>735</v>
      </c>
      <c r="V1021" t="s">
        <v>735</v>
      </c>
      <c r="W1021" t="s">
        <v>775</v>
      </c>
    </row>
    <row r="1022" spans="1:23" x14ac:dyDescent="0.3">
      <c r="A1022" s="2" t="s">
        <v>378</v>
      </c>
      <c r="B1022" s="2" t="s">
        <v>74</v>
      </c>
      <c r="C1022" s="2" t="s">
        <v>2568</v>
      </c>
      <c r="D1022" s="2">
        <v>1</v>
      </c>
      <c r="E1022" s="2" t="s">
        <v>115</v>
      </c>
      <c r="F1022" s="2" t="b">
        <f>+VLOOKUP(L1022,'Por tripulante'!A:A,1,0)=L1022</f>
        <v>1</v>
      </c>
      <c r="G1022" s="2" t="str">
        <f>+INDEX(TPA!A:D,MATCH('Base de datos'!L1022,TPA!D:D,0),1)</f>
        <v>CANTAGALLO</v>
      </c>
      <c r="H1022" s="24" t="s">
        <v>376</v>
      </c>
      <c r="I1022" s="42">
        <v>44705.34679398148</v>
      </c>
      <c r="J1022" s="36">
        <v>44705.350162037037</v>
      </c>
      <c r="K1022" t="s">
        <v>1358</v>
      </c>
      <c r="L1022">
        <v>8788935</v>
      </c>
      <c r="M1022" t="s">
        <v>611</v>
      </c>
      <c r="N1022" t="s">
        <v>415</v>
      </c>
      <c r="O1022" s="4" t="s">
        <v>773</v>
      </c>
      <c r="P1022" s="39" t="s">
        <v>803</v>
      </c>
      <c r="U1022" t="s">
        <v>735</v>
      </c>
      <c r="V1022" t="s">
        <v>735</v>
      </c>
      <c r="W1022" t="s">
        <v>775</v>
      </c>
    </row>
    <row r="1023" spans="1:23" x14ac:dyDescent="0.3">
      <c r="A1023" s="2" t="s">
        <v>378</v>
      </c>
      <c r="B1023" s="2" t="s">
        <v>74</v>
      </c>
      <c r="C1023" s="2" t="s">
        <v>2569</v>
      </c>
      <c r="D1023" s="2">
        <v>1</v>
      </c>
      <c r="E1023" s="2" t="s">
        <v>115</v>
      </c>
      <c r="F1023" s="2" t="b">
        <f>+VLOOKUP(L1023,'Por tripulante'!A:A,1,0)=L1023</f>
        <v>1</v>
      </c>
      <c r="G1023" s="2" t="str">
        <f>+INDEX(TPA!A:D,MATCH('Base de datos'!L1023,TPA!D:D,0),1)</f>
        <v>CANTAGALLO</v>
      </c>
      <c r="H1023" s="24" t="s">
        <v>376</v>
      </c>
      <c r="I1023" s="42">
        <v>44705.307118055556</v>
      </c>
      <c r="J1023" s="36">
        <v>44705.310983796298</v>
      </c>
      <c r="K1023" t="s">
        <v>1359</v>
      </c>
      <c r="L1023">
        <v>72191601</v>
      </c>
      <c r="M1023" t="s">
        <v>615</v>
      </c>
      <c r="N1023" t="s">
        <v>415</v>
      </c>
      <c r="O1023" s="4" t="s">
        <v>773</v>
      </c>
      <c r="P1023" s="39" t="s">
        <v>774</v>
      </c>
      <c r="U1023" t="s">
        <v>735</v>
      </c>
      <c r="V1023" t="s">
        <v>735</v>
      </c>
      <c r="W1023" t="s">
        <v>775</v>
      </c>
    </row>
    <row r="1024" spans="1:23" x14ac:dyDescent="0.3">
      <c r="A1024" s="2" t="s">
        <v>378</v>
      </c>
      <c r="B1024" s="2" t="s">
        <v>74</v>
      </c>
      <c r="C1024" s="2" t="s">
        <v>2570</v>
      </c>
      <c r="D1024" s="2">
        <v>1</v>
      </c>
      <c r="E1024" s="2" t="s">
        <v>115</v>
      </c>
      <c r="F1024" s="2" t="b">
        <f>+VLOOKUP(L1024,'Por tripulante'!A:A,1,0)=L1024</f>
        <v>1</v>
      </c>
      <c r="G1024" s="2" t="str">
        <f>+INDEX(TPA!A:D,MATCH('Base de datos'!L1024,TPA!D:D,0),1)</f>
        <v>GAMARRA</v>
      </c>
      <c r="H1024" s="24" t="s">
        <v>376</v>
      </c>
      <c r="I1024" s="42">
        <v>44704.818344907406</v>
      </c>
      <c r="J1024" s="36">
        <v>44704.820752314816</v>
      </c>
      <c r="K1024" t="s">
        <v>1360</v>
      </c>
      <c r="L1024">
        <v>72008021</v>
      </c>
      <c r="M1024" t="s">
        <v>464</v>
      </c>
      <c r="N1024" t="s">
        <v>420</v>
      </c>
      <c r="O1024" s="4" t="s">
        <v>773</v>
      </c>
      <c r="P1024" s="39" t="s">
        <v>803</v>
      </c>
      <c r="U1024" t="s">
        <v>735</v>
      </c>
      <c r="V1024" t="s">
        <v>735</v>
      </c>
      <c r="W1024" t="s">
        <v>775</v>
      </c>
    </row>
    <row r="1025" spans="1:23" x14ac:dyDescent="0.3">
      <c r="A1025" s="2" t="s">
        <v>378</v>
      </c>
      <c r="B1025" s="2" t="s">
        <v>74</v>
      </c>
      <c r="C1025" s="2" t="s">
        <v>1689</v>
      </c>
      <c r="D1025" s="2">
        <v>1</v>
      </c>
      <c r="E1025" s="2" t="s">
        <v>115</v>
      </c>
      <c r="F1025" s="2" t="b">
        <f>+VLOOKUP(L1025,'Por tripulante'!A:A,1,0)=L1025</f>
        <v>1</v>
      </c>
      <c r="G1025" s="2" t="str">
        <f>+INDEX(TPA!A:D,MATCH('Base de datos'!L1025,TPA!D:D,0),1)</f>
        <v>PUERTO SALGAR</v>
      </c>
      <c r="H1025" s="24" t="s">
        <v>376</v>
      </c>
      <c r="I1025" s="42">
        <v>44704.79215277778</v>
      </c>
      <c r="J1025" s="36">
        <v>44704.793124999997</v>
      </c>
      <c r="K1025" t="s">
        <v>1361</v>
      </c>
      <c r="L1025">
        <v>1045701233</v>
      </c>
      <c r="M1025" t="s">
        <v>717</v>
      </c>
      <c r="N1025" t="s">
        <v>425</v>
      </c>
      <c r="O1025" s="4" t="s">
        <v>773</v>
      </c>
      <c r="P1025" s="39" t="s">
        <v>774</v>
      </c>
      <c r="U1025" t="s">
        <v>735</v>
      </c>
      <c r="V1025" t="s">
        <v>735</v>
      </c>
      <c r="W1025" t="s">
        <v>775</v>
      </c>
    </row>
    <row r="1026" spans="1:23" x14ac:dyDescent="0.3">
      <c r="A1026" s="2" t="s">
        <v>378</v>
      </c>
      <c r="B1026" s="2" t="s">
        <v>74</v>
      </c>
      <c r="C1026" s="2" t="s">
        <v>2571</v>
      </c>
      <c r="D1026" s="2">
        <v>1</v>
      </c>
      <c r="E1026" s="2" t="s">
        <v>115</v>
      </c>
      <c r="F1026" s="2" t="b">
        <f>+VLOOKUP(L1026,'Por tripulante'!A:A,1,0)=L1026</f>
        <v>1</v>
      </c>
      <c r="G1026" s="2" t="str">
        <f>+INDEX(TPA!A:D,MATCH('Base de datos'!L1026,TPA!D:D,0),1)</f>
        <v>GAMARRA</v>
      </c>
      <c r="H1026" s="24" t="s">
        <v>376</v>
      </c>
      <c r="I1026" s="42">
        <v>44704.768877314818</v>
      </c>
      <c r="J1026" s="36">
        <v>44704.771412037036</v>
      </c>
      <c r="K1026" t="s">
        <v>1362</v>
      </c>
      <c r="L1026">
        <v>1043607711</v>
      </c>
      <c r="M1026" t="s">
        <v>456</v>
      </c>
      <c r="N1026" t="s">
        <v>420</v>
      </c>
      <c r="O1026" s="4" t="s">
        <v>773</v>
      </c>
      <c r="P1026" s="39" t="s">
        <v>803</v>
      </c>
      <c r="U1026" t="s">
        <v>735</v>
      </c>
      <c r="V1026" t="s">
        <v>735</v>
      </c>
      <c r="W1026" t="s">
        <v>775</v>
      </c>
    </row>
    <row r="1027" spans="1:23" x14ac:dyDescent="0.3">
      <c r="A1027" s="2" t="s">
        <v>378</v>
      </c>
      <c r="B1027" s="2" t="s">
        <v>74</v>
      </c>
      <c r="C1027" s="2" t="s">
        <v>1623</v>
      </c>
      <c r="D1027" s="2">
        <v>1</v>
      </c>
      <c r="E1027" s="2" t="s">
        <v>115</v>
      </c>
      <c r="F1027" s="2" t="b">
        <f>+VLOOKUP(L1027,'Por tripulante'!A:A,1,0)=L1027</f>
        <v>1</v>
      </c>
      <c r="G1027" s="2" t="str">
        <f>+INDEX(TPA!A:D,MATCH('Base de datos'!L1027,TPA!D:D,0),1)</f>
        <v>ZAMBRANO</v>
      </c>
      <c r="H1027" s="24" t="s">
        <v>376</v>
      </c>
      <c r="I1027" s="42">
        <v>44704.75068287037</v>
      </c>
      <c r="J1027" s="36">
        <v>44704.752743055556</v>
      </c>
      <c r="K1027" t="s">
        <v>1363</v>
      </c>
      <c r="L1027">
        <v>1002154286</v>
      </c>
      <c r="M1027" t="s">
        <v>1364</v>
      </c>
      <c r="N1027" t="s">
        <v>418</v>
      </c>
      <c r="O1027" s="4" t="s">
        <v>773</v>
      </c>
      <c r="P1027" s="39" t="s">
        <v>774</v>
      </c>
      <c r="U1027" t="s">
        <v>735</v>
      </c>
      <c r="V1027" t="s">
        <v>735</v>
      </c>
      <c r="W1027" t="s">
        <v>775</v>
      </c>
    </row>
    <row r="1028" spans="1:23" x14ac:dyDescent="0.3">
      <c r="A1028" s="2" t="s">
        <v>378</v>
      </c>
      <c r="B1028" s="2" t="s">
        <v>74</v>
      </c>
      <c r="C1028" s="2" t="s">
        <v>2572</v>
      </c>
      <c r="D1028" s="2">
        <v>1</v>
      </c>
      <c r="E1028" s="2" t="s">
        <v>115</v>
      </c>
      <c r="F1028" s="2" t="b">
        <f>+VLOOKUP(L1028,'Por tripulante'!A:A,1,0)=L1028</f>
        <v>1</v>
      </c>
      <c r="G1028" s="2" t="str">
        <f>+INDEX(TPA!A:D,MATCH('Base de datos'!L1028,TPA!D:D,0),1)</f>
        <v>CALAMAR</v>
      </c>
      <c r="H1028" s="24" t="s">
        <v>376</v>
      </c>
      <c r="I1028" s="42">
        <v>44704.748043981483</v>
      </c>
      <c r="J1028" s="36">
        <v>44704.751250000001</v>
      </c>
      <c r="K1028" t="s">
        <v>1365</v>
      </c>
      <c r="L1028">
        <v>1007127377</v>
      </c>
      <c r="M1028" t="s">
        <v>18</v>
      </c>
      <c r="N1028" t="s">
        <v>491</v>
      </c>
      <c r="O1028" s="4" t="s">
        <v>773</v>
      </c>
      <c r="P1028" s="39" t="s">
        <v>803</v>
      </c>
      <c r="U1028" t="s">
        <v>735</v>
      </c>
      <c r="V1028" t="s">
        <v>735</v>
      </c>
      <c r="W1028" t="s">
        <v>806</v>
      </c>
    </row>
    <row r="1029" spans="1:23" x14ac:dyDescent="0.3">
      <c r="A1029" s="2" t="s">
        <v>378</v>
      </c>
      <c r="B1029" s="2" t="s">
        <v>74</v>
      </c>
      <c r="C1029" s="2" t="s">
        <v>2573</v>
      </c>
      <c r="D1029" s="2">
        <v>1</v>
      </c>
      <c r="E1029" s="2" t="s">
        <v>115</v>
      </c>
      <c r="F1029" s="2" t="b">
        <f>+VLOOKUP(L1029,'Por tripulante'!A:A,1,0)=L1029</f>
        <v>1</v>
      </c>
      <c r="G1029" s="2" t="str">
        <f>+INDEX(TPA!A:D,MATCH('Base de datos'!L1029,TPA!D:D,0),1)</f>
        <v>MOMPOX</v>
      </c>
      <c r="H1029" s="24" t="s">
        <v>376</v>
      </c>
      <c r="I1029" s="42">
        <v>44704.737164351849</v>
      </c>
      <c r="J1029" s="36">
        <v>44704.739305555559</v>
      </c>
      <c r="K1029" t="s">
        <v>1366</v>
      </c>
      <c r="L1029">
        <v>8565971</v>
      </c>
      <c r="M1029" t="s">
        <v>511</v>
      </c>
      <c r="N1029" t="s">
        <v>437</v>
      </c>
      <c r="O1029" s="4" t="s">
        <v>773</v>
      </c>
      <c r="P1029" s="39" t="s">
        <v>774</v>
      </c>
      <c r="U1029" t="s">
        <v>735</v>
      </c>
      <c r="V1029" t="s">
        <v>735</v>
      </c>
      <c r="W1029" t="s">
        <v>815</v>
      </c>
    </row>
    <row r="1030" spans="1:23" x14ac:dyDescent="0.3">
      <c r="A1030" s="2" t="s">
        <v>378</v>
      </c>
      <c r="B1030" s="2" t="s">
        <v>74</v>
      </c>
      <c r="C1030" s="2" t="s">
        <v>2574</v>
      </c>
      <c r="D1030" s="2">
        <v>1</v>
      </c>
      <c r="E1030" s="2" t="s">
        <v>115</v>
      </c>
      <c r="F1030" s="2" t="b">
        <f>+VLOOKUP(L1030,'Por tripulante'!A:A,1,0)=L1030</f>
        <v>1</v>
      </c>
      <c r="G1030" s="2" t="str">
        <f>+INDEX(TPA!A:D,MATCH('Base de datos'!L1030,TPA!D:D,0),1)</f>
        <v>MOMPOX</v>
      </c>
      <c r="H1030" s="24" t="s">
        <v>376</v>
      </c>
      <c r="I1030" s="42">
        <v>44704.733043981483</v>
      </c>
      <c r="J1030" s="36">
        <v>44704.735729166663</v>
      </c>
      <c r="K1030" t="s">
        <v>1367</v>
      </c>
      <c r="L1030">
        <v>72249236</v>
      </c>
      <c r="M1030" t="s">
        <v>607</v>
      </c>
      <c r="N1030" t="s">
        <v>437</v>
      </c>
      <c r="O1030" s="4" t="s">
        <v>796</v>
      </c>
      <c r="P1030" s="39" t="s">
        <v>803</v>
      </c>
      <c r="U1030" t="s">
        <v>735</v>
      </c>
      <c r="V1030" t="s">
        <v>735</v>
      </c>
      <c r="W1030" t="s">
        <v>775</v>
      </c>
    </row>
    <row r="1031" spans="1:23" x14ac:dyDescent="0.3">
      <c r="A1031" s="2" t="s">
        <v>378</v>
      </c>
      <c r="B1031" s="2" t="s">
        <v>74</v>
      </c>
      <c r="C1031" s="2" t="s">
        <v>2575</v>
      </c>
      <c r="D1031" s="2">
        <v>1</v>
      </c>
      <c r="E1031" s="2" t="s">
        <v>115</v>
      </c>
      <c r="F1031" s="2" t="b">
        <f>+VLOOKUP(L1031,'Por tripulante'!A:A,1,0)=L1031</f>
        <v>1</v>
      </c>
      <c r="G1031" s="2" t="str">
        <f>+INDEX(TPA!A:D,MATCH('Base de datos'!L1031,TPA!D:D,0),1)</f>
        <v>CAPULCO</v>
      </c>
      <c r="H1031" s="24" t="s">
        <v>376</v>
      </c>
      <c r="I1031" s="42">
        <v>44704.727384259262</v>
      </c>
      <c r="J1031" s="36">
        <v>44704.728865740741</v>
      </c>
      <c r="K1031" t="s">
        <v>1368</v>
      </c>
      <c r="L1031">
        <v>1062875105</v>
      </c>
      <c r="M1031" t="s">
        <v>956</v>
      </c>
      <c r="N1031" t="s">
        <v>447</v>
      </c>
      <c r="O1031" s="4" t="s">
        <v>773</v>
      </c>
      <c r="P1031" s="39" t="s">
        <v>774</v>
      </c>
      <c r="U1031" t="s">
        <v>735</v>
      </c>
      <c r="V1031" t="s">
        <v>735</v>
      </c>
      <c r="W1031" t="s">
        <v>775</v>
      </c>
    </row>
    <row r="1032" spans="1:23" x14ac:dyDescent="0.3">
      <c r="A1032" s="2" t="s">
        <v>378</v>
      </c>
      <c r="B1032" s="2" t="s">
        <v>74</v>
      </c>
      <c r="C1032" s="2" t="s">
        <v>2576</v>
      </c>
      <c r="D1032" s="2">
        <v>1</v>
      </c>
      <c r="E1032" s="2" t="s">
        <v>115</v>
      </c>
      <c r="F1032" s="2" t="b">
        <f>+VLOOKUP(L1032,'Por tripulante'!A:A,1,0)=L1032</f>
        <v>1</v>
      </c>
      <c r="G1032" s="2" t="str">
        <f>+INDEX(TPA!A:D,MATCH('Base de datos'!L1032,TPA!D:D,0),1)</f>
        <v>MOMPOX</v>
      </c>
      <c r="H1032" s="24" t="s">
        <v>376</v>
      </c>
      <c r="I1032" s="42">
        <v>44704.721539351849</v>
      </c>
      <c r="J1032" s="36">
        <v>44704.728159722225</v>
      </c>
      <c r="K1032" t="s">
        <v>1369</v>
      </c>
      <c r="L1032">
        <v>72023211</v>
      </c>
      <c r="M1032" t="s">
        <v>583</v>
      </c>
      <c r="N1032" t="s">
        <v>437</v>
      </c>
      <c r="O1032" s="4" t="s">
        <v>773</v>
      </c>
      <c r="P1032" s="39" t="s">
        <v>774</v>
      </c>
      <c r="U1032" t="s">
        <v>735</v>
      </c>
      <c r="V1032" t="s">
        <v>735</v>
      </c>
      <c r="W1032" t="s">
        <v>775</v>
      </c>
    </row>
    <row r="1033" spans="1:23" x14ac:dyDescent="0.3">
      <c r="A1033" s="2" t="s">
        <v>378</v>
      </c>
      <c r="B1033" s="2" t="s">
        <v>74</v>
      </c>
      <c r="C1033" s="2" t="s">
        <v>1614</v>
      </c>
      <c r="D1033" s="2">
        <v>1</v>
      </c>
      <c r="E1033" s="2" t="s">
        <v>115</v>
      </c>
      <c r="F1033" s="2" t="b">
        <f>+VLOOKUP(L1033,'Por tripulante'!A:A,1,0)=L1033</f>
        <v>1</v>
      </c>
      <c r="G1033" s="2" t="e">
        <f>+INDEX(TPA!A:D,MATCH('Base de datos'!L1033,TPA!D:D,0),1)</f>
        <v>#N/A</v>
      </c>
      <c r="H1033" s="24" t="s">
        <v>376</v>
      </c>
      <c r="I1033" s="42">
        <v>44704.719675925924</v>
      </c>
      <c r="J1033" s="36">
        <v>44704.721215277779</v>
      </c>
      <c r="K1033" t="s">
        <v>1358</v>
      </c>
      <c r="L1033">
        <v>1042461698</v>
      </c>
      <c r="M1033" t="s">
        <v>668</v>
      </c>
      <c r="N1033" t="s">
        <v>426</v>
      </c>
      <c r="O1033" s="4" t="s">
        <v>773</v>
      </c>
      <c r="P1033" s="39" t="s">
        <v>774</v>
      </c>
      <c r="U1033" t="s">
        <v>735</v>
      </c>
      <c r="V1033" t="s">
        <v>735</v>
      </c>
      <c r="W1033" t="s">
        <v>815</v>
      </c>
    </row>
    <row r="1034" spans="1:23" x14ac:dyDescent="0.3">
      <c r="A1034" s="2" t="s">
        <v>378</v>
      </c>
      <c r="B1034" s="2" t="s">
        <v>74</v>
      </c>
      <c r="C1034" s="2" t="s">
        <v>2577</v>
      </c>
      <c r="D1034" s="2">
        <v>1</v>
      </c>
      <c r="E1034" s="2" t="s">
        <v>115</v>
      </c>
      <c r="F1034" s="2" t="b">
        <f>+VLOOKUP(L1034,'Por tripulante'!A:A,1,0)=L1034</f>
        <v>1</v>
      </c>
      <c r="G1034" s="2" t="e">
        <f>+INDEX(TPA!A:D,MATCH('Base de datos'!L1034,TPA!D:D,0),1)</f>
        <v>#N/A</v>
      </c>
      <c r="H1034" s="24" t="s">
        <v>376</v>
      </c>
      <c r="I1034" s="42">
        <v>44704.514722222222</v>
      </c>
      <c r="J1034" s="36">
        <v>44704.51730324074</v>
      </c>
      <c r="K1034" t="s">
        <v>1370</v>
      </c>
      <c r="L1034">
        <v>72314527</v>
      </c>
      <c r="M1034" t="s">
        <v>627</v>
      </c>
      <c r="N1034" t="s">
        <v>434</v>
      </c>
      <c r="O1034" s="4" t="s">
        <v>773</v>
      </c>
      <c r="P1034" s="39" t="s">
        <v>774</v>
      </c>
      <c r="U1034" t="s">
        <v>735</v>
      </c>
      <c r="V1034" t="s">
        <v>735</v>
      </c>
      <c r="W1034" t="s">
        <v>775</v>
      </c>
    </row>
    <row r="1035" spans="1:23" x14ac:dyDescent="0.3">
      <c r="A1035" s="2" t="s">
        <v>378</v>
      </c>
      <c r="B1035" s="2" t="s">
        <v>74</v>
      </c>
      <c r="C1035" s="2" t="s">
        <v>2578</v>
      </c>
      <c r="D1035" s="2">
        <v>1</v>
      </c>
      <c r="E1035" s="2" t="s">
        <v>115</v>
      </c>
      <c r="F1035" s="2" t="b">
        <f>+VLOOKUP(L1035,'Por tripulante'!A:A,1,0)=L1035</f>
        <v>1</v>
      </c>
      <c r="G1035" s="2" t="str">
        <f>+INDEX(TPA!A:D,MATCH('Base de datos'!L1035,TPA!D:D,0),1)</f>
        <v>BARRANQUILLA</v>
      </c>
      <c r="H1035" s="24" t="s">
        <v>376</v>
      </c>
      <c r="I1035" s="42">
        <v>44704.449976851851</v>
      </c>
      <c r="J1035" s="36">
        <v>44704.451203703706</v>
      </c>
      <c r="K1035" t="s">
        <v>1371</v>
      </c>
      <c r="L1035">
        <v>1010119081</v>
      </c>
      <c r="M1035" t="s">
        <v>508</v>
      </c>
      <c r="N1035" t="s">
        <v>434</v>
      </c>
      <c r="O1035" s="4" t="s">
        <v>773</v>
      </c>
      <c r="P1035" s="39" t="s">
        <v>774</v>
      </c>
      <c r="U1035" t="s">
        <v>735</v>
      </c>
      <c r="V1035" t="s">
        <v>735</v>
      </c>
      <c r="W1035" t="s">
        <v>775</v>
      </c>
    </row>
    <row r="1036" spans="1:23" x14ac:dyDescent="0.3">
      <c r="A1036" s="2" t="s">
        <v>378</v>
      </c>
      <c r="B1036" s="2" t="s">
        <v>74</v>
      </c>
      <c r="C1036" s="2" t="s">
        <v>1704</v>
      </c>
      <c r="D1036" s="2">
        <v>1</v>
      </c>
      <c r="E1036" s="2" t="s">
        <v>115</v>
      </c>
      <c r="F1036" s="2" t="b">
        <f>+VLOOKUP(L1036,'Por tripulante'!A:A,1,0)=L1036</f>
        <v>1</v>
      </c>
      <c r="G1036" s="2" t="str">
        <f>+INDEX(TPA!A:D,MATCH('Base de datos'!L1036,TPA!D:D,0),1)</f>
        <v>PUERTO SALGAR</v>
      </c>
      <c r="H1036" s="24" t="s">
        <v>376</v>
      </c>
      <c r="I1036" s="42">
        <v>44704.389131944445</v>
      </c>
      <c r="J1036" s="36">
        <v>44704.391585648147</v>
      </c>
      <c r="K1036" t="s">
        <v>1372</v>
      </c>
      <c r="L1036">
        <v>8498708</v>
      </c>
      <c r="M1036" t="s">
        <v>346</v>
      </c>
      <c r="N1036" t="s">
        <v>425</v>
      </c>
      <c r="O1036" s="4" t="s">
        <v>773</v>
      </c>
      <c r="P1036" s="39" t="s">
        <v>774</v>
      </c>
      <c r="U1036" t="s">
        <v>735</v>
      </c>
      <c r="V1036" t="s">
        <v>735</v>
      </c>
      <c r="W1036" t="s">
        <v>775</v>
      </c>
    </row>
    <row r="1037" spans="1:23" x14ac:dyDescent="0.3">
      <c r="A1037" s="2" t="s">
        <v>378</v>
      </c>
      <c r="B1037" s="2" t="s">
        <v>74</v>
      </c>
      <c r="C1037" s="2" t="s">
        <v>2579</v>
      </c>
      <c r="D1037" s="2">
        <v>1</v>
      </c>
      <c r="E1037" s="2" t="s">
        <v>115</v>
      </c>
      <c r="F1037" s="2" t="b">
        <f>+VLOOKUP(L1037,'Por tripulante'!A:A,1,0)=L1037</f>
        <v>1</v>
      </c>
      <c r="G1037" s="2" t="str">
        <f>+INDEX(TPA!A:D,MATCH('Base de datos'!L1037,TPA!D:D,0),1)</f>
        <v>SAN PABLO</v>
      </c>
      <c r="H1037" s="24" t="s">
        <v>376</v>
      </c>
      <c r="I1037" s="42">
        <v>44704.38689814815</v>
      </c>
      <c r="J1037" s="36">
        <v>44704.389745370368</v>
      </c>
      <c r="K1037" t="s">
        <v>1373</v>
      </c>
      <c r="L1037">
        <v>72175592</v>
      </c>
      <c r="M1037" t="s">
        <v>606</v>
      </c>
      <c r="N1037" t="s">
        <v>423</v>
      </c>
      <c r="O1037" s="4" t="s">
        <v>773</v>
      </c>
      <c r="P1037" s="39" t="s">
        <v>774</v>
      </c>
      <c r="U1037" t="s">
        <v>735</v>
      </c>
      <c r="V1037" t="s">
        <v>801</v>
      </c>
      <c r="W1037" t="s">
        <v>775</v>
      </c>
    </row>
    <row r="1038" spans="1:23" x14ac:dyDescent="0.3">
      <c r="A1038" s="2" t="s">
        <v>378</v>
      </c>
      <c r="B1038" s="2" t="s">
        <v>74</v>
      </c>
      <c r="C1038" s="2" t="s">
        <v>2580</v>
      </c>
      <c r="D1038" s="2">
        <v>1</v>
      </c>
      <c r="E1038" s="2" t="s">
        <v>115</v>
      </c>
      <c r="F1038" s="2" t="b">
        <f>+VLOOKUP(L1038,'Por tripulante'!A:A,1,0)=L1038</f>
        <v>1</v>
      </c>
      <c r="G1038" s="2" t="e">
        <f>+INDEX(TPA!A:D,MATCH('Base de datos'!L1038,TPA!D:D,0),1)</f>
        <v>#N/A</v>
      </c>
      <c r="H1038" s="24" t="s">
        <v>376</v>
      </c>
      <c r="I1038" s="42">
        <v>44704.386886574073</v>
      </c>
      <c r="J1038" s="36">
        <v>44704.388495370367</v>
      </c>
      <c r="K1038" t="s">
        <v>1374</v>
      </c>
      <c r="L1038">
        <v>1083467461</v>
      </c>
      <c r="M1038" t="s">
        <v>441</v>
      </c>
      <c r="N1038" t="s">
        <v>447</v>
      </c>
      <c r="O1038" s="4" t="s">
        <v>773</v>
      </c>
      <c r="P1038" s="39" t="s">
        <v>790</v>
      </c>
      <c r="U1038" t="s">
        <v>735</v>
      </c>
      <c r="V1038" t="s">
        <v>735</v>
      </c>
      <c r="W1038" t="s">
        <v>775</v>
      </c>
    </row>
    <row r="1039" spans="1:23" x14ac:dyDescent="0.3">
      <c r="A1039" s="2" t="s">
        <v>378</v>
      </c>
      <c r="B1039" s="2" t="s">
        <v>74</v>
      </c>
      <c r="C1039" s="2" t="s">
        <v>2581</v>
      </c>
      <c r="D1039" s="2">
        <v>1</v>
      </c>
      <c r="E1039" s="2" t="s">
        <v>115</v>
      </c>
      <c r="F1039" s="2" t="b">
        <f>+VLOOKUP(L1039,'Por tripulante'!A:A,1,0)=L1039</f>
        <v>1</v>
      </c>
      <c r="G1039" s="2" t="str">
        <f>+INDEX(TPA!A:D,MATCH('Base de datos'!L1039,TPA!D:D,0),1)</f>
        <v>BARRANQUILLA</v>
      </c>
      <c r="H1039" s="24" t="s">
        <v>376</v>
      </c>
      <c r="I1039" s="42">
        <v>44704.35052083333</v>
      </c>
      <c r="J1039" s="36">
        <v>44704.352418981478</v>
      </c>
      <c r="K1039" t="s">
        <v>1375</v>
      </c>
      <c r="L1039">
        <v>72257918</v>
      </c>
      <c r="M1039" t="s">
        <v>526</v>
      </c>
      <c r="N1039" t="s">
        <v>434</v>
      </c>
      <c r="O1039" s="4" t="s">
        <v>773</v>
      </c>
      <c r="P1039" s="39" t="s">
        <v>774</v>
      </c>
      <c r="U1039" t="s">
        <v>735</v>
      </c>
      <c r="V1039" t="s">
        <v>735</v>
      </c>
      <c r="W1039" t="s">
        <v>775</v>
      </c>
    </row>
    <row r="1040" spans="1:23" x14ac:dyDescent="0.3">
      <c r="A1040" s="2" t="s">
        <v>378</v>
      </c>
      <c r="B1040" s="2" t="s">
        <v>74</v>
      </c>
      <c r="C1040" s="2" t="s">
        <v>2582</v>
      </c>
      <c r="D1040" s="2">
        <v>1</v>
      </c>
      <c r="E1040" s="2" t="s">
        <v>115</v>
      </c>
      <c r="F1040" s="2" t="b">
        <f>+VLOOKUP(L1040,'Por tripulante'!A:A,1,0)=L1040</f>
        <v>1</v>
      </c>
      <c r="G1040" s="2" t="str">
        <f>+INDEX(TPA!A:D,MATCH('Base de datos'!L1040,TPA!D:D,0),1)</f>
        <v>BARRANQUILLA</v>
      </c>
      <c r="H1040" s="24" t="s">
        <v>376</v>
      </c>
      <c r="I1040" s="42">
        <v>44703.902766203704</v>
      </c>
      <c r="J1040" s="36">
        <v>44703.906921296293</v>
      </c>
      <c r="K1040" t="s">
        <v>1376</v>
      </c>
      <c r="L1040">
        <v>1052998528</v>
      </c>
      <c r="M1040" t="s">
        <v>572</v>
      </c>
      <c r="N1040" t="s">
        <v>434</v>
      </c>
      <c r="O1040" s="4" t="s">
        <v>773</v>
      </c>
      <c r="P1040" s="39" t="s">
        <v>803</v>
      </c>
      <c r="U1040" t="s">
        <v>735</v>
      </c>
      <c r="V1040" t="s">
        <v>1227</v>
      </c>
      <c r="W1040" t="s">
        <v>775</v>
      </c>
    </row>
    <row r="1041" spans="1:23" x14ac:dyDescent="0.3">
      <c r="A1041" s="2" t="s">
        <v>378</v>
      </c>
      <c r="B1041" s="2" t="s">
        <v>74</v>
      </c>
      <c r="C1041" s="2" t="s">
        <v>2583</v>
      </c>
      <c r="D1041" s="2">
        <v>1</v>
      </c>
      <c r="E1041" s="2" t="s">
        <v>115</v>
      </c>
      <c r="F1041" s="2" t="b">
        <f>+VLOOKUP(L1041,'Por tripulante'!A:A,1,0)=L1041</f>
        <v>1</v>
      </c>
      <c r="G1041" s="2" t="str">
        <f>+INDEX(TPA!A:D,MATCH('Base de datos'!L1041,TPA!D:D,0),1)</f>
        <v>PUERTO BERRIO</v>
      </c>
      <c r="H1041" s="24" t="s">
        <v>376</v>
      </c>
      <c r="I1041" s="42">
        <v>44703.331354166665</v>
      </c>
      <c r="J1041" s="36">
        <v>44703.333541666667</v>
      </c>
      <c r="K1041" t="s">
        <v>1223</v>
      </c>
      <c r="L1041">
        <v>1046344490</v>
      </c>
      <c r="M1041" t="s">
        <v>598</v>
      </c>
      <c r="N1041" t="s">
        <v>426</v>
      </c>
      <c r="O1041" s="4" t="s">
        <v>773</v>
      </c>
      <c r="P1041" s="39" t="s">
        <v>774</v>
      </c>
      <c r="U1041" t="s">
        <v>735</v>
      </c>
      <c r="V1041" t="s">
        <v>735</v>
      </c>
      <c r="W1041" t="s">
        <v>775</v>
      </c>
    </row>
    <row r="1042" spans="1:23" x14ac:dyDescent="0.3">
      <c r="A1042" s="2" t="s">
        <v>378</v>
      </c>
      <c r="B1042" s="2" t="s">
        <v>74</v>
      </c>
      <c r="C1042" s="2" t="s">
        <v>2584</v>
      </c>
      <c r="D1042" s="2">
        <v>1</v>
      </c>
      <c r="E1042" s="2" t="s">
        <v>115</v>
      </c>
      <c r="F1042" s="2" t="b">
        <f>+VLOOKUP(L1042,'Por tripulante'!A:A,1,0)=L1042</f>
        <v>1</v>
      </c>
      <c r="G1042" s="2" t="str">
        <f>+INDEX(TPA!A:D,MATCH('Base de datos'!L1042,TPA!D:D,0),1)</f>
        <v>PUERTO SALGAR</v>
      </c>
      <c r="H1042" s="24" t="s">
        <v>379</v>
      </c>
      <c r="I1042" s="42">
        <v>44705.409016203703</v>
      </c>
      <c r="J1042" s="36">
        <v>44705.41302083333</v>
      </c>
      <c r="K1042" t="s">
        <v>1377</v>
      </c>
      <c r="L1042">
        <v>1102813981</v>
      </c>
      <c r="M1042" t="s">
        <v>657</v>
      </c>
      <c r="N1042" t="s">
        <v>425</v>
      </c>
      <c r="O1042" s="4" t="s">
        <v>878</v>
      </c>
      <c r="P1042" s="39" t="s">
        <v>879</v>
      </c>
      <c r="Q1042" t="s">
        <v>882</v>
      </c>
      <c r="U1042" t="s">
        <v>883</v>
      </c>
      <c r="V1042" t="s">
        <v>881</v>
      </c>
    </row>
    <row r="1043" spans="1:23" x14ac:dyDescent="0.3">
      <c r="A1043" s="2" t="s">
        <v>378</v>
      </c>
      <c r="B1043" s="2" t="s">
        <v>74</v>
      </c>
      <c r="C1043" s="2" t="s">
        <v>2346</v>
      </c>
      <c r="D1043" s="2">
        <v>1</v>
      </c>
      <c r="E1043" s="2" t="s">
        <v>115</v>
      </c>
      <c r="F1043" s="2" t="b">
        <f>+VLOOKUP(L1043,'Por tripulante'!A:A,1,0)=L1043</f>
        <v>1</v>
      </c>
      <c r="G1043" s="2" t="str">
        <f>+INDEX(TPA!A:D,MATCH('Base de datos'!L1043,TPA!D:D,0),1)</f>
        <v>BARRANCABERMEJA</v>
      </c>
      <c r="H1043" s="24" t="s">
        <v>379</v>
      </c>
      <c r="I1043" s="42">
        <v>44705.394826388889</v>
      </c>
      <c r="J1043" s="36">
        <v>44705.398622685185</v>
      </c>
      <c r="K1043" t="s">
        <v>1378</v>
      </c>
      <c r="L1043">
        <v>9141242</v>
      </c>
      <c r="M1043" t="s">
        <v>493</v>
      </c>
      <c r="N1043" t="s">
        <v>418</v>
      </c>
      <c r="O1043" s="4" t="s">
        <v>1379</v>
      </c>
      <c r="P1043" s="39" t="s">
        <v>879</v>
      </c>
      <c r="R1043" t="s">
        <v>896</v>
      </c>
      <c r="U1043" t="s">
        <v>900</v>
      </c>
      <c r="V1043" t="s">
        <v>886</v>
      </c>
    </row>
    <row r="1044" spans="1:23" x14ac:dyDescent="0.3">
      <c r="A1044" s="2" t="s">
        <v>378</v>
      </c>
      <c r="B1044" s="2" t="s">
        <v>74</v>
      </c>
      <c r="C1044" s="2" t="s">
        <v>2585</v>
      </c>
      <c r="D1044" s="2">
        <v>1</v>
      </c>
      <c r="E1044" s="2" t="s">
        <v>115</v>
      </c>
      <c r="F1044" s="2" t="b">
        <f>+VLOOKUP(L1044,'Por tripulante'!A:A,1,0)=L1044</f>
        <v>1</v>
      </c>
      <c r="G1044" s="2" t="str">
        <f>+INDEX(TPA!A:D,MATCH('Base de datos'!L1044,TPA!D:D,0),1)</f>
        <v>CALAMAR</v>
      </c>
      <c r="H1044" s="24" t="s">
        <v>379</v>
      </c>
      <c r="I1044" s="42">
        <v>44705.389108796298</v>
      </c>
      <c r="J1044" s="36">
        <v>44705.391215277778</v>
      </c>
      <c r="K1044" t="s">
        <v>1356</v>
      </c>
      <c r="L1044">
        <v>72241177</v>
      </c>
      <c r="M1044" t="s">
        <v>719</v>
      </c>
      <c r="N1044" t="s">
        <v>491</v>
      </c>
      <c r="O1044" s="4" t="s">
        <v>878</v>
      </c>
      <c r="P1044" s="39" t="s">
        <v>879</v>
      </c>
      <c r="Q1044" t="s">
        <v>882</v>
      </c>
      <c r="U1044" t="s">
        <v>883</v>
      </c>
      <c r="V1044" t="s">
        <v>881</v>
      </c>
    </row>
    <row r="1045" spans="1:23" x14ac:dyDescent="0.3">
      <c r="A1045" s="2" t="s">
        <v>378</v>
      </c>
      <c r="B1045" s="2" t="s">
        <v>74</v>
      </c>
      <c r="C1045" s="2" t="s">
        <v>2586</v>
      </c>
      <c r="D1045" s="2">
        <v>1</v>
      </c>
      <c r="E1045" s="2" t="s">
        <v>115</v>
      </c>
      <c r="F1045" s="2" t="b">
        <f>+VLOOKUP(L1045,'Por tripulante'!A:A,1,0)=L1045</f>
        <v>1</v>
      </c>
      <c r="G1045" s="2" t="str">
        <f>+INDEX(TPA!A:D,MATCH('Base de datos'!L1045,TPA!D:D,0),1)</f>
        <v>BARRANCABERMEJA</v>
      </c>
      <c r="H1045" s="24" t="s">
        <v>379</v>
      </c>
      <c r="I1045" s="42">
        <v>44705.379305555558</v>
      </c>
      <c r="J1045" s="36">
        <v>44705.380787037036</v>
      </c>
      <c r="K1045" t="s">
        <v>1357</v>
      </c>
      <c r="L1045">
        <v>1124020230</v>
      </c>
      <c r="M1045" t="s">
        <v>563</v>
      </c>
      <c r="N1045" t="s">
        <v>444</v>
      </c>
      <c r="O1045" s="4" t="s">
        <v>878</v>
      </c>
      <c r="P1045" s="39" t="s">
        <v>879</v>
      </c>
      <c r="Q1045" t="s">
        <v>882</v>
      </c>
      <c r="U1045" t="s">
        <v>900</v>
      </c>
      <c r="V1045" t="s">
        <v>881</v>
      </c>
    </row>
    <row r="1046" spans="1:23" x14ac:dyDescent="0.3">
      <c r="A1046" s="2" t="s">
        <v>378</v>
      </c>
      <c r="B1046" s="2" t="s">
        <v>74</v>
      </c>
      <c r="C1046" s="2" t="s">
        <v>2587</v>
      </c>
      <c r="D1046" s="2">
        <v>1</v>
      </c>
      <c r="E1046" s="2" t="s">
        <v>115</v>
      </c>
      <c r="F1046" s="2" t="b">
        <f>+VLOOKUP(L1046,'Por tripulante'!A:A,1,0)=L1046</f>
        <v>1</v>
      </c>
      <c r="G1046" s="2" t="str">
        <f>+INDEX(TPA!A:D,MATCH('Base de datos'!L1046,TPA!D:D,0),1)</f>
        <v>BARRANQUILLA</v>
      </c>
      <c r="H1046" s="24" t="s">
        <v>379</v>
      </c>
      <c r="I1046" s="42">
        <v>44705.338958333334</v>
      </c>
      <c r="J1046" s="36">
        <v>44705.342835648145</v>
      </c>
      <c r="K1046" t="s">
        <v>1380</v>
      </c>
      <c r="L1046">
        <v>9169555</v>
      </c>
      <c r="M1046" t="s">
        <v>727</v>
      </c>
      <c r="N1046" t="s">
        <v>434</v>
      </c>
      <c r="O1046" s="4" t="s">
        <v>878</v>
      </c>
      <c r="P1046" s="39" t="s">
        <v>879</v>
      </c>
      <c r="Q1046" t="s">
        <v>882</v>
      </c>
      <c r="U1046" t="s">
        <v>883</v>
      </c>
      <c r="V1046" t="s">
        <v>886</v>
      </c>
    </row>
    <row r="1047" spans="1:23" x14ac:dyDescent="0.3">
      <c r="A1047" s="2" t="s">
        <v>378</v>
      </c>
      <c r="B1047" s="2" t="s">
        <v>74</v>
      </c>
      <c r="C1047" s="2" t="s">
        <v>2588</v>
      </c>
      <c r="D1047" s="2">
        <v>1</v>
      </c>
      <c r="E1047" s="2" t="s">
        <v>115</v>
      </c>
      <c r="F1047" s="2" t="b">
        <f>+VLOOKUP(L1047,'Por tripulante'!A:A,1,0)=L1047</f>
        <v>1</v>
      </c>
      <c r="G1047" s="2" t="str">
        <f>+INDEX(TPA!A:D,MATCH('Base de datos'!L1047,TPA!D:D,0),1)</f>
        <v>CANTAGALLO</v>
      </c>
      <c r="H1047" s="24" t="s">
        <v>379</v>
      </c>
      <c r="I1047" s="42">
        <v>44705.311701388891</v>
      </c>
      <c r="J1047" s="36">
        <v>44705.314942129633</v>
      </c>
      <c r="K1047" t="s">
        <v>1381</v>
      </c>
      <c r="L1047">
        <v>72191601</v>
      </c>
      <c r="M1047" t="s">
        <v>615</v>
      </c>
      <c r="N1047" t="s">
        <v>415</v>
      </c>
      <c r="O1047" s="4" t="s">
        <v>878</v>
      </c>
      <c r="P1047" s="39" t="s">
        <v>879</v>
      </c>
      <c r="Q1047" t="s">
        <v>882</v>
      </c>
      <c r="U1047" t="s">
        <v>883</v>
      </c>
      <c r="V1047" t="s">
        <v>881</v>
      </c>
    </row>
    <row r="1048" spans="1:23" x14ac:dyDescent="0.3">
      <c r="A1048" s="2" t="s">
        <v>378</v>
      </c>
      <c r="B1048" s="2" t="s">
        <v>74</v>
      </c>
      <c r="C1048" s="2" t="s">
        <v>2589</v>
      </c>
      <c r="D1048" s="2">
        <v>1</v>
      </c>
      <c r="E1048" s="2" t="s">
        <v>115</v>
      </c>
      <c r="F1048" s="2" t="b">
        <f>+VLOOKUP(L1048,'Por tripulante'!A:A,1,0)=L1048</f>
        <v>1</v>
      </c>
      <c r="G1048" s="2" t="str">
        <f>+INDEX(TPA!A:D,MATCH('Base de datos'!L1048,TPA!D:D,0),1)</f>
        <v>BARRANCABERMEJA</v>
      </c>
      <c r="H1048" s="24" t="s">
        <v>379</v>
      </c>
      <c r="I1048" s="42">
        <v>44705.298425925925</v>
      </c>
      <c r="J1048" s="36">
        <v>44705.302673611113</v>
      </c>
      <c r="K1048" t="s">
        <v>1380</v>
      </c>
      <c r="L1048">
        <v>1052991220</v>
      </c>
      <c r="M1048" t="s">
        <v>539</v>
      </c>
      <c r="N1048" t="s">
        <v>444</v>
      </c>
      <c r="O1048" s="4" t="s">
        <v>878</v>
      </c>
      <c r="P1048" s="39" t="s">
        <v>879</v>
      </c>
      <c r="S1048" t="s">
        <v>898</v>
      </c>
      <c r="U1048" t="s">
        <v>883</v>
      </c>
      <c r="V1048" t="s">
        <v>881</v>
      </c>
    </row>
    <row r="1049" spans="1:23" x14ac:dyDescent="0.3">
      <c r="A1049" s="2" t="s">
        <v>378</v>
      </c>
      <c r="B1049" s="2" t="s">
        <v>74</v>
      </c>
      <c r="C1049" s="2" t="s">
        <v>2590</v>
      </c>
      <c r="D1049" s="2">
        <v>1</v>
      </c>
      <c r="E1049" s="2" t="s">
        <v>115</v>
      </c>
      <c r="F1049" s="2" t="b">
        <f>+VLOOKUP(L1049,'Por tripulante'!A:A,1,0)=L1049</f>
        <v>1</v>
      </c>
      <c r="G1049" s="2" t="str">
        <f>+INDEX(TPA!A:D,MATCH('Base de datos'!L1049,TPA!D:D,0),1)</f>
        <v>ZAMBRANO</v>
      </c>
      <c r="H1049" s="24" t="s">
        <v>379</v>
      </c>
      <c r="I1049" s="42">
        <v>44705.245578703703</v>
      </c>
      <c r="J1049" s="36">
        <v>44705.246365740742</v>
      </c>
      <c r="K1049" t="s">
        <v>1382</v>
      </c>
      <c r="L1049">
        <v>8510045</v>
      </c>
      <c r="M1049" t="s">
        <v>1383</v>
      </c>
      <c r="N1049" t="s">
        <v>418</v>
      </c>
      <c r="O1049" s="4" t="s">
        <v>878</v>
      </c>
      <c r="P1049" s="39" t="s">
        <v>879</v>
      </c>
      <c r="Q1049" t="s">
        <v>882</v>
      </c>
      <c r="U1049" t="s">
        <v>883</v>
      </c>
      <c r="V1049" t="s">
        <v>886</v>
      </c>
    </row>
    <row r="1050" spans="1:23" x14ac:dyDescent="0.3">
      <c r="A1050" s="2" t="s">
        <v>378</v>
      </c>
      <c r="B1050" s="2" t="s">
        <v>74</v>
      </c>
      <c r="C1050" s="2" t="s">
        <v>2591</v>
      </c>
      <c r="D1050" s="2">
        <v>1</v>
      </c>
      <c r="E1050" s="2" t="s">
        <v>115</v>
      </c>
      <c r="F1050" s="2" t="b">
        <f>+VLOOKUP(L1050,'Por tripulante'!A:A,1,0)=L1050</f>
        <v>1</v>
      </c>
      <c r="G1050" s="2" t="str">
        <f>+INDEX(TPA!A:D,MATCH('Base de datos'!L1050,TPA!D:D,0),1)</f>
        <v>ZAMBRANO</v>
      </c>
      <c r="H1050" s="24" t="s">
        <v>379</v>
      </c>
      <c r="I1050" s="42">
        <v>44705.235636574071</v>
      </c>
      <c r="J1050" s="36">
        <v>44705.244050925925</v>
      </c>
      <c r="K1050" t="s">
        <v>1384</v>
      </c>
      <c r="L1050">
        <v>72329555</v>
      </c>
      <c r="M1050" t="s">
        <v>648</v>
      </c>
      <c r="N1050" t="s">
        <v>418</v>
      </c>
      <c r="O1050" s="4" t="s">
        <v>878</v>
      </c>
      <c r="P1050" s="39" t="s">
        <v>879</v>
      </c>
      <c r="Q1050" t="s">
        <v>882</v>
      </c>
      <c r="U1050" t="s">
        <v>883</v>
      </c>
      <c r="V1050" t="s">
        <v>886</v>
      </c>
    </row>
    <row r="1051" spans="1:23" x14ac:dyDescent="0.3">
      <c r="A1051" s="2" t="s">
        <v>378</v>
      </c>
      <c r="B1051" s="2" t="s">
        <v>74</v>
      </c>
      <c r="C1051" s="2" t="s">
        <v>2592</v>
      </c>
      <c r="D1051" s="2">
        <v>1</v>
      </c>
      <c r="E1051" s="2" t="s">
        <v>115</v>
      </c>
      <c r="F1051" s="2" t="b">
        <f>+VLOOKUP(L1051,'Por tripulante'!A:A,1,0)=L1051</f>
        <v>1</v>
      </c>
      <c r="G1051" s="2" t="str">
        <f>+INDEX(TPA!A:D,MATCH('Base de datos'!L1051,TPA!D:D,0),1)</f>
        <v>ZAMBRANO</v>
      </c>
      <c r="H1051" s="24" t="s">
        <v>379</v>
      </c>
      <c r="I1051" s="42">
        <v>44705.238865740743</v>
      </c>
      <c r="J1051" s="36">
        <v>44705.2425</v>
      </c>
      <c r="K1051" t="s">
        <v>1385</v>
      </c>
      <c r="L1051">
        <v>1046344952</v>
      </c>
      <c r="M1051" t="s">
        <v>649</v>
      </c>
      <c r="N1051" t="s">
        <v>418</v>
      </c>
      <c r="O1051" s="4" t="s">
        <v>878</v>
      </c>
      <c r="P1051" s="39" t="s">
        <v>879</v>
      </c>
      <c r="Q1051" t="s">
        <v>882</v>
      </c>
      <c r="R1051" t="s">
        <v>896</v>
      </c>
      <c r="S1051" t="s">
        <v>898</v>
      </c>
      <c r="U1051" t="s">
        <v>889</v>
      </c>
      <c r="V1051" t="s">
        <v>881</v>
      </c>
    </row>
    <row r="1052" spans="1:23" x14ac:dyDescent="0.3">
      <c r="A1052" s="2" t="s">
        <v>378</v>
      </c>
      <c r="B1052" s="2" t="s">
        <v>74</v>
      </c>
      <c r="C1052" s="2" t="s">
        <v>2593</v>
      </c>
      <c r="D1052" s="2">
        <v>1</v>
      </c>
      <c r="E1052" s="2" t="s">
        <v>115</v>
      </c>
      <c r="F1052" s="2" t="b">
        <f>+VLOOKUP(L1052,'Por tripulante'!A:A,1,0)=L1052</f>
        <v>1</v>
      </c>
      <c r="G1052" s="2" t="str">
        <f>+INDEX(TPA!A:D,MATCH('Base de datos'!L1052,TPA!D:D,0),1)</f>
        <v>BARRANCABERMEJA</v>
      </c>
      <c r="H1052" s="24" t="s">
        <v>379</v>
      </c>
      <c r="I1052" s="42">
        <v>44704.852372685185</v>
      </c>
      <c r="J1052" s="36">
        <v>44704.85392361111</v>
      </c>
      <c r="K1052" t="s">
        <v>1358</v>
      </c>
      <c r="L1052">
        <v>1143169914</v>
      </c>
      <c r="M1052" t="s">
        <v>480</v>
      </c>
      <c r="N1052" t="s">
        <v>444</v>
      </c>
      <c r="O1052" s="4" t="s">
        <v>878</v>
      </c>
      <c r="P1052" s="39" t="s">
        <v>879</v>
      </c>
      <c r="Q1052" t="s">
        <v>882</v>
      </c>
      <c r="U1052" t="s">
        <v>883</v>
      </c>
      <c r="V1052" t="s">
        <v>881</v>
      </c>
    </row>
    <row r="1053" spans="1:23" x14ac:dyDescent="0.3">
      <c r="A1053" s="2" t="s">
        <v>378</v>
      </c>
      <c r="B1053" s="2" t="s">
        <v>74</v>
      </c>
      <c r="C1053" s="2" t="s">
        <v>2594</v>
      </c>
      <c r="D1053" s="2">
        <v>1</v>
      </c>
      <c r="E1053" s="2" t="s">
        <v>115</v>
      </c>
      <c r="F1053" s="2" t="b">
        <f>+VLOOKUP(L1053,'Por tripulante'!A:A,1,0)=L1053</f>
        <v>1</v>
      </c>
      <c r="G1053" s="2" t="str">
        <f>+INDEX(TPA!A:D,MATCH('Base de datos'!L1053,TPA!D:D,0),1)</f>
        <v>GAMARRA</v>
      </c>
      <c r="H1053" s="24" t="s">
        <v>379</v>
      </c>
      <c r="I1053" s="42">
        <v>44704.821053240739</v>
      </c>
      <c r="J1053" s="36">
        <v>44704.823622685188</v>
      </c>
      <c r="K1053" t="s">
        <v>1386</v>
      </c>
      <c r="L1053">
        <v>72008021</v>
      </c>
      <c r="M1053" t="s">
        <v>464</v>
      </c>
      <c r="N1053" t="s">
        <v>420</v>
      </c>
      <c r="O1053" s="4" t="s">
        <v>878</v>
      </c>
      <c r="P1053" s="39" t="s">
        <v>879</v>
      </c>
      <c r="Q1053" t="s">
        <v>882</v>
      </c>
      <c r="U1053" t="s">
        <v>880</v>
      </c>
      <c r="V1053" t="s">
        <v>881</v>
      </c>
    </row>
    <row r="1054" spans="1:23" x14ac:dyDescent="0.3">
      <c r="A1054" s="2" t="s">
        <v>378</v>
      </c>
      <c r="B1054" s="2" t="s">
        <v>74</v>
      </c>
      <c r="C1054" s="2" t="s">
        <v>2595</v>
      </c>
      <c r="D1054" s="2">
        <v>1</v>
      </c>
      <c r="E1054" s="2" t="s">
        <v>115</v>
      </c>
      <c r="F1054" s="2" t="b">
        <f>+VLOOKUP(L1054,'Por tripulante'!A:A,1,0)=L1054</f>
        <v>1</v>
      </c>
      <c r="G1054" s="2" t="str">
        <f>+INDEX(TPA!A:D,MATCH('Base de datos'!L1054,TPA!D:D,0),1)</f>
        <v>PUERTO TRIUNFO</v>
      </c>
      <c r="H1054" s="24" t="s">
        <v>379</v>
      </c>
      <c r="I1054" s="42">
        <v>44704.813125000001</v>
      </c>
      <c r="J1054" s="36">
        <v>44704.815381944441</v>
      </c>
      <c r="K1054" t="s">
        <v>1387</v>
      </c>
      <c r="L1054">
        <v>72008173</v>
      </c>
      <c r="M1054" t="s">
        <v>680</v>
      </c>
      <c r="N1054" t="s">
        <v>449</v>
      </c>
      <c r="O1054" s="4" t="s">
        <v>878</v>
      </c>
      <c r="P1054" s="39" t="s">
        <v>879</v>
      </c>
      <c r="Q1054" t="s">
        <v>882</v>
      </c>
      <c r="U1054" t="s">
        <v>889</v>
      </c>
      <c r="V1054" t="s">
        <v>881</v>
      </c>
    </row>
    <row r="1055" spans="1:23" x14ac:dyDescent="0.3">
      <c r="A1055" s="2" t="s">
        <v>378</v>
      </c>
      <c r="B1055" s="2" t="s">
        <v>74</v>
      </c>
      <c r="C1055" s="2" t="s">
        <v>1755</v>
      </c>
      <c r="D1055" s="2">
        <v>1</v>
      </c>
      <c r="E1055" s="2" t="s">
        <v>115</v>
      </c>
      <c r="F1055" s="2" t="b">
        <f>+VLOOKUP(L1055,'Por tripulante'!A:A,1,0)=L1055</f>
        <v>1</v>
      </c>
      <c r="G1055" s="2" t="str">
        <f>+INDEX(TPA!A:D,MATCH('Base de datos'!L1055,TPA!D:D,0),1)</f>
        <v>ZAMBRANO</v>
      </c>
      <c r="H1055" s="24" t="s">
        <v>379</v>
      </c>
      <c r="I1055" s="42">
        <v>44704.801921296297</v>
      </c>
      <c r="J1055" s="36">
        <v>44704.803124999999</v>
      </c>
      <c r="K1055" t="s">
        <v>1388</v>
      </c>
      <c r="L1055">
        <v>1002154286</v>
      </c>
      <c r="M1055" t="s">
        <v>1364</v>
      </c>
      <c r="N1055" t="s">
        <v>418</v>
      </c>
      <c r="O1055" s="4" t="s">
        <v>878</v>
      </c>
      <c r="P1055" s="39" t="s">
        <v>879</v>
      </c>
      <c r="Q1055" t="s">
        <v>882</v>
      </c>
      <c r="U1055" t="s">
        <v>883</v>
      </c>
      <c r="V1055" t="s">
        <v>886</v>
      </c>
    </row>
    <row r="1056" spans="1:23" x14ac:dyDescent="0.3">
      <c r="A1056" s="2" t="s">
        <v>378</v>
      </c>
      <c r="B1056" s="2" t="s">
        <v>74</v>
      </c>
      <c r="C1056" s="2" t="s">
        <v>2334</v>
      </c>
      <c r="D1056" s="2">
        <v>1</v>
      </c>
      <c r="E1056" s="2" t="s">
        <v>115</v>
      </c>
      <c r="F1056" s="2" t="b">
        <f>+VLOOKUP(L1056,'Por tripulante'!A:A,1,0)=L1056</f>
        <v>1</v>
      </c>
      <c r="G1056" s="2" t="e">
        <f>+INDEX(TPA!A:D,MATCH('Base de datos'!L1056,TPA!D:D,0),1)</f>
        <v>#N/A</v>
      </c>
      <c r="H1056" s="24" t="s">
        <v>379</v>
      </c>
      <c r="I1056" s="42">
        <v>44704.794479166667</v>
      </c>
      <c r="J1056" s="36">
        <v>44704.79550925926</v>
      </c>
      <c r="K1056" t="s">
        <v>1389</v>
      </c>
      <c r="L1056">
        <v>72269340</v>
      </c>
      <c r="M1056" t="s">
        <v>541</v>
      </c>
      <c r="N1056" t="s">
        <v>418</v>
      </c>
      <c r="O1056" s="4" t="s">
        <v>878</v>
      </c>
      <c r="P1056" s="39" t="s">
        <v>879</v>
      </c>
      <c r="Q1056" t="s">
        <v>882</v>
      </c>
      <c r="U1056" t="s">
        <v>883</v>
      </c>
      <c r="V1056" t="s">
        <v>886</v>
      </c>
    </row>
    <row r="1057" spans="1:22" x14ac:dyDescent="0.3">
      <c r="A1057" s="2" t="s">
        <v>378</v>
      </c>
      <c r="B1057" s="2" t="s">
        <v>74</v>
      </c>
      <c r="C1057" s="2" t="s">
        <v>2357</v>
      </c>
      <c r="D1057" s="2">
        <v>1</v>
      </c>
      <c r="E1057" s="2" t="s">
        <v>115</v>
      </c>
      <c r="F1057" s="2" t="b">
        <f>+VLOOKUP(L1057,'Por tripulante'!A:A,1,0)=L1057</f>
        <v>1</v>
      </c>
      <c r="G1057" s="2" t="str">
        <f>+INDEX(TPA!A:D,MATCH('Base de datos'!L1057,TPA!D:D,0),1)</f>
        <v>GAMARRA</v>
      </c>
      <c r="H1057" s="24" t="s">
        <v>379</v>
      </c>
      <c r="I1057" s="42">
        <v>44704.767152777778</v>
      </c>
      <c r="J1057" s="36">
        <v>44704.768634259257</v>
      </c>
      <c r="K1057" t="s">
        <v>1390</v>
      </c>
      <c r="L1057">
        <v>1043607711</v>
      </c>
      <c r="M1057" t="s">
        <v>456</v>
      </c>
      <c r="N1057" t="s">
        <v>420</v>
      </c>
      <c r="O1057" s="4" t="s">
        <v>878</v>
      </c>
      <c r="P1057" s="39" t="s">
        <v>879</v>
      </c>
      <c r="Q1057" t="s">
        <v>882</v>
      </c>
      <c r="U1057" t="s">
        <v>883</v>
      </c>
      <c r="V1057" t="s">
        <v>881</v>
      </c>
    </row>
    <row r="1058" spans="1:22" x14ac:dyDescent="0.3">
      <c r="A1058" s="2" t="s">
        <v>378</v>
      </c>
      <c r="B1058" s="2" t="s">
        <v>74</v>
      </c>
      <c r="C1058" s="2" t="s">
        <v>2596</v>
      </c>
      <c r="D1058" s="2">
        <v>1</v>
      </c>
      <c r="E1058" s="2" t="s">
        <v>115</v>
      </c>
      <c r="F1058" s="2" t="b">
        <f>+VLOOKUP(L1058,'Por tripulante'!A:A,1,0)=L1058</f>
        <v>1</v>
      </c>
      <c r="G1058" s="2" t="e">
        <f>+INDEX(TPA!A:D,MATCH('Base de datos'!L1058,TPA!D:D,0),1)</f>
        <v>#N/A</v>
      </c>
      <c r="H1058" s="24" t="s">
        <v>379</v>
      </c>
      <c r="I1058" s="42">
        <v>44704.667118055557</v>
      </c>
      <c r="J1058" s="36">
        <v>44704.754930555559</v>
      </c>
      <c r="K1058" t="s">
        <v>1391</v>
      </c>
      <c r="L1058">
        <v>576257</v>
      </c>
      <c r="M1058" t="s">
        <v>718</v>
      </c>
      <c r="N1058" t="s">
        <v>415</v>
      </c>
      <c r="O1058" s="4" t="s">
        <v>878</v>
      </c>
      <c r="P1058" s="39" t="s">
        <v>879</v>
      </c>
      <c r="Q1058" t="s">
        <v>882</v>
      </c>
      <c r="U1058" t="s">
        <v>883</v>
      </c>
      <c r="V1058" t="s">
        <v>886</v>
      </c>
    </row>
    <row r="1059" spans="1:22" x14ac:dyDescent="0.3">
      <c r="A1059" s="2" t="s">
        <v>378</v>
      </c>
      <c r="B1059" s="2" t="s">
        <v>74</v>
      </c>
      <c r="C1059" s="2" t="s">
        <v>2597</v>
      </c>
      <c r="D1059" s="2">
        <v>1</v>
      </c>
      <c r="E1059" s="2" t="s">
        <v>115</v>
      </c>
      <c r="F1059" s="2" t="b">
        <f>+VLOOKUP(L1059,'Por tripulante'!A:A,1,0)=L1059</f>
        <v>1</v>
      </c>
      <c r="G1059" s="2" t="str">
        <f>+INDEX(TPA!A:D,MATCH('Base de datos'!L1059,TPA!D:D,0),1)</f>
        <v>CALAMAR</v>
      </c>
      <c r="H1059" s="24" t="s">
        <v>379</v>
      </c>
      <c r="I1059" s="42">
        <v>44704.752442129633</v>
      </c>
      <c r="J1059" s="36">
        <v>44704.753460648149</v>
      </c>
      <c r="K1059" t="s">
        <v>1365</v>
      </c>
      <c r="L1059">
        <v>1007127377</v>
      </c>
      <c r="M1059" t="s">
        <v>18</v>
      </c>
      <c r="N1059" t="s">
        <v>491</v>
      </c>
      <c r="O1059" s="4" t="s">
        <v>878</v>
      </c>
      <c r="P1059" s="39" t="s">
        <v>879</v>
      </c>
      <c r="Q1059" t="s">
        <v>882</v>
      </c>
      <c r="U1059" t="s">
        <v>900</v>
      </c>
      <c r="V1059" t="s">
        <v>886</v>
      </c>
    </row>
    <row r="1060" spans="1:22" x14ac:dyDescent="0.3">
      <c r="A1060" s="2" t="s">
        <v>378</v>
      </c>
      <c r="B1060" s="2" t="s">
        <v>74</v>
      </c>
      <c r="C1060" s="2" t="s">
        <v>1710</v>
      </c>
      <c r="D1060" s="2">
        <v>1</v>
      </c>
      <c r="E1060" s="2" t="s">
        <v>115</v>
      </c>
      <c r="F1060" s="2" t="b">
        <f>+VLOOKUP(L1060,'Por tripulante'!A:A,1,0)=L1060</f>
        <v>1</v>
      </c>
      <c r="G1060" s="2" t="str">
        <f>+INDEX(TPA!A:D,MATCH('Base de datos'!L1060,TPA!D:D,0),1)</f>
        <v>CANTAGALLO</v>
      </c>
      <c r="H1060" s="24" t="s">
        <v>379</v>
      </c>
      <c r="I1060" s="42">
        <v>44704.749444444446</v>
      </c>
      <c r="J1060" s="36">
        <v>44704.750300925924</v>
      </c>
      <c r="K1060" t="s">
        <v>1392</v>
      </c>
      <c r="L1060">
        <v>1045713303</v>
      </c>
      <c r="M1060" t="s">
        <v>671</v>
      </c>
      <c r="N1060" t="s">
        <v>415</v>
      </c>
      <c r="O1060" s="4" t="s">
        <v>878</v>
      </c>
      <c r="P1060" s="39" t="s">
        <v>879</v>
      </c>
      <c r="Q1060" t="s">
        <v>882</v>
      </c>
      <c r="U1060" t="s">
        <v>883</v>
      </c>
      <c r="V1060" t="s">
        <v>886</v>
      </c>
    </row>
    <row r="1061" spans="1:22" x14ac:dyDescent="0.3">
      <c r="A1061" s="2" t="s">
        <v>378</v>
      </c>
      <c r="B1061" s="2" t="s">
        <v>74</v>
      </c>
      <c r="C1061" s="2" t="s">
        <v>1707</v>
      </c>
      <c r="D1061" s="2">
        <v>1</v>
      </c>
      <c r="E1061" s="2" t="s">
        <v>115</v>
      </c>
      <c r="F1061" s="2" t="b">
        <f>+VLOOKUP(L1061,'Por tripulante'!A:A,1,0)=L1061</f>
        <v>1</v>
      </c>
      <c r="G1061" s="2" t="str">
        <f>+INDEX(TPA!A:D,MATCH('Base de datos'!L1061,TPA!D:D,0),1)</f>
        <v>CANTAGALLO</v>
      </c>
      <c r="H1061" s="24" t="s">
        <v>379</v>
      </c>
      <c r="I1061" s="42">
        <v>44704.747743055559</v>
      </c>
      <c r="J1061" s="36">
        <v>44704.748935185184</v>
      </c>
      <c r="K1061" t="s">
        <v>1393</v>
      </c>
      <c r="L1061">
        <v>7539785</v>
      </c>
      <c r="M1061" t="s">
        <v>777</v>
      </c>
      <c r="N1061" t="s">
        <v>415</v>
      </c>
      <c r="O1061" s="4" t="s">
        <v>878</v>
      </c>
      <c r="P1061" s="39" t="s">
        <v>879</v>
      </c>
      <c r="Q1061" t="s">
        <v>882</v>
      </c>
      <c r="U1061" t="s">
        <v>883</v>
      </c>
      <c r="V1061" t="s">
        <v>886</v>
      </c>
    </row>
    <row r="1062" spans="1:22" x14ac:dyDescent="0.3">
      <c r="A1062" s="2" t="s">
        <v>378</v>
      </c>
      <c r="B1062" s="2" t="s">
        <v>74</v>
      </c>
      <c r="C1062" s="2" t="s">
        <v>2598</v>
      </c>
      <c r="D1062" s="2">
        <v>1</v>
      </c>
      <c r="E1062" s="2" t="s">
        <v>115</v>
      </c>
      <c r="F1062" s="2" t="b">
        <f>+VLOOKUP(L1062,'Por tripulante'!A:A,1,0)=L1062</f>
        <v>1</v>
      </c>
      <c r="G1062" s="2" t="str">
        <f>+INDEX(TPA!A:D,MATCH('Base de datos'!L1062,TPA!D:D,0),1)</f>
        <v>MOMPOX</v>
      </c>
      <c r="H1062" s="24" t="s">
        <v>379</v>
      </c>
      <c r="I1062" s="42">
        <v>44704.744745370372</v>
      </c>
      <c r="J1062" s="36">
        <v>44704.745208333334</v>
      </c>
      <c r="K1062" t="s">
        <v>1394</v>
      </c>
      <c r="L1062">
        <v>72249236</v>
      </c>
      <c r="M1062" t="s">
        <v>607</v>
      </c>
      <c r="N1062" t="s">
        <v>437</v>
      </c>
      <c r="O1062" s="4" t="s">
        <v>909</v>
      </c>
      <c r="P1062" s="39" t="s">
        <v>879</v>
      </c>
      <c r="S1062" t="s">
        <v>898</v>
      </c>
      <c r="U1062" t="s">
        <v>883</v>
      </c>
      <c r="V1062" t="s">
        <v>881</v>
      </c>
    </row>
    <row r="1063" spans="1:22" x14ac:dyDescent="0.3">
      <c r="A1063" s="2" t="s">
        <v>378</v>
      </c>
      <c r="B1063" s="2" t="s">
        <v>74</v>
      </c>
      <c r="C1063" s="2" t="s">
        <v>2599</v>
      </c>
      <c r="D1063" s="2">
        <v>1</v>
      </c>
      <c r="E1063" s="2" t="s">
        <v>115</v>
      </c>
      <c r="F1063" s="2" t="b">
        <f>+VLOOKUP(L1063,'Por tripulante'!A:A,1,0)=L1063</f>
        <v>1</v>
      </c>
      <c r="G1063" s="2" t="str">
        <f>+INDEX(TPA!A:D,MATCH('Base de datos'!L1063,TPA!D:D,0),1)</f>
        <v>PUERTO SALGAR</v>
      </c>
      <c r="H1063" s="24" t="s">
        <v>379</v>
      </c>
      <c r="I1063" s="42">
        <v>44704.740659722222</v>
      </c>
      <c r="J1063" s="36">
        <v>44704.742604166669</v>
      </c>
      <c r="K1063" t="s">
        <v>1391</v>
      </c>
      <c r="L1063">
        <v>1042428015</v>
      </c>
      <c r="M1063" t="s">
        <v>728</v>
      </c>
      <c r="N1063" t="s">
        <v>425</v>
      </c>
      <c r="O1063" s="4" t="s">
        <v>878</v>
      </c>
      <c r="P1063" s="39" t="s">
        <v>879</v>
      </c>
      <c r="Q1063" t="s">
        <v>882</v>
      </c>
      <c r="U1063" t="s">
        <v>889</v>
      </c>
      <c r="V1063" t="s">
        <v>881</v>
      </c>
    </row>
    <row r="1064" spans="1:22" x14ac:dyDescent="0.3">
      <c r="A1064" s="2" t="s">
        <v>378</v>
      </c>
      <c r="B1064" s="2" t="s">
        <v>74</v>
      </c>
      <c r="C1064" s="2" t="s">
        <v>2600</v>
      </c>
      <c r="D1064" s="2">
        <v>1</v>
      </c>
      <c r="E1064" s="2" t="s">
        <v>115</v>
      </c>
      <c r="F1064" s="2" t="b">
        <f>+VLOOKUP(L1064,'Por tripulante'!A:A,1,0)=L1064</f>
        <v>1</v>
      </c>
      <c r="G1064" s="2" t="str">
        <f>+INDEX(TPA!A:D,MATCH('Base de datos'!L1064,TPA!D:D,0),1)</f>
        <v>MOMPOX</v>
      </c>
      <c r="H1064" s="24" t="s">
        <v>379</v>
      </c>
      <c r="I1064" s="42">
        <v>44704.739641203705</v>
      </c>
      <c r="J1064" s="36">
        <v>44704.741585648146</v>
      </c>
      <c r="K1064" t="s">
        <v>1395</v>
      </c>
      <c r="L1064">
        <v>8565971</v>
      </c>
      <c r="M1064" t="s">
        <v>511</v>
      </c>
      <c r="N1064" t="s">
        <v>437</v>
      </c>
      <c r="O1064" s="4" t="s">
        <v>878</v>
      </c>
      <c r="P1064" s="39" t="s">
        <v>879</v>
      </c>
      <c r="S1064" t="s">
        <v>898</v>
      </c>
      <c r="U1064" t="s">
        <v>883</v>
      </c>
      <c r="V1064" t="s">
        <v>881</v>
      </c>
    </row>
    <row r="1065" spans="1:22" x14ac:dyDescent="0.3">
      <c r="A1065" s="2" t="s">
        <v>378</v>
      </c>
      <c r="B1065" s="2" t="s">
        <v>74</v>
      </c>
      <c r="C1065" s="2" t="s">
        <v>2601</v>
      </c>
      <c r="D1065" s="2">
        <v>1</v>
      </c>
      <c r="E1065" s="2" t="s">
        <v>115</v>
      </c>
      <c r="F1065" s="2" t="b">
        <f>+VLOOKUP(L1065,'Por tripulante'!A:A,1,0)=L1065</f>
        <v>1</v>
      </c>
      <c r="G1065" s="2" t="str">
        <f>+INDEX(TPA!A:D,MATCH('Base de datos'!L1065,TPA!D:D,0),1)</f>
        <v>CAPULCO</v>
      </c>
      <c r="H1065" s="24" t="s">
        <v>379</v>
      </c>
      <c r="I1065" s="42">
        <v>44704.731122685182</v>
      </c>
      <c r="J1065" s="36">
        <v>44704.732858796298</v>
      </c>
      <c r="K1065" t="s">
        <v>1396</v>
      </c>
      <c r="L1065">
        <v>1062877685</v>
      </c>
      <c r="M1065" t="s">
        <v>321</v>
      </c>
      <c r="N1065" t="s">
        <v>447</v>
      </c>
      <c r="O1065" s="4" t="s">
        <v>878</v>
      </c>
      <c r="P1065" s="39" t="s">
        <v>879</v>
      </c>
      <c r="Q1065" t="s">
        <v>882</v>
      </c>
      <c r="U1065" t="s">
        <v>883</v>
      </c>
      <c r="V1065" t="s">
        <v>886</v>
      </c>
    </row>
    <row r="1066" spans="1:22" x14ac:dyDescent="0.3">
      <c r="A1066" s="2" t="s">
        <v>378</v>
      </c>
      <c r="B1066" s="2" t="s">
        <v>74</v>
      </c>
      <c r="C1066" s="2" t="s">
        <v>2602</v>
      </c>
      <c r="D1066" s="2">
        <v>1</v>
      </c>
      <c r="E1066" s="2" t="s">
        <v>115</v>
      </c>
      <c r="F1066" s="2" t="b">
        <f>+VLOOKUP(L1066,'Por tripulante'!A:A,1,0)=L1066</f>
        <v>1</v>
      </c>
      <c r="G1066" s="2" t="str">
        <f>+INDEX(TPA!A:D,MATCH('Base de datos'!L1066,TPA!D:D,0),1)</f>
        <v>MOMPOX</v>
      </c>
      <c r="H1066" s="24" t="s">
        <v>379</v>
      </c>
      <c r="I1066" s="42">
        <v>44704.729131944441</v>
      </c>
      <c r="J1066" s="36">
        <v>44704.731759259259</v>
      </c>
      <c r="K1066" t="s">
        <v>1394</v>
      </c>
      <c r="L1066">
        <v>72023211</v>
      </c>
      <c r="M1066" t="s">
        <v>583</v>
      </c>
      <c r="N1066" t="s">
        <v>437</v>
      </c>
      <c r="O1066" s="4" t="s">
        <v>909</v>
      </c>
      <c r="P1066" s="39" t="s">
        <v>879</v>
      </c>
      <c r="Q1066" t="s">
        <v>882</v>
      </c>
      <c r="U1066" t="s">
        <v>883</v>
      </c>
      <c r="V1066" t="s">
        <v>881</v>
      </c>
    </row>
    <row r="1067" spans="1:22" x14ac:dyDescent="0.3">
      <c r="A1067" s="2" t="s">
        <v>378</v>
      </c>
      <c r="B1067" s="2" t="s">
        <v>74</v>
      </c>
      <c r="C1067" s="2" t="s">
        <v>2603</v>
      </c>
      <c r="D1067" s="2">
        <v>1</v>
      </c>
      <c r="E1067" s="2" t="s">
        <v>115</v>
      </c>
      <c r="F1067" s="2" t="b">
        <f>+VLOOKUP(L1067,'Por tripulante'!A:A,1,0)=L1067</f>
        <v>1</v>
      </c>
      <c r="G1067" s="2" t="str">
        <f>+INDEX(TPA!A:D,MATCH('Base de datos'!L1067,TPA!D:D,0),1)</f>
        <v>CAPULCO</v>
      </c>
      <c r="H1067" s="24" t="s">
        <v>379</v>
      </c>
      <c r="I1067" s="42">
        <v>44704.729317129626</v>
      </c>
      <c r="J1067" s="36">
        <v>44704.730810185189</v>
      </c>
      <c r="K1067" t="s">
        <v>1394</v>
      </c>
      <c r="L1067">
        <v>1062875105</v>
      </c>
      <c r="M1067" t="s">
        <v>956</v>
      </c>
      <c r="N1067" t="s">
        <v>447</v>
      </c>
      <c r="O1067" s="4" t="s">
        <v>909</v>
      </c>
      <c r="P1067" s="39" t="s">
        <v>879</v>
      </c>
      <c r="S1067" t="s">
        <v>898</v>
      </c>
      <c r="U1067" t="s">
        <v>883</v>
      </c>
      <c r="V1067" t="s">
        <v>881</v>
      </c>
    </row>
    <row r="1068" spans="1:22" x14ac:dyDescent="0.3">
      <c r="A1068" s="2" t="s">
        <v>378</v>
      </c>
      <c r="B1068" s="2" t="s">
        <v>74</v>
      </c>
      <c r="C1068" s="2" t="s">
        <v>2604</v>
      </c>
      <c r="D1068" s="2">
        <v>1</v>
      </c>
      <c r="E1068" s="2" t="s">
        <v>115</v>
      </c>
      <c r="F1068" s="2" t="b">
        <f>+VLOOKUP(L1068,'Por tripulante'!A:A,1,0)=L1068</f>
        <v>1</v>
      </c>
      <c r="G1068" s="2" t="e">
        <f>+INDEX(TPA!A:D,MATCH('Base de datos'!L1068,TPA!D:D,0),1)</f>
        <v>#N/A</v>
      </c>
      <c r="H1068" s="24" t="s">
        <v>379</v>
      </c>
      <c r="I1068" s="42">
        <v>44704.724768518521</v>
      </c>
      <c r="J1068" s="36">
        <v>44704.726666666669</v>
      </c>
      <c r="K1068" t="s">
        <v>1397</v>
      </c>
      <c r="L1068">
        <v>1083467461</v>
      </c>
      <c r="M1068" t="s">
        <v>441</v>
      </c>
      <c r="N1068" t="s">
        <v>447</v>
      </c>
      <c r="O1068" s="4" t="s">
        <v>878</v>
      </c>
      <c r="P1068" s="39" t="s">
        <v>879</v>
      </c>
      <c r="Q1068" t="s">
        <v>882</v>
      </c>
      <c r="U1068" t="s">
        <v>883</v>
      </c>
      <c r="V1068" t="s">
        <v>881</v>
      </c>
    </row>
    <row r="1069" spans="1:22" x14ac:dyDescent="0.3">
      <c r="A1069" s="2" t="s">
        <v>378</v>
      </c>
      <c r="B1069" s="2" t="s">
        <v>74</v>
      </c>
      <c r="C1069" s="2" t="s">
        <v>2339</v>
      </c>
      <c r="D1069" s="2">
        <v>1</v>
      </c>
      <c r="E1069" s="2" t="s">
        <v>115</v>
      </c>
      <c r="F1069" s="2" t="b">
        <f>+VLOOKUP(L1069,'Por tripulante'!A:A,1,0)=L1069</f>
        <v>1</v>
      </c>
      <c r="G1069" s="2" t="str">
        <f>+INDEX(TPA!A:D,MATCH('Base de datos'!L1069,TPA!D:D,0),1)</f>
        <v>BARRANCABERMEJA</v>
      </c>
      <c r="H1069" s="24" t="s">
        <v>379</v>
      </c>
      <c r="I1069" s="42">
        <v>44704.724594907406</v>
      </c>
      <c r="J1069" s="36">
        <v>44704.725659722222</v>
      </c>
      <c r="K1069" t="s">
        <v>1358</v>
      </c>
      <c r="L1069">
        <v>1049348432</v>
      </c>
      <c r="M1069" t="s">
        <v>723</v>
      </c>
      <c r="N1069" t="s">
        <v>444</v>
      </c>
      <c r="O1069" s="4" t="s">
        <v>878</v>
      </c>
      <c r="P1069" s="39" t="s">
        <v>879</v>
      </c>
      <c r="Q1069" t="s">
        <v>882</v>
      </c>
      <c r="U1069" t="s">
        <v>883</v>
      </c>
      <c r="V1069" t="s">
        <v>886</v>
      </c>
    </row>
    <row r="1070" spans="1:22" x14ac:dyDescent="0.3">
      <c r="A1070" s="2" t="s">
        <v>378</v>
      </c>
      <c r="B1070" s="2" t="s">
        <v>74</v>
      </c>
      <c r="C1070" s="2" t="s">
        <v>2605</v>
      </c>
      <c r="D1070" s="2">
        <v>1</v>
      </c>
      <c r="E1070" s="2" t="s">
        <v>115</v>
      </c>
      <c r="F1070" s="2" t="b">
        <f>+VLOOKUP(L1070,'Por tripulante'!A:A,1,0)=L1070</f>
        <v>1</v>
      </c>
      <c r="G1070" s="2" t="e">
        <f>+INDEX(TPA!A:D,MATCH('Base de datos'!L1070,TPA!D:D,0),1)</f>
        <v>#N/A</v>
      </c>
      <c r="H1070" s="24" t="s">
        <v>379</v>
      </c>
      <c r="I1070" s="42">
        <v>44704.722372685188</v>
      </c>
      <c r="J1070" s="36">
        <v>44704.723807870374</v>
      </c>
      <c r="K1070" t="s">
        <v>1391</v>
      </c>
      <c r="L1070">
        <v>1042461698</v>
      </c>
      <c r="M1070" t="s">
        <v>668</v>
      </c>
      <c r="N1070" t="s">
        <v>426</v>
      </c>
      <c r="O1070" s="4" t="s">
        <v>909</v>
      </c>
      <c r="P1070" s="39" t="s">
        <v>879</v>
      </c>
      <c r="Q1070" t="s">
        <v>882</v>
      </c>
      <c r="U1070" t="s">
        <v>883</v>
      </c>
      <c r="V1070" t="s">
        <v>881</v>
      </c>
    </row>
    <row r="1071" spans="1:22" x14ac:dyDescent="0.3">
      <c r="A1071" s="2" t="s">
        <v>378</v>
      </c>
      <c r="B1071" s="2" t="s">
        <v>74</v>
      </c>
      <c r="C1071" s="2" t="s">
        <v>2341</v>
      </c>
      <c r="D1071" s="2">
        <v>1</v>
      </c>
      <c r="E1071" s="2" t="s">
        <v>115</v>
      </c>
      <c r="F1071" s="2" t="b">
        <f>+VLOOKUP(L1071,'Por tripulante'!A:A,1,0)=L1071</f>
        <v>1</v>
      </c>
      <c r="G1071" s="2" t="e">
        <f>+INDEX(TPA!A:D,MATCH('Base de datos'!L1071,TPA!D:D,0),1)</f>
        <v>#N/A</v>
      </c>
      <c r="H1071" s="24" t="s">
        <v>379</v>
      </c>
      <c r="I1071" s="42">
        <v>44704.719398148147</v>
      </c>
      <c r="J1071" s="36">
        <v>44704.721388888887</v>
      </c>
      <c r="K1071" t="s">
        <v>1398</v>
      </c>
      <c r="L1071">
        <v>72185313</v>
      </c>
      <c r="M1071" t="s">
        <v>578</v>
      </c>
      <c r="N1071" t="s">
        <v>436</v>
      </c>
      <c r="O1071" s="4" t="s">
        <v>878</v>
      </c>
      <c r="P1071" s="39" t="s">
        <v>879</v>
      </c>
      <c r="Q1071" t="s">
        <v>882</v>
      </c>
      <c r="U1071" t="s">
        <v>883</v>
      </c>
      <c r="V1071" t="s">
        <v>891</v>
      </c>
    </row>
    <row r="1072" spans="1:22" x14ac:dyDescent="0.3">
      <c r="A1072" s="2" t="s">
        <v>378</v>
      </c>
      <c r="B1072" s="2" t="s">
        <v>74</v>
      </c>
      <c r="C1072" s="2" t="s">
        <v>2606</v>
      </c>
      <c r="D1072" s="2">
        <v>1</v>
      </c>
      <c r="E1072" s="2" t="s">
        <v>115</v>
      </c>
      <c r="F1072" s="2" t="b">
        <f>+VLOOKUP(L1072,'Por tripulante'!A:A,1,0)=L1072</f>
        <v>1</v>
      </c>
      <c r="G1072" s="2" t="e">
        <f>+INDEX(TPA!A:D,MATCH('Base de datos'!L1072,TPA!D:D,0),1)</f>
        <v>#N/A</v>
      </c>
      <c r="H1072" s="24" t="s">
        <v>379</v>
      </c>
      <c r="I1072" s="42">
        <v>44704.517581018517</v>
      </c>
      <c r="J1072" s="36">
        <v>44704.520775462966</v>
      </c>
      <c r="K1072" t="s">
        <v>1399</v>
      </c>
      <c r="L1072">
        <v>72314527</v>
      </c>
      <c r="M1072" t="s">
        <v>627</v>
      </c>
      <c r="N1072" t="s">
        <v>434</v>
      </c>
      <c r="O1072" s="4" t="s">
        <v>878</v>
      </c>
      <c r="P1072" s="39" t="s">
        <v>879</v>
      </c>
      <c r="Q1072" t="s">
        <v>882</v>
      </c>
      <c r="U1072" t="s">
        <v>900</v>
      </c>
      <c r="V1072" t="s">
        <v>881</v>
      </c>
    </row>
    <row r="1073" spans="1:22" x14ac:dyDescent="0.3">
      <c r="A1073" s="2" t="s">
        <v>378</v>
      </c>
      <c r="B1073" s="2" t="s">
        <v>74</v>
      </c>
      <c r="C1073" s="2" t="s">
        <v>2607</v>
      </c>
      <c r="D1073" s="2">
        <v>1</v>
      </c>
      <c r="E1073" s="2" t="s">
        <v>115</v>
      </c>
      <c r="F1073" s="2" t="b">
        <f>+VLOOKUP(L1073,'Por tripulante'!A:A,1,0)=L1073</f>
        <v>1</v>
      </c>
      <c r="G1073" s="2" t="e">
        <f>+INDEX(TPA!A:D,MATCH('Base de datos'!L1073,TPA!D:D,0),1)</f>
        <v>#N/A</v>
      </c>
      <c r="H1073" s="24" t="s">
        <v>379</v>
      </c>
      <c r="I1073" s="42">
        <v>44704.469456018516</v>
      </c>
      <c r="J1073" s="36">
        <v>44704.472060185188</v>
      </c>
      <c r="K1073" t="s">
        <v>1400</v>
      </c>
      <c r="L1073">
        <v>85203416</v>
      </c>
      <c r="M1073" t="s">
        <v>304</v>
      </c>
      <c r="N1073" t="s">
        <v>415</v>
      </c>
      <c r="O1073" s="4" t="s">
        <v>878</v>
      </c>
      <c r="P1073" s="39" t="s">
        <v>879</v>
      </c>
      <c r="Q1073" t="s">
        <v>882</v>
      </c>
      <c r="U1073" t="s">
        <v>880</v>
      </c>
      <c r="V1073" t="s">
        <v>881</v>
      </c>
    </row>
    <row r="1074" spans="1:22" x14ac:dyDescent="0.3">
      <c r="A1074" s="2" t="s">
        <v>378</v>
      </c>
      <c r="B1074" s="2" t="s">
        <v>74</v>
      </c>
      <c r="C1074" s="2" t="s">
        <v>1781</v>
      </c>
      <c r="D1074" s="2">
        <v>1</v>
      </c>
      <c r="E1074" s="2" t="s">
        <v>115</v>
      </c>
      <c r="F1074" s="2" t="b">
        <f>+VLOOKUP(L1074,'Por tripulante'!A:A,1,0)=L1074</f>
        <v>1</v>
      </c>
      <c r="G1074" s="2" t="str">
        <f>+INDEX(TPA!A:D,MATCH('Base de datos'!L1074,TPA!D:D,0),1)</f>
        <v>PUERTO SALGAR</v>
      </c>
      <c r="H1074" s="24" t="s">
        <v>379</v>
      </c>
      <c r="I1074" s="42">
        <v>44704.461875000001</v>
      </c>
      <c r="J1074" s="36">
        <v>44704.463159722225</v>
      </c>
      <c r="K1074" t="s">
        <v>1401</v>
      </c>
      <c r="L1074">
        <v>8498708</v>
      </c>
      <c r="M1074" t="s">
        <v>1402</v>
      </c>
      <c r="N1074" t="s">
        <v>425</v>
      </c>
      <c r="O1074" s="4" t="s">
        <v>878</v>
      </c>
      <c r="P1074" s="39" t="s">
        <v>879</v>
      </c>
      <c r="Q1074" t="s">
        <v>882</v>
      </c>
      <c r="S1074" t="s">
        <v>898</v>
      </c>
      <c r="U1074" t="s">
        <v>880</v>
      </c>
      <c r="V1074" t="s">
        <v>886</v>
      </c>
    </row>
    <row r="1075" spans="1:22" x14ac:dyDescent="0.3">
      <c r="A1075" s="2" t="s">
        <v>378</v>
      </c>
      <c r="B1075" s="2" t="s">
        <v>74</v>
      </c>
      <c r="C1075" s="2" t="s">
        <v>2608</v>
      </c>
      <c r="D1075" s="2">
        <v>1</v>
      </c>
      <c r="E1075" s="2" t="s">
        <v>115</v>
      </c>
      <c r="F1075" s="2" t="b">
        <f>+VLOOKUP(L1075,'Por tripulante'!A:A,1,0)=L1075</f>
        <v>1</v>
      </c>
      <c r="G1075" s="2" t="str">
        <f>+INDEX(TPA!A:D,MATCH('Base de datos'!L1075,TPA!D:D,0),1)</f>
        <v>BARRANQUILLA</v>
      </c>
      <c r="H1075" s="24" t="s">
        <v>379</v>
      </c>
      <c r="I1075" s="42">
        <v>44704.451724537037</v>
      </c>
      <c r="J1075" s="36">
        <v>44704.454085648147</v>
      </c>
      <c r="K1075" t="s">
        <v>1403</v>
      </c>
      <c r="L1075">
        <v>1010119081</v>
      </c>
      <c r="M1075" t="s">
        <v>508</v>
      </c>
      <c r="N1075" t="s">
        <v>434</v>
      </c>
      <c r="O1075" s="4" t="s">
        <v>878</v>
      </c>
      <c r="P1075" s="39" t="s">
        <v>879</v>
      </c>
      <c r="R1075" t="s">
        <v>896</v>
      </c>
      <c r="U1075" t="s">
        <v>880</v>
      </c>
      <c r="V1075" t="s">
        <v>881</v>
      </c>
    </row>
    <row r="1076" spans="1:22" x14ac:dyDescent="0.3">
      <c r="A1076" s="2" t="s">
        <v>378</v>
      </c>
      <c r="B1076" s="2" t="s">
        <v>74</v>
      </c>
      <c r="C1076" s="2" t="s">
        <v>2609</v>
      </c>
      <c r="D1076" s="2">
        <v>1</v>
      </c>
      <c r="E1076" s="2" t="s">
        <v>115</v>
      </c>
      <c r="F1076" s="2" t="b">
        <f>+VLOOKUP(L1076,'Por tripulante'!A:A,1,0)=L1076</f>
        <v>1</v>
      </c>
      <c r="G1076" s="2" t="str">
        <f>+INDEX(TPA!A:D,MATCH('Base de datos'!L1076,TPA!D:D,0),1)</f>
        <v>BARRANQUILLA</v>
      </c>
      <c r="H1076" s="24" t="s">
        <v>379</v>
      </c>
      <c r="I1076" s="42">
        <v>44704.353067129632</v>
      </c>
      <c r="J1076" s="36">
        <v>44704.355636574073</v>
      </c>
      <c r="K1076" t="s">
        <v>1404</v>
      </c>
      <c r="L1076">
        <v>72257918</v>
      </c>
      <c r="M1076" t="s">
        <v>526</v>
      </c>
      <c r="N1076" t="s">
        <v>434</v>
      </c>
      <c r="O1076" s="4" t="s">
        <v>878</v>
      </c>
      <c r="P1076" s="39" t="s">
        <v>879</v>
      </c>
      <c r="S1076" t="s">
        <v>898</v>
      </c>
      <c r="U1076" t="s">
        <v>883</v>
      </c>
      <c r="V1076" t="s">
        <v>881</v>
      </c>
    </row>
    <row r="1077" spans="1:22" x14ac:dyDescent="0.3">
      <c r="A1077" s="2" t="s">
        <v>378</v>
      </c>
      <c r="B1077" s="2" t="s">
        <v>74</v>
      </c>
      <c r="C1077" s="2" t="s">
        <v>2610</v>
      </c>
      <c r="D1077" s="2">
        <v>1</v>
      </c>
      <c r="E1077" s="2" t="s">
        <v>115</v>
      </c>
      <c r="F1077" s="2" t="b">
        <f>+VLOOKUP(L1077,'Por tripulante'!A:A,1,0)=L1077</f>
        <v>1</v>
      </c>
      <c r="G1077" s="2" t="str">
        <f>+INDEX(TPA!A:D,MATCH('Base de datos'!L1077,TPA!D:D,0),1)</f>
        <v>BARRANQUILLA</v>
      </c>
      <c r="H1077" s="24" t="s">
        <v>379</v>
      </c>
      <c r="I1077" s="42">
        <v>44703.908634259256</v>
      </c>
      <c r="J1077" s="36">
        <v>44703.910925925928</v>
      </c>
      <c r="K1077" t="s">
        <v>1405</v>
      </c>
      <c r="L1077">
        <v>1052998528</v>
      </c>
      <c r="M1077" t="s">
        <v>572</v>
      </c>
      <c r="N1077" t="s">
        <v>434</v>
      </c>
      <c r="P1077" s="39" t="s">
        <v>893</v>
      </c>
      <c r="Q1077" t="s">
        <v>882</v>
      </c>
      <c r="U1077" t="s">
        <v>889</v>
      </c>
      <c r="V1077" t="s">
        <v>881</v>
      </c>
    </row>
    <row r="1078" spans="1:22" x14ac:dyDescent="0.3">
      <c r="A1078" s="2" t="s">
        <v>378</v>
      </c>
      <c r="B1078" s="2" t="s">
        <v>74</v>
      </c>
      <c r="C1078" s="2" t="s">
        <v>2611</v>
      </c>
      <c r="D1078" s="2">
        <v>1</v>
      </c>
      <c r="E1078" s="2" t="s">
        <v>115</v>
      </c>
      <c r="F1078" s="2" t="b">
        <f>+VLOOKUP(L1078,'Por tripulante'!A:A,1,0)=L1078</f>
        <v>1</v>
      </c>
      <c r="G1078" s="2" t="str">
        <f>+INDEX(TPA!A:D,MATCH('Base de datos'!L1078,TPA!D:D,0),1)</f>
        <v>PUERTO BERRIO</v>
      </c>
      <c r="H1078" s="24" t="s">
        <v>379</v>
      </c>
      <c r="I1078" s="42">
        <v>44703.326377314814</v>
      </c>
      <c r="J1078" s="36">
        <v>44703.329293981478</v>
      </c>
      <c r="K1078" t="s">
        <v>1253</v>
      </c>
      <c r="L1078">
        <v>1046344490</v>
      </c>
      <c r="M1078" t="s">
        <v>598</v>
      </c>
      <c r="N1078" t="s">
        <v>426</v>
      </c>
      <c r="O1078" s="4" t="s">
        <v>878</v>
      </c>
      <c r="P1078" s="39" t="s">
        <v>879</v>
      </c>
      <c r="S1078" t="s">
        <v>898</v>
      </c>
      <c r="U1078" t="s">
        <v>889</v>
      </c>
      <c r="V1078" t="s">
        <v>881</v>
      </c>
    </row>
    <row r="1079" spans="1:22" x14ac:dyDescent="0.3">
      <c r="A1079" s="2" t="s">
        <v>378</v>
      </c>
      <c r="B1079" s="2" t="s">
        <v>74</v>
      </c>
      <c r="C1079" s="2" t="s">
        <v>2612</v>
      </c>
      <c r="D1079" s="2">
        <v>1</v>
      </c>
      <c r="E1079" s="2" t="s">
        <v>115</v>
      </c>
      <c r="F1079" s="2" t="b">
        <f>+VLOOKUP(L1079,'Por tripulante'!A:A,1,0)=L1079</f>
        <v>1</v>
      </c>
      <c r="G1079" s="2" t="str">
        <f>+INDEX(TPA!A:D,MATCH('Base de datos'!L1079,TPA!D:D,0),1)</f>
        <v>BARRANCABERMEJA</v>
      </c>
      <c r="H1079" s="24" t="s">
        <v>381</v>
      </c>
      <c r="I1079" s="42">
        <v>44705.443449074075</v>
      </c>
      <c r="J1079" s="36">
        <v>44705.443969907406</v>
      </c>
      <c r="K1079" t="s">
        <v>1380</v>
      </c>
      <c r="L1079">
        <v>1143169914</v>
      </c>
      <c r="M1079" t="s">
        <v>480</v>
      </c>
      <c r="N1079" t="s">
        <v>444</v>
      </c>
    </row>
    <row r="1080" spans="1:22" x14ac:dyDescent="0.3">
      <c r="A1080" s="2" t="s">
        <v>378</v>
      </c>
      <c r="B1080" s="2" t="s">
        <v>74</v>
      </c>
      <c r="C1080" s="2" t="s">
        <v>2613</v>
      </c>
      <c r="D1080" s="2">
        <v>1</v>
      </c>
      <c r="E1080" s="2" t="s">
        <v>115</v>
      </c>
      <c r="F1080" s="2" t="b">
        <f>+VLOOKUP(L1080,'Por tripulante'!A:A,1,0)=L1080</f>
        <v>1</v>
      </c>
      <c r="G1080" s="2" t="str">
        <f>+INDEX(TPA!A:D,MATCH('Base de datos'!L1080,TPA!D:D,0),1)</f>
        <v>PUERTO SALGAR</v>
      </c>
      <c r="H1080" s="24" t="s">
        <v>381</v>
      </c>
      <c r="I1080" s="42">
        <v>44705.414351851854</v>
      </c>
      <c r="J1080" s="36">
        <v>44705.415520833332</v>
      </c>
      <c r="K1080" t="s">
        <v>1408</v>
      </c>
      <c r="L1080">
        <v>1102813981</v>
      </c>
      <c r="M1080" t="s">
        <v>657</v>
      </c>
      <c r="N1080" t="s">
        <v>425</v>
      </c>
    </row>
    <row r="1081" spans="1:22" x14ac:dyDescent="0.3">
      <c r="A1081" s="2" t="s">
        <v>378</v>
      </c>
      <c r="B1081" s="2" t="s">
        <v>74</v>
      </c>
      <c r="C1081" s="2" t="s">
        <v>2614</v>
      </c>
      <c r="D1081" s="2">
        <v>1</v>
      </c>
      <c r="E1081" s="2" t="s">
        <v>115</v>
      </c>
      <c r="F1081" s="2" t="b">
        <f>+VLOOKUP(L1081,'Por tripulante'!A:A,1,0)=L1081</f>
        <v>1</v>
      </c>
      <c r="G1081" s="2" t="str">
        <f>+INDEX(TPA!A:D,MATCH('Base de datos'!L1081,TPA!D:D,0),1)</f>
        <v>EL BANCO</v>
      </c>
      <c r="H1081" s="24" t="s">
        <v>381</v>
      </c>
      <c r="I1081" s="42">
        <v>44705.373657407406</v>
      </c>
      <c r="J1081" s="36">
        <v>44705.374745370369</v>
      </c>
      <c r="K1081" t="s">
        <v>1356</v>
      </c>
      <c r="L1081">
        <v>72000597</v>
      </c>
      <c r="M1081" t="s">
        <v>1409</v>
      </c>
      <c r="N1081" t="s">
        <v>438</v>
      </c>
    </row>
    <row r="1082" spans="1:22" x14ac:dyDescent="0.3">
      <c r="A1082" s="2" t="s">
        <v>378</v>
      </c>
      <c r="B1082" s="2" t="s">
        <v>74</v>
      </c>
      <c r="C1082" s="2" t="s">
        <v>2615</v>
      </c>
      <c r="D1082" s="2">
        <v>1</v>
      </c>
      <c r="E1082" s="2" t="s">
        <v>115</v>
      </c>
      <c r="F1082" s="2" t="b">
        <f>+VLOOKUP(L1082,'Por tripulante'!A:A,1,0)=L1082</f>
        <v>1</v>
      </c>
      <c r="G1082" s="2" t="str">
        <f>+INDEX(TPA!A:D,MATCH('Base de datos'!L1082,TPA!D:D,0),1)</f>
        <v>EL BANCO</v>
      </c>
      <c r="H1082" s="24" t="s">
        <v>381</v>
      </c>
      <c r="I1082" s="42">
        <v>44705.373124999998</v>
      </c>
      <c r="J1082" s="36">
        <v>44705.373483796298</v>
      </c>
      <c r="K1082" t="s">
        <v>1356</v>
      </c>
      <c r="L1082">
        <v>1045751062</v>
      </c>
      <c r="M1082" t="s">
        <v>693</v>
      </c>
      <c r="N1082" t="s">
        <v>438</v>
      </c>
    </row>
    <row r="1083" spans="1:22" x14ac:dyDescent="0.3">
      <c r="A1083" s="2" t="s">
        <v>378</v>
      </c>
      <c r="B1083" s="2" t="s">
        <v>74</v>
      </c>
      <c r="C1083" s="2" t="s">
        <v>2616</v>
      </c>
      <c r="D1083" s="2">
        <v>1</v>
      </c>
      <c r="E1083" s="2" t="s">
        <v>115</v>
      </c>
      <c r="F1083" s="2" t="b">
        <f>+VLOOKUP(L1083,'Por tripulante'!A:A,1,0)=L1083</f>
        <v>1</v>
      </c>
      <c r="G1083" s="2" t="str">
        <f>+INDEX(TPA!A:D,MATCH('Base de datos'!L1083,TPA!D:D,0),1)</f>
        <v>EL BANCO</v>
      </c>
      <c r="H1083" s="24" t="s">
        <v>381</v>
      </c>
      <c r="I1083" s="42">
        <v>44705.372499999998</v>
      </c>
      <c r="J1083" s="36">
        <v>44705.37300925926</v>
      </c>
      <c r="K1083" t="s">
        <v>798</v>
      </c>
      <c r="L1083">
        <v>1002025217</v>
      </c>
      <c r="M1083" t="s">
        <v>1410</v>
      </c>
      <c r="N1083" t="s">
        <v>438</v>
      </c>
    </row>
    <row r="1084" spans="1:22" x14ac:dyDescent="0.3">
      <c r="A1084" s="2" t="s">
        <v>378</v>
      </c>
      <c r="B1084" s="2" t="s">
        <v>74</v>
      </c>
      <c r="C1084" s="2" t="s">
        <v>2617</v>
      </c>
      <c r="D1084" s="2">
        <v>1</v>
      </c>
      <c r="E1084" s="2" t="s">
        <v>115</v>
      </c>
      <c r="F1084" s="2" t="b">
        <f>+VLOOKUP(L1084,'Por tripulante'!A:A,1,0)=L1084</f>
        <v>1</v>
      </c>
      <c r="G1084" s="2" t="str">
        <f>+INDEX(TPA!A:D,MATCH('Base de datos'!L1084,TPA!D:D,0),1)</f>
        <v>EL BANCO</v>
      </c>
      <c r="H1084" s="24" t="s">
        <v>381</v>
      </c>
      <c r="I1084" s="42">
        <v>44705.372002314813</v>
      </c>
      <c r="J1084" s="36">
        <v>44705.372361111113</v>
      </c>
      <c r="K1084" t="s">
        <v>1356</v>
      </c>
      <c r="L1084">
        <v>11281288</v>
      </c>
      <c r="M1084" t="s">
        <v>646</v>
      </c>
      <c r="N1084" t="s">
        <v>438</v>
      </c>
    </row>
    <row r="1085" spans="1:22" x14ac:dyDescent="0.3">
      <c r="A1085" s="2" t="s">
        <v>378</v>
      </c>
      <c r="B1085" s="2" t="s">
        <v>74</v>
      </c>
      <c r="C1085" s="2" t="s">
        <v>2618</v>
      </c>
      <c r="D1085" s="2">
        <v>1</v>
      </c>
      <c r="E1085" s="2" t="s">
        <v>115</v>
      </c>
      <c r="F1085" s="2" t="b">
        <f>+VLOOKUP(L1085,'Por tripulante'!A:A,1,0)=L1085</f>
        <v>1</v>
      </c>
      <c r="G1085" s="2" t="str">
        <f>+INDEX(TPA!A:D,MATCH('Base de datos'!L1085,TPA!D:D,0),1)</f>
        <v>EL BANCO</v>
      </c>
      <c r="H1085" s="24" t="s">
        <v>381</v>
      </c>
      <c r="I1085" s="42">
        <v>44705.371388888889</v>
      </c>
      <c r="J1085" s="36">
        <v>44705.371874999997</v>
      </c>
      <c r="K1085" t="s">
        <v>798</v>
      </c>
      <c r="L1085">
        <v>1143441857</v>
      </c>
      <c r="M1085" t="s">
        <v>1411</v>
      </c>
      <c r="N1085" t="s">
        <v>438</v>
      </c>
    </row>
    <row r="1086" spans="1:22" x14ac:dyDescent="0.3">
      <c r="A1086" s="2" t="s">
        <v>378</v>
      </c>
      <c r="B1086" s="2" t="s">
        <v>74</v>
      </c>
      <c r="C1086" s="2" t="s">
        <v>2619</v>
      </c>
      <c r="D1086" s="2">
        <v>1</v>
      </c>
      <c r="E1086" s="2" t="s">
        <v>115</v>
      </c>
      <c r="F1086" s="2" t="b">
        <f>+VLOOKUP(L1086,'Por tripulante'!A:A,1,0)=L1086</f>
        <v>1</v>
      </c>
      <c r="G1086" s="2" t="str">
        <f>+INDEX(TPA!A:D,MATCH('Base de datos'!L1086,TPA!D:D,0),1)</f>
        <v>EL BANCO</v>
      </c>
      <c r="H1086" s="24" t="s">
        <v>381</v>
      </c>
      <c r="I1086" s="42">
        <v>44705.370729166665</v>
      </c>
      <c r="J1086" s="36">
        <v>44705.371215277781</v>
      </c>
      <c r="K1086" t="s">
        <v>798</v>
      </c>
      <c r="L1086">
        <v>1143160794</v>
      </c>
      <c r="M1086" t="s">
        <v>558</v>
      </c>
      <c r="N1086" t="s">
        <v>438</v>
      </c>
    </row>
    <row r="1087" spans="1:22" x14ac:dyDescent="0.3">
      <c r="A1087" s="2" t="s">
        <v>378</v>
      </c>
      <c r="B1087" s="2" t="s">
        <v>74</v>
      </c>
      <c r="C1087" s="2" t="s">
        <v>2620</v>
      </c>
      <c r="D1087" s="2">
        <v>1</v>
      </c>
      <c r="E1087" s="2" t="s">
        <v>115</v>
      </c>
      <c r="F1087" s="2" t="b">
        <f>+VLOOKUP(L1087,'Por tripulante'!A:A,1,0)=L1087</f>
        <v>1</v>
      </c>
      <c r="G1087" s="2" t="str">
        <f>+INDEX(TPA!A:D,MATCH('Base de datos'!L1087,TPA!D:D,0),1)</f>
        <v>EL BANCO</v>
      </c>
      <c r="H1087" s="24" t="s">
        <v>381</v>
      </c>
      <c r="I1087" s="42">
        <v>44705.370138888888</v>
      </c>
      <c r="J1087" s="36">
        <v>44705.370578703703</v>
      </c>
      <c r="K1087" t="s">
        <v>798</v>
      </c>
      <c r="L1087">
        <v>72307511</v>
      </c>
      <c r="M1087" t="s">
        <v>591</v>
      </c>
      <c r="N1087" t="s">
        <v>438</v>
      </c>
    </row>
    <row r="1088" spans="1:22" x14ac:dyDescent="0.3">
      <c r="A1088" s="2" t="s">
        <v>378</v>
      </c>
      <c r="B1088" s="2" t="s">
        <v>74</v>
      </c>
      <c r="C1088" s="2" t="s">
        <v>2621</v>
      </c>
      <c r="D1088" s="2">
        <v>1</v>
      </c>
      <c r="E1088" s="2" t="s">
        <v>115</v>
      </c>
      <c r="F1088" s="2" t="b">
        <f>+VLOOKUP(L1088,'Por tripulante'!A:A,1,0)=L1088</f>
        <v>1</v>
      </c>
      <c r="G1088" s="2" t="str">
        <f>+INDEX(TPA!A:D,MATCH('Base de datos'!L1088,TPA!D:D,0),1)</f>
        <v>EL BANCO</v>
      </c>
      <c r="H1088" s="24" t="s">
        <v>381</v>
      </c>
      <c r="I1088" s="42">
        <v>44705.369340277779</v>
      </c>
      <c r="J1088" s="36">
        <v>44705.369953703703</v>
      </c>
      <c r="K1088" t="s">
        <v>798</v>
      </c>
      <c r="L1088">
        <v>12628898</v>
      </c>
      <c r="M1088" t="s">
        <v>692</v>
      </c>
      <c r="N1088" t="s">
        <v>438</v>
      </c>
    </row>
    <row r="1089" spans="1:19" x14ac:dyDescent="0.3">
      <c r="A1089" s="2" t="s">
        <v>378</v>
      </c>
      <c r="B1089" s="2" t="s">
        <v>74</v>
      </c>
      <c r="C1089" s="2" t="s">
        <v>2622</v>
      </c>
      <c r="D1089" s="2">
        <v>1</v>
      </c>
      <c r="E1089" s="2" t="s">
        <v>115</v>
      </c>
      <c r="F1089" s="2" t="b">
        <f>+VLOOKUP(L1089,'Por tripulante'!A:A,1,0)=L1089</f>
        <v>1</v>
      </c>
      <c r="G1089" s="2" t="str">
        <f>+INDEX(TPA!A:D,MATCH('Base de datos'!L1089,TPA!D:D,0),1)</f>
        <v>EL BANCO</v>
      </c>
      <c r="H1089" s="24" t="s">
        <v>381</v>
      </c>
      <c r="I1089" s="42">
        <v>44705.368750000001</v>
      </c>
      <c r="J1089" s="36">
        <v>44705.369201388887</v>
      </c>
      <c r="K1089" t="s">
        <v>798</v>
      </c>
      <c r="L1089">
        <v>7604934</v>
      </c>
      <c r="M1089" t="s">
        <v>1412</v>
      </c>
      <c r="N1089" t="s">
        <v>438</v>
      </c>
    </row>
    <row r="1090" spans="1:19" x14ac:dyDescent="0.3">
      <c r="A1090" s="2" t="s">
        <v>378</v>
      </c>
      <c r="B1090" s="2" t="s">
        <v>74</v>
      </c>
      <c r="C1090" s="2" t="s">
        <v>2623</v>
      </c>
      <c r="D1090" s="2">
        <v>1</v>
      </c>
      <c r="E1090" s="2" t="s">
        <v>115</v>
      </c>
      <c r="F1090" s="2" t="b">
        <f>+VLOOKUP(L1090,'Por tripulante'!A:A,1,0)=L1090</f>
        <v>1</v>
      </c>
      <c r="G1090" s="2" t="str">
        <f>+INDEX(TPA!A:D,MATCH('Base de datos'!L1090,TPA!D:D,0),1)</f>
        <v>EL BANCO</v>
      </c>
      <c r="H1090" s="24" t="s">
        <v>381</v>
      </c>
      <c r="I1090" s="42">
        <v>44705.353541666664</v>
      </c>
      <c r="J1090" s="36">
        <v>44705.361944444441</v>
      </c>
      <c r="K1090" t="s">
        <v>798</v>
      </c>
      <c r="L1090">
        <v>9142770</v>
      </c>
      <c r="M1090" t="s">
        <v>767</v>
      </c>
      <c r="N1090" t="s">
        <v>438</v>
      </c>
    </row>
    <row r="1091" spans="1:19" x14ac:dyDescent="0.3">
      <c r="A1091" s="2" t="s">
        <v>378</v>
      </c>
      <c r="B1091" s="2" t="s">
        <v>74</v>
      </c>
      <c r="C1091" s="2" t="s">
        <v>2624</v>
      </c>
      <c r="D1091" s="2">
        <v>1</v>
      </c>
      <c r="E1091" s="2" t="s">
        <v>115</v>
      </c>
      <c r="F1091" s="2" t="b">
        <f>+VLOOKUP(L1091,'Por tripulante'!A:A,1,0)=L1091</f>
        <v>1</v>
      </c>
      <c r="G1091" s="2" t="str">
        <f>+INDEX(TPA!A:D,MATCH('Base de datos'!L1091,TPA!D:D,0),1)</f>
        <v>BARRANQUILLA</v>
      </c>
      <c r="H1091" s="24" t="s">
        <v>381</v>
      </c>
      <c r="I1091" s="42">
        <v>44705.343738425923</v>
      </c>
      <c r="J1091" s="36">
        <v>44705.344328703701</v>
      </c>
      <c r="K1091" t="s">
        <v>1380</v>
      </c>
      <c r="L1091">
        <v>9169555</v>
      </c>
      <c r="M1091" t="s">
        <v>727</v>
      </c>
      <c r="N1091" t="s">
        <v>434</v>
      </c>
    </row>
    <row r="1092" spans="1:19" x14ac:dyDescent="0.3">
      <c r="A1092" s="2" t="s">
        <v>378</v>
      </c>
      <c r="B1092" s="2" t="s">
        <v>74</v>
      </c>
      <c r="C1092" s="2" t="s">
        <v>2625</v>
      </c>
      <c r="D1092" s="2">
        <v>1</v>
      </c>
      <c r="E1092" s="2" t="s">
        <v>115</v>
      </c>
      <c r="F1092" s="2" t="b">
        <f>+VLOOKUP(L1092,'Por tripulante'!A:A,1,0)=L1092</f>
        <v>1</v>
      </c>
      <c r="G1092" s="2" t="str">
        <f>+INDEX(TPA!A:D,MATCH('Base de datos'!L1092,TPA!D:D,0),1)</f>
        <v>ZAMBRANO</v>
      </c>
      <c r="H1092" s="24" t="s">
        <v>381</v>
      </c>
      <c r="I1092" s="42">
        <v>44705.043310185189</v>
      </c>
      <c r="J1092" s="36">
        <v>44705.044062499997</v>
      </c>
      <c r="K1092" t="s">
        <v>1413</v>
      </c>
      <c r="L1092">
        <v>73158536</v>
      </c>
      <c r="M1092" t="s">
        <v>1414</v>
      </c>
      <c r="N1092" t="s">
        <v>418</v>
      </c>
    </row>
    <row r="1093" spans="1:19" x14ac:dyDescent="0.3">
      <c r="A1093" s="2" t="s">
        <v>378</v>
      </c>
      <c r="B1093" s="2" t="s">
        <v>74</v>
      </c>
      <c r="C1093" s="2" t="s">
        <v>2626</v>
      </c>
      <c r="D1093" s="2">
        <v>1</v>
      </c>
      <c r="E1093" s="2" t="s">
        <v>115</v>
      </c>
      <c r="F1093" s="2" t="b">
        <f>+VLOOKUP(L1093,'Por tripulante'!A:A,1,0)=L1093</f>
        <v>1</v>
      </c>
      <c r="G1093" s="2" t="str">
        <f>+INDEX(TPA!A:D,MATCH('Base de datos'!L1093,TPA!D:D,0),1)</f>
        <v>SAN PABLO</v>
      </c>
      <c r="H1093" s="24" t="s">
        <v>381</v>
      </c>
      <c r="I1093" s="42">
        <v>44704.881851851853</v>
      </c>
      <c r="J1093" s="36">
        <v>44704.882465277777</v>
      </c>
      <c r="K1093" t="s">
        <v>1415</v>
      </c>
      <c r="L1093">
        <v>1047488318</v>
      </c>
      <c r="M1093" t="s">
        <v>729</v>
      </c>
      <c r="N1093" t="s">
        <v>423</v>
      </c>
    </row>
    <row r="1094" spans="1:19" x14ac:dyDescent="0.3">
      <c r="A1094" s="2" t="s">
        <v>378</v>
      </c>
      <c r="B1094" s="2" t="s">
        <v>74</v>
      </c>
      <c r="C1094" s="2" t="s">
        <v>2392</v>
      </c>
      <c r="D1094" s="2">
        <v>1</v>
      </c>
      <c r="E1094" s="2" t="s">
        <v>115</v>
      </c>
      <c r="F1094" s="2" t="b">
        <f>+VLOOKUP(L1094,'Por tripulante'!A:A,1,0)=L1094</f>
        <v>1</v>
      </c>
      <c r="G1094" s="2" t="str">
        <f>+INDEX(TPA!A:D,MATCH('Base de datos'!L1094,TPA!D:D,0),1)</f>
        <v>MOMPOX</v>
      </c>
      <c r="H1094" s="24" t="s">
        <v>381</v>
      </c>
      <c r="I1094" s="42">
        <v>44704.694363425922</v>
      </c>
      <c r="J1094" s="36">
        <v>44704.694930555554</v>
      </c>
      <c r="K1094" t="s">
        <v>1416</v>
      </c>
      <c r="L1094">
        <v>8565971</v>
      </c>
      <c r="M1094" t="s">
        <v>511</v>
      </c>
      <c r="N1094" t="s">
        <v>437</v>
      </c>
    </row>
    <row r="1095" spans="1:19" x14ac:dyDescent="0.3">
      <c r="A1095" s="2" t="s">
        <v>378</v>
      </c>
      <c r="B1095" s="2" t="s">
        <v>74</v>
      </c>
      <c r="C1095" s="2" t="s">
        <v>2627</v>
      </c>
      <c r="D1095" s="2">
        <v>1</v>
      </c>
      <c r="E1095" s="2" t="s">
        <v>115</v>
      </c>
      <c r="F1095" s="2" t="b">
        <f>+VLOOKUP(L1095,'Por tripulante'!A:A,1,0)=L1095</f>
        <v>1</v>
      </c>
      <c r="G1095" s="2" t="e">
        <f>+INDEX(TPA!A:D,MATCH('Base de datos'!L1095,TPA!D:D,0),1)</f>
        <v>#N/A</v>
      </c>
      <c r="H1095" s="24" t="s">
        <v>381</v>
      </c>
      <c r="I1095" s="42">
        <v>44704.521192129629</v>
      </c>
      <c r="J1095" s="36">
        <v>44704.52171296296</v>
      </c>
      <c r="K1095" t="s">
        <v>1417</v>
      </c>
      <c r="L1095">
        <v>72314527</v>
      </c>
      <c r="M1095" t="s">
        <v>627</v>
      </c>
      <c r="N1095" t="s">
        <v>434</v>
      </c>
    </row>
    <row r="1096" spans="1:19" x14ac:dyDescent="0.3">
      <c r="A1096" s="2" t="s">
        <v>378</v>
      </c>
      <c r="B1096" s="2" t="s">
        <v>74</v>
      </c>
      <c r="C1096" s="2" t="s">
        <v>2628</v>
      </c>
      <c r="D1096" s="2">
        <v>1</v>
      </c>
      <c r="E1096" s="2" t="s">
        <v>115</v>
      </c>
      <c r="F1096" s="2" t="b">
        <f>+VLOOKUP(L1096,'Por tripulante'!A:A,1,0)=L1096</f>
        <v>1</v>
      </c>
      <c r="G1096" s="2" t="str">
        <f>+INDEX(TPA!A:D,MATCH('Base de datos'!L1096,TPA!D:D,0),1)</f>
        <v>BARRANQUILLA</v>
      </c>
      <c r="H1096" s="24" t="s">
        <v>381</v>
      </c>
      <c r="I1096" s="42">
        <v>44704.501400462963</v>
      </c>
      <c r="J1096" s="36">
        <v>44704.502245370371</v>
      </c>
      <c r="K1096" t="s">
        <v>1418</v>
      </c>
      <c r="L1096">
        <v>72257918</v>
      </c>
      <c r="M1096" t="s">
        <v>526</v>
      </c>
      <c r="N1096" t="s">
        <v>434</v>
      </c>
    </row>
    <row r="1097" spans="1:19" x14ac:dyDescent="0.3">
      <c r="A1097" s="2" t="s">
        <v>378</v>
      </c>
      <c r="B1097" s="2" t="s">
        <v>74</v>
      </c>
      <c r="C1097" s="2" t="s">
        <v>2629</v>
      </c>
      <c r="D1097" s="2">
        <v>1</v>
      </c>
      <c r="E1097" s="2" t="s">
        <v>115</v>
      </c>
      <c r="F1097" s="2" t="b">
        <f>+VLOOKUP(L1097,'Por tripulante'!A:A,1,0)=L1097</f>
        <v>1</v>
      </c>
      <c r="G1097" s="2" t="str">
        <f>+INDEX(TPA!A:D,MATCH('Base de datos'!L1097,TPA!D:D,0),1)</f>
        <v>BARRANQUILLA</v>
      </c>
      <c r="H1097" s="24" t="s">
        <v>381</v>
      </c>
      <c r="I1097" s="42">
        <v>44704.454861111109</v>
      </c>
      <c r="J1097" s="36">
        <v>44704.455138888887</v>
      </c>
      <c r="K1097" t="s">
        <v>1419</v>
      </c>
      <c r="L1097">
        <v>1010119081</v>
      </c>
      <c r="M1097" t="s">
        <v>508</v>
      </c>
      <c r="N1097" t="s">
        <v>434</v>
      </c>
    </row>
    <row r="1098" spans="1:19" x14ac:dyDescent="0.3">
      <c r="A1098" s="2" t="s">
        <v>378</v>
      </c>
      <c r="B1098" s="2" t="s">
        <v>74</v>
      </c>
      <c r="C1098" s="2" t="s">
        <v>2630</v>
      </c>
      <c r="D1098" s="2">
        <v>1</v>
      </c>
      <c r="E1098" s="2" t="s">
        <v>115</v>
      </c>
      <c r="F1098" s="2" t="b">
        <f>+VLOOKUP(L1098,'Por tripulante'!A:A,1,0)=L1098</f>
        <v>1</v>
      </c>
      <c r="G1098" s="2" t="str">
        <f>+INDEX(TPA!A:D,MATCH('Base de datos'!L1098,TPA!D:D,0),1)</f>
        <v>BARRANQUILLA</v>
      </c>
      <c r="H1098" s="24" t="s">
        <v>381</v>
      </c>
      <c r="I1098" s="42">
        <v>44704.452037037037</v>
      </c>
      <c r="J1098" s="36">
        <v>44704.452708333331</v>
      </c>
      <c r="K1098" t="s">
        <v>1403</v>
      </c>
      <c r="L1098">
        <v>91519421</v>
      </c>
      <c r="M1098" t="s">
        <v>720</v>
      </c>
      <c r="N1098" t="s">
        <v>434</v>
      </c>
    </row>
    <row r="1099" spans="1:19" x14ac:dyDescent="0.3">
      <c r="A1099" s="2" t="s">
        <v>378</v>
      </c>
      <c r="B1099" s="2" t="s">
        <v>74</v>
      </c>
      <c r="C1099" s="2" t="s">
        <v>2631</v>
      </c>
      <c r="D1099" s="2">
        <v>1</v>
      </c>
      <c r="E1099" s="2" t="s">
        <v>115</v>
      </c>
      <c r="F1099" s="2" t="b">
        <f>+VLOOKUP(L1099,'Por tripulante'!A:A,1,0)=L1099</f>
        <v>1</v>
      </c>
      <c r="G1099" s="2" t="str">
        <f>+INDEX(TPA!A:D,MATCH('Base de datos'!L1099,TPA!D:D,0),1)</f>
        <v>BARRANQUILLA</v>
      </c>
      <c r="H1099" s="24" t="s">
        <v>381</v>
      </c>
      <c r="I1099" s="42">
        <v>44704.329224537039</v>
      </c>
      <c r="J1099" s="36">
        <v>44704.32980324074</v>
      </c>
      <c r="K1099" t="s">
        <v>1420</v>
      </c>
      <c r="L1099">
        <v>1052998528</v>
      </c>
      <c r="M1099" t="s">
        <v>572</v>
      </c>
      <c r="N1099" t="s">
        <v>434</v>
      </c>
    </row>
    <row r="1100" spans="1:19" x14ac:dyDescent="0.3">
      <c r="A1100" s="2" t="s">
        <v>378</v>
      </c>
      <c r="B1100" s="2" t="s">
        <v>74</v>
      </c>
      <c r="C1100" s="2" t="s">
        <v>2632</v>
      </c>
      <c r="D1100" s="2">
        <v>1</v>
      </c>
      <c r="E1100" s="2" t="s">
        <v>115</v>
      </c>
      <c r="F1100" s="2" t="b">
        <f>+VLOOKUP(L1100,'Por tripulante'!A:A,1,0)=L1100</f>
        <v>1</v>
      </c>
      <c r="G1100" s="2" t="str">
        <f>+INDEX(TPA!A:D,MATCH('Base de datos'!L1100,TPA!D:D,0),1)</f>
        <v>PUERTO BERRIO</v>
      </c>
      <c r="H1100" s="24" t="s">
        <v>381</v>
      </c>
      <c r="I1100" s="42">
        <v>44703.502581018518</v>
      </c>
      <c r="J1100" s="36">
        <v>44703.503252314818</v>
      </c>
      <c r="K1100" t="s">
        <v>1421</v>
      </c>
      <c r="L1100">
        <v>73271348</v>
      </c>
      <c r="M1100" t="s">
        <v>706</v>
      </c>
      <c r="N1100" t="s">
        <v>426</v>
      </c>
    </row>
    <row r="1101" spans="1:19" x14ac:dyDescent="0.3">
      <c r="A1101" s="2" t="s">
        <v>378</v>
      </c>
      <c r="B1101" s="2" t="s">
        <v>74</v>
      </c>
      <c r="C1101" s="2" t="s">
        <v>2633</v>
      </c>
      <c r="D1101" s="2">
        <v>1</v>
      </c>
      <c r="E1101" s="2" t="s">
        <v>115</v>
      </c>
      <c r="F1101" s="2" t="b">
        <f>+VLOOKUP(L1101,'Por tripulante'!A:A,1,0)=L1101</f>
        <v>1</v>
      </c>
      <c r="G1101" s="2" t="e">
        <f>+INDEX(TPA!A:D,MATCH('Base de datos'!L1101,TPA!D:D,0),1)</f>
        <v>#N/A</v>
      </c>
      <c r="H1101" s="24" t="s">
        <v>381</v>
      </c>
      <c r="I1101" s="42">
        <v>44703.422650462962</v>
      </c>
      <c r="J1101" s="36">
        <v>44703.422893518517</v>
      </c>
      <c r="K1101" t="s">
        <v>1422</v>
      </c>
      <c r="L1101">
        <v>1001877693</v>
      </c>
      <c r="M1101" t="s">
        <v>621</v>
      </c>
      <c r="N1101" t="s">
        <v>425</v>
      </c>
    </row>
    <row r="1102" spans="1:19" x14ac:dyDescent="0.3">
      <c r="A1102" s="2" t="s">
        <v>34</v>
      </c>
      <c r="B1102" s="2" t="s">
        <v>74</v>
      </c>
      <c r="C1102" s="2" t="s">
        <v>2404</v>
      </c>
      <c r="D1102" s="2">
        <v>1</v>
      </c>
      <c r="E1102" s="2" t="s">
        <v>115</v>
      </c>
      <c r="F1102" s="2" t="b">
        <f>+VLOOKUP(L1102,'Por tripulante'!A:A,1,0)=L1102</f>
        <v>1</v>
      </c>
      <c r="G1102" s="2" t="str">
        <f>+INDEX(TPA!A:D,MATCH('Base de datos'!L1102,TPA!D:D,0),1)</f>
        <v>CAPULCO</v>
      </c>
      <c r="H1102" s="24" t="s">
        <v>383</v>
      </c>
      <c r="I1102" s="42">
        <v>44705.462812500002</v>
      </c>
      <c r="J1102" s="36">
        <v>44705.463645833333</v>
      </c>
      <c r="K1102" t="s">
        <v>1423</v>
      </c>
      <c r="L1102">
        <v>9138908</v>
      </c>
      <c r="M1102" t="s">
        <v>1424</v>
      </c>
      <c r="N1102" t="s">
        <v>428</v>
      </c>
      <c r="O1102" s="4" t="s">
        <v>1010</v>
      </c>
      <c r="P1102" s="39" t="s">
        <v>1011</v>
      </c>
      <c r="Q1102" t="s">
        <v>1012</v>
      </c>
      <c r="R1102" t="s">
        <v>1013</v>
      </c>
      <c r="S1102" t="s">
        <v>1014</v>
      </c>
    </row>
    <row r="1103" spans="1:19" x14ac:dyDescent="0.3">
      <c r="A1103" s="2" t="s">
        <v>34</v>
      </c>
      <c r="B1103" s="2" t="s">
        <v>74</v>
      </c>
      <c r="C1103" s="2" t="s">
        <v>2634</v>
      </c>
      <c r="D1103" s="2">
        <v>1</v>
      </c>
      <c r="E1103" s="2" t="s">
        <v>115</v>
      </c>
      <c r="F1103" s="2" t="b">
        <f>+VLOOKUP(L1103,'Por tripulante'!A:A,1,0)=L1103</f>
        <v>1</v>
      </c>
      <c r="G1103" s="2" t="str">
        <f>+INDEX(TPA!A:D,MATCH('Base de datos'!L1103,TPA!D:D,0),1)</f>
        <v>CAPULCO</v>
      </c>
      <c r="H1103" s="24" t="s">
        <v>383</v>
      </c>
      <c r="I1103" s="42">
        <v>44705.459479166668</v>
      </c>
      <c r="J1103" s="36">
        <v>44705.462152777778</v>
      </c>
      <c r="K1103" t="s">
        <v>1423</v>
      </c>
      <c r="L1103">
        <v>1143456924</v>
      </c>
      <c r="M1103" t="s">
        <v>548</v>
      </c>
      <c r="N1103" t="s">
        <v>428</v>
      </c>
      <c r="O1103" s="4" t="s">
        <v>1010</v>
      </c>
      <c r="P1103" s="39" t="s">
        <v>1011</v>
      </c>
      <c r="Q1103" t="s">
        <v>1012</v>
      </c>
      <c r="R1103" t="s">
        <v>1013</v>
      </c>
      <c r="S1103" t="s">
        <v>1023</v>
      </c>
    </row>
    <row r="1104" spans="1:19" x14ac:dyDescent="0.3">
      <c r="A1104" s="2" t="s">
        <v>34</v>
      </c>
      <c r="B1104" s="2" t="s">
        <v>74</v>
      </c>
      <c r="C1104" s="2" t="s">
        <v>2635</v>
      </c>
      <c r="D1104" s="2">
        <v>1</v>
      </c>
      <c r="E1104" s="2" t="s">
        <v>115</v>
      </c>
      <c r="F1104" s="2" t="b">
        <f>+VLOOKUP(L1104,'Por tripulante'!A:A,1,0)=L1104</f>
        <v>1</v>
      </c>
      <c r="G1104" s="2" t="str">
        <f>+INDEX(TPA!A:D,MATCH('Base de datos'!L1104,TPA!D:D,0),1)</f>
        <v>CALAMAR</v>
      </c>
      <c r="H1104" s="24" t="s">
        <v>383</v>
      </c>
      <c r="I1104" s="42">
        <v>44705.429583333331</v>
      </c>
      <c r="J1104" s="36">
        <v>44705.43037037037</v>
      </c>
      <c r="K1104" t="s">
        <v>1423</v>
      </c>
      <c r="L1104">
        <v>72241177</v>
      </c>
      <c r="M1104" t="s">
        <v>719</v>
      </c>
      <c r="N1104" t="s">
        <v>413</v>
      </c>
      <c r="O1104" s="4" t="s">
        <v>1010</v>
      </c>
      <c r="P1104" s="39" t="s">
        <v>1011</v>
      </c>
      <c r="Q1104" t="s">
        <v>1012</v>
      </c>
      <c r="R1104" t="s">
        <v>1013</v>
      </c>
      <c r="S1104" t="s">
        <v>1014</v>
      </c>
    </row>
    <row r="1105" spans="1:24" x14ac:dyDescent="0.3">
      <c r="A1105" s="2" t="s">
        <v>34</v>
      </c>
      <c r="B1105" s="2" t="s">
        <v>74</v>
      </c>
      <c r="C1105" s="2" t="s">
        <v>2636</v>
      </c>
      <c r="D1105" s="2">
        <v>1</v>
      </c>
      <c r="E1105" s="2" t="s">
        <v>115</v>
      </c>
      <c r="F1105" s="2" t="b">
        <f>+VLOOKUP(L1105,'Por tripulante'!A:A,1,0)=L1105</f>
        <v>1</v>
      </c>
      <c r="G1105" s="2" t="str">
        <f>+INDEX(TPA!A:D,MATCH('Base de datos'!L1105,TPA!D:D,0),1)</f>
        <v>CAPULCO</v>
      </c>
      <c r="H1105" s="24" t="s">
        <v>383</v>
      </c>
      <c r="I1105" s="42">
        <v>44705.409351851849</v>
      </c>
      <c r="J1105" s="36">
        <v>44705.409930555557</v>
      </c>
      <c r="K1105" t="s">
        <v>1423</v>
      </c>
      <c r="L1105">
        <v>72291020</v>
      </c>
      <c r="M1105" t="s">
        <v>635</v>
      </c>
      <c r="N1105" t="s">
        <v>428</v>
      </c>
      <c r="O1105" s="4" t="s">
        <v>1010</v>
      </c>
      <c r="P1105" s="39" t="s">
        <v>1011</v>
      </c>
      <c r="Q1105" t="s">
        <v>1012</v>
      </c>
      <c r="R1105" t="s">
        <v>1013</v>
      </c>
      <c r="S1105" t="s">
        <v>1014</v>
      </c>
    </row>
    <row r="1106" spans="1:24" x14ac:dyDescent="0.3">
      <c r="A1106" s="2" t="s">
        <v>34</v>
      </c>
      <c r="B1106" s="2" t="s">
        <v>74</v>
      </c>
      <c r="C1106" s="2" t="s">
        <v>2637</v>
      </c>
      <c r="D1106" s="2">
        <v>1</v>
      </c>
      <c r="E1106" s="2" t="s">
        <v>115</v>
      </c>
      <c r="F1106" s="2" t="b">
        <f>+VLOOKUP(L1106,'Por tripulante'!A:A,1,0)=L1106</f>
        <v>1</v>
      </c>
      <c r="G1106" s="2" t="str">
        <f>+INDEX(TPA!A:D,MATCH('Base de datos'!L1106,TPA!D:D,0),1)</f>
        <v>BARRANQUILLA</v>
      </c>
      <c r="H1106" s="24" t="s">
        <v>383</v>
      </c>
      <c r="I1106" s="42">
        <v>44705.352511574078</v>
      </c>
      <c r="J1106" s="36">
        <v>44705.354548611111</v>
      </c>
      <c r="K1106" t="s">
        <v>1423</v>
      </c>
      <c r="L1106">
        <v>9169555</v>
      </c>
      <c r="M1106" t="s">
        <v>727</v>
      </c>
      <c r="N1106" t="s">
        <v>457</v>
      </c>
      <c r="O1106" s="4" t="s">
        <v>1010</v>
      </c>
      <c r="P1106" s="39" t="s">
        <v>1011</v>
      </c>
      <c r="Q1106" t="s">
        <v>1012</v>
      </c>
      <c r="R1106" t="s">
        <v>1013</v>
      </c>
      <c r="S1106" t="s">
        <v>1014</v>
      </c>
    </row>
    <row r="1107" spans="1:24" x14ac:dyDescent="0.3">
      <c r="A1107" s="2" t="s">
        <v>34</v>
      </c>
      <c r="B1107" s="2" t="s">
        <v>74</v>
      </c>
      <c r="C1107" s="2" t="s">
        <v>2638</v>
      </c>
      <c r="D1107" s="2">
        <v>1</v>
      </c>
      <c r="E1107" s="2" t="s">
        <v>115</v>
      </c>
      <c r="F1107" s="2" t="b">
        <f>+VLOOKUP(L1107,'Por tripulante'!A:A,1,0)=L1107</f>
        <v>1</v>
      </c>
      <c r="G1107" s="2" t="str">
        <f>+INDEX(TPA!A:D,MATCH('Base de datos'!L1107,TPA!D:D,0),1)</f>
        <v>ZAMBRANO</v>
      </c>
      <c r="H1107" s="24" t="s">
        <v>383</v>
      </c>
      <c r="I1107" s="42">
        <v>44705.261504629627</v>
      </c>
      <c r="J1107" s="36">
        <v>44705.261874999997</v>
      </c>
      <c r="K1107" t="s">
        <v>1423</v>
      </c>
      <c r="L1107">
        <v>1046344952</v>
      </c>
      <c r="M1107" t="s">
        <v>649</v>
      </c>
      <c r="N1107" t="s">
        <v>435</v>
      </c>
      <c r="O1107" s="4" t="s">
        <v>1010</v>
      </c>
      <c r="P1107" s="39" t="s">
        <v>1011</v>
      </c>
      <c r="Q1107" t="s">
        <v>1012</v>
      </c>
      <c r="R1107" t="s">
        <v>1013</v>
      </c>
      <c r="S1107" t="s">
        <v>1014</v>
      </c>
    </row>
    <row r="1108" spans="1:24" x14ac:dyDescent="0.3">
      <c r="A1108" s="2" t="s">
        <v>34</v>
      </c>
      <c r="B1108" s="2" t="s">
        <v>74</v>
      </c>
      <c r="C1108" s="2" t="s">
        <v>2638</v>
      </c>
      <c r="D1108" s="2">
        <v>1</v>
      </c>
      <c r="E1108" s="2" t="s">
        <v>115</v>
      </c>
      <c r="F1108" s="2" t="b">
        <f>+VLOOKUP(L1108,'Por tripulante'!A:A,1,0)=L1108</f>
        <v>1</v>
      </c>
      <c r="G1108" s="2" t="str">
        <f>+INDEX(TPA!A:D,MATCH('Base de datos'!L1108,TPA!D:D,0),1)</f>
        <v>ZAMBRANO</v>
      </c>
      <c r="H1108" s="24" t="s">
        <v>383</v>
      </c>
      <c r="I1108" s="42">
        <v>44705.259375000001</v>
      </c>
      <c r="J1108" s="36">
        <v>44705.261157407411</v>
      </c>
      <c r="K1108" t="s">
        <v>1423</v>
      </c>
      <c r="L1108">
        <v>1046344952</v>
      </c>
      <c r="M1108" t="s">
        <v>649</v>
      </c>
      <c r="N1108" t="s">
        <v>435</v>
      </c>
      <c r="O1108" s="4" t="s">
        <v>1010</v>
      </c>
      <c r="P1108" s="39" t="s">
        <v>1011</v>
      </c>
      <c r="Q1108" t="s">
        <v>1022</v>
      </c>
      <c r="R1108" t="s">
        <v>1013</v>
      </c>
      <c r="S1108" t="s">
        <v>1031</v>
      </c>
    </row>
    <row r="1109" spans="1:24" x14ac:dyDescent="0.3">
      <c r="A1109" s="2" t="s">
        <v>34</v>
      </c>
      <c r="B1109" s="2" t="s">
        <v>74</v>
      </c>
      <c r="C1109" s="2" t="s">
        <v>2639</v>
      </c>
      <c r="D1109" s="2">
        <v>1</v>
      </c>
      <c r="E1109" s="2" t="s">
        <v>115</v>
      </c>
      <c r="F1109" s="2" t="b">
        <f>+VLOOKUP(L1109,'Por tripulante'!A:A,1,0)=L1109</f>
        <v>1</v>
      </c>
      <c r="G1109" s="2" t="str">
        <f>+INDEX(TPA!A:D,MATCH('Base de datos'!L1109,TPA!D:D,0),1)</f>
        <v>BARRANQUILLA</v>
      </c>
      <c r="H1109" s="24" t="s">
        <v>383</v>
      </c>
      <c r="I1109" s="42">
        <v>44704.461875000001</v>
      </c>
      <c r="J1109" s="36">
        <v>44704.464907407404</v>
      </c>
      <c r="K1109" t="s">
        <v>1425</v>
      </c>
      <c r="L1109">
        <v>91519421</v>
      </c>
      <c r="M1109" t="s">
        <v>720</v>
      </c>
      <c r="N1109" t="s">
        <v>457</v>
      </c>
      <c r="O1109" s="4" t="s">
        <v>1010</v>
      </c>
      <c r="P1109" s="39" t="s">
        <v>1011</v>
      </c>
      <c r="Q1109" t="s">
        <v>1012</v>
      </c>
      <c r="R1109" t="s">
        <v>1013</v>
      </c>
      <c r="S1109" t="s">
        <v>1014</v>
      </c>
    </row>
    <row r="1110" spans="1:24" x14ac:dyDescent="0.3">
      <c r="A1110" s="2" t="s">
        <v>34</v>
      </c>
      <c r="B1110" s="2" t="s">
        <v>74</v>
      </c>
      <c r="C1110" s="2" t="s">
        <v>2640</v>
      </c>
      <c r="D1110" s="2">
        <v>1</v>
      </c>
      <c r="E1110" s="2" t="s">
        <v>115</v>
      </c>
      <c r="F1110" s="2" t="b">
        <f>+VLOOKUP(L1110,'Por tripulante'!A:A,1,0)=L1110</f>
        <v>1</v>
      </c>
      <c r="G1110" s="2" t="str">
        <f>+INDEX(TPA!A:D,MATCH('Base de datos'!L1110,TPA!D:D,0),1)</f>
        <v>BARRANQUILLA</v>
      </c>
      <c r="H1110" s="24" t="s">
        <v>383</v>
      </c>
      <c r="I1110" s="42">
        <v>44704.457546296297</v>
      </c>
      <c r="J1110" s="36">
        <v>44704.457974537036</v>
      </c>
      <c r="K1110" t="s">
        <v>1425</v>
      </c>
      <c r="L1110">
        <v>1010119081</v>
      </c>
      <c r="M1110" t="s">
        <v>508</v>
      </c>
      <c r="N1110" t="s">
        <v>457</v>
      </c>
      <c r="O1110" s="4" t="s">
        <v>1010</v>
      </c>
      <c r="P1110" s="39" t="s">
        <v>1011</v>
      </c>
      <c r="Q1110" t="s">
        <v>1012</v>
      </c>
      <c r="R1110" t="s">
        <v>1013</v>
      </c>
      <c r="S1110" t="s">
        <v>1014</v>
      </c>
    </row>
    <row r="1111" spans="1:24" x14ac:dyDescent="0.3">
      <c r="A1111" s="2" t="s">
        <v>34</v>
      </c>
      <c r="B1111" s="2" t="s">
        <v>74</v>
      </c>
      <c r="C1111" s="2" t="s">
        <v>2640</v>
      </c>
      <c r="D1111" s="2">
        <v>1</v>
      </c>
      <c r="E1111" s="2" t="s">
        <v>115</v>
      </c>
      <c r="F1111" s="2" t="b">
        <f>+VLOOKUP(L1111,'Por tripulante'!A:A,1,0)=L1111</f>
        <v>1</v>
      </c>
      <c r="G1111" s="2" t="str">
        <f>+INDEX(TPA!A:D,MATCH('Base de datos'!L1111,TPA!D:D,0),1)</f>
        <v>BARRANQUILLA</v>
      </c>
      <c r="H1111" s="24" t="s">
        <v>383</v>
      </c>
      <c r="I1111" s="42">
        <v>44704.455231481479</v>
      </c>
      <c r="J1111" s="36">
        <v>44704.45721064815</v>
      </c>
      <c r="K1111" t="s">
        <v>1425</v>
      </c>
      <c r="L1111">
        <v>1010119081</v>
      </c>
      <c r="M1111" t="s">
        <v>508</v>
      </c>
      <c r="N1111" t="s">
        <v>457</v>
      </c>
      <c r="O1111" s="4" t="s">
        <v>1010</v>
      </c>
      <c r="P1111" s="39" t="s">
        <v>1011</v>
      </c>
      <c r="Q1111" t="s">
        <v>1012</v>
      </c>
      <c r="R1111" t="s">
        <v>1013</v>
      </c>
      <c r="S1111" t="s">
        <v>1031</v>
      </c>
    </row>
    <row r="1112" spans="1:24" x14ac:dyDescent="0.3">
      <c r="A1112" s="2" t="s">
        <v>34</v>
      </c>
      <c r="B1112" s="2" t="s">
        <v>74</v>
      </c>
      <c r="C1112" s="2" t="s">
        <v>2641</v>
      </c>
      <c r="D1112" s="2">
        <v>1</v>
      </c>
      <c r="E1112" s="2" t="s">
        <v>115</v>
      </c>
      <c r="F1112" s="2" t="b">
        <f>+VLOOKUP(L1112,'Por tripulante'!A:A,1,0)=L1112</f>
        <v>1</v>
      </c>
      <c r="G1112" s="2" t="str">
        <f>+INDEX(TPA!A:D,MATCH('Base de datos'!L1112,TPA!D:D,0),1)</f>
        <v>PUERTO BERRIO</v>
      </c>
      <c r="H1112" s="24" t="s">
        <v>383</v>
      </c>
      <c r="I1112" s="42">
        <v>44703.338865740741</v>
      </c>
      <c r="J1112" s="36">
        <v>44703.339456018519</v>
      </c>
      <c r="K1112" t="s">
        <v>1051</v>
      </c>
      <c r="L1112">
        <v>1003040932</v>
      </c>
      <c r="M1112" t="s">
        <v>458</v>
      </c>
      <c r="N1112" t="s">
        <v>500</v>
      </c>
      <c r="O1112" s="4" t="s">
        <v>1010</v>
      </c>
      <c r="P1112" s="39" t="s">
        <v>1011</v>
      </c>
      <c r="Q1112" t="s">
        <v>1012</v>
      </c>
      <c r="R1112" t="s">
        <v>1013</v>
      </c>
      <c r="S1112" t="s">
        <v>1014</v>
      </c>
    </row>
    <row r="1113" spans="1:24" x14ac:dyDescent="0.3">
      <c r="A1113" s="2" t="s">
        <v>34</v>
      </c>
      <c r="B1113" s="2" t="s">
        <v>74</v>
      </c>
      <c r="C1113" s="2" t="s">
        <v>2642</v>
      </c>
      <c r="D1113" s="2">
        <v>1</v>
      </c>
      <c r="E1113" s="2" t="s">
        <v>115</v>
      </c>
      <c r="F1113" s="2" t="b">
        <f>+VLOOKUP(L1113,'Por tripulante'!A:A,1,0)=L1113</f>
        <v>1</v>
      </c>
      <c r="G1113" s="2" t="str">
        <f>+INDEX(TPA!A:D,MATCH('Base de datos'!L1113,TPA!D:D,0),1)</f>
        <v>PUERTO BERRIO</v>
      </c>
      <c r="H1113" s="24" t="s">
        <v>383</v>
      </c>
      <c r="I1113" s="42">
        <v>44703.337638888886</v>
      </c>
      <c r="J1113" s="36">
        <v>44703.338136574072</v>
      </c>
      <c r="K1113" t="s">
        <v>1051</v>
      </c>
      <c r="L1113">
        <v>1046344490</v>
      </c>
      <c r="M1113" t="s">
        <v>598</v>
      </c>
      <c r="N1113" t="s">
        <v>500</v>
      </c>
      <c r="O1113" s="4" t="s">
        <v>1010</v>
      </c>
      <c r="P1113" s="39" t="s">
        <v>1011</v>
      </c>
      <c r="Q1113" t="s">
        <v>1012</v>
      </c>
      <c r="R1113" t="s">
        <v>1013</v>
      </c>
      <c r="S1113" t="s">
        <v>1014</v>
      </c>
    </row>
    <row r="1114" spans="1:24" x14ac:dyDescent="0.3">
      <c r="A1114" s="2" t="s">
        <v>34</v>
      </c>
      <c r="B1114" s="2" t="s">
        <v>74</v>
      </c>
      <c r="C1114" s="2" t="s">
        <v>2642</v>
      </c>
      <c r="D1114" s="2">
        <v>1</v>
      </c>
      <c r="E1114" s="2" t="s">
        <v>115</v>
      </c>
      <c r="F1114" s="2" t="b">
        <f>+VLOOKUP(L1114,'Por tripulante'!A:A,1,0)=L1114</f>
        <v>1</v>
      </c>
      <c r="G1114" s="2" t="str">
        <f>+INDEX(TPA!A:D,MATCH('Base de datos'!L1114,TPA!D:D,0),1)</f>
        <v>PUERTO BERRIO</v>
      </c>
      <c r="H1114" s="24" t="s">
        <v>383</v>
      </c>
      <c r="I1114" s="42">
        <v>44703.337002314816</v>
      </c>
      <c r="J1114" s="36">
        <v>44703.337534722225</v>
      </c>
      <c r="K1114" t="s">
        <v>1051</v>
      </c>
      <c r="L1114">
        <v>1046344490</v>
      </c>
      <c r="M1114" t="s">
        <v>598</v>
      </c>
      <c r="N1114" t="s">
        <v>500</v>
      </c>
      <c r="O1114" s="4" t="s">
        <v>1010</v>
      </c>
      <c r="P1114" s="39" t="s">
        <v>1011</v>
      </c>
      <c r="Q1114" t="s">
        <v>1012</v>
      </c>
      <c r="R1114" t="s">
        <v>1018</v>
      </c>
      <c r="S1114" t="s">
        <v>1014</v>
      </c>
    </row>
    <row r="1115" spans="1:24" x14ac:dyDescent="0.3">
      <c r="A1115" s="2" t="s">
        <v>34</v>
      </c>
      <c r="B1115" s="2" t="s">
        <v>74</v>
      </c>
      <c r="C1115" s="2" t="s">
        <v>2642</v>
      </c>
      <c r="D1115" s="2">
        <v>1</v>
      </c>
      <c r="E1115" s="2" t="s">
        <v>115</v>
      </c>
      <c r="F1115" s="2" t="b">
        <f>+VLOOKUP(L1115,'Por tripulante'!A:A,1,0)=L1115</f>
        <v>1</v>
      </c>
      <c r="G1115" s="2" t="str">
        <f>+INDEX(TPA!A:D,MATCH('Base de datos'!L1115,TPA!D:D,0),1)</f>
        <v>PUERTO BERRIO</v>
      </c>
      <c r="H1115" s="24" t="s">
        <v>383</v>
      </c>
      <c r="I1115" s="42">
        <v>44703.336180555554</v>
      </c>
      <c r="J1115" s="36">
        <v>44703.336828703701</v>
      </c>
      <c r="K1115" t="s">
        <v>1051</v>
      </c>
      <c r="L1115">
        <v>1046344490</v>
      </c>
      <c r="M1115" t="s">
        <v>598</v>
      </c>
      <c r="N1115" t="s">
        <v>500</v>
      </c>
      <c r="O1115" s="4" t="s">
        <v>1010</v>
      </c>
      <c r="P1115" s="39" t="s">
        <v>1011</v>
      </c>
      <c r="Q1115" t="s">
        <v>1012</v>
      </c>
      <c r="R1115" t="s">
        <v>1018</v>
      </c>
      <c r="S1115" t="s">
        <v>1014</v>
      </c>
    </row>
    <row r="1116" spans="1:24" x14ac:dyDescent="0.3">
      <c r="A1116" s="2" t="s">
        <v>34</v>
      </c>
      <c r="B1116" s="2" t="s">
        <v>74</v>
      </c>
      <c r="C1116" s="2" t="s">
        <v>2642</v>
      </c>
      <c r="D1116" s="2">
        <v>1</v>
      </c>
      <c r="E1116" s="2" t="s">
        <v>115</v>
      </c>
      <c r="F1116" s="2" t="b">
        <f>+VLOOKUP(L1116,'Por tripulante'!A:A,1,0)=L1116</f>
        <v>1</v>
      </c>
      <c r="G1116" s="2" t="str">
        <f>+INDEX(TPA!A:D,MATCH('Base de datos'!L1116,TPA!D:D,0),1)</f>
        <v>PUERTO BERRIO</v>
      </c>
      <c r="H1116" s="24" t="s">
        <v>383</v>
      </c>
      <c r="I1116" s="42">
        <v>44703.334340277775</v>
      </c>
      <c r="J1116" s="36">
        <v>44703.335879629631</v>
      </c>
      <c r="K1116" t="s">
        <v>1051</v>
      </c>
      <c r="L1116">
        <v>1046344490</v>
      </c>
      <c r="M1116" t="s">
        <v>598</v>
      </c>
      <c r="N1116" t="s">
        <v>443</v>
      </c>
      <c r="O1116" s="4" t="s">
        <v>1020</v>
      </c>
      <c r="P1116" s="39" t="s">
        <v>1011</v>
      </c>
      <c r="Q1116" t="s">
        <v>1022</v>
      </c>
      <c r="R1116" t="s">
        <v>1013</v>
      </c>
      <c r="S1116" t="s">
        <v>1031</v>
      </c>
    </row>
    <row r="1117" spans="1:24" x14ac:dyDescent="0.3">
      <c r="A1117" s="2" t="s">
        <v>34</v>
      </c>
      <c r="B1117" s="2" t="s">
        <v>74</v>
      </c>
      <c r="C1117" s="2" t="s">
        <v>2643</v>
      </c>
      <c r="D1117" s="2">
        <v>1</v>
      </c>
      <c r="E1117" s="2" t="s">
        <v>115</v>
      </c>
      <c r="F1117" s="2" t="b">
        <f>+VLOOKUP(L1117,'Por tripulante'!A:A,1,0)=L1117</f>
        <v>1</v>
      </c>
      <c r="G1117" s="2" t="str">
        <f>+INDEX(TPA!A:D,MATCH('Base de datos'!L1117,TPA!D:D,0),1)</f>
        <v>CAPULCO</v>
      </c>
      <c r="H1117" s="24" t="s">
        <v>385</v>
      </c>
      <c r="I1117" s="42">
        <v>44705.405856481484</v>
      </c>
      <c r="J1117" s="36">
        <v>44705.406817129631</v>
      </c>
      <c r="K1117" t="s">
        <v>1423</v>
      </c>
      <c r="L1117">
        <v>72291020</v>
      </c>
      <c r="M1117" t="s">
        <v>635</v>
      </c>
      <c r="N1117" t="s">
        <v>428</v>
      </c>
      <c r="O1117" s="4" t="s">
        <v>1035</v>
      </c>
      <c r="P1117" s="39" t="s">
        <v>737</v>
      </c>
      <c r="Q1117" t="s">
        <v>1041</v>
      </c>
      <c r="R1117" t="s">
        <v>1042</v>
      </c>
      <c r="S1117" t="s">
        <v>1036</v>
      </c>
      <c r="T1117" t="s">
        <v>1038</v>
      </c>
      <c r="U1117" t="s">
        <v>737</v>
      </c>
      <c r="V1117" t="s">
        <v>1039</v>
      </c>
      <c r="W1117" t="s">
        <v>1040</v>
      </c>
      <c r="X1117" t="s">
        <v>737</v>
      </c>
    </row>
    <row r="1118" spans="1:24" x14ac:dyDescent="0.3">
      <c r="A1118" s="2" t="s">
        <v>34</v>
      </c>
      <c r="B1118" s="2" t="s">
        <v>74</v>
      </c>
      <c r="C1118" s="2" t="s">
        <v>2644</v>
      </c>
      <c r="D1118" s="2">
        <v>1</v>
      </c>
      <c r="E1118" s="2" t="s">
        <v>115</v>
      </c>
      <c r="F1118" s="2" t="b">
        <f>+VLOOKUP(L1118,'Por tripulante'!A:A,1,0)=L1118</f>
        <v>1</v>
      </c>
      <c r="G1118" s="2" t="str">
        <f>+INDEX(TPA!A:D,MATCH('Base de datos'!L1118,TPA!D:D,0),1)</f>
        <v>BARRANQUILLA</v>
      </c>
      <c r="H1118" s="24" t="s">
        <v>385</v>
      </c>
      <c r="I1118" s="42">
        <v>44705.347974537035</v>
      </c>
      <c r="J1118" s="36">
        <v>44705.352094907408</v>
      </c>
      <c r="K1118" t="s">
        <v>1423</v>
      </c>
      <c r="L1118">
        <v>9169555</v>
      </c>
      <c r="M1118" t="s">
        <v>727</v>
      </c>
      <c r="N1118" t="s">
        <v>457</v>
      </c>
      <c r="O1118" s="4" t="s">
        <v>1035</v>
      </c>
      <c r="P1118" s="39" t="s">
        <v>737</v>
      </c>
      <c r="Q1118" t="s">
        <v>1041</v>
      </c>
      <c r="R1118" t="s">
        <v>1042</v>
      </c>
      <c r="S1118" t="s">
        <v>1036</v>
      </c>
      <c r="T1118" t="s">
        <v>1038</v>
      </c>
      <c r="U1118" t="s">
        <v>737</v>
      </c>
      <c r="V1118" t="s">
        <v>1039</v>
      </c>
      <c r="W1118" t="s">
        <v>1047</v>
      </c>
      <c r="X1118" t="s">
        <v>737</v>
      </c>
    </row>
    <row r="1119" spans="1:24" x14ac:dyDescent="0.3">
      <c r="A1119" s="2" t="s">
        <v>34</v>
      </c>
      <c r="B1119" s="2" t="s">
        <v>74</v>
      </c>
      <c r="C1119" s="2" t="s">
        <v>2645</v>
      </c>
      <c r="D1119" s="2">
        <v>1</v>
      </c>
      <c r="E1119" s="2" t="s">
        <v>115</v>
      </c>
      <c r="F1119" s="2" t="b">
        <f>+VLOOKUP(L1119,'Por tripulante'!A:A,1,0)=L1119</f>
        <v>1</v>
      </c>
      <c r="G1119" s="2" t="str">
        <f>+INDEX(TPA!A:D,MATCH('Base de datos'!L1119,TPA!D:D,0),1)</f>
        <v>ZAMBRANO</v>
      </c>
      <c r="H1119" s="24" t="s">
        <v>385</v>
      </c>
      <c r="I1119" s="42">
        <v>44705.320717592593</v>
      </c>
      <c r="J1119" s="36">
        <v>44705.322210648148</v>
      </c>
      <c r="K1119" t="s">
        <v>1423</v>
      </c>
      <c r="L1119">
        <v>72329555</v>
      </c>
      <c r="M1119" t="s">
        <v>648</v>
      </c>
      <c r="N1119" t="s">
        <v>435</v>
      </c>
      <c r="O1119" s="4" t="s">
        <v>1035</v>
      </c>
      <c r="P1119" s="39" t="s">
        <v>737</v>
      </c>
      <c r="Q1119" t="s">
        <v>1041</v>
      </c>
      <c r="R1119" t="s">
        <v>1042</v>
      </c>
      <c r="S1119" t="s">
        <v>1036</v>
      </c>
      <c r="T1119" t="s">
        <v>1038</v>
      </c>
      <c r="U1119" t="s">
        <v>737</v>
      </c>
      <c r="V1119" t="s">
        <v>1039</v>
      </c>
      <c r="W1119" t="s">
        <v>1040</v>
      </c>
      <c r="X1119" t="s">
        <v>737</v>
      </c>
    </row>
    <row r="1120" spans="1:24" x14ac:dyDescent="0.3">
      <c r="A1120" s="2" t="s">
        <v>34</v>
      </c>
      <c r="B1120" s="2" t="s">
        <v>74</v>
      </c>
      <c r="C1120" s="2" t="s">
        <v>2646</v>
      </c>
      <c r="D1120" s="2">
        <v>1</v>
      </c>
      <c r="E1120" s="2" t="s">
        <v>115</v>
      </c>
      <c r="F1120" s="2" t="b">
        <f>+VLOOKUP(L1120,'Por tripulante'!A:A,1,0)=L1120</f>
        <v>1</v>
      </c>
      <c r="G1120" s="2" t="str">
        <f>+INDEX(TPA!A:D,MATCH('Base de datos'!L1120,TPA!D:D,0),1)</f>
        <v>ZAMBRANO</v>
      </c>
      <c r="H1120" s="24" t="s">
        <v>385</v>
      </c>
      <c r="I1120" s="42">
        <v>44705.319155092591</v>
      </c>
      <c r="J1120" s="36">
        <v>44705.321481481478</v>
      </c>
      <c r="K1120" t="s">
        <v>1423</v>
      </c>
      <c r="L1120">
        <v>8510045</v>
      </c>
      <c r="M1120" t="s">
        <v>1407</v>
      </c>
      <c r="N1120" t="s">
        <v>435</v>
      </c>
      <c r="O1120" s="4" t="s">
        <v>1035</v>
      </c>
      <c r="P1120" s="39" t="s">
        <v>737</v>
      </c>
      <c r="Q1120" t="s">
        <v>1041</v>
      </c>
      <c r="R1120" t="s">
        <v>1042</v>
      </c>
      <c r="S1120" t="s">
        <v>1036</v>
      </c>
      <c r="T1120" t="s">
        <v>1038</v>
      </c>
      <c r="U1120" t="s">
        <v>737</v>
      </c>
      <c r="V1120" t="s">
        <v>1039</v>
      </c>
      <c r="W1120" t="s">
        <v>1040</v>
      </c>
      <c r="X1120" t="s">
        <v>737</v>
      </c>
    </row>
    <row r="1121" spans="1:24" x14ac:dyDescent="0.3">
      <c r="A1121" s="2" t="s">
        <v>34</v>
      </c>
      <c r="B1121" s="2" t="s">
        <v>74</v>
      </c>
      <c r="C1121" s="2" t="s">
        <v>2647</v>
      </c>
      <c r="D1121" s="2">
        <v>1</v>
      </c>
      <c r="E1121" s="2" t="s">
        <v>115</v>
      </c>
      <c r="F1121" s="2" t="b">
        <f>+VLOOKUP(L1121,'Por tripulante'!A:A,1,0)=L1121</f>
        <v>1</v>
      </c>
      <c r="G1121" s="2" t="str">
        <f>+INDEX(TPA!A:D,MATCH('Base de datos'!L1121,TPA!D:D,0),1)</f>
        <v>ZAMBRANO</v>
      </c>
      <c r="H1121" s="24" t="s">
        <v>385</v>
      </c>
      <c r="I1121" s="42">
        <v>44705.267210648148</v>
      </c>
      <c r="J1121" s="36">
        <v>44705.269872685189</v>
      </c>
      <c r="K1121" t="s">
        <v>1423</v>
      </c>
      <c r="L1121">
        <v>1046344952</v>
      </c>
      <c r="M1121" t="s">
        <v>649</v>
      </c>
      <c r="N1121" t="s">
        <v>435</v>
      </c>
      <c r="O1121" s="4" t="s">
        <v>1035</v>
      </c>
      <c r="P1121" s="39" t="s">
        <v>737</v>
      </c>
      <c r="Q1121" t="s">
        <v>1041</v>
      </c>
      <c r="R1121" t="s">
        <v>1042</v>
      </c>
      <c r="S1121" t="s">
        <v>1036</v>
      </c>
      <c r="T1121" t="s">
        <v>1426</v>
      </c>
      <c r="U1121" t="s">
        <v>737</v>
      </c>
      <c r="V1121" t="s">
        <v>1039</v>
      </c>
      <c r="W1121" t="s">
        <v>1047</v>
      </c>
      <c r="X1121" t="s">
        <v>737</v>
      </c>
    </row>
    <row r="1122" spans="1:24" x14ac:dyDescent="0.3">
      <c r="A1122" s="2" t="s">
        <v>34</v>
      </c>
      <c r="B1122" s="2" t="s">
        <v>74</v>
      </c>
      <c r="C1122" s="2" t="s">
        <v>2648</v>
      </c>
      <c r="D1122" s="2">
        <v>1</v>
      </c>
      <c r="E1122" s="2" t="s">
        <v>115</v>
      </c>
      <c r="F1122" s="2" t="b">
        <f>+VLOOKUP(L1122,'Por tripulante'!A:A,1,0)=L1122</f>
        <v>1</v>
      </c>
      <c r="G1122" s="2" t="str">
        <f>+INDEX(TPA!A:D,MATCH('Base de datos'!L1122,TPA!D:D,0),1)</f>
        <v>BARRANQUILLA</v>
      </c>
      <c r="H1122" s="24" t="s">
        <v>385</v>
      </c>
      <c r="I1122" s="42">
        <v>44704.457685185182</v>
      </c>
      <c r="J1122" s="36">
        <v>44704.46125</v>
      </c>
      <c r="K1122" t="s">
        <v>1425</v>
      </c>
      <c r="L1122">
        <v>91519421</v>
      </c>
      <c r="M1122" t="s">
        <v>720</v>
      </c>
      <c r="N1122" t="s">
        <v>457</v>
      </c>
      <c r="O1122" s="4" t="s">
        <v>1035</v>
      </c>
      <c r="P1122" s="39" t="s">
        <v>737</v>
      </c>
      <c r="Q1122" t="s">
        <v>1041</v>
      </c>
      <c r="R1122" t="s">
        <v>1042</v>
      </c>
      <c r="S1122" t="s">
        <v>1036</v>
      </c>
      <c r="T1122" t="s">
        <v>1038</v>
      </c>
      <c r="U1122" t="s">
        <v>737</v>
      </c>
      <c r="V1122" t="s">
        <v>1039</v>
      </c>
      <c r="W1122" t="s">
        <v>1040</v>
      </c>
      <c r="X1122" t="s">
        <v>737</v>
      </c>
    </row>
    <row r="1123" spans="1:24" x14ac:dyDescent="0.3">
      <c r="A1123" s="2" t="s">
        <v>34</v>
      </c>
      <c r="B1123" s="2" t="s">
        <v>74</v>
      </c>
      <c r="C1123" s="2" t="s">
        <v>2649</v>
      </c>
      <c r="D1123" s="2">
        <v>1</v>
      </c>
      <c r="E1123" s="2" t="s">
        <v>115</v>
      </c>
      <c r="F1123" s="2" t="b">
        <f>+VLOOKUP(L1123,'Por tripulante'!A:A,1,0)=L1123</f>
        <v>1</v>
      </c>
      <c r="G1123" s="2" t="str">
        <f>+INDEX(TPA!A:D,MATCH('Base de datos'!L1123,TPA!D:D,0),1)</f>
        <v>BARRANQUILLA</v>
      </c>
      <c r="H1123" s="24" t="s">
        <v>385</v>
      </c>
      <c r="I1123" s="42">
        <v>44704.458113425928</v>
      </c>
      <c r="J1123" s="36">
        <v>44704.460439814815</v>
      </c>
      <c r="K1123" t="s">
        <v>1425</v>
      </c>
      <c r="L1123">
        <v>1010119081</v>
      </c>
      <c r="M1123" t="s">
        <v>508</v>
      </c>
      <c r="N1123" t="s">
        <v>457</v>
      </c>
      <c r="O1123" s="4" t="s">
        <v>1035</v>
      </c>
      <c r="P1123" s="39" t="s">
        <v>737</v>
      </c>
      <c r="Q1123" t="s">
        <v>1041</v>
      </c>
      <c r="R1123" t="s">
        <v>1042</v>
      </c>
      <c r="S1123" t="s">
        <v>1036</v>
      </c>
      <c r="T1123" t="s">
        <v>1052</v>
      </c>
      <c r="U1123" t="s">
        <v>737</v>
      </c>
      <c r="V1123" t="s">
        <v>1039</v>
      </c>
      <c r="W1123" t="s">
        <v>1040</v>
      </c>
      <c r="X1123" t="s">
        <v>737</v>
      </c>
    </row>
    <row r="1124" spans="1:24" x14ac:dyDescent="0.3">
      <c r="A1124" s="2" t="s">
        <v>34</v>
      </c>
      <c r="B1124" s="2" t="s">
        <v>74</v>
      </c>
      <c r="C1124" s="2" t="s">
        <v>2650</v>
      </c>
      <c r="D1124" s="2">
        <v>1</v>
      </c>
      <c r="E1124" s="2" t="s">
        <v>115</v>
      </c>
      <c r="F1124" s="2" t="b">
        <f>+VLOOKUP(L1124,'Por tripulante'!A:A,1,0)=L1124</f>
        <v>1</v>
      </c>
      <c r="G1124" s="2" t="str">
        <f>+INDEX(TPA!A:D,MATCH('Base de datos'!L1124,TPA!D:D,0),1)</f>
        <v>PUERTO BERRIO</v>
      </c>
      <c r="H1124" s="24" t="s">
        <v>385</v>
      </c>
      <c r="I1124" s="42">
        <v>44703.345254629632</v>
      </c>
      <c r="J1124" s="36">
        <v>44703.347766203704</v>
      </c>
      <c r="K1124" t="s">
        <v>1212</v>
      </c>
      <c r="L1124">
        <v>1046344490</v>
      </c>
      <c r="M1124" t="s">
        <v>598</v>
      </c>
      <c r="N1124" t="s">
        <v>500</v>
      </c>
      <c r="O1124" s="4" t="s">
        <v>1035</v>
      </c>
      <c r="P1124" s="39" t="s">
        <v>737</v>
      </c>
      <c r="Q1124" t="s">
        <v>1041</v>
      </c>
      <c r="R1124" t="s">
        <v>1037</v>
      </c>
      <c r="S1124" t="s">
        <v>1036</v>
      </c>
      <c r="T1124" t="s">
        <v>1038</v>
      </c>
      <c r="U1124" t="s">
        <v>737</v>
      </c>
      <c r="V1124" t="s">
        <v>1039</v>
      </c>
      <c r="W1124" t="s">
        <v>1040</v>
      </c>
      <c r="X1124" t="s">
        <v>737</v>
      </c>
    </row>
    <row r="1125" spans="1:24" x14ac:dyDescent="0.3">
      <c r="A1125" s="2" t="s">
        <v>34</v>
      </c>
      <c r="B1125" s="2" t="s">
        <v>74</v>
      </c>
      <c r="C1125" s="2" t="s">
        <v>2651</v>
      </c>
      <c r="D1125" s="2">
        <v>1</v>
      </c>
      <c r="E1125" s="2" t="s">
        <v>115</v>
      </c>
      <c r="F1125" s="2" t="b">
        <f>+VLOOKUP(L1125,'Por tripulante'!A:A,1,0)=L1125</f>
        <v>1</v>
      </c>
      <c r="G1125" s="2" t="str">
        <f>+INDEX(TPA!A:D,MATCH('Base de datos'!L1125,TPA!D:D,0),1)</f>
        <v>PUERTO BERRIO</v>
      </c>
      <c r="H1125" s="24" t="s">
        <v>385</v>
      </c>
      <c r="I1125" s="42">
        <v>44703.331562500003</v>
      </c>
      <c r="J1125" s="36">
        <v>44703.332592592589</v>
      </c>
      <c r="K1125" t="s">
        <v>1212</v>
      </c>
      <c r="L1125">
        <v>1003040932</v>
      </c>
      <c r="M1125" t="s">
        <v>458</v>
      </c>
      <c r="N1125" t="s">
        <v>500</v>
      </c>
      <c r="O1125" s="4" t="s">
        <v>1035</v>
      </c>
      <c r="P1125" s="39" t="s">
        <v>737</v>
      </c>
      <c r="Q1125" t="s">
        <v>1041</v>
      </c>
      <c r="R1125" t="s">
        <v>1042</v>
      </c>
      <c r="S1125" t="s">
        <v>1036</v>
      </c>
      <c r="T1125" t="s">
        <v>1038</v>
      </c>
      <c r="U1125" t="s">
        <v>737</v>
      </c>
      <c r="V1125" t="s">
        <v>1039</v>
      </c>
      <c r="W1125" t="s">
        <v>1047</v>
      </c>
      <c r="X1125" t="s">
        <v>737</v>
      </c>
    </row>
    <row r="1126" spans="1:24" x14ac:dyDescent="0.3">
      <c r="A1126" s="2" t="s">
        <v>34</v>
      </c>
      <c r="B1126" s="2" t="s">
        <v>74</v>
      </c>
      <c r="C1126" s="2" t="s">
        <v>2652</v>
      </c>
      <c r="D1126" s="2">
        <v>1</v>
      </c>
      <c r="E1126" s="2" t="s">
        <v>115</v>
      </c>
      <c r="F1126" s="2" t="b">
        <f>+VLOOKUP(L1126,'Por tripulante'!A:A,1,0)=L1126</f>
        <v>1</v>
      </c>
      <c r="G1126" s="2" t="str">
        <f>+INDEX(TPA!A:D,MATCH('Base de datos'!L1126,TPA!D:D,0),1)</f>
        <v>CAPULCO</v>
      </c>
      <c r="H1126" s="24" t="s">
        <v>387</v>
      </c>
      <c r="I1126" s="42">
        <v>44705.400497685187</v>
      </c>
      <c r="J1126" s="36">
        <v>44705.401238425926</v>
      </c>
      <c r="K1126" t="s">
        <v>1423</v>
      </c>
      <c r="L1126">
        <v>72291020</v>
      </c>
      <c r="M1126" t="s">
        <v>635</v>
      </c>
      <c r="N1126" t="s">
        <v>428</v>
      </c>
      <c r="O1126" s="4" t="s">
        <v>1061</v>
      </c>
      <c r="P1126" s="39" t="s">
        <v>1057</v>
      </c>
      <c r="Q1126" t="s">
        <v>737</v>
      </c>
      <c r="R1126" t="s">
        <v>736</v>
      </c>
      <c r="S1126" t="s">
        <v>737</v>
      </c>
    </row>
    <row r="1127" spans="1:24" x14ac:dyDescent="0.3">
      <c r="A1127" s="2" t="s">
        <v>34</v>
      </c>
      <c r="B1127" s="2" t="s">
        <v>74</v>
      </c>
      <c r="C1127" s="2" t="s">
        <v>1968</v>
      </c>
      <c r="D1127" s="2">
        <v>1</v>
      </c>
      <c r="E1127" s="2" t="s">
        <v>115</v>
      </c>
      <c r="F1127" s="2" t="b">
        <f>+VLOOKUP(L1127,'Por tripulante'!A:A,1,0)=L1127</f>
        <v>1</v>
      </c>
      <c r="G1127" s="2" t="str">
        <f>+INDEX(TPA!A:D,MATCH('Base de datos'!L1127,TPA!D:D,0),1)</f>
        <v>EL BANCO</v>
      </c>
      <c r="H1127" s="24" t="s">
        <v>387</v>
      </c>
      <c r="I1127" s="42">
        <v>44705.377951388888</v>
      </c>
      <c r="J1127" s="36">
        <v>44705.378761574073</v>
      </c>
      <c r="K1127" t="s">
        <v>1017</v>
      </c>
      <c r="L1127">
        <v>1045751062</v>
      </c>
      <c r="M1127" t="s">
        <v>532</v>
      </c>
      <c r="N1127" t="s">
        <v>443</v>
      </c>
      <c r="O1127" s="4" t="s">
        <v>1055</v>
      </c>
      <c r="P1127" s="39" t="s">
        <v>760</v>
      </c>
      <c r="Q1127" t="s">
        <v>737</v>
      </c>
      <c r="R1127" t="s">
        <v>736</v>
      </c>
      <c r="S1127" t="s">
        <v>737</v>
      </c>
    </row>
    <row r="1128" spans="1:24" x14ac:dyDescent="0.3">
      <c r="A1128" s="2" t="s">
        <v>34</v>
      </c>
      <c r="B1128" s="2" t="s">
        <v>74</v>
      </c>
      <c r="C1128" s="2" t="s">
        <v>1970</v>
      </c>
      <c r="D1128" s="2">
        <v>1</v>
      </c>
      <c r="E1128" s="2" t="s">
        <v>115</v>
      </c>
      <c r="F1128" s="2" t="b">
        <f>+VLOOKUP(L1128,'Por tripulante'!A:A,1,0)=L1128</f>
        <v>1</v>
      </c>
      <c r="G1128" s="2" t="str">
        <f>+INDEX(TPA!A:D,MATCH('Base de datos'!L1128,TPA!D:D,0),1)</f>
        <v>EL BANCO</v>
      </c>
      <c r="H1128" s="24" t="s">
        <v>387</v>
      </c>
      <c r="I1128" s="42">
        <v>44705.377245370371</v>
      </c>
      <c r="J1128" s="36">
        <v>44705.37773148148</v>
      </c>
      <c r="K1128" t="s">
        <v>1017</v>
      </c>
      <c r="L1128">
        <v>7604934</v>
      </c>
      <c r="M1128" t="s">
        <v>768</v>
      </c>
      <c r="N1128" t="s">
        <v>443</v>
      </c>
      <c r="O1128" s="4" t="s">
        <v>1055</v>
      </c>
      <c r="P1128" s="39" t="s">
        <v>760</v>
      </c>
      <c r="Q1128" t="s">
        <v>737</v>
      </c>
      <c r="R1128" t="s">
        <v>736</v>
      </c>
      <c r="S1128" t="s">
        <v>737</v>
      </c>
    </row>
    <row r="1129" spans="1:24" x14ac:dyDescent="0.3">
      <c r="A1129" s="2" t="s">
        <v>34</v>
      </c>
      <c r="B1129" s="2" t="s">
        <v>74</v>
      </c>
      <c r="C1129" s="2" t="s">
        <v>1971</v>
      </c>
      <c r="D1129" s="2">
        <v>1</v>
      </c>
      <c r="E1129" s="2" t="s">
        <v>115</v>
      </c>
      <c r="F1129" s="2" t="b">
        <f>+VLOOKUP(L1129,'Por tripulante'!A:A,1,0)=L1129</f>
        <v>1</v>
      </c>
      <c r="G1129" s="2" t="str">
        <f>+INDEX(TPA!A:D,MATCH('Base de datos'!L1129,TPA!D:D,0),1)</f>
        <v>EL BANCO</v>
      </c>
      <c r="H1129" s="24" t="s">
        <v>387</v>
      </c>
      <c r="I1129" s="42">
        <v>44705.376250000001</v>
      </c>
      <c r="J1129" s="36">
        <v>44705.376944444448</v>
      </c>
      <c r="K1129" t="s">
        <v>1017</v>
      </c>
      <c r="L1129">
        <v>9142770</v>
      </c>
      <c r="M1129" t="s">
        <v>764</v>
      </c>
      <c r="N1129" t="s">
        <v>443</v>
      </c>
      <c r="O1129" s="4" t="s">
        <v>1055</v>
      </c>
      <c r="P1129" s="39" t="s">
        <v>760</v>
      </c>
      <c r="Q1129" t="s">
        <v>737</v>
      </c>
      <c r="R1129" t="s">
        <v>736</v>
      </c>
      <c r="S1129" t="s">
        <v>737</v>
      </c>
    </row>
    <row r="1130" spans="1:24" x14ac:dyDescent="0.3">
      <c r="A1130" s="2" t="s">
        <v>34</v>
      </c>
      <c r="B1130" s="2" t="s">
        <v>74</v>
      </c>
      <c r="C1130" s="2" t="s">
        <v>1962</v>
      </c>
      <c r="D1130" s="2">
        <v>1</v>
      </c>
      <c r="E1130" s="2" t="s">
        <v>115</v>
      </c>
      <c r="F1130" s="2" t="b">
        <f>+VLOOKUP(L1130,'Por tripulante'!A:A,1,0)=L1130</f>
        <v>1</v>
      </c>
      <c r="G1130" s="2" t="str">
        <f>+INDEX(TPA!A:D,MATCH('Base de datos'!L1130,TPA!D:D,0),1)</f>
        <v>ZAMBRANO</v>
      </c>
      <c r="H1130" s="24" t="s">
        <v>387</v>
      </c>
      <c r="I1130" s="42">
        <v>44705.348749999997</v>
      </c>
      <c r="J1130" s="36">
        <v>44705.35015046296</v>
      </c>
      <c r="K1130" t="s">
        <v>1423</v>
      </c>
      <c r="L1130">
        <v>72329555</v>
      </c>
      <c r="M1130" t="s">
        <v>648</v>
      </c>
      <c r="N1130" t="s">
        <v>435</v>
      </c>
      <c r="O1130" s="4" t="s">
        <v>1061</v>
      </c>
      <c r="P1130" s="39" t="s">
        <v>1057</v>
      </c>
      <c r="Q1130" t="s">
        <v>737</v>
      </c>
      <c r="R1130" t="s">
        <v>736</v>
      </c>
      <c r="S1130" t="s">
        <v>737</v>
      </c>
    </row>
    <row r="1131" spans="1:24" x14ac:dyDescent="0.3">
      <c r="A1131" s="2" t="s">
        <v>34</v>
      </c>
      <c r="B1131" s="2" t="s">
        <v>74</v>
      </c>
      <c r="C1131" s="2" t="s">
        <v>2653</v>
      </c>
      <c r="D1131" s="2">
        <v>1</v>
      </c>
      <c r="E1131" s="2" t="s">
        <v>115</v>
      </c>
      <c r="F1131" s="2" t="b">
        <f>+VLOOKUP(L1131,'Por tripulante'!A:A,1,0)=L1131</f>
        <v>1</v>
      </c>
      <c r="G1131" s="2" t="str">
        <f>+INDEX(TPA!A:D,MATCH('Base de datos'!L1131,TPA!D:D,0),1)</f>
        <v>BARRANQUILLA</v>
      </c>
      <c r="H1131" s="24" t="s">
        <v>387</v>
      </c>
      <c r="I1131" s="42">
        <v>44705.344502314816</v>
      </c>
      <c r="J1131" s="36">
        <v>44705.347800925927</v>
      </c>
      <c r="K1131" t="s">
        <v>1423</v>
      </c>
      <c r="L1131">
        <v>9169555</v>
      </c>
      <c r="M1131" t="s">
        <v>727</v>
      </c>
      <c r="N1131" t="s">
        <v>457</v>
      </c>
      <c r="O1131" s="4" t="s">
        <v>1055</v>
      </c>
      <c r="P1131" s="39" t="s">
        <v>760</v>
      </c>
      <c r="Q1131" t="s">
        <v>737</v>
      </c>
      <c r="R1131" t="s">
        <v>736</v>
      </c>
      <c r="S1131" t="s">
        <v>737</v>
      </c>
    </row>
    <row r="1132" spans="1:24" x14ac:dyDescent="0.3">
      <c r="A1132" s="2" t="s">
        <v>34</v>
      </c>
      <c r="B1132" s="2" t="s">
        <v>74</v>
      </c>
      <c r="C1132" s="2" t="s">
        <v>2654</v>
      </c>
      <c r="D1132" s="2">
        <v>1</v>
      </c>
      <c r="E1132" s="2" t="s">
        <v>115</v>
      </c>
      <c r="F1132" s="2" t="b">
        <f>+VLOOKUP(L1132,'Por tripulante'!A:A,1,0)=L1132</f>
        <v>1</v>
      </c>
      <c r="G1132" s="2" t="str">
        <f>+INDEX(TPA!A:D,MATCH('Base de datos'!L1132,TPA!D:D,0),1)</f>
        <v>ZAMBRANO</v>
      </c>
      <c r="H1132" s="24" t="s">
        <v>387</v>
      </c>
      <c r="I1132" s="42">
        <v>44705.325104166666</v>
      </c>
      <c r="J1132" s="36">
        <v>44705.325775462959</v>
      </c>
      <c r="K1132" t="s">
        <v>1423</v>
      </c>
      <c r="L1132">
        <v>8510045</v>
      </c>
      <c r="M1132" t="s">
        <v>1407</v>
      </c>
      <c r="N1132" t="s">
        <v>435</v>
      </c>
      <c r="O1132" s="4" t="s">
        <v>1055</v>
      </c>
      <c r="P1132" s="39" t="s">
        <v>760</v>
      </c>
      <c r="Q1132" t="s">
        <v>737</v>
      </c>
      <c r="R1132" t="s">
        <v>736</v>
      </c>
      <c r="S1132" t="s">
        <v>737</v>
      </c>
    </row>
    <row r="1133" spans="1:24" x14ac:dyDescent="0.3">
      <c r="A1133" s="2" t="s">
        <v>34</v>
      </c>
      <c r="B1133" s="2" t="s">
        <v>74</v>
      </c>
      <c r="C1133" s="2" t="s">
        <v>2655</v>
      </c>
      <c r="D1133" s="2">
        <v>1</v>
      </c>
      <c r="E1133" s="2" t="s">
        <v>115</v>
      </c>
      <c r="F1133" s="2" t="b">
        <f>+VLOOKUP(L1133,'Por tripulante'!A:A,1,0)=L1133</f>
        <v>1</v>
      </c>
      <c r="G1133" s="2" t="str">
        <f>+INDEX(TPA!A:D,MATCH('Base de datos'!L1133,TPA!D:D,0),1)</f>
        <v>ZAMBRANO</v>
      </c>
      <c r="H1133" s="24" t="s">
        <v>387</v>
      </c>
      <c r="I1133" s="42">
        <v>44705.263368055559</v>
      </c>
      <c r="J1133" s="36">
        <v>44705.264849537038</v>
      </c>
      <c r="K1133" t="s">
        <v>1423</v>
      </c>
      <c r="L1133">
        <v>1046344952</v>
      </c>
      <c r="M1133" t="s">
        <v>649</v>
      </c>
      <c r="N1133" t="s">
        <v>435</v>
      </c>
      <c r="O1133" s="4" t="s">
        <v>1056</v>
      </c>
      <c r="P1133" s="39" t="s">
        <v>1057</v>
      </c>
      <c r="Q1133" t="s">
        <v>737</v>
      </c>
      <c r="R1133" t="s">
        <v>736</v>
      </c>
      <c r="S1133" t="s">
        <v>737</v>
      </c>
    </row>
    <row r="1134" spans="1:24" x14ac:dyDescent="0.3">
      <c r="A1134" s="2" t="s">
        <v>34</v>
      </c>
      <c r="B1134" s="2" t="s">
        <v>74</v>
      </c>
      <c r="C1134" s="2" t="s">
        <v>2656</v>
      </c>
      <c r="D1134" s="2">
        <v>1</v>
      </c>
      <c r="E1134" s="2" t="s">
        <v>115</v>
      </c>
      <c r="F1134" s="2" t="b">
        <f>+VLOOKUP(L1134,'Por tripulante'!A:A,1,0)=L1134</f>
        <v>1</v>
      </c>
      <c r="G1134" s="2" t="str">
        <f>+INDEX(TPA!A:D,MATCH('Base de datos'!L1134,TPA!D:D,0),1)</f>
        <v>BARRANQUILLA</v>
      </c>
      <c r="H1134" s="24" t="s">
        <v>387</v>
      </c>
      <c r="I1134" s="42">
        <v>44704.461909722224</v>
      </c>
      <c r="J1134" s="36">
        <v>44704.464756944442</v>
      </c>
      <c r="K1134" t="s">
        <v>1425</v>
      </c>
      <c r="L1134">
        <v>1010119081</v>
      </c>
      <c r="M1134" t="s">
        <v>508</v>
      </c>
      <c r="N1134" t="s">
        <v>457</v>
      </c>
      <c r="O1134" s="4" t="s">
        <v>1056</v>
      </c>
      <c r="P1134" s="39" t="s">
        <v>760</v>
      </c>
      <c r="Q1134" t="s">
        <v>737</v>
      </c>
      <c r="R1134" t="s">
        <v>736</v>
      </c>
      <c r="S1134" t="s">
        <v>737</v>
      </c>
    </row>
    <row r="1135" spans="1:24" x14ac:dyDescent="0.3">
      <c r="A1135" s="2" t="s">
        <v>34</v>
      </c>
      <c r="B1135" s="2" t="s">
        <v>74</v>
      </c>
      <c r="C1135" s="2" t="s">
        <v>2657</v>
      </c>
      <c r="D1135" s="2">
        <v>1</v>
      </c>
      <c r="E1135" s="2" t="s">
        <v>115</v>
      </c>
      <c r="F1135" s="2" t="b">
        <f>+VLOOKUP(L1135,'Por tripulante'!A:A,1,0)=L1135</f>
        <v>1</v>
      </c>
      <c r="G1135" s="2" t="str">
        <f>+INDEX(TPA!A:D,MATCH('Base de datos'!L1135,TPA!D:D,0),1)</f>
        <v>BARRANQUILLA</v>
      </c>
      <c r="H1135" s="24" t="s">
        <v>387</v>
      </c>
      <c r="I1135" s="42">
        <v>44704.456099537034</v>
      </c>
      <c r="J1135" s="36">
        <v>44704.457106481481</v>
      </c>
      <c r="K1135" t="s">
        <v>1425</v>
      </c>
      <c r="L1135">
        <v>91519421</v>
      </c>
      <c r="M1135" t="s">
        <v>720</v>
      </c>
      <c r="N1135" t="s">
        <v>457</v>
      </c>
      <c r="O1135" s="4" t="s">
        <v>1055</v>
      </c>
      <c r="P1135" s="39" t="s">
        <v>760</v>
      </c>
      <c r="Q1135" t="s">
        <v>737</v>
      </c>
      <c r="R1135" t="s">
        <v>736</v>
      </c>
      <c r="S1135" t="s">
        <v>737</v>
      </c>
    </row>
    <row r="1136" spans="1:24" x14ac:dyDescent="0.3">
      <c r="A1136" s="2" t="s">
        <v>34</v>
      </c>
      <c r="B1136" s="2" t="s">
        <v>74</v>
      </c>
      <c r="C1136" s="2" t="s">
        <v>2658</v>
      </c>
      <c r="D1136" s="2">
        <v>1</v>
      </c>
      <c r="E1136" s="2" t="s">
        <v>115</v>
      </c>
      <c r="F1136" s="2" t="b">
        <f>+VLOOKUP(L1136,'Por tripulante'!A:A,1,0)=L1136</f>
        <v>1</v>
      </c>
      <c r="G1136" s="2" t="str">
        <f>+INDEX(TPA!A:D,MATCH('Base de datos'!L1136,TPA!D:D,0),1)</f>
        <v>PUERTO BERRIO</v>
      </c>
      <c r="H1136" s="24" t="s">
        <v>387</v>
      </c>
      <c r="I1136" s="42">
        <v>44703.33997685185</v>
      </c>
      <c r="J1136" s="36">
        <v>44703.342673611114</v>
      </c>
      <c r="K1136" t="s">
        <v>1324</v>
      </c>
      <c r="L1136">
        <v>1046344490</v>
      </c>
      <c r="M1136" t="s">
        <v>1427</v>
      </c>
      <c r="N1136" t="s">
        <v>500</v>
      </c>
      <c r="O1136" s="4" t="s">
        <v>1056</v>
      </c>
      <c r="P1136" s="39" t="s">
        <v>760</v>
      </c>
      <c r="Q1136" t="s">
        <v>737</v>
      </c>
      <c r="R1136" t="s">
        <v>736</v>
      </c>
      <c r="S1136" t="s">
        <v>737</v>
      </c>
    </row>
    <row r="1137" spans="1:27" x14ac:dyDescent="0.3">
      <c r="A1137" s="2" t="s">
        <v>34</v>
      </c>
      <c r="B1137" s="2" t="s">
        <v>74</v>
      </c>
      <c r="C1137" s="2" t="s">
        <v>2659</v>
      </c>
      <c r="D1137" s="2">
        <v>1</v>
      </c>
      <c r="E1137" s="2" t="s">
        <v>115</v>
      </c>
      <c r="F1137" s="2" t="b">
        <f>+VLOOKUP(L1137,'Por tripulante'!A:A,1,0)=L1137</f>
        <v>1</v>
      </c>
      <c r="G1137" s="2" t="str">
        <f>+INDEX(TPA!A:D,MATCH('Base de datos'!L1137,TPA!D:D,0),1)</f>
        <v>ZAMBRANO</v>
      </c>
      <c r="H1137" s="24" t="s">
        <v>389</v>
      </c>
      <c r="I1137" s="42">
        <v>44705.356145833335</v>
      </c>
      <c r="J1137" s="36">
        <v>44705.356712962966</v>
      </c>
      <c r="K1137" t="s">
        <v>1423</v>
      </c>
      <c r="L1137">
        <v>72329555</v>
      </c>
      <c r="M1137" t="s">
        <v>648</v>
      </c>
      <c r="N1137" t="s">
        <v>435</v>
      </c>
      <c r="O1137" s="4" t="s">
        <v>737</v>
      </c>
      <c r="P1137" s="39" t="s">
        <v>1064</v>
      </c>
      <c r="Q1137" t="s">
        <v>1065</v>
      </c>
      <c r="R1137" t="s">
        <v>1066</v>
      </c>
      <c r="S1137" t="s">
        <v>1067</v>
      </c>
    </row>
    <row r="1138" spans="1:27" x14ac:dyDescent="0.3">
      <c r="A1138" s="2" t="s">
        <v>34</v>
      </c>
      <c r="B1138" s="2" t="s">
        <v>74</v>
      </c>
      <c r="C1138" s="2" t="s">
        <v>2660</v>
      </c>
      <c r="D1138" s="2">
        <v>1</v>
      </c>
      <c r="E1138" s="2" t="s">
        <v>115</v>
      </c>
      <c r="F1138" s="2" t="b">
        <f>+VLOOKUP(L1138,'Por tripulante'!A:A,1,0)=L1138</f>
        <v>1</v>
      </c>
      <c r="G1138" s="2" t="str">
        <f>+INDEX(TPA!A:D,MATCH('Base de datos'!L1138,TPA!D:D,0),1)</f>
        <v>ZAMBRANO</v>
      </c>
      <c r="H1138" s="24" t="s">
        <v>389</v>
      </c>
      <c r="I1138" s="42">
        <v>44705.330613425926</v>
      </c>
      <c r="J1138" s="36">
        <v>44705.331284722219</v>
      </c>
      <c r="K1138" t="s">
        <v>1423</v>
      </c>
      <c r="L1138">
        <v>8510045</v>
      </c>
      <c r="M1138" t="s">
        <v>1407</v>
      </c>
      <c r="N1138" t="s">
        <v>435</v>
      </c>
      <c r="O1138" s="4" t="s">
        <v>737</v>
      </c>
      <c r="P1138" s="39" t="s">
        <v>1064</v>
      </c>
      <c r="Q1138" t="s">
        <v>1065</v>
      </c>
      <c r="R1138" t="s">
        <v>1066</v>
      </c>
      <c r="S1138" t="s">
        <v>1067</v>
      </c>
    </row>
    <row r="1139" spans="1:27" x14ac:dyDescent="0.3">
      <c r="A1139" s="2" t="s">
        <v>34</v>
      </c>
      <c r="B1139" s="2" t="s">
        <v>74</v>
      </c>
      <c r="C1139" s="2" t="s">
        <v>2661</v>
      </c>
      <c r="D1139" s="2">
        <v>1</v>
      </c>
      <c r="E1139" s="2" t="s">
        <v>115</v>
      </c>
      <c r="F1139" s="2" t="b">
        <f>+VLOOKUP(L1139,'Por tripulante'!A:A,1,0)=L1139</f>
        <v>1</v>
      </c>
      <c r="G1139" s="2" t="str">
        <f>+INDEX(TPA!A:D,MATCH('Base de datos'!L1139,TPA!D:D,0),1)</f>
        <v>ZAMBRANO</v>
      </c>
      <c r="H1139" s="24" t="s">
        <v>389</v>
      </c>
      <c r="I1139" s="42">
        <v>44705.328356481485</v>
      </c>
      <c r="J1139" s="36">
        <v>44705.328842592593</v>
      </c>
      <c r="K1139" t="s">
        <v>1423</v>
      </c>
      <c r="L1139">
        <v>1046344952</v>
      </c>
      <c r="M1139" t="s">
        <v>649</v>
      </c>
      <c r="N1139" t="s">
        <v>435</v>
      </c>
      <c r="O1139" s="4" t="s">
        <v>737</v>
      </c>
      <c r="P1139" s="39" t="s">
        <v>1064</v>
      </c>
      <c r="Q1139" t="s">
        <v>1065</v>
      </c>
      <c r="R1139" t="s">
        <v>1066</v>
      </c>
      <c r="S1139" t="s">
        <v>1067</v>
      </c>
    </row>
    <row r="1140" spans="1:27" x14ac:dyDescent="0.3">
      <c r="A1140" s="2" t="s">
        <v>34</v>
      </c>
      <c r="B1140" s="2" t="s">
        <v>74</v>
      </c>
      <c r="C1140" s="2" t="s">
        <v>2662</v>
      </c>
      <c r="D1140" s="2">
        <v>1</v>
      </c>
      <c r="E1140" s="2" t="s">
        <v>115</v>
      </c>
      <c r="F1140" s="2" t="b">
        <f>+VLOOKUP(L1140,'Por tripulante'!A:A,1,0)=L1140</f>
        <v>1</v>
      </c>
      <c r="G1140" s="2" t="str">
        <f>+INDEX(TPA!A:D,MATCH('Base de datos'!L1140,TPA!D:D,0),1)</f>
        <v>ZAMBRANO</v>
      </c>
      <c r="H1140" s="24" t="s">
        <v>389</v>
      </c>
      <c r="I1140" s="42">
        <v>44705.26258101852</v>
      </c>
      <c r="J1140" s="36">
        <v>44705.263611111113</v>
      </c>
      <c r="K1140" t="s">
        <v>1423</v>
      </c>
      <c r="L1140">
        <v>19873593</v>
      </c>
      <c r="M1140" t="s">
        <v>632</v>
      </c>
      <c r="N1140" t="s">
        <v>435</v>
      </c>
      <c r="O1140" s="4" t="s">
        <v>737</v>
      </c>
      <c r="P1140" s="39" t="s">
        <v>1064</v>
      </c>
      <c r="Q1140" t="s">
        <v>1065</v>
      </c>
      <c r="R1140" t="s">
        <v>1066</v>
      </c>
      <c r="S1140" t="s">
        <v>1067</v>
      </c>
    </row>
    <row r="1141" spans="1:27" x14ac:dyDescent="0.3">
      <c r="A1141" s="2" t="s">
        <v>34</v>
      </c>
      <c r="B1141" s="2" t="s">
        <v>74</v>
      </c>
      <c r="C1141" s="2" t="s">
        <v>2663</v>
      </c>
      <c r="D1141" s="2">
        <v>1</v>
      </c>
      <c r="E1141" s="2" t="s">
        <v>115</v>
      </c>
      <c r="F1141" s="2" t="b">
        <f>+VLOOKUP(L1141,'Por tripulante'!A:A,1,0)=L1141</f>
        <v>1</v>
      </c>
      <c r="G1141" s="2" t="str">
        <f>+INDEX(TPA!A:D,MATCH('Base de datos'!L1141,TPA!D:D,0),1)</f>
        <v>BARRANQUILLA</v>
      </c>
      <c r="H1141" s="24" t="s">
        <v>389</v>
      </c>
      <c r="I1141" s="42">
        <v>44704.466099537036</v>
      </c>
      <c r="J1141" s="36">
        <v>44704.467569444445</v>
      </c>
      <c r="K1141" t="s">
        <v>1425</v>
      </c>
      <c r="L1141">
        <v>1010119081</v>
      </c>
      <c r="M1141" t="s">
        <v>508</v>
      </c>
      <c r="N1141" t="s">
        <v>457</v>
      </c>
      <c r="O1141" s="4" t="s">
        <v>737</v>
      </c>
      <c r="P1141" s="39" t="s">
        <v>1069</v>
      </c>
      <c r="Q1141" t="s">
        <v>1065</v>
      </c>
      <c r="R1141" t="s">
        <v>1066</v>
      </c>
      <c r="S1141" t="s">
        <v>1067</v>
      </c>
    </row>
    <row r="1142" spans="1:27" x14ac:dyDescent="0.3">
      <c r="A1142" s="2" t="s">
        <v>34</v>
      </c>
      <c r="B1142" s="2" t="s">
        <v>74</v>
      </c>
      <c r="C1142" s="2" t="s">
        <v>2664</v>
      </c>
      <c r="D1142" s="2">
        <v>1</v>
      </c>
      <c r="E1142" s="2" t="s">
        <v>115</v>
      </c>
      <c r="F1142" s="2" t="b">
        <f>+VLOOKUP(L1142,'Por tripulante'!A:A,1,0)=L1142</f>
        <v>1</v>
      </c>
      <c r="G1142" s="2" t="str">
        <f>+INDEX(TPA!A:D,MATCH('Base de datos'!L1142,TPA!D:D,0),1)</f>
        <v>BARRANQUILLA</v>
      </c>
      <c r="H1142" s="24" t="s">
        <v>389</v>
      </c>
      <c r="I1142" s="42">
        <v>44704.385613425926</v>
      </c>
      <c r="J1142" s="36">
        <v>44704.386817129627</v>
      </c>
      <c r="K1142" t="s">
        <v>1425</v>
      </c>
      <c r="L1142">
        <v>9169555</v>
      </c>
      <c r="M1142" t="s">
        <v>658</v>
      </c>
      <c r="N1142" t="s">
        <v>457</v>
      </c>
      <c r="O1142" s="4" t="s">
        <v>737</v>
      </c>
      <c r="P1142" s="39" t="s">
        <v>1064</v>
      </c>
      <c r="Q1142" t="s">
        <v>1065</v>
      </c>
      <c r="R1142" t="s">
        <v>1066</v>
      </c>
      <c r="S1142" t="s">
        <v>1067</v>
      </c>
    </row>
    <row r="1143" spans="1:27" x14ac:dyDescent="0.3">
      <c r="A1143" s="2" t="s">
        <v>34</v>
      </c>
      <c r="B1143" s="2" t="s">
        <v>74</v>
      </c>
      <c r="C1143" s="2" t="s">
        <v>2665</v>
      </c>
      <c r="D1143" s="2">
        <v>1</v>
      </c>
      <c r="E1143" s="2" t="s">
        <v>115</v>
      </c>
      <c r="F1143" s="2" t="b">
        <f>+VLOOKUP(L1143,'Por tripulante'!A:A,1,0)=L1143</f>
        <v>1</v>
      </c>
      <c r="G1143" s="2" t="str">
        <f>+INDEX(TPA!A:D,MATCH('Base de datos'!L1143,TPA!D:D,0),1)</f>
        <v>PUERTO BERRIO</v>
      </c>
      <c r="H1143" s="24" t="s">
        <v>389</v>
      </c>
      <c r="I1143" s="42">
        <v>44703.350486111114</v>
      </c>
      <c r="J1143" s="36">
        <v>44703.351979166669</v>
      </c>
      <c r="K1143" t="s">
        <v>1316</v>
      </c>
      <c r="L1143">
        <v>1046344490</v>
      </c>
      <c r="M1143" t="s">
        <v>598</v>
      </c>
      <c r="N1143" t="s">
        <v>500</v>
      </c>
      <c r="O1143" s="4" t="s">
        <v>737</v>
      </c>
      <c r="P1143" s="39" t="s">
        <v>1069</v>
      </c>
      <c r="Q1143" t="s">
        <v>1065</v>
      </c>
      <c r="R1143" t="s">
        <v>758</v>
      </c>
      <c r="S1143" t="s">
        <v>1428</v>
      </c>
    </row>
    <row r="1144" spans="1:27" x14ac:dyDescent="0.3">
      <c r="A1144" s="2" t="s">
        <v>36</v>
      </c>
      <c r="B1144" s="2" t="s">
        <v>74</v>
      </c>
      <c r="C1144" s="2" t="s">
        <v>2666</v>
      </c>
      <c r="D1144" s="2">
        <v>1</v>
      </c>
      <c r="E1144" s="2" t="s">
        <v>115</v>
      </c>
      <c r="F1144" s="2" t="b">
        <f>+VLOOKUP(L1144,'Por tripulante'!A:A,1,0)=L1144</f>
        <v>1</v>
      </c>
      <c r="G1144" s="2" t="str">
        <f>+INDEX(TPA!A:D,MATCH('Base de datos'!L1144,TPA!D:D,0),1)</f>
        <v>CAPULCO</v>
      </c>
      <c r="H1144" s="24" t="s">
        <v>391</v>
      </c>
      <c r="I1144" s="42">
        <v>44705.546180555553</v>
      </c>
      <c r="J1144" s="36">
        <v>44705.553541666668</v>
      </c>
      <c r="K1144" t="s">
        <v>1423</v>
      </c>
      <c r="L1144">
        <v>9144397</v>
      </c>
      <c r="M1144" t="s">
        <v>602</v>
      </c>
      <c r="N1144" t="s">
        <v>428</v>
      </c>
      <c r="O1144" s="4" t="s">
        <v>738</v>
      </c>
      <c r="P1144" s="39" t="s">
        <v>1073</v>
      </c>
      <c r="Q1144" t="s">
        <v>1082</v>
      </c>
      <c r="R1144" t="s">
        <v>1083</v>
      </c>
      <c r="S1144" t="s">
        <v>738</v>
      </c>
      <c r="T1144" t="s">
        <v>1076</v>
      </c>
      <c r="U1144" t="s">
        <v>1087</v>
      </c>
      <c r="V1144" t="s">
        <v>1078</v>
      </c>
      <c r="X1144" t="s">
        <v>1088</v>
      </c>
      <c r="AA1144" t="s">
        <v>1080</v>
      </c>
    </row>
    <row r="1145" spans="1:27" x14ac:dyDescent="0.3">
      <c r="A1145" s="2" t="s">
        <v>36</v>
      </c>
      <c r="B1145" s="2" t="s">
        <v>74</v>
      </c>
      <c r="C1145" s="2" t="s">
        <v>2473</v>
      </c>
      <c r="D1145" s="2">
        <v>1</v>
      </c>
      <c r="E1145" s="2" t="s">
        <v>115</v>
      </c>
      <c r="F1145" s="2" t="b">
        <f>+VLOOKUP(L1145,'Por tripulante'!A:A,1,0)=L1145</f>
        <v>1</v>
      </c>
      <c r="G1145" s="2" t="str">
        <f>+INDEX(TPA!A:D,MATCH('Base de datos'!L1145,TPA!D:D,0),1)</f>
        <v>BARRANCABERMEJA</v>
      </c>
      <c r="H1145" s="24" t="s">
        <v>393</v>
      </c>
      <c r="I1145" s="42">
        <v>44705.385613425926</v>
      </c>
      <c r="J1145" s="36">
        <v>44705.388912037037</v>
      </c>
      <c r="K1145" t="s">
        <v>1324</v>
      </c>
      <c r="L1145">
        <v>1124020230</v>
      </c>
      <c r="M1145" t="s">
        <v>555</v>
      </c>
      <c r="N1145" t="s">
        <v>430</v>
      </c>
      <c r="O1145" s="4" t="s">
        <v>1104</v>
      </c>
      <c r="P1145" s="39" t="s">
        <v>1105</v>
      </c>
      <c r="Q1145" t="s">
        <v>1106</v>
      </c>
      <c r="R1145" t="s">
        <v>1107</v>
      </c>
      <c r="S1145" t="s">
        <v>1113</v>
      </c>
    </row>
    <row r="1146" spans="1:27" x14ac:dyDescent="0.3">
      <c r="A1146" s="2" t="s">
        <v>36</v>
      </c>
      <c r="B1146" s="2" t="s">
        <v>74</v>
      </c>
      <c r="C1146" s="2" t="s">
        <v>2667</v>
      </c>
      <c r="D1146" s="2">
        <v>1</v>
      </c>
      <c r="E1146" s="2" t="s">
        <v>115</v>
      </c>
      <c r="F1146" s="2" t="b">
        <f>+VLOOKUP(L1146,'Por tripulante'!A:A,1,0)=L1146</f>
        <v>1</v>
      </c>
      <c r="G1146" s="2" t="str">
        <f>+INDEX(TPA!A:D,MATCH('Base de datos'!L1146,TPA!D:D,0),1)</f>
        <v>BARRANCABERMEJA</v>
      </c>
      <c r="H1146" s="24" t="s">
        <v>395</v>
      </c>
      <c r="I1146" s="42">
        <v>44705.389178240737</v>
      </c>
      <c r="J1146" s="36">
        <v>44705.392465277779</v>
      </c>
      <c r="K1146" t="s">
        <v>1212</v>
      </c>
      <c r="L1146">
        <v>1124020230</v>
      </c>
      <c r="M1146" t="s">
        <v>563</v>
      </c>
      <c r="N1146" t="s">
        <v>430</v>
      </c>
      <c r="O1146" s="4" t="s">
        <v>1122</v>
      </c>
      <c r="P1146" s="39" t="s">
        <v>747</v>
      </c>
      <c r="Q1146" t="s">
        <v>740</v>
      </c>
      <c r="R1146" t="s">
        <v>1123</v>
      </c>
      <c r="S1146" t="s">
        <v>1128</v>
      </c>
      <c r="T1146" t="s">
        <v>750</v>
      </c>
      <c r="U1146" t="s">
        <v>1126</v>
      </c>
      <c r="V1146" t="s">
        <v>1127</v>
      </c>
    </row>
    <row r="1147" spans="1:27" x14ac:dyDescent="0.3">
      <c r="A1147" s="2" t="s">
        <v>36</v>
      </c>
      <c r="B1147" s="2" t="s">
        <v>74</v>
      </c>
      <c r="C1147" s="2" t="s">
        <v>2668</v>
      </c>
      <c r="D1147" s="2">
        <v>1</v>
      </c>
      <c r="E1147" s="2" t="s">
        <v>115</v>
      </c>
      <c r="F1147" s="2" t="b">
        <f>+VLOOKUP(L1147,'Por tripulante'!A:A,1,0)=L1147</f>
        <v>1</v>
      </c>
      <c r="G1147" s="2" t="str">
        <f>+INDEX(TPA!A:D,MATCH('Base de datos'!L1147,TPA!D:D,0),1)</f>
        <v>BARRANCABERMEJA</v>
      </c>
      <c r="H1147" s="24" t="s">
        <v>397</v>
      </c>
      <c r="I1147" s="42">
        <v>44705.396932870368</v>
      </c>
      <c r="J1147" s="36">
        <v>44705.397592592592</v>
      </c>
      <c r="K1147" t="s">
        <v>1316</v>
      </c>
      <c r="L1147">
        <v>1124020230</v>
      </c>
      <c r="M1147" t="s">
        <v>563</v>
      </c>
      <c r="N1147" t="s">
        <v>430</v>
      </c>
      <c r="O1147" s="4" t="s">
        <v>1140</v>
      </c>
      <c r="P1147" s="39" t="s">
        <v>1147</v>
      </c>
      <c r="Q1147" t="s">
        <v>1148</v>
      </c>
      <c r="R1147" t="s">
        <v>1149</v>
      </c>
      <c r="S1147" t="s">
        <v>1150</v>
      </c>
      <c r="T1147" t="s">
        <v>1145</v>
      </c>
      <c r="U1147" t="s">
        <v>1151</v>
      </c>
    </row>
    <row r="1148" spans="1:27" x14ac:dyDescent="0.3">
      <c r="A1148" s="2" t="s">
        <v>36</v>
      </c>
      <c r="B1148" s="2" t="s">
        <v>74</v>
      </c>
      <c r="C1148" s="2" t="s">
        <v>2109</v>
      </c>
      <c r="D1148" s="2">
        <v>1</v>
      </c>
      <c r="E1148" s="2" t="s">
        <v>115</v>
      </c>
      <c r="F1148" s="2" t="b">
        <f>+VLOOKUP(L1148,'Por tripulante'!A:A,1,0)=L1148</f>
        <v>1</v>
      </c>
      <c r="G1148" s="2" t="str">
        <f>+INDEX(TPA!A:D,MATCH('Base de datos'!L1148,TPA!D:D,0),1)</f>
        <v>EL BANCO</v>
      </c>
      <c r="H1148" s="24" t="s">
        <v>397</v>
      </c>
      <c r="I1148" s="42">
        <v>44705.380312499998</v>
      </c>
      <c r="J1148" s="36">
        <v>44705.38177083333</v>
      </c>
      <c r="K1148" t="s">
        <v>1024</v>
      </c>
      <c r="L1148">
        <v>72307511</v>
      </c>
      <c r="M1148" t="s">
        <v>509</v>
      </c>
      <c r="N1148" t="s">
        <v>443</v>
      </c>
      <c r="O1148" s="4" t="s">
        <v>1140</v>
      </c>
      <c r="P1148" s="39" t="s">
        <v>1147</v>
      </c>
      <c r="Q1148" t="s">
        <v>1148</v>
      </c>
      <c r="R1148" t="s">
        <v>1149</v>
      </c>
      <c r="S1148" t="s">
        <v>1150</v>
      </c>
      <c r="T1148" t="s">
        <v>1145</v>
      </c>
      <c r="U1148" t="s">
        <v>1151</v>
      </c>
    </row>
    <row r="1149" spans="1:27" x14ac:dyDescent="0.3">
      <c r="A1149" s="2" t="s">
        <v>36</v>
      </c>
      <c r="B1149" s="2" t="s">
        <v>74</v>
      </c>
      <c r="C1149" s="2" t="s">
        <v>2669</v>
      </c>
      <c r="D1149" s="2">
        <v>1</v>
      </c>
      <c r="E1149" s="2" t="s">
        <v>115</v>
      </c>
      <c r="F1149" s="2" t="b">
        <f>+VLOOKUP(L1149,'Por tripulante'!A:A,1,0)=L1149</f>
        <v>1</v>
      </c>
      <c r="G1149" s="2" t="str">
        <f>+INDEX(TPA!A:D,MATCH('Base de datos'!L1149,TPA!D:D,0),1)</f>
        <v>SAN PABLO</v>
      </c>
      <c r="H1149" s="24" t="s">
        <v>397</v>
      </c>
      <c r="I1149" s="42">
        <v>44704.886111111111</v>
      </c>
      <c r="J1149" s="36">
        <v>44704.886782407404</v>
      </c>
      <c r="K1149" t="s">
        <v>1425</v>
      </c>
      <c r="L1149">
        <v>1047488318</v>
      </c>
      <c r="M1149" t="s">
        <v>729</v>
      </c>
      <c r="N1149" t="s">
        <v>424</v>
      </c>
      <c r="O1149" s="4" t="s">
        <v>1140</v>
      </c>
      <c r="P1149" s="39" t="s">
        <v>1147</v>
      </c>
      <c r="Q1149" t="s">
        <v>1148</v>
      </c>
      <c r="R1149" t="s">
        <v>1149</v>
      </c>
      <c r="S1149" t="s">
        <v>1150</v>
      </c>
      <c r="T1149" t="s">
        <v>1145</v>
      </c>
      <c r="U1149" t="s">
        <v>1151</v>
      </c>
    </row>
    <row r="1150" spans="1:27" x14ac:dyDescent="0.3">
      <c r="A1150" s="2" t="s">
        <v>30</v>
      </c>
      <c r="B1150" s="2" t="s">
        <v>74</v>
      </c>
      <c r="C1150" s="2" t="s">
        <v>2670</v>
      </c>
      <c r="D1150" s="2">
        <v>1</v>
      </c>
      <c r="E1150" s="2" t="s">
        <v>115</v>
      </c>
      <c r="F1150" s="2" t="b">
        <f>+VLOOKUP(L1150,'Por tripulante'!A:A,1,0)=L1150</f>
        <v>1</v>
      </c>
      <c r="G1150" s="2" t="str">
        <f>+INDEX(TPA!A:D,MATCH('Base de datos'!L1150,TPA!D:D,0),1)</f>
        <v>ZAMBRANO</v>
      </c>
      <c r="H1150" s="24" t="s">
        <v>399</v>
      </c>
      <c r="I1150" s="42">
        <v>44705.573969907404</v>
      </c>
      <c r="J1150" s="36">
        <v>44705.577233796299</v>
      </c>
      <c r="K1150" t="s">
        <v>1423</v>
      </c>
      <c r="L1150">
        <v>1062877091</v>
      </c>
      <c r="M1150" t="s">
        <v>545</v>
      </c>
      <c r="N1150" t="s">
        <v>459</v>
      </c>
      <c r="O1150" s="4" t="s">
        <v>1162</v>
      </c>
      <c r="P1150" s="39" t="s">
        <v>745</v>
      </c>
      <c r="Q1150" t="s">
        <v>745</v>
      </c>
      <c r="V1150" t="s">
        <v>732</v>
      </c>
      <c r="W1150" t="s">
        <v>732</v>
      </c>
    </row>
    <row r="1151" spans="1:27" x14ac:dyDescent="0.3">
      <c r="A1151" s="2" t="s">
        <v>30</v>
      </c>
      <c r="B1151" s="2" t="s">
        <v>74</v>
      </c>
      <c r="C1151" s="2" t="s">
        <v>2671</v>
      </c>
      <c r="D1151" s="2">
        <v>1</v>
      </c>
      <c r="E1151" s="2" t="s">
        <v>115</v>
      </c>
      <c r="F1151" s="2" t="b">
        <f>+VLOOKUP(L1151,'Por tripulante'!A:A,1,0)=L1151</f>
        <v>1</v>
      </c>
      <c r="G1151" s="2" t="str">
        <f>+INDEX(TPA!A:D,MATCH('Base de datos'!L1151,TPA!D:D,0),1)</f>
        <v>PUERTO TRIUNFO</v>
      </c>
      <c r="H1151" s="24" t="s">
        <v>399</v>
      </c>
      <c r="I1151" s="42">
        <v>44705.557210648149</v>
      </c>
      <c r="J1151" s="36">
        <v>44705.562222222223</v>
      </c>
      <c r="K1151" t="s">
        <v>1423</v>
      </c>
      <c r="L1151">
        <v>1050924014</v>
      </c>
      <c r="M1151" t="s">
        <v>65</v>
      </c>
      <c r="N1151" t="s">
        <v>496</v>
      </c>
      <c r="O1151" s="4" t="s">
        <v>1162</v>
      </c>
      <c r="P1151" s="39" t="s">
        <v>745</v>
      </c>
      <c r="Q1151" t="s">
        <v>745</v>
      </c>
      <c r="V1151" t="s">
        <v>732</v>
      </c>
      <c r="W1151" t="s">
        <v>732</v>
      </c>
    </row>
    <row r="1152" spans="1:27" x14ac:dyDescent="0.3">
      <c r="A1152" s="2" t="s">
        <v>30</v>
      </c>
      <c r="B1152" s="2" t="s">
        <v>74</v>
      </c>
      <c r="C1152" s="2" t="s">
        <v>2672</v>
      </c>
      <c r="D1152" s="2">
        <v>1</v>
      </c>
      <c r="E1152" s="2" t="s">
        <v>115</v>
      </c>
      <c r="F1152" s="2" t="b">
        <f>+VLOOKUP(L1152,'Por tripulante'!A:A,1,0)=L1152</f>
        <v>1</v>
      </c>
      <c r="G1152" s="2" t="str">
        <f>+INDEX(TPA!A:D,MATCH('Base de datos'!L1152,TPA!D:D,0),1)</f>
        <v>CANTAGALLO</v>
      </c>
      <c r="H1152" s="24" t="s">
        <v>399</v>
      </c>
      <c r="I1152" s="42">
        <v>44705.503888888888</v>
      </c>
      <c r="J1152" s="36">
        <v>44705.505879629629</v>
      </c>
      <c r="K1152" t="s">
        <v>1423</v>
      </c>
      <c r="L1152">
        <v>1002491542</v>
      </c>
      <c r="M1152" t="s">
        <v>495</v>
      </c>
      <c r="N1152" t="s">
        <v>452</v>
      </c>
      <c r="O1152" s="4" t="s">
        <v>1162</v>
      </c>
      <c r="P1152" s="39" t="s">
        <v>745</v>
      </c>
      <c r="Q1152" t="s">
        <v>745</v>
      </c>
      <c r="V1152" t="s">
        <v>732</v>
      </c>
      <c r="W1152" t="s">
        <v>732</v>
      </c>
    </row>
    <row r="1153" spans="1:23" x14ac:dyDescent="0.3">
      <c r="A1153" s="2" t="s">
        <v>30</v>
      </c>
      <c r="B1153" s="2" t="s">
        <v>74</v>
      </c>
      <c r="C1153" s="2" t="s">
        <v>2673</v>
      </c>
      <c r="D1153" s="2">
        <v>1</v>
      </c>
      <c r="E1153" s="2" t="s">
        <v>115</v>
      </c>
      <c r="F1153" s="2" t="b">
        <f>+VLOOKUP(L1153,'Por tripulante'!A:A,1,0)=L1153</f>
        <v>1</v>
      </c>
      <c r="G1153" s="2" t="str">
        <f>+INDEX(TPA!A:D,MATCH('Base de datos'!L1153,TPA!D:D,0),1)</f>
        <v>BARRANCABERMEJA</v>
      </c>
      <c r="H1153" s="24" t="s">
        <v>399</v>
      </c>
      <c r="I1153" s="42">
        <v>44705.45821759259</v>
      </c>
      <c r="J1153" s="36">
        <v>44705.459502314814</v>
      </c>
      <c r="K1153" t="s">
        <v>1423</v>
      </c>
      <c r="L1153">
        <v>1049348432</v>
      </c>
      <c r="M1153" t="s">
        <v>723</v>
      </c>
      <c r="N1153" t="s">
        <v>430</v>
      </c>
      <c r="O1153" s="4" t="s">
        <v>1167</v>
      </c>
      <c r="P1153" s="39" t="s">
        <v>745</v>
      </c>
      <c r="Q1153" t="s">
        <v>745</v>
      </c>
      <c r="V1153" t="s">
        <v>732</v>
      </c>
      <c r="W1153" t="s">
        <v>732</v>
      </c>
    </row>
    <row r="1154" spans="1:23" x14ac:dyDescent="0.3">
      <c r="A1154" s="2" t="s">
        <v>30</v>
      </c>
      <c r="B1154" s="2" t="s">
        <v>74</v>
      </c>
      <c r="C1154" s="2" t="s">
        <v>2674</v>
      </c>
      <c r="D1154" s="2">
        <v>1</v>
      </c>
      <c r="E1154" s="2" t="s">
        <v>115</v>
      </c>
      <c r="F1154" s="2" t="b">
        <f>+VLOOKUP(L1154,'Por tripulante'!A:A,1,0)=L1154</f>
        <v>1</v>
      </c>
      <c r="G1154" s="2" t="str">
        <f>+INDEX(TPA!A:D,MATCH('Base de datos'!L1154,TPA!D:D,0),1)</f>
        <v>CANTAGALLO</v>
      </c>
      <c r="H1154" s="24" t="s">
        <v>399</v>
      </c>
      <c r="I1154" s="42">
        <v>44705.457152777781</v>
      </c>
      <c r="J1154" s="36">
        <v>44705.459155092591</v>
      </c>
      <c r="K1154" t="s">
        <v>1423</v>
      </c>
      <c r="L1154">
        <v>8788935</v>
      </c>
      <c r="M1154" t="s">
        <v>611</v>
      </c>
      <c r="N1154" t="s">
        <v>452</v>
      </c>
      <c r="O1154" s="4" t="s">
        <v>1162</v>
      </c>
      <c r="P1154" s="39" t="s">
        <v>745</v>
      </c>
      <c r="Q1154" t="s">
        <v>745</v>
      </c>
      <c r="V1154" t="s">
        <v>732</v>
      </c>
      <c r="W1154" t="s">
        <v>732</v>
      </c>
    </row>
    <row r="1155" spans="1:23" x14ac:dyDescent="0.3">
      <c r="A1155" s="2" t="s">
        <v>30</v>
      </c>
      <c r="B1155" s="2" t="s">
        <v>74</v>
      </c>
      <c r="C1155" s="2" t="s">
        <v>2144</v>
      </c>
      <c r="D1155" s="2">
        <v>1</v>
      </c>
      <c r="E1155" s="2" t="s">
        <v>115</v>
      </c>
      <c r="F1155" s="2" t="b">
        <f>+VLOOKUP(L1155,'Por tripulante'!A:A,1,0)=L1155</f>
        <v>1</v>
      </c>
      <c r="G1155" s="2" t="str">
        <f>+INDEX(TPA!A:D,MATCH('Base de datos'!L1155,TPA!D:D,0),1)</f>
        <v>PUERTO SALGAR</v>
      </c>
      <c r="H1155" s="24" t="s">
        <v>399</v>
      </c>
      <c r="I1155" s="42">
        <v>44705.418738425928</v>
      </c>
      <c r="J1155" s="36">
        <v>44705.423368055555</v>
      </c>
      <c r="K1155" t="s">
        <v>1423</v>
      </c>
      <c r="L1155">
        <v>16730978</v>
      </c>
      <c r="M1155" t="s">
        <v>469</v>
      </c>
      <c r="N1155" t="s">
        <v>499</v>
      </c>
      <c r="O1155" s="4" t="s">
        <v>1164</v>
      </c>
      <c r="P1155" s="39" t="s">
        <v>1166</v>
      </c>
      <c r="Q1155" t="s">
        <v>745</v>
      </c>
      <c r="V1155" t="s">
        <v>732</v>
      </c>
      <c r="W1155" t="s">
        <v>732</v>
      </c>
    </row>
    <row r="1156" spans="1:23" x14ac:dyDescent="0.3">
      <c r="A1156" s="2" t="s">
        <v>30</v>
      </c>
      <c r="B1156" s="2" t="s">
        <v>74</v>
      </c>
      <c r="C1156" s="2" t="s">
        <v>2137</v>
      </c>
      <c r="D1156" s="2">
        <v>1</v>
      </c>
      <c r="E1156" s="2" t="s">
        <v>115</v>
      </c>
      <c r="F1156" s="2" t="b">
        <f>+VLOOKUP(L1156,'Por tripulante'!A:A,1,0)=L1156</f>
        <v>1</v>
      </c>
      <c r="G1156" s="2" t="str">
        <f>+INDEX(TPA!A:D,MATCH('Base de datos'!L1156,TPA!D:D,0),1)</f>
        <v>PUERTO SALGAR</v>
      </c>
      <c r="H1156" s="24" t="s">
        <v>399</v>
      </c>
      <c r="I1156" s="42">
        <v>44705.416284722225</v>
      </c>
      <c r="J1156" s="36">
        <v>44705.418449074074</v>
      </c>
      <c r="K1156" t="s">
        <v>1423</v>
      </c>
      <c r="L1156">
        <v>1102813981</v>
      </c>
      <c r="M1156" t="s">
        <v>657</v>
      </c>
      <c r="N1156" t="s">
        <v>499</v>
      </c>
      <c r="O1156" s="4" t="s">
        <v>1162</v>
      </c>
      <c r="P1156" s="39" t="s">
        <v>745</v>
      </c>
      <c r="Q1156" t="s">
        <v>745</v>
      </c>
      <c r="V1156" t="s">
        <v>732</v>
      </c>
      <c r="W1156" t="s">
        <v>732</v>
      </c>
    </row>
    <row r="1157" spans="1:23" x14ac:dyDescent="0.3">
      <c r="A1157" s="2" t="s">
        <v>30</v>
      </c>
      <c r="B1157" s="2" t="s">
        <v>74</v>
      </c>
      <c r="C1157" s="2" t="s">
        <v>2675</v>
      </c>
      <c r="D1157" s="2">
        <v>1</v>
      </c>
      <c r="E1157" s="2" t="s">
        <v>115</v>
      </c>
      <c r="F1157" s="2" t="b">
        <f>+VLOOKUP(L1157,'Por tripulante'!A:A,1,0)=L1157</f>
        <v>1</v>
      </c>
      <c r="G1157" s="2" t="str">
        <f>+INDEX(TPA!A:D,MATCH('Base de datos'!L1157,TPA!D:D,0),1)</f>
        <v>EL BANCO</v>
      </c>
      <c r="H1157" s="24" t="s">
        <v>399</v>
      </c>
      <c r="I1157" s="42">
        <v>44705.382349537038</v>
      </c>
      <c r="J1157" s="36">
        <v>44705.386192129627</v>
      </c>
      <c r="K1157" t="s">
        <v>1033</v>
      </c>
      <c r="L1157">
        <v>1002025217</v>
      </c>
      <c r="M1157" t="s">
        <v>1410</v>
      </c>
      <c r="N1157" t="s">
        <v>443</v>
      </c>
      <c r="O1157" s="4" t="s">
        <v>1162</v>
      </c>
      <c r="P1157" s="39" t="s">
        <v>745</v>
      </c>
      <c r="Q1157" t="s">
        <v>745</v>
      </c>
      <c r="V1157" t="s">
        <v>732</v>
      </c>
      <c r="W1157" t="s">
        <v>732</v>
      </c>
    </row>
    <row r="1158" spans="1:23" x14ac:dyDescent="0.3">
      <c r="A1158" s="2" t="s">
        <v>30</v>
      </c>
      <c r="B1158" s="2" t="s">
        <v>74</v>
      </c>
      <c r="C1158" s="2" t="s">
        <v>2676</v>
      </c>
      <c r="D1158" s="2">
        <v>1</v>
      </c>
      <c r="E1158" s="2" t="s">
        <v>115</v>
      </c>
      <c r="F1158" s="2" t="b">
        <f>+VLOOKUP(L1158,'Por tripulante'!A:A,1,0)=L1158</f>
        <v>1</v>
      </c>
      <c r="G1158" s="2" t="str">
        <f>+INDEX(TPA!A:D,MATCH('Base de datos'!L1158,TPA!D:D,0),1)</f>
        <v>EL BANCO</v>
      </c>
      <c r="H1158" s="24" t="s">
        <v>399</v>
      </c>
      <c r="I1158" s="42">
        <v>44705.382303240738</v>
      </c>
      <c r="J1158" s="36">
        <v>44705.386064814818</v>
      </c>
      <c r="K1158" t="s">
        <v>1033</v>
      </c>
      <c r="L1158">
        <v>11281288</v>
      </c>
      <c r="M1158" t="s">
        <v>646</v>
      </c>
      <c r="N1158" t="s">
        <v>443</v>
      </c>
      <c r="O1158" s="4" t="s">
        <v>1162</v>
      </c>
      <c r="P1158" s="39" t="s">
        <v>745</v>
      </c>
      <c r="Q1158" t="s">
        <v>745</v>
      </c>
      <c r="V1158" t="s">
        <v>732</v>
      </c>
      <c r="W1158" t="s">
        <v>732</v>
      </c>
    </row>
    <row r="1159" spans="1:23" x14ac:dyDescent="0.3">
      <c r="A1159" s="2" t="s">
        <v>30</v>
      </c>
      <c r="B1159" s="2" t="s">
        <v>74</v>
      </c>
      <c r="C1159" s="2" t="s">
        <v>2677</v>
      </c>
      <c r="D1159" s="2">
        <v>1</v>
      </c>
      <c r="E1159" s="2" t="s">
        <v>115</v>
      </c>
      <c r="F1159" s="2" t="b">
        <f>+VLOOKUP(L1159,'Por tripulante'!A:A,1,0)=L1159</f>
        <v>1</v>
      </c>
      <c r="G1159" s="2" t="str">
        <f>+INDEX(TPA!A:D,MATCH('Base de datos'!L1159,TPA!D:D,0),1)</f>
        <v>EL BANCO</v>
      </c>
      <c r="H1159" s="24" t="s">
        <v>399</v>
      </c>
      <c r="I1159" s="42">
        <v>44705.382256944446</v>
      </c>
      <c r="J1159" s="36">
        <v>44705.385844907411</v>
      </c>
      <c r="K1159" t="s">
        <v>1033</v>
      </c>
      <c r="L1159">
        <v>1143441857</v>
      </c>
      <c r="M1159" t="s">
        <v>1411</v>
      </c>
      <c r="N1159" t="s">
        <v>443</v>
      </c>
      <c r="O1159" s="4" t="s">
        <v>1162</v>
      </c>
      <c r="P1159" s="39" t="s">
        <v>745</v>
      </c>
      <c r="Q1159" t="s">
        <v>745</v>
      </c>
      <c r="V1159" t="s">
        <v>732</v>
      </c>
      <c r="W1159" t="s">
        <v>732</v>
      </c>
    </row>
    <row r="1160" spans="1:23" x14ac:dyDescent="0.3">
      <c r="A1160" s="2" t="s">
        <v>30</v>
      </c>
      <c r="B1160" s="2" t="s">
        <v>74</v>
      </c>
      <c r="C1160" s="2" t="s">
        <v>2678</v>
      </c>
      <c r="D1160" s="2">
        <v>1</v>
      </c>
      <c r="E1160" s="2" t="s">
        <v>115</v>
      </c>
      <c r="F1160" s="2" t="b">
        <f>+VLOOKUP(L1160,'Por tripulante'!A:A,1,0)=L1160</f>
        <v>1</v>
      </c>
      <c r="G1160" s="2" t="str">
        <f>+INDEX(TPA!A:D,MATCH('Base de datos'!L1160,TPA!D:D,0),1)</f>
        <v>EL BANCO</v>
      </c>
      <c r="H1160" s="24" t="s">
        <v>399</v>
      </c>
      <c r="I1160" s="42">
        <v>44705.382175925923</v>
      </c>
      <c r="J1160" s="36">
        <v>44705.385069444441</v>
      </c>
      <c r="K1160" t="s">
        <v>1033</v>
      </c>
      <c r="L1160">
        <v>12628898</v>
      </c>
      <c r="M1160" t="s">
        <v>692</v>
      </c>
      <c r="N1160" t="s">
        <v>443</v>
      </c>
      <c r="O1160" s="4" t="s">
        <v>1162</v>
      </c>
      <c r="P1160" s="39" t="s">
        <v>745</v>
      </c>
      <c r="Q1160" t="s">
        <v>745</v>
      </c>
      <c r="V1160" t="s">
        <v>732</v>
      </c>
      <c r="W1160" t="s">
        <v>732</v>
      </c>
    </row>
    <row r="1161" spans="1:23" x14ac:dyDescent="0.3">
      <c r="A1161" s="2" t="s">
        <v>30</v>
      </c>
      <c r="B1161" s="2" t="s">
        <v>74</v>
      </c>
      <c r="C1161" s="2" t="s">
        <v>2679</v>
      </c>
      <c r="D1161" s="2">
        <v>1</v>
      </c>
      <c r="E1161" s="2" t="s">
        <v>115</v>
      </c>
      <c r="F1161" s="2" t="b">
        <f>+VLOOKUP(L1161,'Por tripulante'!A:A,1,0)=L1161</f>
        <v>1</v>
      </c>
      <c r="G1161" s="2" t="str">
        <f>+INDEX(TPA!A:D,MATCH('Base de datos'!L1161,TPA!D:D,0),1)</f>
        <v>MOMPOX</v>
      </c>
      <c r="H1161" s="24" t="s">
        <v>399</v>
      </c>
      <c r="I1161" s="42">
        <v>44704.689444444448</v>
      </c>
      <c r="J1161" s="36">
        <v>44704.69122685185</v>
      </c>
      <c r="K1161" t="s">
        <v>1425</v>
      </c>
      <c r="L1161">
        <v>8565971</v>
      </c>
      <c r="M1161" t="s">
        <v>511</v>
      </c>
      <c r="N1161" t="s">
        <v>416</v>
      </c>
      <c r="O1161" s="4" t="s">
        <v>1162</v>
      </c>
      <c r="P1161" s="39" t="s">
        <v>745</v>
      </c>
      <c r="Q1161" t="s">
        <v>745</v>
      </c>
      <c r="V1161" t="s">
        <v>732</v>
      </c>
      <c r="W1161" t="s">
        <v>732</v>
      </c>
    </row>
    <row r="1162" spans="1:23" x14ac:dyDescent="0.3">
      <c r="A1162" s="2" t="s">
        <v>30</v>
      </c>
      <c r="B1162" s="2" t="s">
        <v>74</v>
      </c>
      <c r="C1162" s="2" t="s">
        <v>2680</v>
      </c>
      <c r="D1162" s="2">
        <v>1</v>
      </c>
      <c r="E1162" s="2" t="s">
        <v>115</v>
      </c>
      <c r="F1162" s="2" t="b">
        <f>+VLOOKUP(L1162,'Por tripulante'!A:A,1,0)=L1162</f>
        <v>1</v>
      </c>
      <c r="G1162" s="2" t="e">
        <f>+INDEX(TPA!A:D,MATCH('Base de datos'!L1162,TPA!D:D,0),1)</f>
        <v>#N/A</v>
      </c>
      <c r="H1162" s="24" t="s">
        <v>399</v>
      </c>
      <c r="I1162" s="42">
        <v>44704.522037037037</v>
      </c>
      <c r="J1162" s="36">
        <v>44704.523530092592</v>
      </c>
      <c r="K1162" t="s">
        <v>1425</v>
      </c>
      <c r="L1162">
        <v>72314527</v>
      </c>
      <c r="M1162" t="s">
        <v>627</v>
      </c>
      <c r="N1162" t="s">
        <v>457</v>
      </c>
      <c r="O1162" s="4" t="s">
        <v>1162</v>
      </c>
      <c r="P1162" s="39" t="s">
        <v>745</v>
      </c>
      <c r="Q1162" t="s">
        <v>745</v>
      </c>
      <c r="V1162" t="s">
        <v>732</v>
      </c>
      <c r="W1162" t="s">
        <v>732</v>
      </c>
    </row>
    <row r="1163" spans="1:23" x14ac:dyDescent="0.3">
      <c r="A1163" s="2" t="s">
        <v>30</v>
      </c>
      <c r="B1163" s="2" t="s">
        <v>74</v>
      </c>
      <c r="C1163" s="2" t="s">
        <v>2681</v>
      </c>
      <c r="D1163" s="2">
        <v>1</v>
      </c>
      <c r="E1163" s="2" t="s">
        <v>115</v>
      </c>
      <c r="F1163" s="2" t="b">
        <f>+VLOOKUP(L1163,'Por tripulante'!A:A,1,0)=L1163</f>
        <v>1</v>
      </c>
      <c r="G1163" s="2" t="str">
        <f>+INDEX(TPA!A:D,MATCH('Base de datos'!L1163,TPA!D:D,0),1)</f>
        <v>BARRANQUILLA</v>
      </c>
      <c r="H1163" s="24" t="s">
        <v>399</v>
      </c>
      <c r="I1163" s="42">
        <v>44704.502835648149</v>
      </c>
      <c r="J1163" s="36">
        <v>44704.505879629629</v>
      </c>
      <c r="K1163" t="s">
        <v>1425</v>
      </c>
      <c r="L1163">
        <v>72257918</v>
      </c>
      <c r="M1163" t="s">
        <v>526</v>
      </c>
      <c r="N1163" t="s">
        <v>457</v>
      </c>
      <c r="O1163" s="4" t="s">
        <v>1162</v>
      </c>
      <c r="P1163" s="39" t="s">
        <v>745</v>
      </c>
      <c r="Q1163" t="s">
        <v>745</v>
      </c>
      <c r="V1163" t="s">
        <v>732</v>
      </c>
      <c r="W1163" t="s">
        <v>732</v>
      </c>
    </row>
    <row r="1164" spans="1:23" x14ac:dyDescent="0.3">
      <c r="A1164" s="2" t="s">
        <v>30</v>
      </c>
      <c r="B1164" s="2" t="s">
        <v>74</v>
      </c>
      <c r="C1164" s="2" t="s">
        <v>2164</v>
      </c>
      <c r="D1164" s="2">
        <v>1</v>
      </c>
      <c r="E1164" s="2" t="s">
        <v>115</v>
      </c>
      <c r="F1164" s="2" t="b">
        <f>+VLOOKUP(L1164,'Por tripulante'!A:A,1,0)=L1164</f>
        <v>1</v>
      </c>
      <c r="G1164" s="2" t="str">
        <f>+INDEX(TPA!A:D,MATCH('Base de datos'!L1164,TPA!D:D,0),1)</f>
        <v>PUERTO BERRIO</v>
      </c>
      <c r="H1164" s="24" t="s">
        <v>399</v>
      </c>
      <c r="I1164" s="42">
        <v>44703.488240740742</v>
      </c>
      <c r="J1164" s="36">
        <v>44703.490312499998</v>
      </c>
      <c r="K1164" t="s">
        <v>1429</v>
      </c>
      <c r="L1164">
        <v>73271348</v>
      </c>
      <c r="M1164" t="s">
        <v>706</v>
      </c>
      <c r="N1164" t="s">
        <v>500</v>
      </c>
      <c r="O1164" s="4" t="s">
        <v>1162</v>
      </c>
      <c r="P1164" s="39" t="s">
        <v>745</v>
      </c>
      <c r="Q1164" t="s">
        <v>745</v>
      </c>
      <c r="V1164" t="s">
        <v>732</v>
      </c>
      <c r="W1164" t="s">
        <v>732</v>
      </c>
    </row>
    <row r="1165" spans="1:23" x14ac:dyDescent="0.3">
      <c r="A1165" s="2" t="s">
        <v>30</v>
      </c>
      <c r="B1165" s="2" t="s">
        <v>74</v>
      </c>
      <c r="C1165" s="2" t="s">
        <v>2682</v>
      </c>
      <c r="D1165" s="2">
        <v>1</v>
      </c>
      <c r="E1165" s="2" t="s">
        <v>115</v>
      </c>
      <c r="F1165" s="2" t="b">
        <f>+VLOOKUP(L1165,'Por tripulante'!A:A,1,0)=L1165</f>
        <v>1</v>
      </c>
      <c r="G1165" s="2" t="str">
        <f>+INDEX(TPA!A:D,MATCH('Base de datos'!L1165,TPA!D:D,0),1)</f>
        <v>PUERTO SALGAR</v>
      </c>
      <c r="H1165" s="24" t="s">
        <v>401</v>
      </c>
      <c r="I1165" s="42">
        <v>44705.419062499997</v>
      </c>
      <c r="J1165" s="36">
        <v>44705.421030092592</v>
      </c>
      <c r="K1165" t="s">
        <v>1423</v>
      </c>
      <c r="L1165">
        <v>1102813981</v>
      </c>
      <c r="M1165" t="s">
        <v>657</v>
      </c>
      <c r="N1165" t="s">
        <v>499</v>
      </c>
      <c r="O1165" s="4" t="s">
        <v>1172</v>
      </c>
      <c r="P1165" s="39" t="s">
        <v>1169</v>
      </c>
      <c r="Q1165" t="s">
        <v>742</v>
      </c>
      <c r="S1165" t="s">
        <v>740</v>
      </c>
      <c r="T1165" t="s">
        <v>732</v>
      </c>
    </row>
    <row r="1166" spans="1:23" x14ac:dyDescent="0.3">
      <c r="A1166" s="2" t="s">
        <v>30</v>
      </c>
      <c r="B1166" s="2" t="s">
        <v>74</v>
      </c>
      <c r="C1166" s="2" t="s">
        <v>2683</v>
      </c>
      <c r="D1166" s="2">
        <v>1</v>
      </c>
      <c r="E1166" s="2" t="s">
        <v>115</v>
      </c>
      <c r="F1166" s="2" t="b">
        <f>+VLOOKUP(L1166,'Por tripulante'!A:A,1,0)=L1166</f>
        <v>1</v>
      </c>
      <c r="G1166" s="2" t="str">
        <f>+INDEX(TPA!A:D,MATCH('Base de datos'!L1166,TPA!D:D,0),1)</f>
        <v>EL BANCO</v>
      </c>
      <c r="H1166" s="24" t="s">
        <v>401</v>
      </c>
      <c r="I1166" s="42">
        <v>44705.389791666668</v>
      </c>
      <c r="J1166" s="36">
        <v>44705.391956018517</v>
      </c>
      <c r="K1166" t="s">
        <v>1033</v>
      </c>
      <c r="L1166">
        <v>12628898</v>
      </c>
      <c r="M1166" t="s">
        <v>692</v>
      </c>
      <c r="N1166" t="s">
        <v>443</v>
      </c>
      <c r="O1166" s="4" t="s">
        <v>1171</v>
      </c>
      <c r="P1166" s="39" t="s">
        <v>1169</v>
      </c>
      <c r="Q1166" t="s">
        <v>742</v>
      </c>
      <c r="S1166" t="s">
        <v>740</v>
      </c>
      <c r="T1166" t="s">
        <v>732</v>
      </c>
    </row>
    <row r="1167" spans="1:23" x14ac:dyDescent="0.3">
      <c r="A1167" s="2" t="s">
        <v>30</v>
      </c>
      <c r="B1167" s="2" t="s">
        <v>74</v>
      </c>
      <c r="C1167" s="2" t="s">
        <v>2684</v>
      </c>
      <c r="D1167" s="2">
        <v>1</v>
      </c>
      <c r="E1167" s="2" t="s">
        <v>115</v>
      </c>
      <c r="F1167" s="2" t="b">
        <f>+VLOOKUP(L1167,'Por tripulante'!A:A,1,0)=L1167</f>
        <v>1</v>
      </c>
      <c r="G1167" s="2" t="str">
        <f>+INDEX(TPA!A:D,MATCH('Base de datos'!L1167,TPA!D:D,0),1)</f>
        <v>EL BANCO</v>
      </c>
      <c r="H1167" s="24" t="s">
        <v>401</v>
      </c>
      <c r="I1167" s="42">
        <v>44705.386701388888</v>
      </c>
      <c r="J1167" s="36">
        <v>44705.391747685186</v>
      </c>
      <c r="K1167" t="s">
        <v>1033</v>
      </c>
      <c r="L1167">
        <v>1002025217</v>
      </c>
      <c r="M1167" t="s">
        <v>1410</v>
      </c>
      <c r="N1167" t="s">
        <v>443</v>
      </c>
      <c r="O1167" s="4" t="s">
        <v>1171</v>
      </c>
      <c r="P1167" s="39" t="s">
        <v>1169</v>
      </c>
      <c r="Q1167" t="s">
        <v>742</v>
      </c>
      <c r="S1167" t="s">
        <v>740</v>
      </c>
      <c r="T1167" t="s">
        <v>732</v>
      </c>
    </row>
    <row r="1168" spans="1:23" x14ac:dyDescent="0.3">
      <c r="A1168" s="2" t="s">
        <v>30</v>
      </c>
      <c r="B1168" s="2" t="s">
        <v>74</v>
      </c>
      <c r="C1168" s="2" t="s">
        <v>2685</v>
      </c>
      <c r="D1168" s="2">
        <v>1</v>
      </c>
      <c r="E1168" s="2" t="s">
        <v>115</v>
      </c>
      <c r="F1168" s="2" t="b">
        <f>+VLOOKUP(L1168,'Por tripulante'!A:A,1,0)=L1168</f>
        <v>1</v>
      </c>
      <c r="G1168" s="2" t="str">
        <f>+INDEX(TPA!A:D,MATCH('Base de datos'!L1168,TPA!D:D,0),1)</f>
        <v>EL BANCO</v>
      </c>
      <c r="H1168" s="24" t="s">
        <v>401</v>
      </c>
      <c r="I1168" s="42">
        <v>44705.386655092596</v>
      </c>
      <c r="J1168" s="36">
        <v>44705.391527777778</v>
      </c>
      <c r="K1168" t="s">
        <v>1033</v>
      </c>
      <c r="L1168">
        <v>11281288</v>
      </c>
      <c r="M1168" t="s">
        <v>646</v>
      </c>
      <c r="N1168" t="s">
        <v>443</v>
      </c>
      <c r="O1168" s="4" t="s">
        <v>1171</v>
      </c>
      <c r="P1168" s="39" t="s">
        <v>1169</v>
      </c>
      <c r="Q1168" t="s">
        <v>742</v>
      </c>
      <c r="S1168" t="s">
        <v>740</v>
      </c>
      <c r="T1168" t="s">
        <v>732</v>
      </c>
    </row>
    <row r="1169" spans="1:23" x14ac:dyDescent="0.3">
      <c r="A1169" s="2" t="s">
        <v>30</v>
      </c>
      <c r="B1169" s="2" t="s">
        <v>74</v>
      </c>
      <c r="C1169" s="2" t="s">
        <v>2686</v>
      </c>
      <c r="D1169" s="2">
        <v>1</v>
      </c>
      <c r="E1169" s="2" t="s">
        <v>115</v>
      </c>
      <c r="F1169" s="2" t="b">
        <f>+VLOOKUP(L1169,'Por tripulante'!A:A,1,0)=L1169</f>
        <v>1</v>
      </c>
      <c r="G1169" s="2" t="str">
        <f>+INDEX(TPA!A:D,MATCH('Base de datos'!L1169,TPA!D:D,0),1)</f>
        <v>EL BANCO</v>
      </c>
      <c r="H1169" s="24" t="s">
        <v>401</v>
      </c>
      <c r="I1169" s="42">
        <v>44705.38658564815</v>
      </c>
      <c r="J1169" s="36">
        <v>44705.391284722224</v>
      </c>
      <c r="K1169" t="s">
        <v>1033</v>
      </c>
      <c r="L1169">
        <v>1143441857</v>
      </c>
      <c r="M1169" t="s">
        <v>1411</v>
      </c>
      <c r="N1169" t="s">
        <v>443</v>
      </c>
      <c r="O1169" s="4" t="s">
        <v>1171</v>
      </c>
      <c r="P1169" s="39" t="s">
        <v>1169</v>
      </c>
      <c r="Q1169" t="s">
        <v>742</v>
      </c>
      <c r="S1169" t="s">
        <v>740</v>
      </c>
      <c r="T1169" t="s">
        <v>732</v>
      </c>
    </row>
    <row r="1170" spans="1:23" x14ac:dyDescent="0.3">
      <c r="A1170" s="2" t="s">
        <v>30</v>
      </c>
      <c r="B1170" s="2" t="s">
        <v>74</v>
      </c>
      <c r="C1170" s="2" t="s">
        <v>2687</v>
      </c>
      <c r="D1170" s="2">
        <v>1</v>
      </c>
      <c r="E1170" s="2" t="s">
        <v>115</v>
      </c>
      <c r="F1170" s="2" t="b">
        <f>+VLOOKUP(L1170,'Por tripulante'!A:A,1,0)=L1170</f>
        <v>1</v>
      </c>
      <c r="G1170" s="2" t="e">
        <f>+INDEX(TPA!A:D,MATCH('Base de datos'!L1170,TPA!D:D,0),1)</f>
        <v>#N/A</v>
      </c>
      <c r="H1170" s="24" t="s">
        <v>401</v>
      </c>
      <c r="I1170" s="42">
        <v>44704.523784722223</v>
      </c>
      <c r="J1170" s="36">
        <v>44704.531168981484</v>
      </c>
      <c r="K1170" t="s">
        <v>1425</v>
      </c>
      <c r="L1170">
        <v>72314527</v>
      </c>
      <c r="M1170" t="s">
        <v>627</v>
      </c>
      <c r="N1170" t="s">
        <v>457</v>
      </c>
      <c r="O1170" s="4" t="s">
        <v>1172</v>
      </c>
      <c r="P1170" s="39" t="s">
        <v>1169</v>
      </c>
      <c r="Q1170" t="s">
        <v>742</v>
      </c>
      <c r="S1170" t="s">
        <v>740</v>
      </c>
      <c r="T1170" t="s">
        <v>732</v>
      </c>
    </row>
    <row r="1171" spans="1:23" x14ac:dyDescent="0.3">
      <c r="A1171" s="2" t="s">
        <v>30</v>
      </c>
      <c r="B1171" s="2" t="s">
        <v>74</v>
      </c>
      <c r="C1171" s="2" t="s">
        <v>2688</v>
      </c>
      <c r="D1171" s="2">
        <v>1</v>
      </c>
      <c r="E1171" s="2" t="s">
        <v>115</v>
      </c>
      <c r="F1171" s="2" t="b">
        <f>+VLOOKUP(L1171,'Por tripulante'!A:A,1,0)=L1171</f>
        <v>1</v>
      </c>
      <c r="G1171" s="2" t="str">
        <f>+INDEX(TPA!A:D,MATCH('Base de datos'!L1171,TPA!D:D,0),1)</f>
        <v>BARRANQUILLA</v>
      </c>
      <c r="H1171" s="24" t="s">
        <v>401</v>
      </c>
      <c r="I1171" s="42">
        <v>44704.524398148147</v>
      </c>
      <c r="J1171" s="36">
        <v>44704.527337962965</v>
      </c>
      <c r="K1171" t="s">
        <v>1425</v>
      </c>
      <c r="L1171">
        <v>72257918</v>
      </c>
      <c r="M1171" t="s">
        <v>526</v>
      </c>
      <c r="N1171" t="s">
        <v>457</v>
      </c>
      <c r="O1171" s="4" t="s">
        <v>1170</v>
      </c>
      <c r="P1171" s="39" t="s">
        <v>1169</v>
      </c>
      <c r="Q1171" t="s">
        <v>742</v>
      </c>
      <c r="S1171" t="s">
        <v>740</v>
      </c>
      <c r="T1171" t="s">
        <v>732</v>
      </c>
    </row>
    <row r="1172" spans="1:23" x14ac:dyDescent="0.3">
      <c r="A1172" s="2" t="s">
        <v>30</v>
      </c>
      <c r="B1172" s="2" t="s">
        <v>74</v>
      </c>
      <c r="C1172" s="2" t="s">
        <v>2689</v>
      </c>
      <c r="D1172" s="2">
        <v>1</v>
      </c>
      <c r="E1172" s="2" t="s">
        <v>115</v>
      </c>
      <c r="F1172" s="2" t="b">
        <f>+VLOOKUP(L1172,'Por tripulante'!A:A,1,0)=L1172</f>
        <v>1</v>
      </c>
      <c r="G1172" s="2" t="str">
        <f>+INDEX(TPA!A:D,MATCH('Base de datos'!L1172,TPA!D:D,0),1)</f>
        <v>BARRANQUILLA</v>
      </c>
      <c r="H1172" s="24" t="s">
        <v>401</v>
      </c>
      <c r="I1172" s="42">
        <v>44703.894016203703</v>
      </c>
      <c r="J1172" s="36">
        <v>44703.894606481481</v>
      </c>
      <c r="K1172" t="s">
        <v>1429</v>
      </c>
      <c r="L1172">
        <v>1052998528</v>
      </c>
      <c r="M1172" t="s">
        <v>572</v>
      </c>
      <c r="N1172" t="s">
        <v>457</v>
      </c>
      <c r="O1172" s="4" t="s">
        <v>1172</v>
      </c>
      <c r="P1172" s="39" t="s">
        <v>1169</v>
      </c>
      <c r="Q1172" t="s">
        <v>742</v>
      </c>
      <c r="S1172" t="s">
        <v>740</v>
      </c>
      <c r="T1172" t="s">
        <v>732</v>
      </c>
    </row>
    <row r="1173" spans="1:23" x14ac:dyDescent="0.3">
      <c r="A1173" s="2" t="s">
        <v>30</v>
      </c>
      <c r="B1173" s="2" t="s">
        <v>74</v>
      </c>
      <c r="C1173" s="2" t="s">
        <v>2187</v>
      </c>
      <c r="D1173" s="2">
        <v>1</v>
      </c>
      <c r="E1173" s="2" t="s">
        <v>115</v>
      </c>
      <c r="F1173" s="2" t="b">
        <f>+VLOOKUP(L1173,'Por tripulante'!A:A,1,0)=L1173</f>
        <v>1</v>
      </c>
      <c r="G1173" s="2" t="str">
        <f>+INDEX(TPA!A:D,MATCH('Base de datos'!L1173,TPA!D:D,0),1)</f>
        <v>PUERTO BERRIO</v>
      </c>
      <c r="H1173" s="24" t="s">
        <v>401</v>
      </c>
      <c r="I1173" s="42">
        <v>44703.497719907406</v>
      </c>
      <c r="J1173" s="36">
        <v>44703.499537037038</v>
      </c>
      <c r="K1173" t="s">
        <v>1429</v>
      </c>
      <c r="L1173">
        <v>73271348</v>
      </c>
      <c r="M1173" t="s">
        <v>706</v>
      </c>
      <c r="N1173" t="s">
        <v>500</v>
      </c>
      <c r="O1173" s="4" t="s">
        <v>1171</v>
      </c>
      <c r="P1173" s="39" t="s">
        <v>1169</v>
      </c>
      <c r="Q1173" t="s">
        <v>742</v>
      </c>
      <c r="S1173" t="s">
        <v>740</v>
      </c>
      <c r="T1173" t="s">
        <v>732</v>
      </c>
    </row>
    <row r="1174" spans="1:23" x14ac:dyDescent="0.3">
      <c r="A1174" s="2" t="s">
        <v>30</v>
      </c>
      <c r="B1174" s="2" t="s">
        <v>74</v>
      </c>
      <c r="C1174" s="2" t="s">
        <v>2232</v>
      </c>
      <c r="D1174" s="2">
        <v>1</v>
      </c>
      <c r="E1174" s="2" t="s">
        <v>115</v>
      </c>
      <c r="F1174" s="2" t="b">
        <f>+VLOOKUP(L1174,'Por tripulante'!A:A,1,0)=L1174</f>
        <v>1</v>
      </c>
      <c r="G1174" s="2" t="str">
        <f>+INDEX(TPA!A:D,MATCH('Base de datos'!L1174,TPA!D:D,0),1)</f>
        <v>PUERTO SALGAR</v>
      </c>
      <c r="H1174" s="24" t="s">
        <v>403</v>
      </c>
      <c r="I1174" s="42">
        <v>44705.428344907406</v>
      </c>
      <c r="J1174" s="36">
        <v>44705.434525462966</v>
      </c>
      <c r="K1174" t="s">
        <v>1423</v>
      </c>
      <c r="L1174">
        <v>16730978</v>
      </c>
      <c r="M1174" t="s">
        <v>469</v>
      </c>
      <c r="N1174" t="s">
        <v>499</v>
      </c>
      <c r="O1174" s="4" t="s">
        <v>735</v>
      </c>
      <c r="P1174" s="39" t="s">
        <v>745</v>
      </c>
      <c r="U1174" t="s">
        <v>732</v>
      </c>
      <c r="V1174" t="s">
        <v>1175</v>
      </c>
      <c r="W1174" t="s">
        <v>1176</v>
      </c>
    </row>
    <row r="1175" spans="1:23" x14ac:dyDescent="0.3">
      <c r="A1175" s="2" t="s">
        <v>30</v>
      </c>
      <c r="B1175" s="2" t="s">
        <v>74</v>
      </c>
      <c r="C1175" s="2" t="s">
        <v>2690</v>
      </c>
      <c r="D1175" s="2">
        <v>1</v>
      </c>
      <c r="E1175" s="2" t="s">
        <v>115</v>
      </c>
      <c r="F1175" s="2" t="b">
        <f>+VLOOKUP(L1175,'Por tripulante'!A:A,1,0)=L1175</f>
        <v>1</v>
      </c>
      <c r="G1175" s="2" t="str">
        <f>+INDEX(TPA!A:D,MATCH('Base de datos'!L1175,TPA!D:D,0),1)</f>
        <v>SAN PABLO</v>
      </c>
      <c r="H1175" s="24" t="s">
        <v>403</v>
      </c>
      <c r="I1175" s="42">
        <v>44705.415706018517</v>
      </c>
      <c r="J1175" s="36">
        <v>44705.416493055556</v>
      </c>
      <c r="K1175" t="s">
        <v>1423</v>
      </c>
      <c r="L1175">
        <v>1003644904</v>
      </c>
      <c r="M1175" t="s">
        <v>871</v>
      </c>
      <c r="N1175" t="s">
        <v>424</v>
      </c>
      <c r="O1175" s="4" t="s">
        <v>735</v>
      </c>
      <c r="P1175" s="39" t="s">
        <v>745</v>
      </c>
      <c r="U1175" t="s">
        <v>732</v>
      </c>
      <c r="V1175" t="s">
        <v>1175</v>
      </c>
      <c r="W1175" t="s">
        <v>1176</v>
      </c>
    </row>
    <row r="1176" spans="1:23" x14ac:dyDescent="0.3">
      <c r="A1176" s="2" t="s">
        <v>30</v>
      </c>
      <c r="B1176" s="2" t="s">
        <v>74</v>
      </c>
      <c r="C1176" s="2" t="s">
        <v>2691</v>
      </c>
      <c r="D1176" s="2">
        <v>1</v>
      </c>
      <c r="E1176" s="2" t="s">
        <v>115</v>
      </c>
      <c r="F1176" s="2" t="b">
        <f>+VLOOKUP(L1176,'Por tripulante'!A:A,1,0)=L1176</f>
        <v>1</v>
      </c>
      <c r="G1176" s="2" t="str">
        <f>+INDEX(TPA!A:D,MATCH('Base de datos'!L1176,TPA!D:D,0),1)</f>
        <v>EL BANCO</v>
      </c>
      <c r="H1176" s="24" t="s">
        <v>403</v>
      </c>
      <c r="I1176" s="42">
        <v>44705.392384259256</v>
      </c>
      <c r="J1176" s="36">
        <v>44705.394641203704</v>
      </c>
      <c r="K1176" t="s">
        <v>1043</v>
      </c>
      <c r="L1176">
        <v>12628898</v>
      </c>
      <c r="M1176" t="s">
        <v>692</v>
      </c>
      <c r="N1176" t="s">
        <v>443</v>
      </c>
      <c r="O1176" s="4" t="s">
        <v>735</v>
      </c>
      <c r="P1176" s="39" t="s">
        <v>745</v>
      </c>
      <c r="U1176" t="s">
        <v>732</v>
      </c>
      <c r="V1176" t="s">
        <v>1175</v>
      </c>
      <c r="W1176" t="s">
        <v>1176</v>
      </c>
    </row>
    <row r="1177" spans="1:23" x14ac:dyDescent="0.3">
      <c r="A1177" s="2" t="s">
        <v>30</v>
      </c>
      <c r="B1177" s="2" t="s">
        <v>74</v>
      </c>
      <c r="C1177" s="2" t="s">
        <v>2692</v>
      </c>
      <c r="D1177" s="2">
        <v>1</v>
      </c>
      <c r="E1177" s="2" t="s">
        <v>115</v>
      </c>
      <c r="F1177" s="2" t="b">
        <f>+VLOOKUP(L1177,'Por tripulante'!A:A,1,0)=L1177</f>
        <v>1</v>
      </c>
      <c r="G1177" s="2" t="str">
        <f>+INDEX(TPA!A:D,MATCH('Base de datos'!L1177,TPA!D:D,0),1)</f>
        <v>EL BANCO</v>
      </c>
      <c r="H1177" s="24" t="s">
        <v>403</v>
      </c>
      <c r="I1177" s="42">
        <v>44705.392418981479</v>
      </c>
      <c r="J1177" s="36">
        <v>44705.394525462965</v>
      </c>
      <c r="K1177" t="s">
        <v>1043</v>
      </c>
      <c r="L1177">
        <v>1143441857</v>
      </c>
      <c r="M1177" t="s">
        <v>1411</v>
      </c>
      <c r="N1177" t="s">
        <v>443</v>
      </c>
      <c r="O1177" s="4" t="s">
        <v>735</v>
      </c>
      <c r="P1177" s="39" t="s">
        <v>745</v>
      </c>
      <c r="U1177" t="s">
        <v>732</v>
      </c>
      <c r="V1177" t="s">
        <v>1175</v>
      </c>
      <c r="W1177" t="s">
        <v>1176</v>
      </c>
    </row>
    <row r="1178" spans="1:23" x14ac:dyDescent="0.3">
      <c r="A1178" s="2" t="s">
        <v>30</v>
      </c>
      <c r="B1178" s="2" t="s">
        <v>74</v>
      </c>
      <c r="C1178" s="2" t="s">
        <v>2693</v>
      </c>
      <c r="D1178" s="2">
        <v>1</v>
      </c>
      <c r="E1178" s="2" t="s">
        <v>115</v>
      </c>
      <c r="F1178" s="2" t="b">
        <f>+VLOOKUP(L1178,'Por tripulante'!A:A,1,0)=L1178</f>
        <v>1</v>
      </c>
      <c r="G1178" s="2" t="str">
        <f>+INDEX(TPA!A:D,MATCH('Base de datos'!L1178,TPA!D:D,0),1)</f>
        <v>EL BANCO</v>
      </c>
      <c r="H1178" s="24" t="s">
        <v>403</v>
      </c>
      <c r="I1178" s="42">
        <v>44705.392442129632</v>
      </c>
      <c r="J1178" s="36">
        <v>44705.394409722219</v>
      </c>
      <c r="K1178" t="s">
        <v>1043</v>
      </c>
      <c r="L1178">
        <v>11281288</v>
      </c>
      <c r="M1178" t="s">
        <v>646</v>
      </c>
      <c r="N1178" t="s">
        <v>443</v>
      </c>
      <c r="O1178" s="4" t="s">
        <v>735</v>
      </c>
      <c r="P1178" s="39" t="s">
        <v>745</v>
      </c>
      <c r="U1178" t="s">
        <v>732</v>
      </c>
      <c r="V1178" t="s">
        <v>1175</v>
      </c>
      <c r="W1178" t="s">
        <v>1176</v>
      </c>
    </row>
    <row r="1179" spans="1:23" x14ac:dyDescent="0.3">
      <c r="A1179" s="2" t="s">
        <v>30</v>
      </c>
      <c r="B1179" s="2" t="s">
        <v>74</v>
      </c>
      <c r="C1179" s="2" t="s">
        <v>2694</v>
      </c>
      <c r="D1179" s="2">
        <v>1</v>
      </c>
      <c r="E1179" s="2" t="s">
        <v>115</v>
      </c>
      <c r="F1179" s="2" t="b">
        <f>+VLOOKUP(L1179,'Por tripulante'!A:A,1,0)=L1179</f>
        <v>1</v>
      </c>
      <c r="G1179" s="2" t="str">
        <f>+INDEX(TPA!A:D,MATCH('Base de datos'!L1179,TPA!D:D,0),1)</f>
        <v>EL BANCO</v>
      </c>
      <c r="H1179" s="24" t="s">
        <v>403</v>
      </c>
      <c r="I1179" s="42">
        <v>44705.392488425925</v>
      </c>
      <c r="J1179" s="36">
        <v>44705.394259259258</v>
      </c>
      <c r="K1179" t="s">
        <v>1043</v>
      </c>
      <c r="L1179">
        <v>1002025217</v>
      </c>
      <c r="M1179" t="s">
        <v>1410</v>
      </c>
      <c r="N1179" t="s">
        <v>443</v>
      </c>
      <c r="O1179" s="4" t="s">
        <v>735</v>
      </c>
      <c r="P1179" s="39" t="s">
        <v>745</v>
      </c>
      <c r="U1179" t="s">
        <v>732</v>
      </c>
      <c r="V1179" t="s">
        <v>1175</v>
      </c>
      <c r="W1179" t="s">
        <v>1176</v>
      </c>
    </row>
    <row r="1180" spans="1:23" x14ac:dyDescent="0.3">
      <c r="A1180" s="2" t="s">
        <v>30</v>
      </c>
      <c r="B1180" s="2" t="s">
        <v>74</v>
      </c>
      <c r="C1180" s="2" t="s">
        <v>2224</v>
      </c>
      <c r="D1180" s="2">
        <v>1</v>
      </c>
      <c r="E1180" s="2" t="s">
        <v>115</v>
      </c>
      <c r="F1180" s="2" t="b">
        <f>+VLOOKUP(L1180,'Por tripulante'!A:A,1,0)=L1180</f>
        <v>1</v>
      </c>
      <c r="G1180" s="2" t="str">
        <f>+INDEX(TPA!A:D,MATCH('Base de datos'!L1180,TPA!D:D,0),1)</f>
        <v>MOMPOX</v>
      </c>
      <c r="H1180" s="24" t="s">
        <v>403</v>
      </c>
      <c r="I1180" s="42">
        <v>44704.691620370373</v>
      </c>
      <c r="J1180" s="36">
        <v>44704.692974537036</v>
      </c>
      <c r="K1180" t="s">
        <v>1425</v>
      </c>
      <c r="L1180">
        <v>8565971</v>
      </c>
      <c r="M1180" t="s">
        <v>511</v>
      </c>
      <c r="N1180" t="s">
        <v>416</v>
      </c>
      <c r="O1180" s="4" t="s">
        <v>735</v>
      </c>
      <c r="P1180" s="39" t="s">
        <v>745</v>
      </c>
      <c r="U1180" t="s">
        <v>732</v>
      </c>
      <c r="V1180" t="s">
        <v>1175</v>
      </c>
      <c r="W1180" t="s">
        <v>1177</v>
      </c>
    </row>
    <row r="1181" spans="1:23" x14ac:dyDescent="0.3">
      <c r="A1181" s="2" t="s">
        <v>30</v>
      </c>
      <c r="B1181" s="2" t="s">
        <v>74</v>
      </c>
      <c r="C1181" s="2" t="s">
        <v>2695</v>
      </c>
      <c r="D1181" s="2">
        <v>1</v>
      </c>
      <c r="E1181" s="2" t="s">
        <v>115</v>
      </c>
      <c r="F1181" s="2" t="b">
        <f>+VLOOKUP(L1181,'Por tripulante'!A:A,1,0)=L1181</f>
        <v>1</v>
      </c>
      <c r="G1181" s="2" t="str">
        <f>+INDEX(TPA!A:D,MATCH('Base de datos'!L1181,TPA!D:D,0),1)</f>
        <v>BARRANQUILLA</v>
      </c>
      <c r="H1181" s="24" t="s">
        <v>403</v>
      </c>
      <c r="I1181" s="42">
        <v>44703.895011574074</v>
      </c>
      <c r="J1181" s="36">
        <v>44703.897997685184</v>
      </c>
      <c r="K1181" t="s">
        <v>1429</v>
      </c>
      <c r="L1181">
        <v>1052998528</v>
      </c>
      <c r="M1181" t="s">
        <v>572</v>
      </c>
      <c r="N1181" t="s">
        <v>457</v>
      </c>
      <c r="O1181" s="4" t="s">
        <v>735</v>
      </c>
      <c r="P1181" s="39" t="s">
        <v>745</v>
      </c>
      <c r="U1181" t="s">
        <v>732</v>
      </c>
      <c r="V1181" t="s">
        <v>1175</v>
      </c>
      <c r="W1181" t="s">
        <v>1177</v>
      </c>
    </row>
    <row r="1182" spans="1:23" x14ac:dyDescent="0.3">
      <c r="A1182" s="2" t="s">
        <v>30</v>
      </c>
      <c r="B1182" s="2" t="s">
        <v>74</v>
      </c>
      <c r="C1182" s="2" t="s">
        <v>2696</v>
      </c>
      <c r="D1182" s="2">
        <v>1</v>
      </c>
      <c r="E1182" s="2" t="s">
        <v>115</v>
      </c>
      <c r="F1182" s="2" t="b">
        <f>+VLOOKUP(L1182,'Por tripulante'!A:A,1,0)=L1182</f>
        <v>1</v>
      </c>
      <c r="G1182" s="2" t="str">
        <f>+INDEX(TPA!A:D,MATCH('Base de datos'!L1182,TPA!D:D,0),1)</f>
        <v>PUERTO BERRIO</v>
      </c>
      <c r="H1182" s="24" t="s">
        <v>403</v>
      </c>
      <c r="I1182" s="42">
        <v>44703.492002314815</v>
      </c>
      <c r="J1182" s="36">
        <v>44703.495150462964</v>
      </c>
      <c r="K1182" t="s">
        <v>1429</v>
      </c>
      <c r="L1182">
        <v>73271348</v>
      </c>
      <c r="M1182" t="s">
        <v>706</v>
      </c>
      <c r="N1182" t="s">
        <v>500</v>
      </c>
      <c r="O1182" s="4" t="s">
        <v>735</v>
      </c>
      <c r="P1182" s="39" t="s">
        <v>745</v>
      </c>
      <c r="U1182" t="s">
        <v>732</v>
      </c>
      <c r="V1182" t="s">
        <v>1175</v>
      </c>
      <c r="W1182" t="s">
        <v>1176</v>
      </c>
    </row>
    <row r="1183" spans="1:23" x14ac:dyDescent="0.3">
      <c r="A1183" s="2" t="s">
        <v>30</v>
      </c>
      <c r="B1183" s="2" t="s">
        <v>74</v>
      </c>
      <c r="C1183" s="2" t="s">
        <v>2256</v>
      </c>
      <c r="D1183" s="2">
        <v>1</v>
      </c>
      <c r="E1183" s="2" t="s">
        <v>115</v>
      </c>
      <c r="F1183" s="2" t="b">
        <f>+VLOOKUP(L1183,'Por tripulante'!A:A,1,0)=L1183</f>
        <v>1</v>
      </c>
      <c r="G1183" s="2" t="str">
        <f>+INDEX(TPA!A:D,MATCH('Base de datos'!L1183,TPA!D:D,0),1)</f>
        <v>PUERTO SALGAR</v>
      </c>
      <c r="H1183" s="24" t="s">
        <v>405</v>
      </c>
      <c r="I1183" s="42">
        <v>44705.436284722222</v>
      </c>
      <c r="J1183" s="36">
        <v>44705.441608796296</v>
      </c>
      <c r="K1183" t="s">
        <v>1423</v>
      </c>
      <c r="L1183">
        <v>16730978</v>
      </c>
      <c r="M1183" t="s">
        <v>469</v>
      </c>
      <c r="N1183" t="s">
        <v>499</v>
      </c>
      <c r="O1183" s="4" t="s">
        <v>735</v>
      </c>
      <c r="P1183" s="39" t="s">
        <v>745</v>
      </c>
      <c r="Q1183" t="s">
        <v>732</v>
      </c>
      <c r="U1183" t="s">
        <v>1189</v>
      </c>
      <c r="V1183" t="s">
        <v>1194</v>
      </c>
    </row>
    <row r="1184" spans="1:23" x14ac:dyDescent="0.3">
      <c r="A1184" s="2" t="s">
        <v>30</v>
      </c>
      <c r="B1184" s="2" t="s">
        <v>74</v>
      </c>
      <c r="C1184" s="2" t="s">
        <v>2697</v>
      </c>
      <c r="D1184" s="2">
        <v>1</v>
      </c>
      <c r="E1184" s="2" t="s">
        <v>115</v>
      </c>
      <c r="F1184" s="2" t="b">
        <f>+VLOOKUP(L1184,'Por tripulante'!A:A,1,0)=L1184</f>
        <v>1</v>
      </c>
      <c r="G1184" s="2" t="str">
        <f>+INDEX(TPA!A:D,MATCH('Base de datos'!L1184,TPA!D:D,0),1)</f>
        <v>EL BANCO</v>
      </c>
      <c r="H1184" s="24" t="s">
        <v>405</v>
      </c>
      <c r="I1184" s="42">
        <v>44705.395115740743</v>
      </c>
      <c r="J1184" s="36">
        <v>44705.398692129631</v>
      </c>
      <c r="K1184" t="s">
        <v>1008</v>
      </c>
      <c r="L1184">
        <v>12628898</v>
      </c>
      <c r="M1184" t="s">
        <v>692</v>
      </c>
      <c r="N1184" t="s">
        <v>443</v>
      </c>
      <c r="O1184" s="4" t="s">
        <v>735</v>
      </c>
      <c r="P1184" s="39" t="s">
        <v>745</v>
      </c>
      <c r="Q1184" t="s">
        <v>732</v>
      </c>
      <c r="T1184" t="s">
        <v>1348</v>
      </c>
      <c r="U1184" t="s">
        <v>1189</v>
      </c>
      <c r="V1184" t="s">
        <v>1190</v>
      </c>
    </row>
    <row r="1185" spans="1:22" x14ac:dyDescent="0.3">
      <c r="A1185" s="2" t="s">
        <v>30</v>
      </c>
      <c r="B1185" s="2" t="s">
        <v>74</v>
      </c>
      <c r="C1185" s="2" t="s">
        <v>2698</v>
      </c>
      <c r="D1185" s="2">
        <v>1</v>
      </c>
      <c r="E1185" s="2" t="s">
        <v>115</v>
      </c>
      <c r="F1185" s="2" t="b">
        <f>+VLOOKUP(L1185,'Por tripulante'!A:A,1,0)=L1185</f>
        <v>1</v>
      </c>
      <c r="G1185" s="2" t="str">
        <f>+INDEX(TPA!A:D,MATCH('Base de datos'!L1185,TPA!D:D,0),1)</f>
        <v>EL BANCO</v>
      </c>
      <c r="H1185" s="24" t="s">
        <v>405</v>
      </c>
      <c r="I1185" s="42">
        <v>44705.395185185182</v>
      </c>
      <c r="J1185" s="36">
        <v>44705.398587962962</v>
      </c>
      <c r="K1185" t="s">
        <v>1008</v>
      </c>
      <c r="L1185">
        <v>1143441857</v>
      </c>
      <c r="M1185" t="s">
        <v>1411</v>
      </c>
      <c r="N1185" t="s">
        <v>443</v>
      </c>
      <c r="O1185" s="4" t="s">
        <v>735</v>
      </c>
      <c r="P1185" s="39" t="s">
        <v>745</v>
      </c>
      <c r="Q1185" t="s">
        <v>732</v>
      </c>
      <c r="T1185" t="s">
        <v>1348</v>
      </c>
      <c r="U1185" t="s">
        <v>1189</v>
      </c>
      <c r="V1185" t="s">
        <v>1190</v>
      </c>
    </row>
    <row r="1186" spans="1:22" x14ac:dyDescent="0.3">
      <c r="A1186" s="2" t="s">
        <v>30</v>
      </c>
      <c r="B1186" s="2" t="s">
        <v>74</v>
      </c>
      <c r="C1186" s="2" t="s">
        <v>2699</v>
      </c>
      <c r="D1186" s="2">
        <v>1</v>
      </c>
      <c r="E1186" s="2" t="s">
        <v>115</v>
      </c>
      <c r="F1186" s="2" t="b">
        <f>+VLOOKUP(L1186,'Por tripulante'!A:A,1,0)=L1186</f>
        <v>1</v>
      </c>
      <c r="G1186" s="2" t="str">
        <f>+INDEX(TPA!A:D,MATCH('Base de datos'!L1186,TPA!D:D,0),1)</f>
        <v>EL BANCO</v>
      </c>
      <c r="H1186" s="24" t="s">
        <v>405</v>
      </c>
      <c r="I1186" s="42">
        <v>44705.395231481481</v>
      </c>
      <c r="J1186" s="36">
        <v>44705.398472222223</v>
      </c>
      <c r="K1186" t="s">
        <v>1008</v>
      </c>
      <c r="L1186">
        <v>11281288</v>
      </c>
      <c r="M1186" t="s">
        <v>646</v>
      </c>
      <c r="N1186" t="s">
        <v>443</v>
      </c>
      <c r="O1186" s="4" t="s">
        <v>735</v>
      </c>
      <c r="P1186" s="39" t="s">
        <v>745</v>
      </c>
      <c r="Q1186" t="s">
        <v>732</v>
      </c>
      <c r="T1186" t="s">
        <v>1348</v>
      </c>
      <c r="U1186" t="s">
        <v>1189</v>
      </c>
      <c r="V1186" t="s">
        <v>1190</v>
      </c>
    </row>
    <row r="1187" spans="1:22" x14ac:dyDescent="0.3">
      <c r="A1187" s="2" t="s">
        <v>30</v>
      </c>
      <c r="B1187" s="2" t="s">
        <v>74</v>
      </c>
      <c r="C1187" s="2" t="s">
        <v>2700</v>
      </c>
      <c r="D1187" s="2">
        <v>1</v>
      </c>
      <c r="E1187" s="2" t="s">
        <v>115</v>
      </c>
      <c r="F1187" s="2" t="b">
        <f>+VLOOKUP(L1187,'Por tripulante'!A:A,1,0)=L1187</f>
        <v>1</v>
      </c>
      <c r="G1187" s="2" t="str">
        <f>+INDEX(TPA!A:D,MATCH('Base de datos'!L1187,TPA!D:D,0),1)</f>
        <v>EL BANCO</v>
      </c>
      <c r="H1187" s="24" t="s">
        <v>405</v>
      </c>
      <c r="I1187" s="42">
        <v>44705.395289351851</v>
      </c>
      <c r="J1187" s="36">
        <v>44705.398310185185</v>
      </c>
      <c r="K1187" t="s">
        <v>1008</v>
      </c>
      <c r="L1187">
        <v>1002025217</v>
      </c>
      <c r="M1187" t="s">
        <v>1410</v>
      </c>
      <c r="N1187" t="s">
        <v>443</v>
      </c>
      <c r="O1187" s="4" t="s">
        <v>735</v>
      </c>
      <c r="P1187" s="39" t="s">
        <v>745</v>
      </c>
      <c r="Q1187" t="s">
        <v>732</v>
      </c>
      <c r="T1187" t="s">
        <v>1348</v>
      </c>
      <c r="U1187" t="s">
        <v>1189</v>
      </c>
      <c r="V1187" t="s">
        <v>1190</v>
      </c>
    </row>
    <row r="1188" spans="1:22" x14ac:dyDescent="0.3">
      <c r="A1188" s="2" t="s">
        <v>30</v>
      </c>
      <c r="B1188" s="2" t="s">
        <v>74</v>
      </c>
      <c r="C1188" s="2" t="s">
        <v>2701</v>
      </c>
      <c r="D1188" s="2">
        <v>1</v>
      </c>
      <c r="E1188" s="2" t="s">
        <v>115</v>
      </c>
      <c r="F1188" s="2" t="b">
        <f>+VLOOKUP(L1188,'Por tripulante'!A:A,1,0)=L1188</f>
        <v>1</v>
      </c>
      <c r="G1188" s="2" t="str">
        <f>+INDEX(TPA!A:D,MATCH('Base de datos'!L1188,TPA!D:D,0),1)</f>
        <v>MOMPOX</v>
      </c>
      <c r="H1188" s="24" t="s">
        <v>405</v>
      </c>
      <c r="I1188" s="42">
        <v>44704.687326388892</v>
      </c>
      <c r="J1188" s="36">
        <v>44704.689166666663</v>
      </c>
      <c r="K1188" t="s">
        <v>1425</v>
      </c>
      <c r="L1188">
        <v>8565971</v>
      </c>
      <c r="M1188" t="s">
        <v>511</v>
      </c>
      <c r="N1188" t="s">
        <v>416</v>
      </c>
      <c r="O1188" s="4" t="s">
        <v>735</v>
      </c>
      <c r="P1188" s="39" t="s">
        <v>745</v>
      </c>
      <c r="Q1188" t="s">
        <v>732</v>
      </c>
      <c r="U1188" t="s">
        <v>1189</v>
      </c>
      <c r="V1188" t="s">
        <v>1190</v>
      </c>
    </row>
    <row r="1189" spans="1:22" x14ac:dyDescent="0.3">
      <c r="A1189" s="2" t="s">
        <v>30</v>
      </c>
      <c r="B1189" s="2" t="s">
        <v>74</v>
      </c>
      <c r="C1189" s="2" t="s">
        <v>2702</v>
      </c>
      <c r="D1189" s="2">
        <v>1</v>
      </c>
      <c r="E1189" s="2" t="s">
        <v>115</v>
      </c>
      <c r="F1189" s="2" t="b">
        <f>+VLOOKUP(L1189,'Por tripulante'!A:A,1,0)=L1189</f>
        <v>1</v>
      </c>
      <c r="G1189" s="2" t="str">
        <f>+INDEX(TPA!A:D,MATCH('Base de datos'!L1189,TPA!D:D,0),1)</f>
        <v>BARRANQUILLA</v>
      </c>
      <c r="H1189" s="24" t="s">
        <v>405</v>
      </c>
      <c r="I1189" s="42">
        <v>44704.532905092594</v>
      </c>
      <c r="J1189" s="36">
        <v>44704.534583333334</v>
      </c>
      <c r="K1189" t="s">
        <v>1425</v>
      </c>
      <c r="L1189">
        <v>72257918</v>
      </c>
      <c r="M1189" t="s">
        <v>526</v>
      </c>
      <c r="N1189" t="s">
        <v>457</v>
      </c>
      <c r="O1189" s="4" t="s">
        <v>735</v>
      </c>
      <c r="P1189" s="39" t="s">
        <v>745</v>
      </c>
      <c r="Q1189" t="s">
        <v>732</v>
      </c>
      <c r="U1189" t="s">
        <v>1189</v>
      </c>
      <c r="V1189" t="s">
        <v>1190</v>
      </c>
    </row>
    <row r="1190" spans="1:22" x14ac:dyDescent="0.3">
      <c r="A1190" s="2" t="s">
        <v>30</v>
      </c>
      <c r="B1190" s="2" t="s">
        <v>74</v>
      </c>
      <c r="C1190" s="2" t="s">
        <v>2703</v>
      </c>
      <c r="D1190" s="2">
        <v>1</v>
      </c>
      <c r="E1190" s="2" t="s">
        <v>115</v>
      </c>
      <c r="F1190" s="2" t="b">
        <f>+VLOOKUP(L1190,'Por tripulante'!A:A,1,0)=L1190</f>
        <v>1</v>
      </c>
      <c r="G1190" s="2" t="e">
        <f>+INDEX(TPA!A:D,MATCH('Base de datos'!L1190,TPA!D:D,0),1)</f>
        <v>#N/A</v>
      </c>
      <c r="H1190" s="24" t="s">
        <v>405</v>
      </c>
      <c r="I1190" s="42">
        <v>44704.531400462962</v>
      </c>
      <c r="J1190" s="36">
        <v>44704.532511574071</v>
      </c>
      <c r="K1190" t="s">
        <v>1425</v>
      </c>
      <c r="L1190">
        <v>72314527</v>
      </c>
      <c r="M1190" t="s">
        <v>627</v>
      </c>
      <c r="N1190" t="s">
        <v>457</v>
      </c>
      <c r="O1190" s="4" t="s">
        <v>735</v>
      </c>
      <c r="P1190" s="39" t="s">
        <v>745</v>
      </c>
      <c r="Q1190" t="s">
        <v>732</v>
      </c>
      <c r="U1190" t="s">
        <v>1189</v>
      </c>
      <c r="V1190" t="s">
        <v>1190</v>
      </c>
    </row>
    <row r="1191" spans="1:22" x14ac:dyDescent="0.3">
      <c r="A1191" s="2" t="s">
        <v>30</v>
      </c>
      <c r="B1191" s="2" t="s">
        <v>74</v>
      </c>
      <c r="C1191" s="2" t="s">
        <v>2704</v>
      </c>
      <c r="D1191" s="2">
        <v>1</v>
      </c>
      <c r="E1191" s="2" t="s">
        <v>115</v>
      </c>
      <c r="F1191" s="2" t="b">
        <f>+VLOOKUP(L1191,'Por tripulante'!A:A,1,0)=L1191</f>
        <v>1</v>
      </c>
      <c r="G1191" s="2" t="str">
        <f>+INDEX(TPA!A:D,MATCH('Base de datos'!L1191,TPA!D:D,0),1)</f>
        <v>BARRANQUILLA</v>
      </c>
      <c r="H1191" s="24" t="s">
        <v>405</v>
      </c>
      <c r="I1191" s="42">
        <v>44703.898333333331</v>
      </c>
      <c r="J1191" s="36">
        <v>44703.900925925926</v>
      </c>
      <c r="K1191" t="s">
        <v>1429</v>
      </c>
      <c r="L1191">
        <v>1052998528</v>
      </c>
      <c r="M1191" t="s">
        <v>572</v>
      </c>
      <c r="N1191" t="s">
        <v>457</v>
      </c>
      <c r="O1191" s="4" t="s">
        <v>1430</v>
      </c>
      <c r="P1191" s="39" t="s">
        <v>1431</v>
      </c>
      <c r="Q1191" t="s">
        <v>732</v>
      </c>
      <c r="U1191" t="s">
        <v>1189</v>
      </c>
      <c r="V1191" t="s">
        <v>1190</v>
      </c>
    </row>
    <row r="1192" spans="1:22" x14ac:dyDescent="0.3">
      <c r="A1192" s="2" t="s">
        <v>30</v>
      </c>
      <c r="B1192" s="2" t="s">
        <v>74</v>
      </c>
      <c r="C1192" s="2" t="s">
        <v>2534</v>
      </c>
      <c r="D1192" s="2">
        <v>1</v>
      </c>
      <c r="E1192" s="2" t="s">
        <v>115</v>
      </c>
      <c r="F1192" s="2" t="b">
        <f>+VLOOKUP(L1192,'Por tripulante'!A:A,1,0)=L1192</f>
        <v>1</v>
      </c>
      <c r="G1192" s="2" t="str">
        <f>+INDEX(TPA!A:D,MATCH('Base de datos'!L1192,TPA!D:D,0),1)</f>
        <v>PUERTO BERRIO</v>
      </c>
      <c r="H1192" s="24" t="s">
        <v>405</v>
      </c>
      <c r="I1192" s="42">
        <v>44703.476238425923</v>
      </c>
      <c r="J1192" s="36">
        <v>44703.478622685187</v>
      </c>
      <c r="K1192" t="s">
        <v>1429</v>
      </c>
      <c r="L1192">
        <v>73271348</v>
      </c>
      <c r="M1192" t="s">
        <v>741</v>
      </c>
      <c r="N1192" t="s">
        <v>500</v>
      </c>
      <c r="O1192" s="4" t="s">
        <v>735</v>
      </c>
      <c r="P1192" s="39" t="s">
        <v>745</v>
      </c>
      <c r="Q1192" t="s">
        <v>732</v>
      </c>
      <c r="U1192" t="s">
        <v>1189</v>
      </c>
      <c r="V1192" t="s">
        <v>1190</v>
      </c>
    </row>
    <row r="1193" spans="1:22" x14ac:dyDescent="0.3">
      <c r="A1193" s="2" t="s">
        <v>36</v>
      </c>
      <c r="B1193" s="2" t="s">
        <v>1432</v>
      </c>
      <c r="C1193" s="2" t="s">
        <v>2705</v>
      </c>
      <c r="D1193" s="2">
        <v>1</v>
      </c>
      <c r="E1193" s="2" t="s">
        <v>115</v>
      </c>
      <c r="F1193" s="2" t="b">
        <f>+VLOOKUP(L1193,'Por tripulante'!A:A,1,0)=L1193</f>
        <v>1</v>
      </c>
      <c r="G1193" s="2" t="str">
        <f>+INDEX(TPA!A:D,MATCH('Base de datos'!L1193,TPA!D:D,0),1)</f>
        <v>PUERTO TRIUNFO</v>
      </c>
      <c r="H1193" s="24" t="s">
        <v>411</v>
      </c>
      <c r="I1193" s="42">
        <v>44690.3125</v>
      </c>
      <c r="J1193" s="36">
        <v>44690.3125</v>
      </c>
      <c r="K1193">
        <v>44690.3125</v>
      </c>
      <c r="L1193">
        <v>72271305</v>
      </c>
      <c r="M1193" t="s">
        <v>307</v>
      </c>
      <c r="N1193" t="s">
        <v>1433</v>
      </c>
    </row>
    <row r="1194" spans="1:22" x14ac:dyDescent="0.3">
      <c r="A1194" s="2" t="s">
        <v>36</v>
      </c>
      <c r="B1194" s="2" t="s">
        <v>1432</v>
      </c>
      <c r="C1194" s="2" t="s">
        <v>2706</v>
      </c>
      <c r="D1194" s="2">
        <v>1</v>
      </c>
      <c r="E1194" s="2" t="s">
        <v>115</v>
      </c>
      <c r="F1194" s="2" t="b">
        <f>+VLOOKUP(L1194,'Por tripulante'!A:A,1,0)=L1194</f>
        <v>1</v>
      </c>
      <c r="G1194" s="2" t="str">
        <f>+INDEX(TPA!A:D,MATCH('Base de datos'!L1194,TPA!D:D,0),1)</f>
        <v>PUERTO TRIUNFO</v>
      </c>
      <c r="H1194" s="24" t="s">
        <v>411</v>
      </c>
      <c r="I1194" s="42">
        <v>44690.3125</v>
      </c>
      <c r="J1194" s="36">
        <v>44690.3125</v>
      </c>
      <c r="K1194">
        <v>44690.3125</v>
      </c>
      <c r="L1194">
        <v>1045730910</v>
      </c>
      <c r="M1194" t="s">
        <v>317</v>
      </c>
      <c r="N1194" t="s">
        <v>1433</v>
      </c>
    </row>
    <row r="1195" spans="1:22" x14ac:dyDescent="0.3">
      <c r="A1195" s="2" t="s">
        <v>36</v>
      </c>
      <c r="B1195" s="2" t="s">
        <v>1432</v>
      </c>
      <c r="C1195" s="2" t="s">
        <v>2707</v>
      </c>
      <c r="D1195" s="2">
        <v>1</v>
      </c>
      <c r="E1195" s="2" t="s">
        <v>115</v>
      </c>
      <c r="F1195" s="2" t="b">
        <f>+VLOOKUP(L1195,'Por tripulante'!A:A,1,0)=L1195</f>
        <v>1</v>
      </c>
      <c r="G1195" s="2" t="str">
        <f>+INDEX(TPA!A:D,MATCH('Base de datos'!L1195,TPA!D:D,0),1)</f>
        <v>CALAMAR</v>
      </c>
      <c r="H1195" s="24" t="s">
        <v>411</v>
      </c>
      <c r="I1195" s="42">
        <v>44690.3125</v>
      </c>
      <c r="J1195" s="36">
        <v>44690.3125</v>
      </c>
      <c r="K1195">
        <v>44690.3125</v>
      </c>
      <c r="L1195">
        <v>1042434250</v>
      </c>
      <c r="M1195" t="s">
        <v>71</v>
      </c>
      <c r="N1195" t="s">
        <v>1433</v>
      </c>
    </row>
    <row r="1196" spans="1:22" x14ac:dyDescent="0.3">
      <c r="A1196" s="2" t="s">
        <v>36</v>
      </c>
      <c r="B1196" s="2" t="s">
        <v>1432</v>
      </c>
      <c r="C1196" s="2" t="s">
        <v>2708</v>
      </c>
      <c r="D1196" s="2">
        <v>1</v>
      </c>
      <c r="E1196" s="2" t="s">
        <v>115</v>
      </c>
      <c r="F1196" s="2" t="b">
        <f>+VLOOKUP(L1196,'Por tripulante'!A:A,1,0)=L1196</f>
        <v>1</v>
      </c>
      <c r="G1196" s="2" t="e">
        <f>+INDEX(TPA!A:D,MATCH('Base de datos'!L1196,TPA!D:D,0),1)</f>
        <v>#N/A</v>
      </c>
      <c r="H1196" s="24" t="s">
        <v>411</v>
      </c>
      <c r="I1196" s="42">
        <v>44690.3125</v>
      </c>
      <c r="J1196" s="36">
        <v>44690.3125</v>
      </c>
      <c r="K1196">
        <v>44690.3125</v>
      </c>
      <c r="L1196">
        <v>1045714832</v>
      </c>
      <c r="M1196" t="s">
        <v>156</v>
      </c>
      <c r="N1196" t="s">
        <v>1433</v>
      </c>
    </row>
    <row r="1197" spans="1:22" x14ac:dyDescent="0.3">
      <c r="A1197" s="2" t="s">
        <v>36</v>
      </c>
      <c r="B1197" s="2" t="s">
        <v>1432</v>
      </c>
      <c r="C1197" s="2" t="s">
        <v>2709</v>
      </c>
      <c r="D1197" s="2">
        <v>1</v>
      </c>
      <c r="E1197" s="2" t="s">
        <v>115</v>
      </c>
      <c r="F1197" s="2" t="b">
        <f>+VLOOKUP(L1197,'Por tripulante'!A:A,1,0)=L1197</f>
        <v>1</v>
      </c>
      <c r="G1197" s="2" t="str">
        <f>+INDEX(TPA!A:D,MATCH('Base de datos'!L1197,TPA!D:D,0),1)</f>
        <v>BARRANCABERMEJA</v>
      </c>
      <c r="H1197" s="24" t="s">
        <v>411</v>
      </c>
      <c r="I1197" s="42">
        <v>44690.3125</v>
      </c>
      <c r="J1197" s="36">
        <v>44690.3125</v>
      </c>
      <c r="K1197">
        <v>44690.3125</v>
      </c>
      <c r="L1197">
        <v>1143143519</v>
      </c>
      <c r="M1197" t="s">
        <v>316</v>
      </c>
      <c r="N1197" t="s">
        <v>1433</v>
      </c>
    </row>
    <row r="1198" spans="1:22" x14ac:dyDescent="0.3">
      <c r="A1198" s="2" t="s">
        <v>36</v>
      </c>
      <c r="B1198" s="2" t="s">
        <v>1432</v>
      </c>
      <c r="C1198" s="2" t="s">
        <v>2710</v>
      </c>
      <c r="D1198" s="2">
        <v>1</v>
      </c>
      <c r="E1198" s="2" t="s">
        <v>115</v>
      </c>
      <c r="F1198" s="2" t="b">
        <f>+VLOOKUP(L1198,'Por tripulante'!A:A,1,0)=L1198</f>
        <v>1</v>
      </c>
      <c r="G1198" s="2" t="str">
        <f>+INDEX(TPA!A:D,MATCH('Base de datos'!L1198,TPA!D:D,0),1)</f>
        <v>LA GLORIA</v>
      </c>
      <c r="H1198" s="24" t="s">
        <v>411</v>
      </c>
      <c r="I1198" s="42">
        <v>44690.3125</v>
      </c>
      <c r="J1198" s="36">
        <v>44690.3125</v>
      </c>
      <c r="K1198">
        <v>44690.3125</v>
      </c>
      <c r="L1198">
        <v>8854570</v>
      </c>
      <c r="M1198" t="s">
        <v>9</v>
      </c>
      <c r="N1198" t="s">
        <v>1433</v>
      </c>
    </row>
    <row r="1199" spans="1:22" x14ac:dyDescent="0.3">
      <c r="A1199" s="2" t="s">
        <v>36</v>
      </c>
      <c r="B1199" s="2" t="s">
        <v>1432</v>
      </c>
      <c r="C1199" s="2" t="s">
        <v>2711</v>
      </c>
      <c r="D1199" s="2">
        <v>1</v>
      </c>
      <c r="E1199" s="2" t="s">
        <v>115</v>
      </c>
      <c r="F1199" s="2" t="b">
        <f>+VLOOKUP(L1199,'Por tripulante'!A:A,1,0)=L1199</f>
        <v>1</v>
      </c>
      <c r="G1199" s="2" t="str">
        <f>+INDEX(TPA!A:D,MATCH('Base de datos'!L1199,TPA!D:D,0),1)</f>
        <v>BARRANQUILLA</v>
      </c>
      <c r="H1199" s="24" t="s">
        <v>411</v>
      </c>
      <c r="I1199" s="42">
        <v>44690.3125</v>
      </c>
      <c r="J1199" s="36">
        <v>44690.3125</v>
      </c>
      <c r="K1199">
        <v>44690.3125</v>
      </c>
      <c r="L1199">
        <v>72291582</v>
      </c>
      <c r="M1199" t="s">
        <v>63</v>
      </c>
      <c r="N1199" t="s">
        <v>1433</v>
      </c>
    </row>
    <row r="1200" spans="1:22" x14ac:dyDescent="0.3">
      <c r="A1200" s="2" t="s">
        <v>36</v>
      </c>
      <c r="B1200" s="2" t="s">
        <v>1432</v>
      </c>
      <c r="C1200" s="2" t="s">
        <v>2712</v>
      </c>
      <c r="D1200" s="2">
        <v>1</v>
      </c>
      <c r="E1200" s="2" t="s">
        <v>115</v>
      </c>
      <c r="F1200" s="2" t="b">
        <f>+VLOOKUP(L1200,'Por tripulante'!A:A,1,0)=L1200</f>
        <v>1</v>
      </c>
      <c r="G1200" s="2" t="e">
        <f>+INDEX(TPA!A:D,MATCH('Base de datos'!L1200,TPA!D:D,0),1)</f>
        <v>#N/A</v>
      </c>
      <c r="H1200" s="24" t="s">
        <v>411</v>
      </c>
      <c r="I1200" s="42">
        <v>44690.3125</v>
      </c>
      <c r="J1200" s="36">
        <v>44690.3125</v>
      </c>
      <c r="K1200">
        <v>44690.3125</v>
      </c>
      <c r="L1200">
        <v>1143268154</v>
      </c>
      <c r="M1200" t="s">
        <v>258</v>
      </c>
      <c r="N1200" t="s">
        <v>1433</v>
      </c>
    </row>
    <row r="1201" spans="1:14" x14ac:dyDescent="0.3">
      <c r="A1201" s="2" t="s">
        <v>36</v>
      </c>
      <c r="B1201" s="2" t="s">
        <v>1432</v>
      </c>
      <c r="C1201" s="2" t="s">
        <v>2713</v>
      </c>
      <c r="D1201" s="2">
        <v>1</v>
      </c>
      <c r="E1201" s="2" t="s">
        <v>115</v>
      </c>
      <c r="F1201" s="2" t="b">
        <f>+VLOOKUP(L1201,'Por tripulante'!A:A,1,0)=L1201</f>
        <v>1</v>
      </c>
      <c r="G1201" s="2" t="str">
        <f>+INDEX(TPA!A:D,MATCH('Base de datos'!L1201,TPA!D:D,0),1)</f>
        <v>SOLEDAD</v>
      </c>
      <c r="H1201" s="24" t="s">
        <v>411</v>
      </c>
      <c r="I1201" s="42">
        <v>44690.3125</v>
      </c>
      <c r="J1201" s="36">
        <v>44690.3125</v>
      </c>
      <c r="K1201">
        <v>44690.3125</v>
      </c>
      <c r="L1201">
        <v>1140872943</v>
      </c>
      <c r="M1201" t="s">
        <v>257</v>
      </c>
      <c r="N1201" t="s">
        <v>1433</v>
      </c>
    </row>
    <row r="1202" spans="1:14" x14ac:dyDescent="0.3">
      <c r="A1202" s="2" t="s">
        <v>36</v>
      </c>
      <c r="B1202" s="2" t="s">
        <v>1432</v>
      </c>
      <c r="C1202" s="2" t="s">
        <v>2714</v>
      </c>
      <c r="D1202" s="2">
        <v>1</v>
      </c>
      <c r="E1202" s="2" t="s">
        <v>115</v>
      </c>
      <c r="F1202" s="2" t="b">
        <f>+VLOOKUP(L1202,'Por tripulante'!A:A,1,0)=L1202</f>
        <v>1</v>
      </c>
      <c r="G1202" s="2" t="str">
        <f>+INDEX(TPA!A:D,MATCH('Base de datos'!L1202,TPA!D:D,0),1)</f>
        <v>CALAMAR</v>
      </c>
      <c r="H1202" s="24" t="s">
        <v>411</v>
      </c>
      <c r="I1202" s="42">
        <v>44690.3125</v>
      </c>
      <c r="J1202" s="36">
        <v>44690.3125</v>
      </c>
      <c r="K1202">
        <v>44690.3125</v>
      </c>
      <c r="L1202">
        <v>1140835942</v>
      </c>
      <c r="M1202" t="s">
        <v>192</v>
      </c>
      <c r="N1202" t="s">
        <v>1433</v>
      </c>
    </row>
    <row r="1203" spans="1:14" x14ac:dyDescent="0.3">
      <c r="A1203" s="2" t="s">
        <v>36</v>
      </c>
      <c r="B1203" s="2" t="s">
        <v>1432</v>
      </c>
      <c r="C1203" s="2" t="s">
        <v>2715</v>
      </c>
      <c r="D1203" s="2">
        <v>1</v>
      </c>
      <c r="E1203" s="2" t="s">
        <v>115</v>
      </c>
      <c r="F1203" s="2" t="b">
        <f>+VLOOKUP(L1203,'Por tripulante'!A:A,1,0)=L1203</f>
        <v>1</v>
      </c>
      <c r="G1203" s="2" t="str">
        <f>+INDEX(TPA!A:D,MATCH('Base de datos'!L1203,TPA!D:D,0),1)</f>
        <v>PUERTO BERRIO</v>
      </c>
      <c r="H1203" s="24" t="s">
        <v>411</v>
      </c>
      <c r="I1203" s="42">
        <v>44690.3125</v>
      </c>
      <c r="J1203" s="36">
        <v>44690.3125</v>
      </c>
      <c r="K1203">
        <v>44690.3125</v>
      </c>
      <c r="L1203">
        <v>1143268344</v>
      </c>
      <c r="M1203" t="s">
        <v>150</v>
      </c>
      <c r="N1203" t="s">
        <v>1433</v>
      </c>
    </row>
    <row r="1204" spans="1:14" x14ac:dyDescent="0.3">
      <c r="A1204" s="2" t="s">
        <v>36</v>
      </c>
      <c r="B1204" s="2" t="s">
        <v>1432</v>
      </c>
      <c r="C1204" s="2" t="s">
        <v>2716</v>
      </c>
      <c r="D1204" s="2">
        <v>1</v>
      </c>
      <c r="E1204" s="2" t="s">
        <v>115</v>
      </c>
      <c r="F1204" s="2" t="b">
        <f>+VLOOKUP(L1204,'Por tripulante'!A:A,1,0)=L1204</f>
        <v>1</v>
      </c>
      <c r="G1204" s="2" t="str">
        <f>+INDEX(TPA!A:D,MATCH('Base de datos'!L1204,TPA!D:D,0),1)</f>
        <v>CANTAGALLO</v>
      </c>
      <c r="H1204" s="24" t="s">
        <v>411</v>
      </c>
      <c r="I1204" s="42">
        <v>44700.3125</v>
      </c>
      <c r="J1204" s="36">
        <v>44700.3125</v>
      </c>
      <c r="K1204">
        <v>44700.3125</v>
      </c>
      <c r="L1204">
        <v>1045713303</v>
      </c>
      <c r="M1204" t="s">
        <v>234</v>
      </c>
      <c r="N1204" t="s">
        <v>1433</v>
      </c>
    </row>
    <row r="1205" spans="1:14" x14ac:dyDescent="0.3">
      <c r="A1205" s="2" t="s">
        <v>36</v>
      </c>
      <c r="B1205" s="2" t="s">
        <v>1432</v>
      </c>
      <c r="C1205" s="2" t="s">
        <v>2717</v>
      </c>
      <c r="D1205" s="2">
        <v>1</v>
      </c>
      <c r="E1205" s="2" t="s">
        <v>115</v>
      </c>
      <c r="F1205" s="2" t="b">
        <f>+VLOOKUP(L1205,'Por tripulante'!A:A,1,0)=L1205</f>
        <v>1</v>
      </c>
      <c r="G1205" s="2" t="str">
        <f>+INDEX(TPA!A:D,MATCH('Base de datos'!L1205,TPA!D:D,0),1)</f>
        <v>EL BANCO</v>
      </c>
      <c r="H1205" s="24" t="s">
        <v>411</v>
      </c>
      <c r="I1205" s="42">
        <v>44700.3125</v>
      </c>
      <c r="J1205" s="36">
        <v>44700.3125</v>
      </c>
      <c r="K1205">
        <v>44700.3125</v>
      </c>
      <c r="L1205">
        <v>72307511</v>
      </c>
      <c r="M1205" t="s">
        <v>200</v>
      </c>
      <c r="N1205" t="s">
        <v>1433</v>
      </c>
    </row>
    <row r="1206" spans="1:14" x14ac:dyDescent="0.3">
      <c r="A1206" s="2" t="s">
        <v>36</v>
      </c>
      <c r="B1206" s="2" t="s">
        <v>1432</v>
      </c>
      <c r="C1206" s="2" t="s">
        <v>2718</v>
      </c>
      <c r="D1206" s="2">
        <v>1</v>
      </c>
      <c r="E1206" s="2" t="s">
        <v>115</v>
      </c>
      <c r="F1206" s="2" t="b">
        <f>+VLOOKUP(L1206,'Por tripulante'!A:A,1,0)=L1206</f>
        <v>1</v>
      </c>
      <c r="G1206" s="2" t="str">
        <f>+INDEX(TPA!A:D,MATCH('Base de datos'!L1206,TPA!D:D,0),1)</f>
        <v>PUERTO SALGAR</v>
      </c>
      <c r="H1206" s="24" t="s">
        <v>411</v>
      </c>
      <c r="I1206" s="42">
        <v>44700.3125</v>
      </c>
      <c r="J1206" s="36">
        <v>44700.3125</v>
      </c>
      <c r="K1206">
        <v>44700.3125</v>
      </c>
      <c r="L1206">
        <v>1042428015</v>
      </c>
      <c r="M1206" t="s">
        <v>337</v>
      </c>
      <c r="N1206" t="s">
        <v>1433</v>
      </c>
    </row>
    <row r="1207" spans="1:14" x14ac:dyDescent="0.3">
      <c r="A1207" s="2" t="s">
        <v>36</v>
      </c>
      <c r="B1207" s="2" t="s">
        <v>1432</v>
      </c>
      <c r="C1207" s="2" t="s">
        <v>2719</v>
      </c>
      <c r="D1207" s="2">
        <v>1</v>
      </c>
      <c r="E1207" s="2" t="s">
        <v>115</v>
      </c>
      <c r="F1207" s="2" t="b">
        <f>+VLOOKUP(L1207,'Por tripulante'!A:A,1,0)=L1207</f>
        <v>1</v>
      </c>
      <c r="G1207" s="2" t="e">
        <f>+INDEX(TPA!A:D,MATCH('Base de datos'!L1207,TPA!D:D,0),1)</f>
        <v>#N/A</v>
      </c>
      <c r="H1207" s="24" t="s">
        <v>411</v>
      </c>
      <c r="I1207" s="42">
        <v>44700.3125</v>
      </c>
      <c r="J1207" s="36">
        <v>44700.3125</v>
      </c>
      <c r="K1207">
        <v>44700.3125</v>
      </c>
      <c r="L1207">
        <v>1143376702</v>
      </c>
      <c r="M1207" t="s">
        <v>336</v>
      </c>
      <c r="N1207" t="s">
        <v>1433</v>
      </c>
    </row>
    <row r="1208" spans="1:14" x14ac:dyDescent="0.3">
      <c r="A1208" s="2" t="s">
        <v>36</v>
      </c>
      <c r="B1208" s="2" t="s">
        <v>1432</v>
      </c>
      <c r="C1208" s="2" t="s">
        <v>2720</v>
      </c>
      <c r="D1208" s="2">
        <v>1</v>
      </c>
      <c r="E1208" s="2" t="s">
        <v>115</v>
      </c>
      <c r="F1208" s="2" t="b">
        <f>+VLOOKUP(L1208,'Por tripulante'!A:A,1,0)=L1208</f>
        <v>1</v>
      </c>
      <c r="G1208" s="2" t="str">
        <f>+INDEX(TPA!A:D,MATCH('Base de datos'!L1208,TPA!D:D,0),1)</f>
        <v>SAN PABLO</v>
      </c>
      <c r="H1208" s="24" t="s">
        <v>411</v>
      </c>
      <c r="I1208" s="42">
        <v>44700.3125</v>
      </c>
      <c r="J1208" s="36">
        <v>44700.3125</v>
      </c>
      <c r="K1208">
        <v>44700.3125</v>
      </c>
      <c r="L1208">
        <v>72258146</v>
      </c>
      <c r="M1208" t="s">
        <v>327</v>
      </c>
      <c r="N1208" t="s">
        <v>1433</v>
      </c>
    </row>
    <row r="1209" spans="1:14" x14ac:dyDescent="0.3">
      <c r="A1209" s="2" t="s">
        <v>36</v>
      </c>
      <c r="B1209" s="2" t="s">
        <v>1432</v>
      </c>
      <c r="C1209" s="2" t="s">
        <v>2721</v>
      </c>
      <c r="D1209" s="2">
        <v>1</v>
      </c>
      <c r="E1209" s="2" t="s">
        <v>115</v>
      </c>
      <c r="F1209" s="2" t="b">
        <f>+VLOOKUP(L1209,'Por tripulante'!A:A,1,0)=L1209</f>
        <v>1</v>
      </c>
      <c r="G1209" s="2" t="str">
        <f>+INDEX(TPA!A:D,MATCH('Base de datos'!L1209,TPA!D:D,0),1)</f>
        <v>LA GLORIA</v>
      </c>
      <c r="H1209" s="24" t="s">
        <v>411</v>
      </c>
      <c r="I1209" s="42">
        <v>44700.3125</v>
      </c>
      <c r="J1209" s="36">
        <v>44700.3125</v>
      </c>
      <c r="K1209">
        <v>44700.3125</v>
      </c>
      <c r="L1209">
        <v>1140865331</v>
      </c>
      <c r="M1209" t="s">
        <v>140</v>
      </c>
      <c r="N1209" t="s">
        <v>1433</v>
      </c>
    </row>
    <row r="1210" spans="1:14" x14ac:dyDescent="0.3">
      <c r="A1210" s="2" t="s">
        <v>36</v>
      </c>
      <c r="B1210" s="2" t="s">
        <v>1432</v>
      </c>
      <c r="C1210" s="2" t="s">
        <v>2722</v>
      </c>
      <c r="D1210" s="2">
        <v>1</v>
      </c>
      <c r="E1210" s="2" t="s">
        <v>115</v>
      </c>
      <c r="F1210" s="2" t="b">
        <f>+VLOOKUP(L1210,'Por tripulante'!A:A,1,0)=L1210</f>
        <v>1</v>
      </c>
      <c r="G1210" s="2" t="str">
        <f>+INDEX(TPA!A:D,MATCH('Base de datos'!L1210,TPA!D:D,0),1)</f>
        <v>ZAMBRANO</v>
      </c>
      <c r="H1210" s="24" t="s">
        <v>411</v>
      </c>
      <c r="I1210" s="42">
        <v>44700.3125</v>
      </c>
      <c r="J1210" s="36">
        <v>44700.3125</v>
      </c>
      <c r="K1210">
        <v>44700.3125</v>
      </c>
      <c r="L1210">
        <v>1002154286</v>
      </c>
      <c r="M1210" t="s">
        <v>338</v>
      </c>
      <c r="N1210" t="s">
        <v>1433</v>
      </c>
    </row>
    <row r="1211" spans="1:14" x14ac:dyDescent="0.3">
      <c r="A1211" s="2" t="s">
        <v>36</v>
      </c>
      <c r="B1211" s="2" t="s">
        <v>1432</v>
      </c>
      <c r="C1211" s="2" t="s">
        <v>2723</v>
      </c>
      <c r="D1211" s="2">
        <v>1</v>
      </c>
      <c r="E1211" s="2" t="s">
        <v>115</v>
      </c>
      <c r="F1211" s="2" t="b">
        <f>+VLOOKUP(L1211,'Por tripulante'!A:A,1,0)=L1211</f>
        <v>1</v>
      </c>
      <c r="G1211" s="2" t="str">
        <f>+INDEX(TPA!A:D,MATCH('Base de datos'!L1211,TPA!D:D,0),1)</f>
        <v>MAGANGUE</v>
      </c>
      <c r="H1211" s="24" t="s">
        <v>411</v>
      </c>
      <c r="I1211" s="42">
        <v>44700.3125</v>
      </c>
      <c r="J1211" s="36">
        <v>44700.3125</v>
      </c>
      <c r="K1211">
        <v>44700.3125</v>
      </c>
      <c r="L1211">
        <v>9099437</v>
      </c>
      <c r="M1211" t="s">
        <v>298</v>
      </c>
      <c r="N1211" t="s">
        <v>1433</v>
      </c>
    </row>
    <row r="1212" spans="1:14" x14ac:dyDescent="0.3">
      <c r="A1212" s="2" t="s">
        <v>36</v>
      </c>
      <c r="B1212" s="2" t="s">
        <v>1432</v>
      </c>
      <c r="C1212" s="2" t="s">
        <v>2724</v>
      </c>
      <c r="D1212" s="2">
        <v>1</v>
      </c>
      <c r="E1212" s="2" t="s">
        <v>115</v>
      </c>
      <c r="F1212" s="2" t="b">
        <f>+VLOOKUP(L1212,'Por tripulante'!A:A,1,0)=L1212</f>
        <v>1</v>
      </c>
      <c r="G1212" s="2" t="str">
        <f>+INDEX(TPA!A:D,MATCH('Base de datos'!L1212,TPA!D:D,0),1)</f>
        <v>CAPULCO</v>
      </c>
      <c r="H1212" s="24" t="s">
        <v>411</v>
      </c>
      <c r="I1212" s="42">
        <v>44700.3125</v>
      </c>
      <c r="J1212" s="36">
        <v>44700.3125</v>
      </c>
      <c r="K1212">
        <v>44700.3125</v>
      </c>
      <c r="L1212">
        <v>1048204296</v>
      </c>
      <c r="M1212" t="s">
        <v>171</v>
      </c>
      <c r="N1212" t="s">
        <v>1433</v>
      </c>
    </row>
    <row r="1213" spans="1:14" x14ac:dyDescent="0.3">
      <c r="A1213" s="2" t="s">
        <v>36</v>
      </c>
      <c r="B1213" s="2" t="s">
        <v>1432</v>
      </c>
      <c r="C1213" s="2" t="s">
        <v>2725</v>
      </c>
      <c r="D1213" s="2">
        <v>1</v>
      </c>
      <c r="E1213" s="2" t="s">
        <v>115</v>
      </c>
      <c r="F1213" s="2" t="b">
        <f>+VLOOKUP(L1213,'Por tripulante'!A:A,1,0)=L1213</f>
        <v>1</v>
      </c>
      <c r="G1213" s="2" t="str">
        <f>+INDEX(TPA!A:D,MATCH('Base de datos'!L1213,TPA!D:D,0),1)</f>
        <v>PUERTO SALGAR</v>
      </c>
      <c r="H1213" s="24" t="s">
        <v>411</v>
      </c>
      <c r="I1213" s="42">
        <v>44700.3125</v>
      </c>
      <c r="J1213" s="36">
        <v>44700.3125</v>
      </c>
      <c r="K1213">
        <v>44700.3125</v>
      </c>
      <c r="L1213">
        <v>8498708</v>
      </c>
      <c r="M1213" t="s">
        <v>346</v>
      </c>
      <c r="N1213" t="s">
        <v>1433</v>
      </c>
    </row>
    <row r="1214" spans="1:14" x14ac:dyDescent="0.3">
      <c r="A1214" s="2" t="s">
        <v>36</v>
      </c>
      <c r="B1214" s="2" t="s">
        <v>1432</v>
      </c>
      <c r="C1214" s="2" t="s">
        <v>2726</v>
      </c>
      <c r="D1214" s="2">
        <v>1</v>
      </c>
      <c r="E1214" s="2" t="s">
        <v>115</v>
      </c>
      <c r="F1214" s="2" t="b">
        <f>+VLOOKUP(L1214,'Por tripulante'!A:A,1,0)=L1214</f>
        <v>1</v>
      </c>
      <c r="G1214" s="2" t="str">
        <f>+INDEX(TPA!A:D,MATCH('Base de datos'!L1214,TPA!D:D,0),1)</f>
        <v>CANTAGALLO</v>
      </c>
      <c r="H1214" s="24" t="s">
        <v>411</v>
      </c>
      <c r="I1214" s="42">
        <v>44700.3125</v>
      </c>
      <c r="J1214" s="36">
        <v>44700.3125</v>
      </c>
      <c r="K1214">
        <v>44700.3125</v>
      </c>
      <c r="L1214">
        <v>7539785</v>
      </c>
      <c r="M1214" t="s">
        <v>282</v>
      </c>
      <c r="N1214" t="s">
        <v>1433</v>
      </c>
    </row>
    <row r="1215" spans="1:14" x14ac:dyDescent="0.3">
      <c r="A1215" s="2" t="s">
        <v>36</v>
      </c>
      <c r="B1215" s="2" t="s">
        <v>1432</v>
      </c>
      <c r="C1215" s="2" t="s">
        <v>2727</v>
      </c>
      <c r="D1215" s="2">
        <v>1</v>
      </c>
      <c r="E1215" s="2" t="s">
        <v>115</v>
      </c>
      <c r="F1215" s="2" t="b">
        <f>+VLOOKUP(L1215,'Por tripulante'!A:A,1,0)=L1215</f>
        <v>1</v>
      </c>
      <c r="G1215" s="2" t="str">
        <f>+INDEX(TPA!A:D,MATCH('Base de datos'!L1215,TPA!D:D,0),1)</f>
        <v>EL BANCO</v>
      </c>
      <c r="H1215" s="24" t="s">
        <v>411</v>
      </c>
      <c r="I1215" s="42">
        <v>44700.3125</v>
      </c>
      <c r="J1215" s="36">
        <v>44700.3125</v>
      </c>
      <c r="K1215">
        <v>44700.3125</v>
      </c>
      <c r="L1215">
        <v>1143160794</v>
      </c>
      <c r="M1215" t="s">
        <v>201</v>
      </c>
      <c r="N1215" t="s">
        <v>1433</v>
      </c>
    </row>
    <row r="1216" spans="1:14" x14ac:dyDescent="0.3">
      <c r="A1216" s="2" t="s">
        <v>36</v>
      </c>
      <c r="B1216" s="2" t="s">
        <v>1432</v>
      </c>
      <c r="C1216" s="2" t="s">
        <v>2728</v>
      </c>
      <c r="D1216" s="2">
        <v>1</v>
      </c>
      <c r="E1216" s="2" t="s">
        <v>115</v>
      </c>
      <c r="F1216" s="2" t="b">
        <f>+VLOOKUP(L1216,'Por tripulante'!A:A,1,0)=L1216</f>
        <v>1</v>
      </c>
      <c r="G1216" s="2" t="e">
        <f>+INDEX(TPA!A:D,MATCH('Base de datos'!L1216,TPA!D:D,0),1)</f>
        <v>#N/A</v>
      </c>
      <c r="H1216" s="24" t="s">
        <v>411</v>
      </c>
      <c r="I1216" s="42">
        <v>44707.3125</v>
      </c>
      <c r="J1216" s="36">
        <v>44707.3125</v>
      </c>
      <c r="K1216">
        <v>44707.3125</v>
      </c>
      <c r="L1216">
        <v>1042439653</v>
      </c>
      <c r="M1216" t="s">
        <v>297</v>
      </c>
      <c r="N1216" t="s">
        <v>1433</v>
      </c>
    </row>
    <row r="1217" spans="1:14" x14ac:dyDescent="0.3">
      <c r="A1217" s="2" t="s">
        <v>36</v>
      </c>
      <c r="B1217" s="2" t="s">
        <v>1432</v>
      </c>
      <c r="C1217" s="2" t="s">
        <v>2729</v>
      </c>
      <c r="D1217" s="2">
        <v>1</v>
      </c>
      <c r="E1217" s="2" t="s">
        <v>115</v>
      </c>
      <c r="F1217" s="2" t="b">
        <f>+VLOOKUP(L1217,'Por tripulante'!A:A,1,0)=L1217</f>
        <v>1</v>
      </c>
      <c r="G1217" s="2" t="e">
        <f>+INDEX(TPA!A:D,MATCH('Base de datos'!L1217,TPA!D:D,0),1)</f>
        <v>#N/A</v>
      </c>
      <c r="H1217" s="24" t="s">
        <v>411</v>
      </c>
      <c r="I1217" s="42">
        <v>44707.3125</v>
      </c>
      <c r="J1217" s="36">
        <v>44707.3125</v>
      </c>
      <c r="K1217">
        <v>44707.3125</v>
      </c>
      <c r="L1217">
        <v>1042423666</v>
      </c>
      <c r="M1217" t="s">
        <v>212</v>
      </c>
      <c r="N1217" t="s">
        <v>1433</v>
      </c>
    </row>
    <row r="1218" spans="1:14" x14ac:dyDescent="0.3">
      <c r="A1218" s="2" t="s">
        <v>36</v>
      </c>
      <c r="B1218" s="2" t="s">
        <v>1432</v>
      </c>
      <c r="C1218" s="2" t="s">
        <v>2730</v>
      </c>
      <c r="D1218" s="2">
        <v>1</v>
      </c>
      <c r="E1218" s="2" t="s">
        <v>115</v>
      </c>
      <c r="F1218" s="2" t="b">
        <f>+VLOOKUP(L1218,'Por tripulante'!A:A,1,0)=L1218</f>
        <v>1</v>
      </c>
      <c r="G1218" s="2" t="e">
        <f>+INDEX(TPA!A:D,MATCH('Base de datos'!L1218,TPA!D:D,0),1)</f>
        <v>#N/A</v>
      </c>
      <c r="H1218" s="24" t="s">
        <v>411</v>
      </c>
      <c r="I1218" s="42">
        <v>44707.3125</v>
      </c>
      <c r="J1218" s="36">
        <v>44707.3125</v>
      </c>
      <c r="K1218">
        <v>44707.3125</v>
      </c>
      <c r="L1218">
        <v>73186841</v>
      </c>
      <c r="M1218" t="s">
        <v>183</v>
      </c>
      <c r="N1218" t="s">
        <v>1433</v>
      </c>
    </row>
    <row r="1219" spans="1:14" x14ac:dyDescent="0.3">
      <c r="A1219" s="2" t="s">
        <v>36</v>
      </c>
      <c r="B1219" s="2" t="s">
        <v>1432</v>
      </c>
      <c r="C1219" s="2" t="s">
        <v>2731</v>
      </c>
      <c r="D1219" s="2">
        <v>1</v>
      </c>
      <c r="E1219" s="2" t="s">
        <v>115</v>
      </c>
      <c r="F1219" s="2" t="b">
        <f>+VLOOKUP(L1219,'Por tripulante'!A:A,1,0)=L1219</f>
        <v>1</v>
      </c>
      <c r="G1219" s="2" t="e">
        <f>+INDEX(TPA!A:D,MATCH('Base de datos'!L1219,TPA!D:D,0),1)</f>
        <v>#N/A</v>
      </c>
      <c r="H1219" s="24" t="s">
        <v>411</v>
      </c>
      <c r="I1219" s="42">
        <v>44707.3125</v>
      </c>
      <c r="J1219" s="36">
        <v>44707.3125</v>
      </c>
      <c r="K1219">
        <v>44707.3125</v>
      </c>
      <c r="L1219">
        <v>1140851894</v>
      </c>
      <c r="M1219" t="s">
        <v>224</v>
      </c>
      <c r="N1219" t="s">
        <v>1433</v>
      </c>
    </row>
    <row r="1220" spans="1:14" x14ac:dyDescent="0.3">
      <c r="A1220" s="2" t="s">
        <v>36</v>
      </c>
      <c r="B1220" s="2" t="s">
        <v>1432</v>
      </c>
      <c r="C1220" s="2" t="s">
        <v>2732</v>
      </c>
      <c r="D1220" s="2">
        <v>1</v>
      </c>
      <c r="E1220" s="2" t="s">
        <v>115</v>
      </c>
      <c r="F1220" s="2" t="b">
        <f>+VLOOKUP(L1220,'Por tripulante'!A:A,1,0)=L1220</f>
        <v>1</v>
      </c>
      <c r="G1220" s="2" t="e">
        <f>+INDEX(TPA!A:D,MATCH('Base de datos'!L1220,TPA!D:D,0),1)</f>
        <v>#N/A</v>
      </c>
      <c r="H1220" s="24" t="s">
        <v>411</v>
      </c>
      <c r="I1220" s="42">
        <v>44707.3125</v>
      </c>
      <c r="J1220" s="36">
        <v>44707.3125</v>
      </c>
      <c r="K1220">
        <v>44707.3125</v>
      </c>
      <c r="L1220">
        <v>1045713717</v>
      </c>
      <c r="M1220" t="s">
        <v>238</v>
      </c>
      <c r="N1220" t="s">
        <v>1433</v>
      </c>
    </row>
    <row r="1221" spans="1:14" x14ac:dyDescent="0.3">
      <c r="A1221" s="2" t="s">
        <v>36</v>
      </c>
      <c r="B1221" s="2" t="s">
        <v>1432</v>
      </c>
      <c r="C1221" s="2" t="s">
        <v>2733</v>
      </c>
      <c r="D1221" s="2">
        <v>1</v>
      </c>
      <c r="E1221" s="2" t="s">
        <v>115</v>
      </c>
      <c r="F1221" s="2" t="b">
        <f>+VLOOKUP(L1221,'Por tripulante'!A:A,1,0)=L1221</f>
        <v>1</v>
      </c>
      <c r="G1221" s="2" t="e">
        <f>+INDEX(TPA!A:D,MATCH('Base de datos'!L1221,TPA!D:D,0),1)</f>
        <v>#N/A</v>
      </c>
      <c r="H1221" s="24" t="s">
        <v>411</v>
      </c>
      <c r="I1221" s="42">
        <v>44707.3125</v>
      </c>
      <c r="J1221" s="36">
        <v>44707.3125</v>
      </c>
      <c r="K1221">
        <v>44707.3125</v>
      </c>
      <c r="L1221">
        <v>72290647</v>
      </c>
      <c r="M1221" t="s">
        <v>191</v>
      </c>
      <c r="N1221" t="s">
        <v>1433</v>
      </c>
    </row>
    <row r="1222" spans="1:14" x14ac:dyDescent="0.3">
      <c r="A1222" s="2" t="s">
        <v>36</v>
      </c>
      <c r="B1222" s="2" t="s">
        <v>1432</v>
      </c>
      <c r="C1222" s="2" t="s">
        <v>2734</v>
      </c>
      <c r="D1222" s="2">
        <v>1</v>
      </c>
      <c r="E1222" s="2" t="s">
        <v>115</v>
      </c>
      <c r="F1222" s="2" t="b">
        <f>+VLOOKUP(L1222,'Por tripulante'!A:A,1,0)=L1222</f>
        <v>1</v>
      </c>
      <c r="G1222" s="2" t="e">
        <f>+INDEX(TPA!A:D,MATCH('Base de datos'!L1222,TPA!D:D,0),1)</f>
        <v>#N/A</v>
      </c>
      <c r="H1222" s="24" t="s">
        <v>411</v>
      </c>
      <c r="I1222" s="42">
        <v>44707.3125</v>
      </c>
      <c r="J1222" s="36">
        <v>44707.3125</v>
      </c>
      <c r="K1222">
        <v>44707.3125</v>
      </c>
      <c r="L1222">
        <v>1143439945</v>
      </c>
      <c r="M1222" t="s">
        <v>277</v>
      </c>
      <c r="N1222" t="s">
        <v>1433</v>
      </c>
    </row>
    <row r="1223" spans="1:14" x14ac:dyDescent="0.3">
      <c r="A1223" s="2" t="s">
        <v>36</v>
      </c>
      <c r="B1223" s="2" t="s">
        <v>1432</v>
      </c>
      <c r="C1223" s="2" t="s">
        <v>2735</v>
      </c>
      <c r="D1223" s="2">
        <v>1</v>
      </c>
      <c r="E1223" s="2" t="s">
        <v>115</v>
      </c>
      <c r="F1223" s="2" t="b">
        <f>+VLOOKUP(L1223,'Por tripulante'!A:A,1,0)=L1223</f>
        <v>1</v>
      </c>
      <c r="G1223" s="2" t="e">
        <f>+INDEX(TPA!A:D,MATCH('Base de datos'!L1223,TPA!D:D,0),1)</f>
        <v>#N/A</v>
      </c>
      <c r="H1223" s="24" t="s">
        <v>411</v>
      </c>
      <c r="I1223" s="42">
        <v>44707.3125</v>
      </c>
      <c r="J1223" s="36">
        <v>44707.3125</v>
      </c>
      <c r="K1223">
        <v>44707.3125</v>
      </c>
      <c r="L1223">
        <v>1045682337</v>
      </c>
      <c r="M1223" t="s">
        <v>299</v>
      </c>
      <c r="N1223" t="s">
        <v>1433</v>
      </c>
    </row>
    <row r="1224" spans="1:14" x14ac:dyDescent="0.3">
      <c r="A1224" s="2" t="s">
        <v>36</v>
      </c>
      <c r="B1224" s="2" t="s">
        <v>1432</v>
      </c>
      <c r="C1224" s="2" t="s">
        <v>2736</v>
      </c>
      <c r="D1224" s="2">
        <v>1</v>
      </c>
      <c r="E1224" s="2" t="s">
        <v>115</v>
      </c>
      <c r="F1224" s="2" t="b">
        <f>+VLOOKUP(L1224,'Por tripulante'!A:A,1,0)=L1224</f>
        <v>1</v>
      </c>
      <c r="G1224" s="2" t="e">
        <f>+INDEX(TPA!A:D,MATCH('Base de datos'!L1224,TPA!D:D,0),1)</f>
        <v>#N/A</v>
      </c>
      <c r="H1224" s="24" t="s">
        <v>411</v>
      </c>
      <c r="I1224" s="42">
        <v>44707.3125</v>
      </c>
      <c r="J1224" s="36">
        <v>44707.3125</v>
      </c>
      <c r="K1224">
        <v>44707.3125</v>
      </c>
      <c r="L1224">
        <v>1002210630</v>
      </c>
      <c r="M1224" t="s">
        <v>308</v>
      </c>
      <c r="N1224" t="s">
        <v>1433</v>
      </c>
    </row>
    <row r="1225" spans="1:14" x14ac:dyDescent="0.3">
      <c r="A1225" s="2" t="s">
        <v>36</v>
      </c>
      <c r="B1225" s="2" t="s">
        <v>1432</v>
      </c>
      <c r="C1225" s="2" t="s">
        <v>2737</v>
      </c>
      <c r="D1225" s="2">
        <v>1</v>
      </c>
      <c r="E1225" s="2" t="s">
        <v>115</v>
      </c>
      <c r="F1225" s="2" t="b">
        <f>+VLOOKUP(L1225,'Por tripulante'!A:A,1,0)=L1225</f>
        <v>1</v>
      </c>
      <c r="G1225" s="2" t="e">
        <f>+INDEX(TPA!A:D,MATCH('Base de datos'!L1225,TPA!D:D,0),1)</f>
        <v>#N/A</v>
      </c>
      <c r="H1225" s="24" t="s">
        <v>411</v>
      </c>
      <c r="I1225" s="42">
        <v>44707.3125</v>
      </c>
      <c r="J1225" s="36">
        <v>44707.3125</v>
      </c>
      <c r="K1225">
        <v>44707.3125</v>
      </c>
      <c r="L1225">
        <v>1143166395</v>
      </c>
      <c r="M1225" t="s">
        <v>17</v>
      </c>
      <c r="N1225" t="s">
        <v>1433</v>
      </c>
    </row>
    <row r="1226" spans="1:14" x14ac:dyDescent="0.3">
      <c r="A1226" s="2" t="s">
        <v>36</v>
      </c>
      <c r="B1226" s="2" t="s">
        <v>1432</v>
      </c>
      <c r="C1226" s="2" t="s">
        <v>2738</v>
      </c>
      <c r="D1226" s="2">
        <v>1</v>
      </c>
      <c r="E1226" s="2" t="s">
        <v>115</v>
      </c>
      <c r="F1226" s="2" t="b">
        <f>+VLOOKUP(L1226,'Por tripulante'!A:A,1,0)=L1226</f>
        <v>1</v>
      </c>
      <c r="G1226" s="2" t="e">
        <f>+INDEX(TPA!A:D,MATCH('Base de datos'!L1226,TPA!D:D,0),1)</f>
        <v>#N/A</v>
      </c>
      <c r="H1226" s="24" t="s">
        <v>411</v>
      </c>
      <c r="I1226" s="42">
        <v>44707.3125</v>
      </c>
      <c r="J1226" s="36">
        <v>44707.3125</v>
      </c>
      <c r="K1226">
        <v>44707.3125</v>
      </c>
      <c r="L1226">
        <v>1052996972</v>
      </c>
      <c r="M1226" t="s">
        <v>202</v>
      </c>
      <c r="N1226" t="s">
        <v>1433</v>
      </c>
    </row>
    <row r="1227" spans="1:14" x14ac:dyDescent="0.3">
      <c r="A1227" s="2" t="s">
        <v>36</v>
      </c>
      <c r="B1227" s="2" t="s">
        <v>1432</v>
      </c>
      <c r="C1227" s="2" t="s">
        <v>2739</v>
      </c>
      <c r="D1227" s="2">
        <v>1</v>
      </c>
      <c r="E1227" s="2" t="s">
        <v>115</v>
      </c>
      <c r="F1227" s="2" t="b">
        <f>+VLOOKUP(L1227,'Por tripulante'!A:A,1,0)=L1227</f>
        <v>1</v>
      </c>
      <c r="G1227" s="2" t="e">
        <f>+INDEX(TPA!A:D,MATCH('Base de datos'!L1227,TPA!D:D,0),1)</f>
        <v>#N/A</v>
      </c>
      <c r="H1227" s="24" t="s">
        <v>411</v>
      </c>
      <c r="I1227" s="42">
        <v>44707.3125</v>
      </c>
      <c r="J1227" s="36">
        <v>44707.3125</v>
      </c>
      <c r="K1227">
        <v>44707.3125</v>
      </c>
      <c r="L1227">
        <v>1001888926</v>
      </c>
      <c r="M1227" t="s">
        <v>193</v>
      </c>
      <c r="N1227" t="s">
        <v>1433</v>
      </c>
    </row>
    <row r="1228" spans="1:14" x14ac:dyDescent="0.3">
      <c r="A1228" s="2" t="s">
        <v>36</v>
      </c>
      <c r="B1228" s="2" t="s">
        <v>1432</v>
      </c>
      <c r="C1228" s="2" t="s">
        <v>2740</v>
      </c>
      <c r="D1228" s="2">
        <v>1</v>
      </c>
      <c r="E1228" s="2" t="s">
        <v>115</v>
      </c>
      <c r="F1228" s="2" t="b">
        <f>+VLOOKUP(L1228,'Por tripulante'!A:A,1,0)=L1228</f>
        <v>1</v>
      </c>
      <c r="G1228" s="2" t="e">
        <f>+INDEX(TPA!A:D,MATCH('Base de datos'!L1228,TPA!D:D,0),1)</f>
        <v>#N/A</v>
      </c>
      <c r="H1228" s="24" t="s">
        <v>411</v>
      </c>
      <c r="I1228" s="42">
        <v>44707.3125</v>
      </c>
      <c r="J1228" s="36">
        <v>44707.3125</v>
      </c>
      <c r="K1228">
        <v>44707.3125</v>
      </c>
      <c r="L1228">
        <v>1010157710</v>
      </c>
      <c r="M1228" t="s">
        <v>226</v>
      </c>
      <c r="N1228" t="s">
        <v>1433</v>
      </c>
    </row>
    <row r="1229" spans="1:14" x14ac:dyDescent="0.3">
      <c r="A1229" s="2" t="s">
        <v>36</v>
      </c>
      <c r="B1229" s="2" t="s">
        <v>1432</v>
      </c>
      <c r="C1229" s="2" t="s">
        <v>2741</v>
      </c>
      <c r="D1229" s="2">
        <v>1</v>
      </c>
      <c r="E1229" s="2" t="s">
        <v>115</v>
      </c>
      <c r="F1229" s="2" t="b">
        <f>+VLOOKUP(L1229,'Por tripulante'!A:A,1,0)=L1229</f>
        <v>1</v>
      </c>
      <c r="G1229" s="2" t="e">
        <f>+INDEX(TPA!A:D,MATCH('Base de datos'!L1229,TPA!D:D,0),1)</f>
        <v>#N/A</v>
      </c>
      <c r="H1229" s="24" t="s">
        <v>411</v>
      </c>
      <c r="I1229" s="42">
        <v>44707.3125</v>
      </c>
      <c r="J1229" s="36">
        <v>44707.3125</v>
      </c>
      <c r="K1229">
        <v>44707.3125</v>
      </c>
      <c r="L1229">
        <v>72238315</v>
      </c>
      <c r="M1229" t="s">
        <v>153</v>
      </c>
      <c r="N1229" t="s">
        <v>1433</v>
      </c>
    </row>
    <row r="1230" spans="1:14" x14ac:dyDescent="0.3">
      <c r="A1230" s="2" t="s">
        <v>36</v>
      </c>
      <c r="B1230" s="2" t="s">
        <v>1432</v>
      </c>
      <c r="C1230" s="2" t="s">
        <v>2742</v>
      </c>
      <c r="D1230" s="2">
        <v>1</v>
      </c>
      <c r="E1230" s="2" t="s">
        <v>115</v>
      </c>
      <c r="F1230" s="2" t="b">
        <f>+VLOOKUP(L1230,'Por tripulante'!A:A,1,0)=L1230</f>
        <v>1</v>
      </c>
      <c r="G1230" s="2" t="e">
        <f>+INDEX(TPA!A:D,MATCH('Base de datos'!L1230,TPA!D:D,0),1)</f>
        <v>#N/A</v>
      </c>
      <c r="H1230" s="24" t="s">
        <v>411</v>
      </c>
      <c r="I1230" s="42">
        <v>44707.3125</v>
      </c>
      <c r="J1230" s="36">
        <v>44707.3125</v>
      </c>
      <c r="K1230">
        <v>44707.3125</v>
      </c>
      <c r="L1230">
        <v>1050037442</v>
      </c>
      <c r="M1230" t="s">
        <v>8</v>
      </c>
      <c r="N1230" t="s">
        <v>1433</v>
      </c>
    </row>
    <row r="1231" spans="1:14" x14ac:dyDescent="0.3">
      <c r="A1231" s="2" t="s">
        <v>36</v>
      </c>
      <c r="B1231" s="2" t="s">
        <v>1432</v>
      </c>
      <c r="C1231" s="2" t="s">
        <v>2743</v>
      </c>
      <c r="D1231" s="2">
        <v>1</v>
      </c>
      <c r="E1231" s="2" t="s">
        <v>115</v>
      </c>
      <c r="F1231" s="2" t="b">
        <f>+VLOOKUP(L1231,'Por tripulante'!A:A,1,0)=L1231</f>
        <v>1</v>
      </c>
      <c r="G1231" s="2" t="e">
        <f>+INDEX(TPA!A:D,MATCH('Base de datos'!L1231,TPA!D:D,0),1)</f>
        <v>#N/A</v>
      </c>
      <c r="H1231" s="24" t="s">
        <v>411</v>
      </c>
      <c r="I1231" s="42">
        <v>44707.3125</v>
      </c>
      <c r="J1231" s="36">
        <v>44707.3125</v>
      </c>
      <c r="K1231">
        <v>44707.3125</v>
      </c>
      <c r="L1231">
        <v>1143393377</v>
      </c>
      <c r="M1231" t="s">
        <v>271</v>
      </c>
      <c r="N1231" t="s">
        <v>1433</v>
      </c>
    </row>
    <row r="1232" spans="1:14" x14ac:dyDescent="0.3">
      <c r="A1232" s="2" t="s">
        <v>36</v>
      </c>
      <c r="B1232" s="2" t="s">
        <v>1432</v>
      </c>
      <c r="C1232" s="2" t="s">
        <v>2744</v>
      </c>
      <c r="D1232" s="2">
        <v>1</v>
      </c>
      <c r="E1232" s="2" t="s">
        <v>115</v>
      </c>
      <c r="F1232" s="2" t="b">
        <f>+VLOOKUP(L1232,'Por tripulante'!A:A,1,0)=L1232</f>
        <v>1</v>
      </c>
      <c r="G1232" s="2" t="e">
        <f>+INDEX(TPA!A:D,MATCH('Base de datos'!L1232,TPA!D:D,0),1)</f>
        <v>#N/A</v>
      </c>
      <c r="H1232" s="24" t="s">
        <v>411</v>
      </c>
      <c r="I1232" s="42">
        <v>44707.3125</v>
      </c>
      <c r="J1232" s="36">
        <v>44707.3125</v>
      </c>
      <c r="K1232">
        <v>44707.3125</v>
      </c>
      <c r="L1232">
        <v>1128057680</v>
      </c>
      <c r="M1232" t="s">
        <v>266</v>
      </c>
      <c r="N1232" t="s">
        <v>1433</v>
      </c>
    </row>
    <row r="1233" spans="1:23" x14ac:dyDescent="0.3">
      <c r="A1233" s="2" t="s">
        <v>36</v>
      </c>
      <c r="B1233" s="2" t="s">
        <v>1432</v>
      </c>
      <c r="C1233" s="2" t="s">
        <v>2745</v>
      </c>
      <c r="D1233" s="2">
        <v>1</v>
      </c>
      <c r="E1233" s="2" t="s">
        <v>115</v>
      </c>
      <c r="F1233" s="2" t="b">
        <f>+VLOOKUP(L1233,'Por tripulante'!A:A,1,0)=L1233</f>
        <v>1</v>
      </c>
      <c r="G1233" s="2" t="e">
        <f>+INDEX(TPA!A:D,MATCH('Base de datos'!L1233,TPA!D:D,0),1)</f>
        <v>#N/A</v>
      </c>
      <c r="H1233" s="24" t="s">
        <v>411</v>
      </c>
      <c r="I1233" s="42">
        <v>44707.3125</v>
      </c>
      <c r="J1233" s="36">
        <v>44707.3125</v>
      </c>
      <c r="K1233">
        <v>44707.3125</v>
      </c>
      <c r="L1233">
        <v>9314150</v>
      </c>
      <c r="M1233" t="s">
        <v>35</v>
      </c>
      <c r="N1233" t="s">
        <v>1433</v>
      </c>
    </row>
    <row r="1234" spans="1:23" x14ac:dyDescent="0.3">
      <c r="A1234" s="2" t="s">
        <v>36</v>
      </c>
      <c r="B1234" s="2" t="s">
        <v>1432</v>
      </c>
      <c r="C1234" s="2" t="s">
        <v>2746</v>
      </c>
      <c r="D1234" s="2">
        <v>1</v>
      </c>
      <c r="E1234" s="2" t="s">
        <v>115</v>
      </c>
      <c r="F1234" s="2" t="b">
        <f>+VLOOKUP(L1234,'Por tripulante'!A:A,1,0)=L1234</f>
        <v>1</v>
      </c>
      <c r="G1234" s="2" t="str">
        <f>+INDEX(TPA!A:D,MATCH('Base de datos'!L1234,TPA!D:D,0),1)</f>
        <v>BARRANCABERMEJA</v>
      </c>
      <c r="H1234" s="24" t="s">
        <v>411</v>
      </c>
      <c r="I1234" s="42">
        <v>44707.3125</v>
      </c>
      <c r="J1234" s="36">
        <v>44707.3125</v>
      </c>
      <c r="K1234">
        <v>44707.3125</v>
      </c>
      <c r="L1234">
        <v>1124020230</v>
      </c>
      <c r="M1234" t="s">
        <v>41</v>
      </c>
      <c r="N1234" t="s">
        <v>1433</v>
      </c>
    </row>
    <row r="1235" spans="1:23" x14ac:dyDescent="0.3">
      <c r="A1235" s="2" t="s">
        <v>36</v>
      </c>
      <c r="B1235" s="2" t="s">
        <v>1432</v>
      </c>
      <c r="C1235" s="2" t="s">
        <v>2747</v>
      </c>
      <c r="D1235" s="2">
        <v>1</v>
      </c>
      <c r="E1235" s="2" t="s">
        <v>115</v>
      </c>
      <c r="F1235" s="2" t="b">
        <f>+VLOOKUP(L1235,'Por tripulante'!A:A,1,0)=L1235</f>
        <v>1</v>
      </c>
      <c r="G1235" s="2" t="e">
        <f>+INDEX(TPA!A:D,MATCH('Base de datos'!L1235,TPA!D:D,0),1)</f>
        <v>#N/A</v>
      </c>
      <c r="H1235" s="24" t="s">
        <v>411</v>
      </c>
      <c r="I1235" s="42">
        <v>44707.3125</v>
      </c>
      <c r="J1235" s="36">
        <v>44707.3125</v>
      </c>
      <c r="K1235">
        <v>44707.3125</v>
      </c>
      <c r="L1235">
        <v>1001872809</v>
      </c>
      <c r="M1235" t="s">
        <v>157</v>
      </c>
      <c r="N1235" t="s">
        <v>1433</v>
      </c>
    </row>
    <row r="1236" spans="1:23" x14ac:dyDescent="0.3">
      <c r="A1236" s="2" t="s">
        <v>378</v>
      </c>
      <c r="B1236" s="2" t="s">
        <v>74</v>
      </c>
      <c r="C1236" s="2" t="s">
        <v>2748</v>
      </c>
      <c r="D1236" s="2">
        <v>1</v>
      </c>
      <c r="E1236" s="2" t="s">
        <v>115</v>
      </c>
      <c r="F1236" s="2" t="b">
        <f>+VLOOKUP(L1236,'Por tripulante'!A:A,1,0)=L1236</f>
        <v>1</v>
      </c>
      <c r="G1236" s="2" t="str">
        <f>+INDEX(TPA!A:D,MATCH('Base de datos'!L1236,TPA!D:D,0),1)</f>
        <v>PUERTO SALGAR</v>
      </c>
      <c r="H1236" s="24" t="s">
        <v>376</v>
      </c>
      <c r="I1236" s="42">
        <v>44708.124895833331</v>
      </c>
      <c r="J1236" s="36">
        <v>44708.125775462962</v>
      </c>
      <c r="K1236" t="s">
        <v>1434</v>
      </c>
      <c r="L1236">
        <v>1042428015</v>
      </c>
      <c r="M1236" t="s">
        <v>1435</v>
      </c>
      <c r="N1236" t="s">
        <v>425</v>
      </c>
      <c r="O1236" s="4" t="s">
        <v>773</v>
      </c>
      <c r="P1236" s="39" t="s">
        <v>774</v>
      </c>
      <c r="U1236" t="s">
        <v>735</v>
      </c>
      <c r="V1236" t="s">
        <v>735</v>
      </c>
      <c r="W1236" t="s">
        <v>775</v>
      </c>
    </row>
    <row r="1237" spans="1:23" x14ac:dyDescent="0.3">
      <c r="A1237" s="2" t="s">
        <v>378</v>
      </c>
      <c r="B1237" s="2" t="s">
        <v>74</v>
      </c>
      <c r="C1237" s="2" t="s">
        <v>2749</v>
      </c>
      <c r="D1237" s="2">
        <v>1</v>
      </c>
      <c r="E1237" s="2" t="s">
        <v>115</v>
      </c>
      <c r="F1237" s="2" t="b">
        <f>+VLOOKUP(L1237,'Por tripulante'!A:A,1,0)=L1237</f>
        <v>1</v>
      </c>
      <c r="G1237" s="2" t="str">
        <f>+INDEX(TPA!A:D,MATCH('Base de datos'!L1237,TPA!D:D,0),1)</f>
        <v>CALAMAR</v>
      </c>
      <c r="H1237" s="24" t="s">
        <v>376</v>
      </c>
      <c r="I1237" s="42">
        <v>44707.777881944443</v>
      </c>
      <c r="J1237" s="36">
        <v>44707.78365740741</v>
      </c>
      <c r="K1237" t="s">
        <v>1436</v>
      </c>
      <c r="L1237">
        <v>72232051</v>
      </c>
      <c r="M1237" t="s">
        <v>681</v>
      </c>
      <c r="N1237" t="s">
        <v>491</v>
      </c>
      <c r="O1237" s="4" t="s">
        <v>773</v>
      </c>
      <c r="P1237" s="39" t="s">
        <v>774</v>
      </c>
      <c r="U1237" t="s">
        <v>735</v>
      </c>
      <c r="V1237" t="s">
        <v>735</v>
      </c>
      <c r="W1237" t="s">
        <v>806</v>
      </c>
    </row>
    <row r="1238" spans="1:23" x14ac:dyDescent="0.3">
      <c r="A1238" s="2" t="s">
        <v>378</v>
      </c>
      <c r="B1238" s="2" t="s">
        <v>74</v>
      </c>
      <c r="C1238" s="2" t="s">
        <v>2750</v>
      </c>
      <c r="D1238" s="2">
        <v>1</v>
      </c>
      <c r="E1238" s="2" t="s">
        <v>115</v>
      </c>
      <c r="F1238" s="2" t="b">
        <f>+VLOOKUP(L1238,'Por tripulante'!A:A,1,0)=L1238</f>
        <v>1</v>
      </c>
      <c r="G1238" s="2" t="str">
        <f>+INDEX(TPA!A:D,MATCH('Base de datos'!L1238,TPA!D:D,0),1)</f>
        <v>SAN PABLO</v>
      </c>
      <c r="H1238" s="24" t="s">
        <v>376</v>
      </c>
      <c r="I1238" s="42">
        <v>44707.512627314813</v>
      </c>
      <c r="J1238" s="36">
        <v>44707.513842592591</v>
      </c>
      <c r="K1238" t="s">
        <v>1437</v>
      </c>
      <c r="L1238">
        <v>1062878100</v>
      </c>
      <c r="M1238" t="s">
        <v>905</v>
      </c>
      <c r="N1238" t="s">
        <v>423</v>
      </c>
      <c r="O1238" s="4" t="s">
        <v>773</v>
      </c>
      <c r="P1238" s="39" t="s">
        <v>774</v>
      </c>
      <c r="U1238" t="s">
        <v>735</v>
      </c>
      <c r="V1238" t="s">
        <v>735</v>
      </c>
      <c r="W1238" t="s">
        <v>775</v>
      </c>
    </row>
    <row r="1239" spans="1:23" x14ac:dyDescent="0.3">
      <c r="A1239" s="2" t="s">
        <v>378</v>
      </c>
      <c r="B1239" s="2" t="s">
        <v>74</v>
      </c>
      <c r="C1239" s="2" t="s">
        <v>2751</v>
      </c>
      <c r="D1239" s="2">
        <v>1</v>
      </c>
      <c r="E1239" s="2" t="s">
        <v>115</v>
      </c>
      <c r="F1239" s="2" t="b">
        <f>+VLOOKUP(L1239,'Por tripulante'!A:A,1,0)=L1239</f>
        <v>1</v>
      </c>
      <c r="G1239" s="2" t="str">
        <f>+INDEX(TPA!A:D,MATCH('Base de datos'!L1239,TPA!D:D,0),1)</f>
        <v>CALAMAR</v>
      </c>
      <c r="H1239" s="24" t="s">
        <v>376</v>
      </c>
      <c r="I1239" s="42">
        <v>44707.421238425923</v>
      </c>
      <c r="J1239" s="36">
        <v>44707.421886574077</v>
      </c>
      <c r="K1239" t="s">
        <v>1438</v>
      </c>
      <c r="L1239">
        <v>1007127619</v>
      </c>
      <c r="M1239" t="s">
        <v>504</v>
      </c>
      <c r="N1239" t="s">
        <v>491</v>
      </c>
      <c r="O1239" s="4" t="s">
        <v>773</v>
      </c>
      <c r="P1239" s="39" t="s">
        <v>774</v>
      </c>
      <c r="U1239" t="s">
        <v>735</v>
      </c>
      <c r="V1239" t="s">
        <v>735</v>
      </c>
      <c r="W1239" t="s">
        <v>775</v>
      </c>
    </row>
    <row r="1240" spans="1:23" x14ac:dyDescent="0.3">
      <c r="A1240" s="2" t="s">
        <v>378</v>
      </c>
      <c r="B1240" s="2" t="s">
        <v>74</v>
      </c>
      <c r="C1240" s="2" t="s">
        <v>2752</v>
      </c>
      <c r="D1240" s="2">
        <v>1</v>
      </c>
      <c r="E1240" s="2" t="s">
        <v>115</v>
      </c>
      <c r="F1240" s="2" t="b">
        <f>+VLOOKUP(L1240,'Por tripulante'!A:A,1,0)=L1240</f>
        <v>1</v>
      </c>
      <c r="G1240" s="2" t="str">
        <f>+INDEX(TPA!A:D,MATCH('Base de datos'!L1240,TPA!D:D,0),1)</f>
        <v>CALAMAR</v>
      </c>
      <c r="H1240" s="24" t="s">
        <v>376</v>
      </c>
      <c r="I1240" s="42">
        <v>44707.418252314812</v>
      </c>
      <c r="J1240" s="36">
        <v>44707.418773148151</v>
      </c>
      <c r="K1240" t="s">
        <v>1438</v>
      </c>
      <c r="L1240">
        <v>5030433</v>
      </c>
      <c r="M1240" t="s">
        <v>1439</v>
      </c>
      <c r="N1240" t="s">
        <v>449</v>
      </c>
      <c r="O1240" s="4" t="s">
        <v>796</v>
      </c>
      <c r="P1240" s="39" t="s">
        <v>835</v>
      </c>
      <c r="T1240" t="s">
        <v>791</v>
      </c>
      <c r="V1240" t="s">
        <v>818</v>
      </c>
      <c r="W1240" t="s">
        <v>815</v>
      </c>
    </row>
    <row r="1241" spans="1:23" x14ac:dyDescent="0.3">
      <c r="A1241" s="2" t="s">
        <v>378</v>
      </c>
      <c r="B1241" s="2" t="s">
        <v>74</v>
      </c>
      <c r="C1241" s="2" t="s">
        <v>2753</v>
      </c>
      <c r="D1241" s="2">
        <v>1</v>
      </c>
      <c r="E1241" s="2" t="s">
        <v>115</v>
      </c>
      <c r="F1241" s="2" t="b">
        <f>+VLOOKUP(L1241,'Por tripulante'!A:A,1,0)=L1241</f>
        <v>1</v>
      </c>
      <c r="G1241" s="2" t="str">
        <f>+INDEX(TPA!A:D,MATCH('Base de datos'!L1241,TPA!D:D,0),1)</f>
        <v>GAMARRA</v>
      </c>
      <c r="H1241" s="24" t="s">
        <v>376</v>
      </c>
      <c r="I1241" s="42">
        <v>44707.406747685185</v>
      </c>
      <c r="J1241" s="36">
        <v>44707.407638888886</v>
      </c>
      <c r="K1241" t="s">
        <v>1440</v>
      </c>
      <c r="L1241">
        <v>1045695314</v>
      </c>
      <c r="M1241" t="s">
        <v>684</v>
      </c>
      <c r="N1241" t="s">
        <v>420</v>
      </c>
      <c r="O1241" s="4" t="s">
        <v>773</v>
      </c>
      <c r="P1241" s="39" t="s">
        <v>774</v>
      </c>
      <c r="U1241" t="s">
        <v>735</v>
      </c>
      <c r="V1241" t="s">
        <v>735</v>
      </c>
      <c r="W1241" t="s">
        <v>775</v>
      </c>
    </row>
    <row r="1242" spans="1:23" x14ac:dyDescent="0.3">
      <c r="A1242" s="2" t="s">
        <v>378</v>
      </c>
      <c r="B1242" s="2" t="s">
        <v>74</v>
      </c>
      <c r="C1242" s="2" t="s">
        <v>2754</v>
      </c>
      <c r="D1242" s="2">
        <v>1</v>
      </c>
      <c r="E1242" s="2" t="s">
        <v>115</v>
      </c>
      <c r="F1242" s="2" t="b">
        <f>+VLOOKUP(L1242,'Por tripulante'!A:A,1,0)=L1242</f>
        <v>1</v>
      </c>
      <c r="G1242" s="2" t="str">
        <f>+INDEX(TPA!A:D,MATCH('Base de datos'!L1242,TPA!D:D,0),1)</f>
        <v>LA GLORIA</v>
      </c>
      <c r="H1242" s="24" t="s">
        <v>376</v>
      </c>
      <c r="I1242" s="42">
        <v>44707.330578703702</v>
      </c>
      <c r="J1242" s="36">
        <v>44707.333009259259</v>
      </c>
      <c r="K1242" t="s">
        <v>1441</v>
      </c>
      <c r="L1242">
        <v>8854570</v>
      </c>
      <c r="M1242" t="s">
        <v>9</v>
      </c>
      <c r="N1242" t="s">
        <v>439</v>
      </c>
      <c r="O1242" s="4" t="s">
        <v>773</v>
      </c>
      <c r="P1242" s="39" t="s">
        <v>774</v>
      </c>
      <c r="U1242" t="s">
        <v>735</v>
      </c>
      <c r="V1242" t="s">
        <v>735</v>
      </c>
      <c r="W1242" t="s">
        <v>775</v>
      </c>
    </row>
    <row r="1243" spans="1:23" x14ac:dyDescent="0.3">
      <c r="A1243" s="2" t="s">
        <v>378</v>
      </c>
      <c r="B1243" s="2" t="s">
        <v>74</v>
      </c>
      <c r="C1243" s="2" t="s">
        <v>2755</v>
      </c>
      <c r="D1243" s="2">
        <v>1</v>
      </c>
      <c r="E1243" s="2" t="s">
        <v>115</v>
      </c>
      <c r="F1243" s="2" t="b">
        <f>+VLOOKUP(L1243,'Por tripulante'!A:A,1,0)=L1243</f>
        <v>1</v>
      </c>
      <c r="G1243" s="2" t="str">
        <f>+INDEX(TPA!A:D,MATCH('Base de datos'!L1243,TPA!D:D,0),1)</f>
        <v>MOMPOX</v>
      </c>
      <c r="H1243" s="24" t="s">
        <v>376</v>
      </c>
      <c r="I1243" s="42">
        <v>44707.211875000001</v>
      </c>
      <c r="J1243" s="36">
        <v>44707.213437500002</v>
      </c>
      <c r="K1243" t="s">
        <v>1442</v>
      </c>
      <c r="L1243">
        <v>1045690073</v>
      </c>
      <c r="M1243" t="s">
        <v>544</v>
      </c>
      <c r="N1243" t="s">
        <v>437</v>
      </c>
      <c r="O1243" s="4" t="s">
        <v>773</v>
      </c>
      <c r="P1243" s="39" t="s">
        <v>774</v>
      </c>
      <c r="U1243" t="s">
        <v>735</v>
      </c>
      <c r="V1243" t="s">
        <v>735</v>
      </c>
      <c r="W1243" t="s">
        <v>775</v>
      </c>
    </row>
    <row r="1244" spans="1:23" x14ac:dyDescent="0.3">
      <c r="A1244" s="2" t="s">
        <v>378</v>
      </c>
      <c r="B1244" s="2" t="s">
        <v>74</v>
      </c>
      <c r="C1244" s="2" t="s">
        <v>2756</v>
      </c>
      <c r="D1244" s="2">
        <v>1</v>
      </c>
      <c r="E1244" s="2" t="s">
        <v>115</v>
      </c>
      <c r="F1244" s="2" t="b">
        <f>+VLOOKUP(L1244,'Por tripulante'!A:A,1,0)=L1244</f>
        <v>1</v>
      </c>
      <c r="G1244" s="2" t="str">
        <f>+INDEX(TPA!A:D,MATCH('Base de datos'!L1244,TPA!D:D,0),1)</f>
        <v>MAGANGUE</v>
      </c>
      <c r="H1244" s="24" t="s">
        <v>376</v>
      </c>
      <c r="I1244" s="42">
        <v>44706.626331018517</v>
      </c>
      <c r="J1244" s="36">
        <v>44706.62809027778</v>
      </c>
      <c r="K1244" t="s">
        <v>1443</v>
      </c>
      <c r="L1244">
        <v>9099437</v>
      </c>
      <c r="M1244" t="s">
        <v>562</v>
      </c>
      <c r="N1244" t="s">
        <v>419</v>
      </c>
      <c r="O1244" s="4" t="s">
        <v>773</v>
      </c>
      <c r="P1244" s="39" t="s">
        <v>774</v>
      </c>
      <c r="R1244" t="s">
        <v>787</v>
      </c>
      <c r="V1244" t="s">
        <v>735</v>
      </c>
      <c r="W1244" t="s">
        <v>775</v>
      </c>
    </row>
    <row r="1245" spans="1:23" x14ac:dyDescent="0.3">
      <c r="A1245" s="2" t="s">
        <v>378</v>
      </c>
      <c r="B1245" s="2" t="s">
        <v>74</v>
      </c>
      <c r="C1245" s="2" t="s">
        <v>2757</v>
      </c>
      <c r="D1245" s="2">
        <v>1</v>
      </c>
      <c r="E1245" s="2" t="s">
        <v>115</v>
      </c>
      <c r="F1245" s="2" t="b">
        <f>+VLOOKUP(L1245,'Por tripulante'!A:A,1,0)=L1245</f>
        <v>1</v>
      </c>
      <c r="G1245" s="2" t="str">
        <f>+INDEX(TPA!A:D,MATCH('Base de datos'!L1245,TPA!D:D,0),1)</f>
        <v>BARRANQUILLA</v>
      </c>
      <c r="H1245" s="24" t="s">
        <v>376</v>
      </c>
      <c r="I1245" s="42">
        <v>44706.534259259257</v>
      </c>
      <c r="J1245" s="36">
        <v>44706.536863425928</v>
      </c>
      <c r="K1245" t="s">
        <v>1444</v>
      </c>
      <c r="L1245">
        <v>72291582</v>
      </c>
      <c r="M1245" t="s">
        <v>725</v>
      </c>
      <c r="N1245" t="s">
        <v>434</v>
      </c>
      <c r="O1245" s="4" t="s">
        <v>773</v>
      </c>
      <c r="P1245" s="39" t="s">
        <v>774</v>
      </c>
      <c r="U1245" t="s">
        <v>735</v>
      </c>
      <c r="V1245" t="s">
        <v>735</v>
      </c>
      <c r="W1245" t="s">
        <v>775</v>
      </c>
    </row>
    <row r="1246" spans="1:23" x14ac:dyDescent="0.3">
      <c r="A1246" s="2" t="s">
        <v>378</v>
      </c>
      <c r="B1246" s="2" t="s">
        <v>74</v>
      </c>
      <c r="C1246" s="2" t="s">
        <v>2758</v>
      </c>
      <c r="D1246" s="2">
        <v>1</v>
      </c>
      <c r="E1246" s="2" t="s">
        <v>115</v>
      </c>
      <c r="F1246" s="2" t="b">
        <f>+VLOOKUP(L1246,'Por tripulante'!A:A,1,0)=L1246</f>
        <v>1</v>
      </c>
      <c r="G1246" s="2" t="str">
        <f>+INDEX(TPA!A:D,MATCH('Base de datos'!L1246,TPA!D:D,0),1)</f>
        <v>MOMPOX</v>
      </c>
      <c r="H1246" s="24" t="s">
        <v>376</v>
      </c>
      <c r="I1246" s="42">
        <v>44706.479317129626</v>
      </c>
      <c r="J1246" s="36">
        <v>44706.480543981481</v>
      </c>
      <c r="K1246" t="s">
        <v>1223</v>
      </c>
      <c r="L1246">
        <v>1193150140</v>
      </c>
      <c r="M1246" t="s">
        <v>633</v>
      </c>
      <c r="N1246" t="s">
        <v>437</v>
      </c>
      <c r="O1246" s="4" t="s">
        <v>773</v>
      </c>
      <c r="P1246" s="39" t="s">
        <v>774</v>
      </c>
      <c r="U1246" t="s">
        <v>735</v>
      </c>
      <c r="V1246" t="s">
        <v>735</v>
      </c>
      <c r="W1246" t="s">
        <v>775</v>
      </c>
    </row>
    <row r="1247" spans="1:23" x14ac:dyDescent="0.3">
      <c r="A1247" s="2" t="s">
        <v>378</v>
      </c>
      <c r="B1247" s="2" t="s">
        <v>74</v>
      </c>
      <c r="C1247" s="2" t="s">
        <v>2759</v>
      </c>
      <c r="D1247" s="2">
        <v>1</v>
      </c>
      <c r="E1247" s="2" t="s">
        <v>115</v>
      </c>
      <c r="F1247" s="2" t="b">
        <f>+VLOOKUP(L1247,'Por tripulante'!A:A,1,0)=L1247</f>
        <v>1</v>
      </c>
      <c r="G1247" s="2" t="str">
        <f>+INDEX(TPA!A:D,MATCH('Base de datos'!L1247,TPA!D:D,0),1)</f>
        <v>BARRANQUILLA</v>
      </c>
      <c r="H1247" s="24" t="s">
        <v>376</v>
      </c>
      <c r="I1247" s="42">
        <v>44706.473807870374</v>
      </c>
      <c r="J1247" s="36">
        <v>44706.474768518521</v>
      </c>
      <c r="K1247" t="s">
        <v>1445</v>
      </c>
      <c r="L1247">
        <v>1046874193</v>
      </c>
      <c r="M1247" t="s">
        <v>656</v>
      </c>
      <c r="N1247" t="s">
        <v>434</v>
      </c>
      <c r="O1247" s="4" t="s">
        <v>773</v>
      </c>
      <c r="P1247" s="39" t="s">
        <v>774</v>
      </c>
      <c r="U1247" t="s">
        <v>735</v>
      </c>
      <c r="V1247" t="s">
        <v>735</v>
      </c>
      <c r="W1247" t="s">
        <v>775</v>
      </c>
    </row>
    <row r="1248" spans="1:23" x14ac:dyDescent="0.3">
      <c r="A1248" s="2" t="s">
        <v>378</v>
      </c>
      <c r="B1248" s="2" t="s">
        <v>74</v>
      </c>
      <c r="C1248" s="2" t="s">
        <v>2760</v>
      </c>
      <c r="D1248" s="2">
        <v>1</v>
      </c>
      <c r="E1248" s="2" t="s">
        <v>115</v>
      </c>
      <c r="F1248" s="2" t="b">
        <f>+VLOOKUP(L1248,'Por tripulante'!A:A,1,0)=L1248</f>
        <v>1</v>
      </c>
      <c r="G1248" s="2" t="str">
        <f>+INDEX(TPA!A:D,MATCH('Base de datos'!L1248,TPA!D:D,0),1)</f>
        <v>MOMPOX</v>
      </c>
      <c r="H1248" s="24" t="s">
        <v>376</v>
      </c>
      <c r="I1248" s="42">
        <v>44706.413113425922</v>
      </c>
      <c r="J1248" s="36">
        <v>44706.415613425925</v>
      </c>
      <c r="K1248" t="s">
        <v>1446</v>
      </c>
      <c r="L1248">
        <v>72283158</v>
      </c>
      <c r="M1248" t="s">
        <v>624</v>
      </c>
      <c r="N1248" t="s">
        <v>437</v>
      </c>
      <c r="O1248" s="4" t="s">
        <v>773</v>
      </c>
      <c r="P1248" s="39" t="s">
        <v>774</v>
      </c>
      <c r="U1248" t="s">
        <v>735</v>
      </c>
      <c r="V1248" t="s">
        <v>735</v>
      </c>
      <c r="W1248" t="s">
        <v>775</v>
      </c>
    </row>
    <row r="1249" spans="1:23" x14ac:dyDescent="0.3">
      <c r="A1249" s="2" t="s">
        <v>378</v>
      </c>
      <c r="B1249" s="2" t="s">
        <v>74</v>
      </c>
      <c r="C1249" s="2" t="s">
        <v>2761</v>
      </c>
      <c r="D1249" s="2">
        <v>1</v>
      </c>
      <c r="E1249" s="2" t="s">
        <v>115</v>
      </c>
      <c r="F1249" s="2" t="b">
        <f>+VLOOKUP(L1249,'Por tripulante'!A:A,1,0)=L1249</f>
        <v>1</v>
      </c>
      <c r="G1249" s="2" t="str">
        <f>+INDEX(TPA!A:D,MATCH('Base de datos'!L1249,TPA!D:D,0),1)</f>
        <v>MOMPOX</v>
      </c>
      <c r="H1249" s="24" t="s">
        <v>376</v>
      </c>
      <c r="I1249" s="42">
        <v>44706.413784722223</v>
      </c>
      <c r="J1249" s="36">
        <v>44706.415601851855</v>
      </c>
      <c r="K1249" t="s">
        <v>1447</v>
      </c>
      <c r="L1249">
        <v>1048288518</v>
      </c>
      <c r="M1249" t="s">
        <v>645</v>
      </c>
      <c r="N1249" t="s">
        <v>437</v>
      </c>
      <c r="O1249" s="4" t="s">
        <v>773</v>
      </c>
      <c r="P1249" s="39" t="s">
        <v>774</v>
      </c>
      <c r="U1249" t="s">
        <v>735</v>
      </c>
      <c r="V1249" t="s">
        <v>735</v>
      </c>
      <c r="W1249" t="s">
        <v>775</v>
      </c>
    </row>
    <row r="1250" spans="1:23" x14ac:dyDescent="0.3">
      <c r="A1250" s="2" t="s">
        <v>378</v>
      </c>
      <c r="B1250" s="2" t="s">
        <v>74</v>
      </c>
      <c r="C1250" s="2" t="s">
        <v>2762</v>
      </c>
      <c r="D1250" s="2">
        <v>1</v>
      </c>
      <c r="E1250" s="2" t="s">
        <v>115</v>
      </c>
      <c r="F1250" s="2" t="b">
        <f>+VLOOKUP(L1250,'Por tripulante'!A:A,1,0)=L1250</f>
        <v>1</v>
      </c>
      <c r="G1250" s="2" t="str">
        <f>+INDEX(TPA!A:D,MATCH('Base de datos'!L1250,TPA!D:D,0),1)</f>
        <v>GAMARRA</v>
      </c>
      <c r="H1250" s="24" t="s">
        <v>376</v>
      </c>
      <c r="I1250" s="42">
        <v>44706.360648148147</v>
      </c>
      <c r="J1250" s="36">
        <v>44706.361400462964</v>
      </c>
      <c r="K1250" t="s">
        <v>1448</v>
      </c>
      <c r="L1250">
        <v>73007151</v>
      </c>
      <c r="M1250" t="s">
        <v>694</v>
      </c>
      <c r="N1250" t="s">
        <v>420</v>
      </c>
      <c r="O1250" s="4" t="s">
        <v>773</v>
      </c>
      <c r="P1250" s="39" t="s">
        <v>790</v>
      </c>
      <c r="U1250" t="s">
        <v>735</v>
      </c>
      <c r="V1250" t="s">
        <v>735</v>
      </c>
      <c r="W1250" t="s">
        <v>775</v>
      </c>
    </row>
    <row r="1251" spans="1:23" x14ac:dyDescent="0.3">
      <c r="A1251" s="2" t="s">
        <v>378</v>
      </c>
      <c r="B1251" s="2" t="s">
        <v>74</v>
      </c>
      <c r="C1251" s="2" t="s">
        <v>2763</v>
      </c>
      <c r="D1251" s="2">
        <v>1</v>
      </c>
      <c r="E1251" s="2" t="s">
        <v>115</v>
      </c>
      <c r="F1251" s="2" t="b">
        <f>+VLOOKUP(L1251,'Por tripulante'!A:A,1,0)=L1251</f>
        <v>1</v>
      </c>
      <c r="G1251" s="2" t="str">
        <f>+INDEX(TPA!A:D,MATCH('Base de datos'!L1251,TPA!D:D,0),1)</f>
        <v>PUERTO TRIUNFO</v>
      </c>
      <c r="H1251" s="24" t="s">
        <v>376</v>
      </c>
      <c r="I1251" s="42">
        <v>44705.994490740741</v>
      </c>
      <c r="J1251" s="36">
        <v>44705.995787037034</v>
      </c>
      <c r="K1251" t="s">
        <v>1406</v>
      </c>
      <c r="L1251">
        <v>72056136</v>
      </c>
      <c r="M1251" t="s">
        <v>721</v>
      </c>
      <c r="N1251" t="s">
        <v>449</v>
      </c>
      <c r="O1251" s="4" t="s">
        <v>773</v>
      </c>
      <c r="P1251" s="39" t="s">
        <v>774</v>
      </c>
      <c r="U1251" t="s">
        <v>735</v>
      </c>
      <c r="V1251" t="s">
        <v>735</v>
      </c>
      <c r="W1251" t="s">
        <v>775</v>
      </c>
    </row>
    <row r="1252" spans="1:23" x14ac:dyDescent="0.3">
      <c r="A1252" s="2" t="s">
        <v>378</v>
      </c>
      <c r="B1252" s="2" t="s">
        <v>74</v>
      </c>
      <c r="C1252" s="2" t="s">
        <v>2764</v>
      </c>
      <c r="D1252" s="2">
        <v>1</v>
      </c>
      <c r="E1252" s="2" t="s">
        <v>115</v>
      </c>
      <c r="F1252" s="2" t="b">
        <f>+VLOOKUP(L1252,'Por tripulante'!A:A,1,0)=L1252</f>
        <v>1</v>
      </c>
      <c r="G1252" s="2" t="str">
        <f>+INDEX(TPA!A:D,MATCH('Base de datos'!L1252,TPA!D:D,0),1)</f>
        <v>CAPULCO</v>
      </c>
      <c r="H1252" s="24" t="s">
        <v>376</v>
      </c>
      <c r="I1252" s="42">
        <v>44705.838356481479</v>
      </c>
      <c r="J1252" s="36">
        <v>44705.841898148145</v>
      </c>
      <c r="K1252" t="s">
        <v>1449</v>
      </c>
      <c r="L1252">
        <v>9144397</v>
      </c>
      <c r="M1252" t="s">
        <v>602</v>
      </c>
      <c r="N1252" t="s">
        <v>447</v>
      </c>
      <c r="O1252" s="4" t="s">
        <v>773</v>
      </c>
      <c r="P1252" s="39" t="s">
        <v>803</v>
      </c>
      <c r="U1252" t="s">
        <v>735</v>
      </c>
      <c r="V1252" t="s">
        <v>735</v>
      </c>
      <c r="W1252" t="s">
        <v>775</v>
      </c>
    </row>
    <row r="1253" spans="1:23" x14ac:dyDescent="0.3">
      <c r="A1253" s="2" t="s">
        <v>378</v>
      </c>
      <c r="B1253" s="2" t="s">
        <v>74</v>
      </c>
      <c r="C1253" s="2" t="s">
        <v>2765</v>
      </c>
      <c r="D1253" s="2">
        <v>1</v>
      </c>
      <c r="E1253" s="2" t="s">
        <v>115</v>
      </c>
      <c r="F1253" s="2" t="b">
        <f>+VLOOKUP(L1253,'Por tripulante'!A:A,1,0)=L1253</f>
        <v>1</v>
      </c>
      <c r="G1253" s="2" t="str">
        <f>+INDEX(TPA!A:D,MATCH('Base de datos'!L1253,TPA!D:D,0),1)</f>
        <v>PUERTO TRIUNFO</v>
      </c>
      <c r="H1253" s="24" t="s">
        <v>376</v>
      </c>
      <c r="I1253" s="42">
        <v>44705.834687499999</v>
      </c>
      <c r="J1253" s="36">
        <v>44705.836550925924</v>
      </c>
      <c r="K1253" t="s">
        <v>1450</v>
      </c>
      <c r="L1253">
        <v>1045732872</v>
      </c>
      <c r="M1253" t="s">
        <v>530</v>
      </c>
      <c r="N1253" t="s">
        <v>449</v>
      </c>
      <c r="O1253" s="4" t="s">
        <v>773</v>
      </c>
      <c r="P1253" s="39" t="s">
        <v>803</v>
      </c>
      <c r="U1253" t="s">
        <v>735</v>
      </c>
      <c r="V1253" t="s">
        <v>735</v>
      </c>
      <c r="W1253" t="s">
        <v>775</v>
      </c>
    </row>
    <row r="1254" spans="1:23" x14ac:dyDescent="0.3">
      <c r="A1254" s="2" t="s">
        <v>378</v>
      </c>
      <c r="B1254" s="2" t="s">
        <v>74</v>
      </c>
      <c r="C1254" s="2" t="s">
        <v>2766</v>
      </c>
      <c r="D1254" s="2">
        <v>1</v>
      </c>
      <c r="E1254" s="2" t="s">
        <v>115</v>
      </c>
      <c r="F1254" s="2" t="b">
        <f>+VLOOKUP(L1254,'Por tripulante'!A:A,1,0)=L1254</f>
        <v>1</v>
      </c>
      <c r="G1254" s="2" t="str">
        <f>+INDEX(TPA!A:D,MATCH('Base de datos'!L1254,TPA!D:D,0),1)</f>
        <v>PUERTO TRIUNFO</v>
      </c>
      <c r="H1254" s="24" t="s">
        <v>376</v>
      </c>
      <c r="I1254" s="42">
        <v>44705.765370370369</v>
      </c>
      <c r="J1254" s="36">
        <v>44705.767291666663</v>
      </c>
      <c r="K1254" t="s">
        <v>1451</v>
      </c>
      <c r="L1254">
        <v>72271305</v>
      </c>
      <c r="M1254" t="s">
        <v>667</v>
      </c>
      <c r="N1254" t="s">
        <v>449</v>
      </c>
      <c r="O1254" s="4" t="s">
        <v>773</v>
      </c>
      <c r="P1254" s="39" t="s">
        <v>803</v>
      </c>
      <c r="U1254" t="s">
        <v>735</v>
      </c>
      <c r="V1254" t="s">
        <v>735</v>
      </c>
      <c r="W1254" t="s">
        <v>775</v>
      </c>
    </row>
    <row r="1255" spans="1:23" x14ac:dyDescent="0.3">
      <c r="A1255" s="2" t="s">
        <v>378</v>
      </c>
      <c r="B1255" s="2" t="s">
        <v>74</v>
      </c>
      <c r="C1255" s="2" t="s">
        <v>2767</v>
      </c>
      <c r="D1255" s="2">
        <v>1</v>
      </c>
      <c r="E1255" s="2" t="s">
        <v>115</v>
      </c>
      <c r="F1255" s="2" t="b">
        <f>+VLOOKUP(L1255,'Por tripulante'!A:A,1,0)=L1255</f>
        <v>1</v>
      </c>
      <c r="G1255" s="2" t="str">
        <f>+INDEX(TPA!A:D,MATCH('Base de datos'!L1255,TPA!D:D,0),1)</f>
        <v>CANTAGALLO</v>
      </c>
      <c r="H1255" s="24" t="s">
        <v>376</v>
      </c>
      <c r="I1255" s="42">
        <v>44705.501921296294</v>
      </c>
      <c r="J1255" s="36">
        <v>44705.503009259257</v>
      </c>
      <c r="K1255" t="s">
        <v>1358</v>
      </c>
      <c r="L1255">
        <v>1002491542</v>
      </c>
      <c r="M1255" t="s">
        <v>495</v>
      </c>
      <c r="N1255" t="s">
        <v>415</v>
      </c>
      <c r="O1255" s="4" t="s">
        <v>773</v>
      </c>
      <c r="P1255" s="39" t="s">
        <v>774</v>
      </c>
      <c r="U1255" t="s">
        <v>735</v>
      </c>
      <c r="V1255" t="s">
        <v>735</v>
      </c>
      <c r="W1255" t="s">
        <v>775</v>
      </c>
    </row>
    <row r="1256" spans="1:23" x14ac:dyDescent="0.3">
      <c r="A1256" s="2" t="s">
        <v>378</v>
      </c>
      <c r="B1256" s="2" t="s">
        <v>74</v>
      </c>
      <c r="C1256" s="2" t="s">
        <v>2566</v>
      </c>
      <c r="D1256" s="2">
        <v>1</v>
      </c>
      <c r="E1256" s="2" t="s">
        <v>115</v>
      </c>
      <c r="F1256" s="2" t="b">
        <f>+VLOOKUP(L1256,'Por tripulante'!A:A,1,0)=L1256</f>
        <v>1</v>
      </c>
      <c r="G1256" s="2" t="str">
        <f>+INDEX(TPA!A:D,MATCH('Base de datos'!L1256,TPA!D:D,0),1)</f>
        <v>PUERTO SALGAR</v>
      </c>
      <c r="H1256" s="24" t="s">
        <v>376</v>
      </c>
      <c r="I1256" s="42">
        <v>44705.405671296299</v>
      </c>
      <c r="J1256" s="36">
        <v>44705.408553240741</v>
      </c>
      <c r="K1256" t="s">
        <v>1355</v>
      </c>
      <c r="L1256">
        <v>1102813981</v>
      </c>
      <c r="M1256" t="s">
        <v>657</v>
      </c>
      <c r="N1256" t="s">
        <v>425</v>
      </c>
      <c r="O1256" s="4" t="s">
        <v>773</v>
      </c>
      <c r="P1256" s="39" t="s">
        <v>774</v>
      </c>
      <c r="U1256" t="s">
        <v>735</v>
      </c>
      <c r="V1256" t="s">
        <v>735</v>
      </c>
      <c r="W1256" t="s">
        <v>775</v>
      </c>
    </row>
    <row r="1257" spans="1:23" x14ac:dyDescent="0.3">
      <c r="A1257" s="2" t="s">
        <v>378</v>
      </c>
      <c r="B1257" s="2" t="s">
        <v>74</v>
      </c>
      <c r="C1257" s="2" t="s">
        <v>2299</v>
      </c>
      <c r="D1257" s="2">
        <v>1</v>
      </c>
      <c r="E1257" s="2" t="s">
        <v>115</v>
      </c>
      <c r="F1257" s="2" t="b">
        <f>+VLOOKUP(L1257,'Por tripulante'!A:A,1,0)=L1257</f>
        <v>1</v>
      </c>
      <c r="G1257" s="2" t="str">
        <f>+INDEX(TPA!A:D,MATCH('Base de datos'!L1257,TPA!D:D,0),1)</f>
        <v>CALAMAR</v>
      </c>
      <c r="H1257" s="24" t="s">
        <v>376</v>
      </c>
      <c r="I1257" s="42">
        <v>44705.399641203701</v>
      </c>
      <c r="J1257" s="36">
        <v>44705.40053240741</v>
      </c>
      <c r="K1257" t="s">
        <v>1356</v>
      </c>
      <c r="L1257">
        <v>72241177</v>
      </c>
      <c r="M1257" t="s">
        <v>719</v>
      </c>
      <c r="N1257" t="s">
        <v>491</v>
      </c>
      <c r="O1257" s="4" t="s">
        <v>773</v>
      </c>
      <c r="P1257" s="39" t="s">
        <v>774</v>
      </c>
      <c r="U1257" t="s">
        <v>735</v>
      </c>
      <c r="V1257" t="s">
        <v>735</v>
      </c>
      <c r="W1257" t="s">
        <v>775</v>
      </c>
    </row>
    <row r="1258" spans="1:23" x14ac:dyDescent="0.3">
      <c r="A1258" s="2" t="s">
        <v>378</v>
      </c>
      <c r="B1258" s="2" t="s">
        <v>74</v>
      </c>
      <c r="C1258" s="2" t="s">
        <v>2567</v>
      </c>
      <c r="D1258" s="2">
        <v>1</v>
      </c>
      <c r="E1258" s="2" t="s">
        <v>115</v>
      </c>
      <c r="F1258" s="2" t="b">
        <f>+VLOOKUP(L1258,'Por tripulante'!A:A,1,0)=L1258</f>
        <v>1</v>
      </c>
      <c r="G1258" s="2" t="str">
        <f>+INDEX(TPA!A:D,MATCH('Base de datos'!L1258,TPA!D:D,0),1)</f>
        <v>BARRANCABERMEJA</v>
      </c>
      <c r="H1258" s="24" t="s">
        <v>376</v>
      </c>
      <c r="I1258" s="42">
        <v>44705.37704861111</v>
      </c>
      <c r="J1258" s="36">
        <v>44705.37871527778</v>
      </c>
      <c r="K1258" t="s">
        <v>1357</v>
      </c>
      <c r="L1258">
        <v>1124020230</v>
      </c>
      <c r="M1258" t="s">
        <v>560</v>
      </c>
      <c r="N1258" t="s">
        <v>444</v>
      </c>
      <c r="O1258" s="4" t="s">
        <v>1236</v>
      </c>
      <c r="P1258" s="39" t="s">
        <v>790</v>
      </c>
      <c r="U1258" t="s">
        <v>735</v>
      </c>
      <c r="V1258" t="s">
        <v>735</v>
      </c>
      <c r="W1258" t="s">
        <v>775</v>
      </c>
    </row>
    <row r="1259" spans="1:23" x14ac:dyDescent="0.3">
      <c r="A1259" s="2" t="s">
        <v>378</v>
      </c>
      <c r="B1259" s="2" t="s">
        <v>74</v>
      </c>
      <c r="C1259" s="2" t="s">
        <v>2568</v>
      </c>
      <c r="D1259" s="2">
        <v>1</v>
      </c>
      <c r="E1259" s="2" t="s">
        <v>115</v>
      </c>
      <c r="F1259" s="2" t="b">
        <f>+VLOOKUP(L1259,'Por tripulante'!A:A,1,0)=L1259</f>
        <v>1</v>
      </c>
      <c r="G1259" s="2" t="str">
        <f>+INDEX(TPA!A:D,MATCH('Base de datos'!L1259,TPA!D:D,0),1)</f>
        <v>CANTAGALLO</v>
      </c>
      <c r="H1259" s="24" t="s">
        <v>376</v>
      </c>
      <c r="I1259" s="42">
        <v>44705.34679398148</v>
      </c>
      <c r="J1259" s="36">
        <v>44705.350162037037</v>
      </c>
      <c r="K1259" t="s">
        <v>1358</v>
      </c>
      <c r="L1259">
        <v>8788935</v>
      </c>
      <c r="M1259" t="s">
        <v>611</v>
      </c>
      <c r="N1259" t="s">
        <v>415</v>
      </c>
      <c r="O1259" s="4" t="s">
        <v>773</v>
      </c>
      <c r="P1259" s="39" t="s">
        <v>803</v>
      </c>
      <c r="U1259" t="s">
        <v>735</v>
      </c>
      <c r="V1259" t="s">
        <v>735</v>
      </c>
      <c r="W1259" t="s">
        <v>775</v>
      </c>
    </row>
    <row r="1260" spans="1:23" x14ac:dyDescent="0.3">
      <c r="A1260" s="2" t="s">
        <v>378</v>
      </c>
      <c r="B1260" s="2" t="s">
        <v>74</v>
      </c>
      <c r="C1260" s="2" t="s">
        <v>2569</v>
      </c>
      <c r="D1260" s="2">
        <v>1</v>
      </c>
      <c r="E1260" s="2" t="s">
        <v>115</v>
      </c>
      <c r="F1260" s="2" t="b">
        <f>+VLOOKUP(L1260,'Por tripulante'!A:A,1,0)=L1260</f>
        <v>1</v>
      </c>
      <c r="G1260" s="2" t="str">
        <f>+INDEX(TPA!A:D,MATCH('Base de datos'!L1260,TPA!D:D,0),1)</f>
        <v>CANTAGALLO</v>
      </c>
      <c r="H1260" s="24" t="s">
        <v>376</v>
      </c>
      <c r="I1260" s="42">
        <v>44705.307118055556</v>
      </c>
      <c r="J1260" s="36">
        <v>44705.310983796298</v>
      </c>
      <c r="K1260" t="s">
        <v>1359</v>
      </c>
      <c r="L1260">
        <v>72191601</v>
      </c>
      <c r="M1260" t="s">
        <v>615</v>
      </c>
      <c r="N1260" t="s">
        <v>415</v>
      </c>
      <c r="O1260" s="4" t="s">
        <v>773</v>
      </c>
      <c r="P1260" s="39" t="s">
        <v>774</v>
      </c>
      <c r="U1260" t="s">
        <v>735</v>
      </c>
      <c r="V1260" t="s">
        <v>735</v>
      </c>
      <c r="W1260" t="s">
        <v>775</v>
      </c>
    </row>
    <row r="1261" spans="1:23" x14ac:dyDescent="0.3">
      <c r="A1261" s="2" t="s">
        <v>378</v>
      </c>
      <c r="B1261" s="2" t="s">
        <v>74</v>
      </c>
      <c r="C1261" s="2" t="s">
        <v>2768</v>
      </c>
      <c r="D1261" s="2">
        <v>1</v>
      </c>
      <c r="E1261" s="2" t="s">
        <v>115</v>
      </c>
      <c r="F1261" s="2" t="b">
        <f>+VLOOKUP(L1261,'Por tripulante'!A:A,1,0)=L1261</f>
        <v>1</v>
      </c>
      <c r="G1261" s="2" t="str">
        <f>+INDEX(TPA!A:D,MATCH('Base de datos'!L1261,TPA!D:D,0),1)</f>
        <v>BARRANCABERMEJA</v>
      </c>
      <c r="H1261" s="24" t="s">
        <v>379</v>
      </c>
      <c r="I1261" s="42">
        <v>44709.292118055557</v>
      </c>
      <c r="J1261" s="36">
        <v>44709.295775462961</v>
      </c>
      <c r="K1261" t="s">
        <v>1452</v>
      </c>
      <c r="L1261">
        <v>676852</v>
      </c>
      <c r="M1261" t="s">
        <v>653</v>
      </c>
      <c r="N1261" t="s">
        <v>444</v>
      </c>
      <c r="O1261" s="4" t="s">
        <v>909</v>
      </c>
      <c r="P1261" s="39" t="s">
        <v>879</v>
      </c>
      <c r="R1261" t="s">
        <v>896</v>
      </c>
      <c r="U1261" t="s">
        <v>880</v>
      </c>
      <c r="V1261" t="s">
        <v>881</v>
      </c>
    </row>
    <row r="1262" spans="1:23" x14ac:dyDescent="0.3">
      <c r="A1262" s="2" t="s">
        <v>378</v>
      </c>
      <c r="B1262" s="2" t="s">
        <v>74</v>
      </c>
      <c r="C1262" s="2" t="s">
        <v>2769</v>
      </c>
      <c r="D1262" s="2">
        <v>1</v>
      </c>
      <c r="E1262" s="2" t="s">
        <v>115</v>
      </c>
      <c r="F1262" s="2" t="b">
        <f>+VLOOKUP(L1262,'Por tripulante'!A:A,1,0)=L1262</f>
        <v>1</v>
      </c>
      <c r="G1262" s="2" t="str">
        <f>+INDEX(TPA!A:D,MATCH('Base de datos'!L1262,TPA!D:D,0),1)</f>
        <v>MOMPOX</v>
      </c>
      <c r="H1262" s="24" t="s">
        <v>379</v>
      </c>
      <c r="I1262" s="42">
        <v>44709.288090277776</v>
      </c>
      <c r="J1262" s="36">
        <v>44709.289629629631</v>
      </c>
      <c r="K1262" t="s">
        <v>1453</v>
      </c>
      <c r="L1262">
        <v>1045690073</v>
      </c>
      <c r="M1262" t="s">
        <v>11</v>
      </c>
      <c r="N1262" t="s">
        <v>437</v>
      </c>
      <c r="O1262" s="4" t="s">
        <v>878</v>
      </c>
      <c r="P1262" s="39" t="s">
        <v>879</v>
      </c>
      <c r="Q1262" t="s">
        <v>882</v>
      </c>
      <c r="U1262" t="s">
        <v>883</v>
      </c>
      <c r="V1262" t="s">
        <v>886</v>
      </c>
    </row>
    <row r="1263" spans="1:23" x14ac:dyDescent="0.3">
      <c r="A1263" s="2" t="s">
        <v>378</v>
      </c>
      <c r="B1263" s="2" t="s">
        <v>74</v>
      </c>
      <c r="C1263" s="2" t="s">
        <v>2599</v>
      </c>
      <c r="D1263" s="2">
        <v>1</v>
      </c>
      <c r="E1263" s="2" t="s">
        <v>115</v>
      </c>
      <c r="F1263" s="2" t="b">
        <f>+VLOOKUP(L1263,'Por tripulante'!A:A,1,0)=L1263</f>
        <v>1</v>
      </c>
      <c r="G1263" s="2" t="str">
        <f>+INDEX(TPA!A:D,MATCH('Base de datos'!L1263,TPA!D:D,0),1)</f>
        <v>PUERTO SALGAR</v>
      </c>
      <c r="H1263" s="24" t="s">
        <v>379</v>
      </c>
      <c r="I1263" s="42">
        <v>44708.122106481482</v>
      </c>
      <c r="J1263" s="36">
        <v>44708.123090277775</v>
      </c>
      <c r="K1263" t="s">
        <v>1454</v>
      </c>
      <c r="L1263">
        <v>1042428015</v>
      </c>
      <c r="M1263" t="s">
        <v>1435</v>
      </c>
      <c r="N1263" t="s">
        <v>425</v>
      </c>
      <c r="O1263" s="4" t="s">
        <v>878</v>
      </c>
      <c r="P1263" s="39" t="s">
        <v>879</v>
      </c>
      <c r="Q1263" t="s">
        <v>882</v>
      </c>
      <c r="U1263" t="s">
        <v>880</v>
      </c>
      <c r="V1263" t="s">
        <v>881</v>
      </c>
    </row>
    <row r="1264" spans="1:23" x14ac:dyDescent="0.3">
      <c r="A1264" s="2" t="s">
        <v>378</v>
      </c>
      <c r="B1264" s="2" t="s">
        <v>74</v>
      </c>
      <c r="C1264" s="2" t="s">
        <v>2770</v>
      </c>
      <c r="D1264" s="2">
        <v>1</v>
      </c>
      <c r="E1264" s="2" t="s">
        <v>115</v>
      </c>
      <c r="F1264" s="2" t="b">
        <f>+VLOOKUP(L1264,'Por tripulante'!A:A,1,0)=L1264</f>
        <v>1</v>
      </c>
      <c r="G1264" s="2" t="str">
        <f>+INDEX(TPA!A:D,MATCH('Base de datos'!L1264,TPA!D:D,0),1)</f>
        <v>CALAMAR</v>
      </c>
      <c r="H1264" s="24" t="s">
        <v>379</v>
      </c>
      <c r="I1264" s="42">
        <v>44707.784513888888</v>
      </c>
      <c r="J1264" s="36">
        <v>44707.787592592591</v>
      </c>
      <c r="K1264" t="s">
        <v>1436</v>
      </c>
      <c r="L1264">
        <v>72232051</v>
      </c>
      <c r="M1264" t="s">
        <v>1455</v>
      </c>
      <c r="N1264" t="s">
        <v>491</v>
      </c>
      <c r="O1264" s="4" t="s">
        <v>878</v>
      </c>
      <c r="P1264" s="39" t="s">
        <v>879</v>
      </c>
      <c r="Q1264" t="s">
        <v>882</v>
      </c>
      <c r="U1264" t="s">
        <v>880</v>
      </c>
      <c r="V1264" t="s">
        <v>881</v>
      </c>
    </row>
    <row r="1265" spans="1:22" x14ac:dyDescent="0.3">
      <c r="A1265" s="2" t="s">
        <v>378</v>
      </c>
      <c r="B1265" s="2" t="s">
        <v>74</v>
      </c>
      <c r="C1265" s="2" t="s">
        <v>2771</v>
      </c>
      <c r="D1265" s="2">
        <v>1</v>
      </c>
      <c r="E1265" s="2" t="s">
        <v>115</v>
      </c>
      <c r="F1265" s="2" t="b">
        <f>+VLOOKUP(L1265,'Por tripulante'!A:A,1,0)=L1265</f>
        <v>1</v>
      </c>
      <c r="G1265" s="2" t="str">
        <f>+INDEX(TPA!A:D,MATCH('Base de datos'!L1265,TPA!D:D,0),1)</f>
        <v>CAPULCO</v>
      </c>
      <c r="H1265" s="24" t="s">
        <v>379</v>
      </c>
      <c r="I1265" s="42">
        <v>44707.479594907411</v>
      </c>
      <c r="J1265" s="36">
        <v>44707.482083333336</v>
      </c>
      <c r="K1265" t="s">
        <v>1456</v>
      </c>
      <c r="L1265">
        <v>1051359607</v>
      </c>
      <c r="M1265" t="s">
        <v>821</v>
      </c>
      <c r="N1265" t="s">
        <v>447</v>
      </c>
      <c r="O1265" s="4" t="s">
        <v>878</v>
      </c>
      <c r="P1265" s="39" t="s">
        <v>879</v>
      </c>
      <c r="Q1265" t="s">
        <v>882</v>
      </c>
      <c r="U1265" t="s">
        <v>880</v>
      </c>
      <c r="V1265" t="s">
        <v>881</v>
      </c>
    </row>
    <row r="1266" spans="1:22" x14ac:dyDescent="0.3">
      <c r="A1266" s="2" t="s">
        <v>378</v>
      </c>
      <c r="B1266" s="2" t="s">
        <v>74</v>
      </c>
      <c r="C1266" s="2" t="s">
        <v>1727</v>
      </c>
      <c r="D1266" s="2">
        <v>1</v>
      </c>
      <c r="E1266" s="2" t="s">
        <v>115</v>
      </c>
      <c r="F1266" s="2" t="b">
        <f>+VLOOKUP(L1266,'Por tripulante'!A:A,1,0)=L1266</f>
        <v>1</v>
      </c>
      <c r="G1266" s="2" t="str">
        <f>+INDEX(TPA!A:D,MATCH('Base de datos'!L1266,TPA!D:D,0),1)</f>
        <v>SAN PABLO</v>
      </c>
      <c r="H1266" s="24" t="s">
        <v>379</v>
      </c>
      <c r="I1266" s="42">
        <v>44707.471006944441</v>
      </c>
      <c r="J1266" s="36">
        <v>44707.474085648151</v>
      </c>
      <c r="K1266" t="s">
        <v>1457</v>
      </c>
      <c r="L1266">
        <v>1062878100</v>
      </c>
      <c r="M1266" t="s">
        <v>710</v>
      </c>
      <c r="N1266" t="s">
        <v>423</v>
      </c>
      <c r="O1266" s="4" t="s">
        <v>878</v>
      </c>
      <c r="P1266" s="39" t="s">
        <v>879</v>
      </c>
      <c r="Q1266" t="s">
        <v>882</v>
      </c>
      <c r="U1266" t="s">
        <v>900</v>
      </c>
      <c r="V1266" t="s">
        <v>881</v>
      </c>
    </row>
    <row r="1267" spans="1:22" x14ac:dyDescent="0.3">
      <c r="A1267" s="2" t="s">
        <v>378</v>
      </c>
      <c r="B1267" s="2" t="s">
        <v>74</v>
      </c>
      <c r="C1267" s="2" t="s">
        <v>2772</v>
      </c>
      <c r="D1267" s="2">
        <v>1</v>
      </c>
      <c r="E1267" s="2" t="s">
        <v>115</v>
      </c>
      <c r="F1267" s="2" t="b">
        <f>+VLOOKUP(L1267,'Por tripulante'!A:A,1,0)=L1267</f>
        <v>1</v>
      </c>
      <c r="G1267" s="2" t="str">
        <f>+INDEX(TPA!A:D,MATCH('Base de datos'!L1267,TPA!D:D,0),1)</f>
        <v>CALAMAR</v>
      </c>
      <c r="H1267" s="24" t="s">
        <v>379</v>
      </c>
      <c r="I1267" s="42">
        <v>44707.424212962964</v>
      </c>
      <c r="J1267" s="36">
        <v>44707.424884259257</v>
      </c>
      <c r="K1267" t="s">
        <v>1438</v>
      </c>
      <c r="L1267">
        <v>1007127619</v>
      </c>
      <c r="M1267" t="s">
        <v>540</v>
      </c>
      <c r="N1267" t="s">
        <v>491</v>
      </c>
      <c r="O1267" s="4" t="s">
        <v>878</v>
      </c>
      <c r="P1267" s="39" t="s">
        <v>879</v>
      </c>
      <c r="Q1267" t="s">
        <v>882</v>
      </c>
      <c r="U1267" t="s">
        <v>883</v>
      </c>
      <c r="V1267" t="s">
        <v>886</v>
      </c>
    </row>
    <row r="1268" spans="1:22" x14ac:dyDescent="0.3">
      <c r="A1268" s="2" t="s">
        <v>378</v>
      </c>
      <c r="B1268" s="2" t="s">
        <v>74</v>
      </c>
      <c r="C1268" s="2" t="s">
        <v>2773</v>
      </c>
      <c r="D1268" s="2">
        <v>1</v>
      </c>
      <c r="E1268" s="2" t="s">
        <v>115</v>
      </c>
      <c r="F1268" s="2" t="b">
        <f>+VLOOKUP(L1268,'Por tripulante'!A:A,1,0)=L1268</f>
        <v>1</v>
      </c>
      <c r="G1268" s="2" t="str">
        <f>+INDEX(TPA!A:D,MATCH('Base de datos'!L1268,TPA!D:D,0),1)</f>
        <v>ZAMBRANO</v>
      </c>
      <c r="H1268" s="24" t="s">
        <v>379</v>
      </c>
      <c r="I1268" s="42">
        <v>44707.416273148148</v>
      </c>
      <c r="J1268" s="36">
        <v>44707.41783564815</v>
      </c>
      <c r="K1268" t="s">
        <v>1458</v>
      </c>
      <c r="L1268">
        <v>73191501</v>
      </c>
      <c r="M1268" t="s">
        <v>660</v>
      </c>
      <c r="N1268" t="s">
        <v>418</v>
      </c>
      <c r="O1268" s="4" t="s">
        <v>878</v>
      </c>
      <c r="P1268" s="39" t="s">
        <v>879</v>
      </c>
      <c r="Q1268" t="s">
        <v>882</v>
      </c>
      <c r="U1268" t="s">
        <v>880</v>
      </c>
      <c r="V1268" t="s">
        <v>881</v>
      </c>
    </row>
    <row r="1269" spans="1:22" x14ac:dyDescent="0.3">
      <c r="A1269" s="2" t="s">
        <v>378</v>
      </c>
      <c r="B1269" s="2" t="s">
        <v>74</v>
      </c>
      <c r="C1269" s="2" t="s">
        <v>2774</v>
      </c>
      <c r="D1269" s="2">
        <v>1</v>
      </c>
      <c r="E1269" s="2" t="s">
        <v>115</v>
      </c>
      <c r="F1269" s="2" t="b">
        <f>+VLOOKUP(L1269,'Por tripulante'!A:A,1,0)=L1269</f>
        <v>1</v>
      </c>
      <c r="G1269" s="2" t="str">
        <f>+INDEX(TPA!A:D,MATCH('Base de datos'!L1269,TPA!D:D,0),1)</f>
        <v>SAN PABLO</v>
      </c>
      <c r="H1269" s="24" t="s">
        <v>379</v>
      </c>
      <c r="I1269" s="42">
        <v>44707.409953703704</v>
      </c>
      <c r="J1269" s="36">
        <v>44707.413449074076</v>
      </c>
      <c r="K1269" t="s">
        <v>1459</v>
      </c>
      <c r="L1269">
        <v>72175592</v>
      </c>
      <c r="M1269" t="s">
        <v>606</v>
      </c>
      <c r="N1269" t="s">
        <v>423</v>
      </c>
      <c r="O1269" s="4" t="s">
        <v>878</v>
      </c>
      <c r="P1269" s="39" t="s">
        <v>879</v>
      </c>
      <c r="Q1269" t="s">
        <v>882</v>
      </c>
      <c r="U1269" t="s">
        <v>883</v>
      </c>
      <c r="V1269" t="s">
        <v>881</v>
      </c>
    </row>
    <row r="1270" spans="1:22" x14ac:dyDescent="0.3">
      <c r="A1270" s="2" t="s">
        <v>378</v>
      </c>
      <c r="B1270" s="2" t="s">
        <v>74</v>
      </c>
      <c r="C1270" s="2" t="s">
        <v>2775</v>
      </c>
      <c r="D1270" s="2">
        <v>1</v>
      </c>
      <c r="E1270" s="2" t="s">
        <v>115</v>
      </c>
      <c r="F1270" s="2" t="b">
        <f>+VLOOKUP(L1270,'Por tripulante'!A:A,1,0)=L1270</f>
        <v>1</v>
      </c>
      <c r="G1270" s="2" t="str">
        <f>+INDEX(TPA!A:D,MATCH('Base de datos'!L1270,TPA!D:D,0),1)</f>
        <v>GAMARRA</v>
      </c>
      <c r="H1270" s="24" t="s">
        <v>379</v>
      </c>
      <c r="I1270" s="42">
        <v>44707.38140046296</v>
      </c>
      <c r="J1270" s="36">
        <v>44707.382939814815</v>
      </c>
      <c r="K1270" t="s">
        <v>1460</v>
      </c>
      <c r="L1270">
        <v>1045695314</v>
      </c>
      <c r="M1270" t="s">
        <v>533</v>
      </c>
      <c r="N1270" t="s">
        <v>420</v>
      </c>
      <c r="O1270" s="4" t="s">
        <v>878</v>
      </c>
      <c r="P1270" s="39" t="s">
        <v>879</v>
      </c>
      <c r="Q1270" t="s">
        <v>882</v>
      </c>
      <c r="U1270" t="s">
        <v>880</v>
      </c>
      <c r="V1270" t="s">
        <v>881</v>
      </c>
    </row>
    <row r="1271" spans="1:22" x14ac:dyDescent="0.3">
      <c r="A1271" s="2" t="s">
        <v>378</v>
      </c>
      <c r="B1271" s="2" t="s">
        <v>74</v>
      </c>
      <c r="C1271" s="2" t="s">
        <v>2776</v>
      </c>
      <c r="D1271" s="2">
        <v>1</v>
      </c>
      <c r="E1271" s="2" t="s">
        <v>115</v>
      </c>
      <c r="F1271" s="2" t="b">
        <f>+VLOOKUP(L1271,'Por tripulante'!A:A,1,0)=L1271</f>
        <v>1</v>
      </c>
      <c r="G1271" s="2" t="str">
        <f>+INDEX(TPA!A:D,MATCH('Base de datos'!L1271,TPA!D:D,0),1)</f>
        <v>PUERTO BERRIO</v>
      </c>
      <c r="H1271" s="24" t="s">
        <v>379</v>
      </c>
      <c r="I1271" s="42">
        <v>44707.377465277779</v>
      </c>
      <c r="J1271" s="36">
        <v>44707.378449074073</v>
      </c>
      <c r="K1271" t="s">
        <v>1356</v>
      </c>
      <c r="L1271">
        <v>1143123770</v>
      </c>
      <c r="M1271" t="s">
        <v>595</v>
      </c>
      <c r="N1271" t="s">
        <v>426</v>
      </c>
      <c r="O1271" s="4" t="s">
        <v>878</v>
      </c>
      <c r="P1271" s="39" t="s">
        <v>879</v>
      </c>
      <c r="S1271" t="s">
        <v>898</v>
      </c>
      <c r="U1271" t="s">
        <v>883</v>
      </c>
      <c r="V1271" t="s">
        <v>881</v>
      </c>
    </row>
    <row r="1272" spans="1:22" x14ac:dyDescent="0.3">
      <c r="A1272" s="2" t="s">
        <v>378</v>
      </c>
      <c r="B1272" s="2" t="s">
        <v>74</v>
      </c>
      <c r="C1272" s="2" t="s">
        <v>2777</v>
      </c>
      <c r="D1272" s="2">
        <v>1</v>
      </c>
      <c r="E1272" s="2" t="s">
        <v>115</v>
      </c>
      <c r="F1272" s="2" t="b">
        <f>+VLOOKUP(L1272,'Por tripulante'!A:A,1,0)=L1272</f>
        <v>1</v>
      </c>
      <c r="G1272" s="2" t="str">
        <f>+INDEX(TPA!A:D,MATCH('Base de datos'!L1272,TPA!D:D,0),1)</f>
        <v>MOMPOX</v>
      </c>
      <c r="H1272" s="24" t="s">
        <v>379</v>
      </c>
      <c r="I1272" s="42">
        <v>44707.303877314815</v>
      </c>
      <c r="J1272" s="36">
        <v>44707.304710648146</v>
      </c>
      <c r="K1272" t="s">
        <v>1223</v>
      </c>
      <c r="L1272">
        <v>1193150140</v>
      </c>
      <c r="M1272" t="s">
        <v>633</v>
      </c>
      <c r="N1272" t="s">
        <v>437</v>
      </c>
      <c r="O1272" s="4" t="s">
        <v>878</v>
      </c>
      <c r="P1272" s="39" t="s">
        <v>879</v>
      </c>
      <c r="Q1272" t="s">
        <v>882</v>
      </c>
      <c r="U1272" t="s">
        <v>883</v>
      </c>
      <c r="V1272" t="s">
        <v>886</v>
      </c>
    </row>
    <row r="1273" spans="1:22" x14ac:dyDescent="0.3">
      <c r="A1273" s="2" t="s">
        <v>378</v>
      </c>
      <c r="B1273" s="2" t="s">
        <v>74</v>
      </c>
      <c r="C1273" s="2" t="s">
        <v>2778</v>
      </c>
      <c r="D1273" s="2">
        <v>1</v>
      </c>
      <c r="E1273" s="2" t="s">
        <v>115</v>
      </c>
      <c r="F1273" s="2" t="b">
        <f>+VLOOKUP(L1273,'Por tripulante'!A:A,1,0)=L1273</f>
        <v>1</v>
      </c>
      <c r="G1273" s="2" t="str">
        <f>+INDEX(TPA!A:D,MATCH('Base de datos'!L1273,TPA!D:D,0),1)</f>
        <v>MAGANGUE</v>
      </c>
      <c r="H1273" s="24" t="s">
        <v>379</v>
      </c>
      <c r="I1273" s="42">
        <v>44706.623182870368</v>
      </c>
      <c r="J1273" s="36">
        <v>44706.624826388892</v>
      </c>
      <c r="K1273" t="s">
        <v>1461</v>
      </c>
      <c r="L1273">
        <v>9099437</v>
      </c>
      <c r="M1273" t="s">
        <v>562</v>
      </c>
      <c r="N1273" t="s">
        <v>419</v>
      </c>
      <c r="O1273" s="4" t="s">
        <v>909</v>
      </c>
      <c r="P1273" s="39" t="s">
        <v>879</v>
      </c>
      <c r="Q1273" t="s">
        <v>882</v>
      </c>
      <c r="U1273" t="s">
        <v>889</v>
      </c>
      <c r="V1273" t="s">
        <v>881</v>
      </c>
    </row>
    <row r="1274" spans="1:22" x14ac:dyDescent="0.3">
      <c r="A1274" s="2" t="s">
        <v>378</v>
      </c>
      <c r="B1274" s="2" t="s">
        <v>74</v>
      </c>
      <c r="C1274" s="2" t="s">
        <v>2779</v>
      </c>
      <c r="D1274" s="2">
        <v>1</v>
      </c>
      <c r="E1274" s="2" t="s">
        <v>115</v>
      </c>
      <c r="F1274" s="2" t="b">
        <f>+VLOOKUP(L1274,'Por tripulante'!A:A,1,0)=L1274</f>
        <v>1</v>
      </c>
      <c r="G1274" s="2" t="str">
        <f>+INDEX(TPA!A:D,MATCH('Base de datos'!L1274,TPA!D:D,0),1)</f>
        <v>BARRANQUILLA</v>
      </c>
      <c r="H1274" s="24" t="s">
        <v>379</v>
      </c>
      <c r="I1274" s="42">
        <v>44706.531030092592</v>
      </c>
      <c r="J1274" s="36">
        <v>44706.532557870371</v>
      </c>
      <c r="K1274" t="s">
        <v>1358</v>
      </c>
      <c r="L1274">
        <v>72291582</v>
      </c>
      <c r="M1274" t="s">
        <v>725</v>
      </c>
      <c r="N1274" t="s">
        <v>434</v>
      </c>
      <c r="O1274" s="4" t="s">
        <v>878</v>
      </c>
      <c r="P1274" s="39" t="s">
        <v>879</v>
      </c>
      <c r="Q1274" t="s">
        <v>882</v>
      </c>
      <c r="U1274" t="s">
        <v>883</v>
      </c>
      <c r="V1274" t="s">
        <v>886</v>
      </c>
    </row>
    <row r="1275" spans="1:22" x14ac:dyDescent="0.3">
      <c r="A1275" s="2" t="s">
        <v>378</v>
      </c>
      <c r="B1275" s="2" t="s">
        <v>74</v>
      </c>
      <c r="C1275" s="2" t="s">
        <v>2780</v>
      </c>
      <c r="D1275" s="2">
        <v>1</v>
      </c>
      <c r="E1275" s="2" t="s">
        <v>115</v>
      </c>
      <c r="F1275" s="2" t="b">
        <f>+VLOOKUP(L1275,'Por tripulante'!A:A,1,0)=L1275</f>
        <v>1</v>
      </c>
      <c r="G1275" s="2" t="str">
        <f>+INDEX(TPA!A:D,MATCH('Base de datos'!L1275,TPA!D:D,0),1)</f>
        <v>BARRANQUILLA</v>
      </c>
      <c r="H1275" s="24" t="s">
        <v>379</v>
      </c>
      <c r="I1275" s="42">
        <v>44706.475775462961</v>
      </c>
      <c r="J1275" s="36">
        <v>44706.477384259262</v>
      </c>
      <c r="K1275" t="s">
        <v>1462</v>
      </c>
      <c r="L1275">
        <v>1046874193</v>
      </c>
      <c r="M1275" t="s">
        <v>656</v>
      </c>
      <c r="N1275" t="s">
        <v>434</v>
      </c>
      <c r="O1275" s="4" t="s">
        <v>878</v>
      </c>
      <c r="P1275" s="39" t="s">
        <v>879</v>
      </c>
      <c r="S1275" t="s">
        <v>898</v>
      </c>
      <c r="U1275" t="s">
        <v>880</v>
      </c>
      <c r="V1275" t="s">
        <v>881</v>
      </c>
    </row>
    <row r="1276" spans="1:22" x14ac:dyDescent="0.3">
      <c r="A1276" s="2" t="s">
        <v>378</v>
      </c>
      <c r="B1276" s="2" t="s">
        <v>74</v>
      </c>
      <c r="C1276" s="2" t="s">
        <v>2781</v>
      </c>
      <c r="D1276" s="2">
        <v>1</v>
      </c>
      <c r="E1276" s="2" t="s">
        <v>115</v>
      </c>
      <c r="F1276" s="2" t="b">
        <f>+VLOOKUP(L1276,'Por tripulante'!A:A,1,0)=L1276</f>
        <v>1</v>
      </c>
      <c r="G1276" s="2" t="str">
        <f>+INDEX(TPA!A:D,MATCH('Base de datos'!L1276,TPA!D:D,0),1)</f>
        <v>PUERTO TRIUNFO</v>
      </c>
      <c r="H1276" s="24" t="s">
        <v>379</v>
      </c>
      <c r="I1276" s="42">
        <v>44706.433495370373</v>
      </c>
      <c r="J1276" s="36">
        <v>44706.435810185183</v>
      </c>
      <c r="K1276" t="s">
        <v>1463</v>
      </c>
      <c r="L1276">
        <v>72056136</v>
      </c>
      <c r="M1276" t="s">
        <v>1464</v>
      </c>
      <c r="N1276" t="s">
        <v>449</v>
      </c>
      <c r="O1276" s="4" t="s">
        <v>878</v>
      </c>
      <c r="P1276" s="39" t="s">
        <v>879</v>
      </c>
      <c r="T1276" t="s">
        <v>928</v>
      </c>
      <c r="U1276" t="s">
        <v>883</v>
      </c>
      <c r="V1276" t="s">
        <v>881</v>
      </c>
    </row>
    <row r="1277" spans="1:22" x14ac:dyDescent="0.3">
      <c r="A1277" s="2" t="s">
        <v>378</v>
      </c>
      <c r="B1277" s="2" t="s">
        <v>74</v>
      </c>
      <c r="C1277" s="2" t="s">
        <v>2782</v>
      </c>
      <c r="D1277" s="2">
        <v>1</v>
      </c>
      <c r="E1277" s="2" t="s">
        <v>115</v>
      </c>
      <c r="F1277" s="2" t="b">
        <f>+VLOOKUP(L1277,'Por tripulante'!A:A,1,0)=L1277</f>
        <v>1</v>
      </c>
      <c r="G1277" s="2" t="str">
        <f>+INDEX(TPA!A:D,MATCH('Base de datos'!L1277,TPA!D:D,0),1)</f>
        <v>MOMPOX</v>
      </c>
      <c r="H1277" s="24" t="s">
        <v>379</v>
      </c>
      <c r="I1277" s="42">
        <v>44706.416747685187</v>
      </c>
      <c r="J1277" s="36">
        <v>44706.417453703703</v>
      </c>
      <c r="K1277" t="s">
        <v>1465</v>
      </c>
      <c r="L1277">
        <v>72283158</v>
      </c>
      <c r="M1277" t="s">
        <v>624</v>
      </c>
      <c r="N1277" t="s">
        <v>437</v>
      </c>
      <c r="O1277" s="4" t="s">
        <v>878</v>
      </c>
      <c r="P1277" s="39" t="s">
        <v>879</v>
      </c>
      <c r="Q1277" t="s">
        <v>882</v>
      </c>
      <c r="U1277" t="s">
        <v>880</v>
      </c>
      <c r="V1277" t="s">
        <v>886</v>
      </c>
    </row>
    <row r="1278" spans="1:22" x14ac:dyDescent="0.3">
      <c r="A1278" s="2" t="s">
        <v>378</v>
      </c>
      <c r="B1278" s="2" t="s">
        <v>74</v>
      </c>
      <c r="C1278" s="2" t="s">
        <v>2783</v>
      </c>
      <c r="D1278" s="2">
        <v>1</v>
      </c>
      <c r="E1278" s="2" t="s">
        <v>115</v>
      </c>
      <c r="F1278" s="2" t="b">
        <f>+VLOOKUP(L1278,'Por tripulante'!A:A,1,0)=L1278</f>
        <v>1</v>
      </c>
      <c r="G1278" s="2" t="str">
        <f>+INDEX(TPA!A:D,MATCH('Base de datos'!L1278,TPA!D:D,0),1)</f>
        <v>MOMPOX</v>
      </c>
      <c r="H1278" s="24" t="s">
        <v>379</v>
      </c>
      <c r="I1278" s="42">
        <v>44706.412673611114</v>
      </c>
      <c r="J1278" s="36">
        <v>44706.413506944446</v>
      </c>
      <c r="K1278" t="s">
        <v>1447</v>
      </c>
      <c r="L1278">
        <v>1048288518</v>
      </c>
      <c r="M1278" t="s">
        <v>645</v>
      </c>
      <c r="N1278" t="s">
        <v>437</v>
      </c>
      <c r="O1278" s="4" t="s">
        <v>878</v>
      </c>
      <c r="P1278" s="39" t="s">
        <v>879</v>
      </c>
      <c r="Q1278" t="s">
        <v>882</v>
      </c>
      <c r="U1278" t="s">
        <v>883</v>
      </c>
      <c r="V1278" t="s">
        <v>886</v>
      </c>
    </row>
    <row r="1279" spans="1:22" x14ac:dyDescent="0.3">
      <c r="A1279" s="2" t="s">
        <v>378</v>
      </c>
      <c r="B1279" s="2" t="s">
        <v>74</v>
      </c>
      <c r="C1279" s="2" t="s">
        <v>2601</v>
      </c>
      <c r="D1279" s="2">
        <v>1</v>
      </c>
      <c r="E1279" s="2" t="s">
        <v>115</v>
      </c>
      <c r="F1279" s="2" t="b">
        <f>+VLOOKUP(L1279,'Por tripulante'!A:A,1,0)=L1279</f>
        <v>1</v>
      </c>
      <c r="G1279" s="2" t="str">
        <f>+INDEX(TPA!A:D,MATCH('Base de datos'!L1279,TPA!D:D,0),1)</f>
        <v>CAPULCO</v>
      </c>
      <c r="H1279" s="24" t="s">
        <v>379</v>
      </c>
      <c r="I1279" s="42">
        <v>44706.395902777775</v>
      </c>
      <c r="J1279" s="36">
        <v>44706.397129629629</v>
      </c>
      <c r="K1279" t="s">
        <v>1463</v>
      </c>
      <c r="L1279">
        <v>1062877685</v>
      </c>
      <c r="M1279" t="s">
        <v>321</v>
      </c>
      <c r="N1279" t="s">
        <v>447</v>
      </c>
      <c r="O1279" s="4" t="s">
        <v>878</v>
      </c>
      <c r="P1279" s="39" t="s">
        <v>879</v>
      </c>
      <c r="Q1279" t="s">
        <v>882</v>
      </c>
      <c r="U1279" t="s">
        <v>883</v>
      </c>
      <c r="V1279" t="s">
        <v>886</v>
      </c>
    </row>
    <row r="1280" spans="1:22" x14ac:dyDescent="0.3">
      <c r="A1280" s="2" t="s">
        <v>378</v>
      </c>
      <c r="B1280" s="2" t="s">
        <v>74</v>
      </c>
      <c r="C1280" s="2" t="s">
        <v>2784</v>
      </c>
      <c r="D1280" s="2">
        <v>1</v>
      </c>
      <c r="E1280" s="2" t="s">
        <v>115</v>
      </c>
      <c r="F1280" s="2" t="b">
        <f>+VLOOKUP(L1280,'Por tripulante'!A:A,1,0)=L1280</f>
        <v>1</v>
      </c>
      <c r="G1280" s="2" t="str">
        <f>+INDEX(TPA!A:D,MATCH('Base de datos'!L1280,TPA!D:D,0),1)</f>
        <v>CALAMAR</v>
      </c>
      <c r="H1280" s="24" t="s">
        <v>379</v>
      </c>
      <c r="I1280" s="42">
        <v>44706.379305555558</v>
      </c>
      <c r="J1280" s="36">
        <v>44706.382465277777</v>
      </c>
      <c r="K1280" t="s">
        <v>1466</v>
      </c>
      <c r="L1280">
        <v>1148702581</v>
      </c>
      <c r="M1280" t="s">
        <v>1214</v>
      </c>
      <c r="N1280" t="s">
        <v>491</v>
      </c>
      <c r="O1280" s="4" t="s">
        <v>909</v>
      </c>
      <c r="P1280" s="39" t="s">
        <v>879</v>
      </c>
      <c r="S1280" t="s">
        <v>898</v>
      </c>
      <c r="U1280" t="s">
        <v>883</v>
      </c>
      <c r="V1280" t="s">
        <v>881</v>
      </c>
    </row>
    <row r="1281" spans="1:22" x14ac:dyDescent="0.3">
      <c r="A1281" s="2" t="s">
        <v>378</v>
      </c>
      <c r="B1281" s="2" t="s">
        <v>74</v>
      </c>
      <c r="C1281" s="2" t="s">
        <v>2785</v>
      </c>
      <c r="D1281" s="2">
        <v>1</v>
      </c>
      <c r="E1281" s="2" t="s">
        <v>115</v>
      </c>
      <c r="F1281" s="2" t="b">
        <f>+VLOOKUP(L1281,'Por tripulante'!A:A,1,0)=L1281</f>
        <v>1</v>
      </c>
      <c r="G1281" s="2" t="str">
        <f>+INDEX(TPA!A:D,MATCH('Base de datos'!L1281,TPA!D:D,0),1)</f>
        <v>GAMARRA</v>
      </c>
      <c r="H1281" s="24" t="s">
        <v>379</v>
      </c>
      <c r="I1281" s="42">
        <v>44706.361909722225</v>
      </c>
      <c r="J1281" s="36">
        <v>44706.362835648149</v>
      </c>
      <c r="K1281" t="s">
        <v>1467</v>
      </c>
      <c r="L1281">
        <v>73007151</v>
      </c>
      <c r="M1281" t="s">
        <v>694</v>
      </c>
      <c r="N1281" t="s">
        <v>420</v>
      </c>
      <c r="O1281" s="4" t="s">
        <v>878</v>
      </c>
      <c r="P1281" s="39" t="s">
        <v>879</v>
      </c>
      <c r="Q1281" t="s">
        <v>882</v>
      </c>
      <c r="U1281" t="s">
        <v>883</v>
      </c>
      <c r="V1281" t="s">
        <v>881</v>
      </c>
    </row>
    <row r="1282" spans="1:22" x14ac:dyDescent="0.3">
      <c r="A1282" s="2" t="s">
        <v>378</v>
      </c>
      <c r="B1282" s="2" t="s">
        <v>74</v>
      </c>
      <c r="C1282" s="2" t="s">
        <v>2786</v>
      </c>
      <c r="D1282" s="2">
        <v>1</v>
      </c>
      <c r="E1282" s="2" t="s">
        <v>115</v>
      </c>
      <c r="F1282" s="2" t="b">
        <f>+VLOOKUP(L1282,'Por tripulante'!A:A,1,0)=L1282</f>
        <v>1</v>
      </c>
      <c r="G1282" s="2" t="str">
        <f>+INDEX(TPA!A:D,MATCH('Base de datos'!L1282,TPA!D:D,0),1)</f>
        <v>CAPULCO</v>
      </c>
      <c r="H1282" s="24" t="s">
        <v>379</v>
      </c>
      <c r="I1282" s="42">
        <v>44706.349120370367</v>
      </c>
      <c r="J1282" s="36">
        <v>44706.356631944444</v>
      </c>
      <c r="K1282" t="s">
        <v>1463</v>
      </c>
      <c r="L1282">
        <v>1082045661</v>
      </c>
      <c r="M1282" t="s">
        <v>479</v>
      </c>
      <c r="N1282" t="s">
        <v>447</v>
      </c>
      <c r="O1282" s="4" t="s">
        <v>878</v>
      </c>
      <c r="P1282" s="39" t="s">
        <v>879</v>
      </c>
      <c r="S1282" t="s">
        <v>898</v>
      </c>
      <c r="U1282" t="s">
        <v>883</v>
      </c>
      <c r="V1282" t="s">
        <v>881</v>
      </c>
    </row>
    <row r="1283" spans="1:22" x14ac:dyDescent="0.3">
      <c r="A1283" s="2" t="s">
        <v>378</v>
      </c>
      <c r="B1283" s="2" t="s">
        <v>74</v>
      </c>
      <c r="C1283" s="2" t="s">
        <v>2787</v>
      </c>
      <c r="D1283" s="2">
        <v>1</v>
      </c>
      <c r="E1283" s="2" t="s">
        <v>115</v>
      </c>
      <c r="F1283" s="2" t="b">
        <f>+VLOOKUP(L1283,'Por tripulante'!A:A,1,0)=L1283</f>
        <v>1</v>
      </c>
      <c r="G1283" s="2" t="str">
        <f>+INDEX(TPA!A:D,MATCH('Base de datos'!L1283,TPA!D:D,0),1)</f>
        <v>CAPULCO</v>
      </c>
      <c r="H1283" s="24" t="s">
        <v>379</v>
      </c>
      <c r="I1283" s="42">
        <v>44705.881782407407</v>
      </c>
      <c r="J1283" s="36">
        <v>44705.910300925927</v>
      </c>
      <c r="K1283" t="s">
        <v>1468</v>
      </c>
      <c r="L1283">
        <v>9144397</v>
      </c>
      <c r="M1283" t="s">
        <v>602</v>
      </c>
      <c r="N1283" t="s">
        <v>447</v>
      </c>
      <c r="O1283" s="4" t="s">
        <v>909</v>
      </c>
      <c r="P1283" s="39" t="s">
        <v>879</v>
      </c>
      <c r="Q1283" t="s">
        <v>882</v>
      </c>
      <c r="U1283" t="s">
        <v>880</v>
      </c>
      <c r="V1283" t="s">
        <v>886</v>
      </c>
    </row>
    <row r="1284" spans="1:22" x14ac:dyDescent="0.3">
      <c r="A1284" s="2" t="s">
        <v>378</v>
      </c>
      <c r="B1284" s="2" t="s">
        <v>74</v>
      </c>
      <c r="C1284" s="2" t="s">
        <v>2788</v>
      </c>
      <c r="D1284" s="2">
        <v>1</v>
      </c>
      <c r="E1284" s="2" t="s">
        <v>115</v>
      </c>
      <c r="F1284" s="2" t="b">
        <f>+VLOOKUP(L1284,'Por tripulante'!A:A,1,0)=L1284</f>
        <v>1</v>
      </c>
      <c r="G1284" s="2" t="str">
        <f>+INDEX(TPA!A:D,MATCH('Base de datos'!L1284,TPA!D:D,0),1)</f>
        <v>GAMARRA</v>
      </c>
      <c r="H1284" s="24" t="s">
        <v>379</v>
      </c>
      <c r="I1284" s="42">
        <v>44705.884328703702</v>
      </c>
      <c r="J1284" s="36">
        <v>44705.886087962965</v>
      </c>
      <c r="K1284" t="s">
        <v>1378</v>
      </c>
      <c r="L1284">
        <v>1047420585</v>
      </c>
      <c r="M1284" t="s">
        <v>484</v>
      </c>
      <c r="N1284" t="s">
        <v>420</v>
      </c>
      <c r="O1284" s="4" t="s">
        <v>878</v>
      </c>
      <c r="P1284" s="39" t="s">
        <v>879</v>
      </c>
      <c r="T1284" t="s">
        <v>928</v>
      </c>
      <c r="U1284" t="s">
        <v>889</v>
      </c>
      <c r="V1284" t="s">
        <v>918</v>
      </c>
    </row>
    <row r="1285" spans="1:22" x14ac:dyDescent="0.3">
      <c r="A1285" s="2" t="s">
        <v>378</v>
      </c>
      <c r="B1285" s="2" t="s">
        <v>74</v>
      </c>
      <c r="C1285" s="2" t="s">
        <v>2789</v>
      </c>
      <c r="D1285" s="2">
        <v>1</v>
      </c>
      <c r="E1285" s="2" t="s">
        <v>115</v>
      </c>
      <c r="F1285" s="2" t="b">
        <f>+VLOOKUP(L1285,'Por tripulante'!A:A,1,0)=L1285</f>
        <v>1</v>
      </c>
      <c r="G1285" s="2" t="str">
        <f>+INDEX(TPA!A:D,MATCH('Base de datos'!L1285,TPA!D:D,0),1)</f>
        <v>PUERTO TRIUNFO</v>
      </c>
      <c r="H1285" s="24" t="s">
        <v>379</v>
      </c>
      <c r="I1285" s="42">
        <v>44705.83797453704</v>
      </c>
      <c r="J1285" s="36">
        <v>44705.840509259258</v>
      </c>
      <c r="K1285" t="s">
        <v>1450</v>
      </c>
      <c r="L1285">
        <v>1045732872</v>
      </c>
      <c r="M1285" t="s">
        <v>530</v>
      </c>
      <c r="N1285" t="s">
        <v>449</v>
      </c>
      <c r="O1285" s="4" t="s">
        <v>909</v>
      </c>
      <c r="P1285" s="39" t="s">
        <v>879</v>
      </c>
      <c r="Q1285" t="s">
        <v>882</v>
      </c>
      <c r="U1285" t="s">
        <v>883</v>
      </c>
      <c r="V1285" t="s">
        <v>881</v>
      </c>
    </row>
    <row r="1286" spans="1:22" x14ac:dyDescent="0.3">
      <c r="A1286" s="2" t="s">
        <v>378</v>
      </c>
      <c r="B1286" s="2" t="s">
        <v>74</v>
      </c>
      <c r="C1286" s="2" t="s">
        <v>2790</v>
      </c>
      <c r="D1286" s="2">
        <v>1</v>
      </c>
      <c r="E1286" s="2" t="s">
        <v>115</v>
      </c>
      <c r="F1286" s="2" t="b">
        <f>+VLOOKUP(L1286,'Por tripulante'!A:A,1,0)=L1286</f>
        <v>1</v>
      </c>
      <c r="G1286" s="2" t="str">
        <f>+INDEX(TPA!A:D,MATCH('Base de datos'!L1286,TPA!D:D,0),1)</f>
        <v>PUERTO TRIUNFO</v>
      </c>
      <c r="H1286" s="24" t="s">
        <v>379</v>
      </c>
      <c r="I1286" s="42">
        <v>44705.761979166666</v>
      </c>
      <c r="J1286" s="36">
        <v>44705.763819444444</v>
      </c>
      <c r="K1286" t="s">
        <v>1469</v>
      </c>
      <c r="L1286">
        <v>72271305</v>
      </c>
      <c r="M1286" t="s">
        <v>654</v>
      </c>
      <c r="N1286" t="s">
        <v>449</v>
      </c>
      <c r="O1286" s="4" t="s">
        <v>878</v>
      </c>
      <c r="P1286" s="39" t="s">
        <v>879</v>
      </c>
      <c r="Q1286" t="s">
        <v>882</v>
      </c>
      <c r="U1286" t="s">
        <v>883</v>
      </c>
      <c r="V1286" t="s">
        <v>881</v>
      </c>
    </row>
    <row r="1287" spans="1:22" x14ac:dyDescent="0.3">
      <c r="A1287" s="2" t="s">
        <v>378</v>
      </c>
      <c r="B1287" s="2" t="s">
        <v>74</v>
      </c>
      <c r="C1287" s="2" t="s">
        <v>2791</v>
      </c>
      <c r="D1287" s="2">
        <v>1</v>
      </c>
      <c r="E1287" s="2" t="s">
        <v>115</v>
      </c>
      <c r="F1287" s="2" t="b">
        <f>+VLOOKUP(L1287,'Por tripulante'!A:A,1,0)=L1287</f>
        <v>1</v>
      </c>
      <c r="G1287" s="2" t="str">
        <f>+INDEX(TPA!A:D,MATCH('Base de datos'!L1287,TPA!D:D,0),1)</f>
        <v>CANTAGALLO</v>
      </c>
      <c r="H1287" s="24" t="s">
        <v>379</v>
      </c>
      <c r="I1287" s="42">
        <v>44705.507210648146</v>
      </c>
      <c r="J1287" s="36">
        <v>44705.508032407408</v>
      </c>
      <c r="K1287" t="s">
        <v>1391</v>
      </c>
      <c r="L1287">
        <v>1002491542</v>
      </c>
      <c r="M1287" t="s">
        <v>495</v>
      </c>
      <c r="N1287" t="s">
        <v>415</v>
      </c>
      <c r="O1287" s="4" t="s">
        <v>878</v>
      </c>
      <c r="P1287" s="39" t="s">
        <v>879</v>
      </c>
      <c r="Q1287" t="s">
        <v>882</v>
      </c>
      <c r="U1287" t="s">
        <v>883</v>
      </c>
      <c r="V1287" t="s">
        <v>886</v>
      </c>
    </row>
    <row r="1288" spans="1:22" x14ac:dyDescent="0.3">
      <c r="A1288" s="2" t="s">
        <v>378</v>
      </c>
      <c r="B1288" s="2" t="s">
        <v>74</v>
      </c>
      <c r="C1288" s="2" t="s">
        <v>2792</v>
      </c>
      <c r="D1288" s="2">
        <v>1</v>
      </c>
      <c r="E1288" s="2" t="s">
        <v>115</v>
      </c>
      <c r="F1288" s="2" t="b">
        <f>+VLOOKUP(L1288,'Por tripulante'!A:A,1,0)=L1288</f>
        <v>1</v>
      </c>
      <c r="G1288" s="2" t="str">
        <f>+INDEX(TPA!A:D,MATCH('Base de datos'!L1288,TPA!D:D,0),1)</f>
        <v>CANTAGALLO</v>
      </c>
      <c r="H1288" s="24" t="s">
        <v>379</v>
      </c>
      <c r="I1288" s="42">
        <v>44705.500960648147</v>
      </c>
      <c r="J1288" s="36">
        <v>44705.50545138889</v>
      </c>
      <c r="K1288" t="s">
        <v>1391</v>
      </c>
      <c r="L1288">
        <v>8788935</v>
      </c>
      <c r="M1288" t="s">
        <v>611</v>
      </c>
      <c r="N1288" t="s">
        <v>415</v>
      </c>
      <c r="O1288" s="4" t="s">
        <v>878</v>
      </c>
      <c r="P1288" s="39" t="s">
        <v>879</v>
      </c>
      <c r="Q1288" t="s">
        <v>882</v>
      </c>
      <c r="U1288" t="s">
        <v>883</v>
      </c>
      <c r="V1288" t="s">
        <v>881</v>
      </c>
    </row>
    <row r="1289" spans="1:22" x14ac:dyDescent="0.3">
      <c r="A1289" s="2" t="s">
        <v>378</v>
      </c>
      <c r="B1289" s="2" t="s">
        <v>74</v>
      </c>
      <c r="C1289" s="2" t="s">
        <v>2584</v>
      </c>
      <c r="D1289" s="2">
        <v>1</v>
      </c>
      <c r="E1289" s="2" t="s">
        <v>115</v>
      </c>
      <c r="F1289" s="2" t="b">
        <f>+VLOOKUP(L1289,'Por tripulante'!A:A,1,0)=L1289</f>
        <v>1</v>
      </c>
      <c r="G1289" s="2" t="str">
        <f>+INDEX(TPA!A:D,MATCH('Base de datos'!L1289,TPA!D:D,0),1)</f>
        <v>PUERTO SALGAR</v>
      </c>
      <c r="H1289" s="24" t="s">
        <v>379</v>
      </c>
      <c r="I1289" s="42">
        <v>44705.409016203703</v>
      </c>
      <c r="J1289" s="36">
        <v>44705.41302083333</v>
      </c>
      <c r="K1289" t="s">
        <v>1377</v>
      </c>
      <c r="L1289">
        <v>1102813981</v>
      </c>
      <c r="M1289" t="s">
        <v>657</v>
      </c>
      <c r="N1289" t="s">
        <v>425</v>
      </c>
      <c r="O1289" s="4" t="s">
        <v>878</v>
      </c>
      <c r="P1289" s="39" t="s">
        <v>879</v>
      </c>
      <c r="Q1289" t="s">
        <v>882</v>
      </c>
      <c r="U1289" t="s">
        <v>883</v>
      </c>
      <c r="V1289" t="s">
        <v>881</v>
      </c>
    </row>
    <row r="1290" spans="1:22" x14ac:dyDescent="0.3">
      <c r="A1290" s="2" t="s">
        <v>378</v>
      </c>
      <c r="B1290" s="2" t="s">
        <v>74</v>
      </c>
      <c r="C1290" s="2" t="s">
        <v>2346</v>
      </c>
      <c r="D1290" s="2">
        <v>1</v>
      </c>
      <c r="E1290" s="2" t="s">
        <v>115</v>
      </c>
      <c r="F1290" s="2" t="b">
        <f>+VLOOKUP(L1290,'Por tripulante'!A:A,1,0)=L1290</f>
        <v>1</v>
      </c>
      <c r="G1290" s="2" t="str">
        <f>+INDEX(TPA!A:D,MATCH('Base de datos'!L1290,TPA!D:D,0),1)</f>
        <v>BARRANCABERMEJA</v>
      </c>
      <c r="H1290" s="24" t="s">
        <v>379</v>
      </c>
      <c r="I1290" s="42">
        <v>44705.394826388889</v>
      </c>
      <c r="J1290" s="36">
        <v>44705.398622685185</v>
      </c>
      <c r="K1290" t="s">
        <v>1378</v>
      </c>
      <c r="L1290">
        <v>9141242</v>
      </c>
      <c r="M1290" t="s">
        <v>493</v>
      </c>
      <c r="N1290" t="s">
        <v>418</v>
      </c>
      <c r="O1290" s="4" t="s">
        <v>1379</v>
      </c>
      <c r="P1290" s="39" t="s">
        <v>879</v>
      </c>
      <c r="R1290" t="s">
        <v>896</v>
      </c>
      <c r="U1290" t="s">
        <v>900</v>
      </c>
      <c r="V1290" t="s">
        <v>886</v>
      </c>
    </row>
    <row r="1291" spans="1:22" x14ac:dyDescent="0.3">
      <c r="A1291" s="2" t="s">
        <v>378</v>
      </c>
      <c r="B1291" s="2" t="s">
        <v>74</v>
      </c>
      <c r="C1291" s="2" t="s">
        <v>2585</v>
      </c>
      <c r="D1291" s="2">
        <v>1</v>
      </c>
      <c r="E1291" s="2" t="s">
        <v>115</v>
      </c>
      <c r="F1291" s="2" t="b">
        <f>+VLOOKUP(L1291,'Por tripulante'!A:A,1,0)=L1291</f>
        <v>1</v>
      </c>
      <c r="G1291" s="2" t="str">
        <f>+INDEX(TPA!A:D,MATCH('Base de datos'!L1291,TPA!D:D,0),1)</f>
        <v>CALAMAR</v>
      </c>
      <c r="H1291" s="24" t="s">
        <v>379</v>
      </c>
      <c r="I1291" s="42">
        <v>44705.389108796298</v>
      </c>
      <c r="J1291" s="36">
        <v>44705.391215277778</v>
      </c>
      <c r="K1291" t="s">
        <v>1356</v>
      </c>
      <c r="L1291">
        <v>72241177</v>
      </c>
      <c r="M1291" t="s">
        <v>719</v>
      </c>
      <c r="N1291" t="s">
        <v>491</v>
      </c>
      <c r="O1291" s="4" t="s">
        <v>878</v>
      </c>
      <c r="P1291" s="39" t="s">
        <v>879</v>
      </c>
      <c r="Q1291" t="s">
        <v>882</v>
      </c>
      <c r="U1291" t="s">
        <v>883</v>
      </c>
      <c r="V1291" t="s">
        <v>881</v>
      </c>
    </row>
    <row r="1292" spans="1:22" x14ac:dyDescent="0.3">
      <c r="A1292" s="2" t="s">
        <v>378</v>
      </c>
      <c r="B1292" s="2" t="s">
        <v>74</v>
      </c>
      <c r="C1292" s="2" t="s">
        <v>2586</v>
      </c>
      <c r="D1292" s="2">
        <v>1</v>
      </c>
      <c r="E1292" s="2" t="s">
        <v>115</v>
      </c>
      <c r="F1292" s="2" t="b">
        <f>+VLOOKUP(L1292,'Por tripulante'!A:A,1,0)=L1292</f>
        <v>1</v>
      </c>
      <c r="G1292" s="2" t="str">
        <f>+INDEX(TPA!A:D,MATCH('Base de datos'!L1292,TPA!D:D,0),1)</f>
        <v>BARRANCABERMEJA</v>
      </c>
      <c r="H1292" s="24" t="s">
        <v>379</v>
      </c>
      <c r="I1292" s="42">
        <v>44705.379305555558</v>
      </c>
      <c r="J1292" s="36">
        <v>44705.380787037036</v>
      </c>
      <c r="K1292" t="s">
        <v>1357</v>
      </c>
      <c r="L1292">
        <v>1124020230</v>
      </c>
      <c r="M1292" t="s">
        <v>563</v>
      </c>
      <c r="N1292" t="s">
        <v>444</v>
      </c>
      <c r="O1292" s="4" t="s">
        <v>878</v>
      </c>
      <c r="P1292" s="39" t="s">
        <v>879</v>
      </c>
      <c r="Q1292" t="s">
        <v>882</v>
      </c>
      <c r="U1292" t="s">
        <v>900</v>
      </c>
      <c r="V1292" t="s">
        <v>881</v>
      </c>
    </row>
    <row r="1293" spans="1:22" x14ac:dyDescent="0.3">
      <c r="A1293" s="2" t="s">
        <v>378</v>
      </c>
      <c r="B1293" s="2" t="s">
        <v>74</v>
      </c>
      <c r="C1293" s="2" t="s">
        <v>2587</v>
      </c>
      <c r="D1293" s="2">
        <v>1</v>
      </c>
      <c r="E1293" s="2" t="s">
        <v>115</v>
      </c>
      <c r="F1293" s="2" t="b">
        <f>+VLOOKUP(L1293,'Por tripulante'!A:A,1,0)=L1293</f>
        <v>1</v>
      </c>
      <c r="G1293" s="2" t="str">
        <f>+INDEX(TPA!A:D,MATCH('Base de datos'!L1293,TPA!D:D,0),1)</f>
        <v>BARRANQUILLA</v>
      </c>
      <c r="H1293" s="24" t="s">
        <v>379</v>
      </c>
      <c r="I1293" s="42">
        <v>44705.338958333334</v>
      </c>
      <c r="J1293" s="36">
        <v>44705.342835648145</v>
      </c>
      <c r="K1293" t="s">
        <v>1380</v>
      </c>
      <c r="L1293">
        <v>9169555</v>
      </c>
      <c r="M1293" t="s">
        <v>727</v>
      </c>
      <c r="N1293" t="s">
        <v>434</v>
      </c>
      <c r="O1293" s="4" t="s">
        <v>878</v>
      </c>
      <c r="P1293" s="39" t="s">
        <v>879</v>
      </c>
      <c r="Q1293" t="s">
        <v>882</v>
      </c>
      <c r="U1293" t="s">
        <v>883</v>
      </c>
      <c r="V1293" t="s">
        <v>886</v>
      </c>
    </row>
    <row r="1294" spans="1:22" x14ac:dyDescent="0.3">
      <c r="A1294" s="2" t="s">
        <v>378</v>
      </c>
      <c r="B1294" s="2" t="s">
        <v>74</v>
      </c>
      <c r="C1294" s="2" t="s">
        <v>2588</v>
      </c>
      <c r="D1294" s="2">
        <v>1</v>
      </c>
      <c r="E1294" s="2" t="s">
        <v>115</v>
      </c>
      <c r="F1294" s="2" t="b">
        <f>+VLOOKUP(L1294,'Por tripulante'!A:A,1,0)=L1294</f>
        <v>1</v>
      </c>
      <c r="G1294" s="2" t="str">
        <f>+INDEX(TPA!A:D,MATCH('Base de datos'!L1294,TPA!D:D,0),1)</f>
        <v>CANTAGALLO</v>
      </c>
      <c r="H1294" s="24" t="s">
        <v>379</v>
      </c>
      <c r="I1294" s="42">
        <v>44705.311701388891</v>
      </c>
      <c r="J1294" s="36">
        <v>44705.314942129633</v>
      </c>
      <c r="K1294" t="s">
        <v>1381</v>
      </c>
      <c r="L1294">
        <v>72191601</v>
      </c>
      <c r="M1294" t="s">
        <v>615</v>
      </c>
      <c r="N1294" t="s">
        <v>415</v>
      </c>
      <c r="O1294" s="4" t="s">
        <v>878</v>
      </c>
      <c r="P1294" s="39" t="s">
        <v>879</v>
      </c>
      <c r="Q1294" t="s">
        <v>882</v>
      </c>
      <c r="U1294" t="s">
        <v>883</v>
      </c>
      <c r="V1294" t="s">
        <v>881</v>
      </c>
    </row>
    <row r="1295" spans="1:22" x14ac:dyDescent="0.3">
      <c r="A1295" s="2" t="s">
        <v>378</v>
      </c>
      <c r="B1295" s="2" t="s">
        <v>74</v>
      </c>
      <c r="C1295" s="2" t="s">
        <v>2589</v>
      </c>
      <c r="D1295" s="2">
        <v>1</v>
      </c>
      <c r="E1295" s="2" t="s">
        <v>115</v>
      </c>
      <c r="F1295" s="2" t="b">
        <f>+VLOOKUP(L1295,'Por tripulante'!A:A,1,0)=L1295</f>
        <v>1</v>
      </c>
      <c r="G1295" s="2" t="str">
        <f>+INDEX(TPA!A:D,MATCH('Base de datos'!L1295,TPA!D:D,0),1)</f>
        <v>BARRANCABERMEJA</v>
      </c>
      <c r="H1295" s="24" t="s">
        <v>379</v>
      </c>
      <c r="I1295" s="42">
        <v>44705.298425925925</v>
      </c>
      <c r="J1295" s="36">
        <v>44705.302673611113</v>
      </c>
      <c r="K1295" t="s">
        <v>1380</v>
      </c>
      <c r="L1295">
        <v>1052991220</v>
      </c>
      <c r="M1295" t="s">
        <v>539</v>
      </c>
      <c r="N1295" t="s">
        <v>444</v>
      </c>
      <c r="O1295" s="4" t="s">
        <v>878</v>
      </c>
      <c r="P1295" s="39" t="s">
        <v>879</v>
      </c>
      <c r="S1295" t="s">
        <v>898</v>
      </c>
      <c r="U1295" t="s">
        <v>883</v>
      </c>
      <c r="V1295" t="s">
        <v>881</v>
      </c>
    </row>
    <row r="1296" spans="1:22" x14ac:dyDescent="0.3">
      <c r="A1296" s="2" t="s">
        <v>378</v>
      </c>
      <c r="B1296" s="2" t="s">
        <v>74</v>
      </c>
      <c r="C1296" s="2" t="s">
        <v>2590</v>
      </c>
      <c r="D1296" s="2">
        <v>1</v>
      </c>
      <c r="E1296" s="2" t="s">
        <v>115</v>
      </c>
      <c r="F1296" s="2" t="b">
        <f>+VLOOKUP(L1296,'Por tripulante'!A:A,1,0)=L1296</f>
        <v>1</v>
      </c>
      <c r="G1296" s="2" t="str">
        <f>+INDEX(TPA!A:D,MATCH('Base de datos'!L1296,TPA!D:D,0),1)</f>
        <v>ZAMBRANO</v>
      </c>
      <c r="H1296" s="24" t="s">
        <v>379</v>
      </c>
      <c r="I1296" s="42">
        <v>44705.245578703703</v>
      </c>
      <c r="J1296" s="36">
        <v>44705.246365740742</v>
      </c>
      <c r="K1296" t="s">
        <v>1382</v>
      </c>
      <c r="L1296">
        <v>8510045</v>
      </c>
      <c r="M1296" t="s">
        <v>1383</v>
      </c>
      <c r="N1296" t="s">
        <v>418</v>
      </c>
      <c r="O1296" s="4" t="s">
        <v>878</v>
      </c>
      <c r="P1296" s="39" t="s">
        <v>879</v>
      </c>
      <c r="Q1296" t="s">
        <v>882</v>
      </c>
      <c r="U1296" t="s">
        <v>883</v>
      </c>
      <c r="V1296" t="s">
        <v>886</v>
      </c>
    </row>
    <row r="1297" spans="1:24" x14ac:dyDescent="0.3">
      <c r="A1297" s="2" t="s">
        <v>378</v>
      </c>
      <c r="B1297" s="2" t="s">
        <v>74</v>
      </c>
      <c r="C1297" s="2" t="s">
        <v>2591</v>
      </c>
      <c r="D1297" s="2">
        <v>1</v>
      </c>
      <c r="E1297" s="2" t="s">
        <v>115</v>
      </c>
      <c r="F1297" s="2" t="b">
        <f>+VLOOKUP(L1297,'Por tripulante'!A:A,1,0)=L1297</f>
        <v>1</v>
      </c>
      <c r="G1297" s="2" t="str">
        <f>+INDEX(TPA!A:D,MATCH('Base de datos'!L1297,TPA!D:D,0),1)</f>
        <v>ZAMBRANO</v>
      </c>
      <c r="H1297" s="24" t="s">
        <v>379</v>
      </c>
      <c r="I1297" s="42">
        <v>44705.235636574071</v>
      </c>
      <c r="J1297" s="36">
        <v>44705.244050925925</v>
      </c>
      <c r="K1297" t="s">
        <v>1384</v>
      </c>
      <c r="L1297">
        <v>72329555</v>
      </c>
      <c r="M1297" t="s">
        <v>648</v>
      </c>
      <c r="N1297" t="s">
        <v>418</v>
      </c>
      <c r="O1297" s="4" t="s">
        <v>878</v>
      </c>
      <c r="P1297" s="39" t="s">
        <v>879</v>
      </c>
      <c r="Q1297" t="s">
        <v>882</v>
      </c>
      <c r="U1297" t="s">
        <v>883</v>
      </c>
      <c r="V1297" t="s">
        <v>886</v>
      </c>
    </row>
    <row r="1298" spans="1:24" x14ac:dyDescent="0.3">
      <c r="A1298" s="2" t="s">
        <v>378</v>
      </c>
      <c r="B1298" s="2" t="s">
        <v>74</v>
      </c>
      <c r="C1298" s="2" t="s">
        <v>2592</v>
      </c>
      <c r="D1298" s="2">
        <v>1</v>
      </c>
      <c r="E1298" s="2" t="s">
        <v>115</v>
      </c>
      <c r="F1298" s="2" t="b">
        <f>+VLOOKUP(L1298,'Por tripulante'!A:A,1,0)=L1298</f>
        <v>1</v>
      </c>
      <c r="G1298" s="2" t="str">
        <f>+INDEX(TPA!A:D,MATCH('Base de datos'!L1298,TPA!D:D,0),1)</f>
        <v>ZAMBRANO</v>
      </c>
      <c r="H1298" s="24" t="s">
        <v>379</v>
      </c>
      <c r="I1298" s="42">
        <v>44705.238865740743</v>
      </c>
      <c r="J1298" s="36">
        <v>44705.2425</v>
      </c>
      <c r="K1298" t="s">
        <v>1385</v>
      </c>
      <c r="L1298">
        <v>1046344952</v>
      </c>
      <c r="M1298" t="s">
        <v>649</v>
      </c>
      <c r="N1298" t="s">
        <v>418</v>
      </c>
      <c r="O1298" s="4" t="s">
        <v>878</v>
      </c>
      <c r="P1298" s="39" t="s">
        <v>879</v>
      </c>
      <c r="Q1298" t="s">
        <v>882</v>
      </c>
      <c r="R1298" t="s">
        <v>896</v>
      </c>
      <c r="S1298" t="s">
        <v>898</v>
      </c>
      <c r="U1298" t="s">
        <v>889</v>
      </c>
      <c r="V1298" t="s">
        <v>881</v>
      </c>
    </row>
    <row r="1299" spans="1:24" x14ac:dyDescent="0.3">
      <c r="A1299" s="2" t="s">
        <v>34</v>
      </c>
      <c r="B1299" s="2" t="s">
        <v>74</v>
      </c>
      <c r="C1299" s="2" t="s">
        <v>2793</v>
      </c>
      <c r="D1299" s="2">
        <v>1</v>
      </c>
      <c r="E1299" s="2" t="s">
        <v>115</v>
      </c>
      <c r="F1299" s="2" t="b">
        <f>+VLOOKUP(L1299,'Por tripulante'!A:A,1,0)=L1299</f>
        <v>1</v>
      </c>
      <c r="G1299" s="2" t="str">
        <f>+INDEX(TPA!A:D,MATCH('Base de datos'!L1299,TPA!D:D,0),1)</f>
        <v>CALAMAR</v>
      </c>
      <c r="H1299" s="24" t="s">
        <v>383</v>
      </c>
      <c r="I1299" s="42">
        <v>44707.438900462963</v>
      </c>
      <c r="J1299" s="36">
        <v>44707.439525462964</v>
      </c>
      <c r="K1299" t="s">
        <v>1470</v>
      </c>
      <c r="L1299">
        <v>1007127619</v>
      </c>
      <c r="M1299" t="s">
        <v>451</v>
      </c>
      <c r="N1299" t="s">
        <v>413</v>
      </c>
      <c r="O1299" s="4" t="s">
        <v>1010</v>
      </c>
      <c r="P1299" s="39" t="s">
        <v>1011</v>
      </c>
      <c r="Q1299" t="s">
        <v>1012</v>
      </c>
      <c r="R1299" t="s">
        <v>1013</v>
      </c>
      <c r="S1299" t="s">
        <v>1014</v>
      </c>
    </row>
    <row r="1300" spans="1:24" x14ac:dyDescent="0.3">
      <c r="A1300" s="2" t="s">
        <v>34</v>
      </c>
      <c r="B1300" s="2" t="s">
        <v>74</v>
      </c>
      <c r="C1300" s="2" t="s">
        <v>2794</v>
      </c>
      <c r="D1300" s="2">
        <v>1</v>
      </c>
      <c r="E1300" s="2" t="s">
        <v>115</v>
      </c>
      <c r="F1300" s="2" t="b">
        <f>+VLOOKUP(L1300,'Por tripulante'!A:A,1,0)=L1300</f>
        <v>1</v>
      </c>
      <c r="G1300" s="2" t="str">
        <f>+INDEX(TPA!A:D,MATCH('Base de datos'!L1300,TPA!D:D,0),1)</f>
        <v>CALAMAR</v>
      </c>
      <c r="H1300" s="24" t="s">
        <v>383</v>
      </c>
      <c r="I1300" s="42">
        <v>44707.43822916667</v>
      </c>
      <c r="J1300" s="36">
        <v>44707.438784722224</v>
      </c>
      <c r="K1300" t="s">
        <v>1470</v>
      </c>
      <c r="L1300">
        <v>5030433</v>
      </c>
      <c r="M1300" t="s">
        <v>505</v>
      </c>
      <c r="N1300" t="s">
        <v>413</v>
      </c>
      <c r="O1300" s="4" t="s">
        <v>1010</v>
      </c>
      <c r="P1300" s="39" t="s">
        <v>1011</v>
      </c>
      <c r="Q1300" t="s">
        <v>1012</v>
      </c>
      <c r="R1300" t="s">
        <v>1013</v>
      </c>
      <c r="S1300" t="s">
        <v>1014</v>
      </c>
    </row>
    <row r="1301" spans="1:24" x14ac:dyDescent="0.3">
      <c r="A1301" s="2" t="s">
        <v>34</v>
      </c>
      <c r="B1301" s="2" t="s">
        <v>74</v>
      </c>
      <c r="C1301" s="2" t="s">
        <v>2641</v>
      </c>
      <c r="D1301" s="2">
        <v>1</v>
      </c>
      <c r="E1301" s="2" t="s">
        <v>115</v>
      </c>
      <c r="F1301" s="2" t="b">
        <f>+VLOOKUP(L1301,'Por tripulante'!A:A,1,0)=L1301</f>
        <v>1</v>
      </c>
      <c r="G1301" s="2" t="str">
        <f>+INDEX(TPA!A:D,MATCH('Base de datos'!L1301,TPA!D:D,0),1)</f>
        <v>PUERTO BERRIO</v>
      </c>
      <c r="H1301" s="24" t="s">
        <v>383</v>
      </c>
      <c r="I1301" s="42">
        <v>44707.388287037036</v>
      </c>
      <c r="J1301" s="36">
        <v>44707.393680555557</v>
      </c>
      <c r="K1301" t="s">
        <v>1470</v>
      </c>
      <c r="L1301">
        <v>1003040932</v>
      </c>
      <c r="M1301" t="s">
        <v>458</v>
      </c>
      <c r="N1301" t="s">
        <v>500</v>
      </c>
      <c r="O1301" s="4" t="s">
        <v>1010</v>
      </c>
      <c r="P1301" s="39" t="s">
        <v>1011</v>
      </c>
      <c r="Q1301" t="s">
        <v>1022</v>
      </c>
      <c r="R1301" t="s">
        <v>1016</v>
      </c>
      <c r="S1301" t="s">
        <v>1031</v>
      </c>
    </row>
    <row r="1302" spans="1:24" x14ac:dyDescent="0.3">
      <c r="A1302" s="2" t="s">
        <v>34</v>
      </c>
      <c r="B1302" s="2" t="s">
        <v>74</v>
      </c>
      <c r="C1302" s="2" t="s">
        <v>2795</v>
      </c>
      <c r="D1302" s="2">
        <v>1</v>
      </c>
      <c r="E1302" s="2" t="s">
        <v>115</v>
      </c>
      <c r="F1302" s="2" t="b">
        <f>+VLOOKUP(L1302,'Por tripulante'!A:A,1,0)=L1302</f>
        <v>1</v>
      </c>
      <c r="G1302" s="2" t="str">
        <f>+INDEX(TPA!A:D,MATCH('Base de datos'!L1302,TPA!D:D,0),1)</f>
        <v>PUERTO BERRIO</v>
      </c>
      <c r="H1302" s="24" t="s">
        <v>383</v>
      </c>
      <c r="I1302" s="42">
        <v>44707.369039351855</v>
      </c>
      <c r="J1302" s="36">
        <v>44707.370775462965</v>
      </c>
      <c r="K1302" t="s">
        <v>1316</v>
      </c>
      <c r="L1302">
        <v>1143123770</v>
      </c>
      <c r="M1302" t="s">
        <v>477</v>
      </c>
      <c r="N1302" t="s">
        <v>500</v>
      </c>
      <c r="O1302" s="4" t="s">
        <v>1020</v>
      </c>
      <c r="P1302" s="39" t="s">
        <v>1032</v>
      </c>
      <c r="Q1302" t="s">
        <v>1012</v>
      </c>
      <c r="R1302" t="s">
        <v>1018</v>
      </c>
      <c r="S1302" t="s">
        <v>1023</v>
      </c>
    </row>
    <row r="1303" spans="1:24" x14ac:dyDescent="0.3">
      <c r="A1303" s="2" t="s">
        <v>34</v>
      </c>
      <c r="B1303" s="2" t="s">
        <v>74</v>
      </c>
      <c r="C1303" s="2" t="s">
        <v>2642</v>
      </c>
      <c r="D1303" s="2">
        <v>1</v>
      </c>
      <c r="E1303" s="2" t="s">
        <v>115</v>
      </c>
      <c r="F1303" s="2" t="b">
        <f>+VLOOKUP(L1303,'Por tripulante'!A:A,1,0)=L1303</f>
        <v>1</v>
      </c>
      <c r="G1303" s="2" t="str">
        <f>+INDEX(TPA!A:D,MATCH('Base de datos'!L1303,TPA!D:D,0),1)</f>
        <v>PUERTO BERRIO</v>
      </c>
      <c r="H1303" s="24" t="s">
        <v>383</v>
      </c>
      <c r="I1303" s="42">
        <v>44705.502789351849</v>
      </c>
      <c r="J1303" s="36">
        <v>44705.503599537034</v>
      </c>
      <c r="K1303" t="s">
        <v>1212</v>
      </c>
      <c r="L1303">
        <v>1046344490</v>
      </c>
      <c r="M1303" t="s">
        <v>598</v>
      </c>
      <c r="N1303" t="s">
        <v>500</v>
      </c>
      <c r="O1303" s="4" t="s">
        <v>1010</v>
      </c>
      <c r="P1303" s="39" t="s">
        <v>1011</v>
      </c>
      <c r="Q1303" t="s">
        <v>1012</v>
      </c>
      <c r="R1303" t="s">
        <v>1013</v>
      </c>
      <c r="S1303" t="s">
        <v>1014</v>
      </c>
    </row>
    <row r="1304" spans="1:24" x14ac:dyDescent="0.3">
      <c r="A1304" s="2" t="s">
        <v>34</v>
      </c>
      <c r="B1304" s="2" t="s">
        <v>74</v>
      </c>
      <c r="C1304" s="2" t="s">
        <v>2404</v>
      </c>
      <c r="D1304" s="2">
        <v>1</v>
      </c>
      <c r="E1304" s="2" t="s">
        <v>115</v>
      </c>
      <c r="F1304" s="2" t="b">
        <f>+VLOOKUP(L1304,'Por tripulante'!A:A,1,0)=L1304</f>
        <v>1</v>
      </c>
      <c r="G1304" s="2" t="str">
        <f>+INDEX(TPA!A:D,MATCH('Base de datos'!L1304,TPA!D:D,0),1)</f>
        <v>CAPULCO</v>
      </c>
      <c r="H1304" s="24" t="s">
        <v>383</v>
      </c>
      <c r="I1304" s="42">
        <v>44705.462812500002</v>
      </c>
      <c r="J1304" s="36">
        <v>44705.463645833333</v>
      </c>
      <c r="K1304" t="s">
        <v>1423</v>
      </c>
      <c r="L1304">
        <v>9138908</v>
      </c>
      <c r="M1304" t="s">
        <v>1424</v>
      </c>
      <c r="N1304" t="s">
        <v>428</v>
      </c>
      <c r="O1304" s="4" t="s">
        <v>1010</v>
      </c>
      <c r="P1304" s="39" t="s">
        <v>1011</v>
      </c>
      <c r="Q1304" t="s">
        <v>1012</v>
      </c>
      <c r="R1304" t="s">
        <v>1013</v>
      </c>
      <c r="S1304" t="s">
        <v>1014</v>
      </c>
    </row>
    <row r="1305" spans="1:24" x14ac:dyDescent="0.3">
      <c r="A1305" s="2" t="s">
        <v>34</v>
      </c>
      <c r="B1305" s="2" t="s">
        <v>74</v>
      </c>
      <c r="C1305" s="2" t="s">
        <v>2634</v>
      </c>
      <c r="D1305" s="2">
        <v>1</v>
      </c>
      <c r="E1305" s="2" t="s">
        <v>115</v>
      </c>
      <c r="F1305" s="2" t="b">
        <f>+VLOOKUP(L1305,'Por tripulante'!A:A,1,0)=L1305</f>
        <v>1</v>
      </c>
      <c r="G1305" s="2" t="str">
        <f>+INDEX(TPA!A:D,MATCH('Base de datos'!L1305,TPA!D:D,0),1)</f>
        <v>CAPULCO</v>
      </c>
      <c r="H1305" s="24" t="s">
        <v>383</v>
      </c>
      <c r="I1305" s="42">
        <v>44705.459479166668</v>
      </c>
      <c r="J1305" s="36">
        <v>44705.462152777778</v>
      </c>
      <c r="K1305" t="s">
        <v>1423</v>
      </c>
      <c r="L1305">
        <v>1143456924</v>
      </c>
      <c r="M1305" t="s">
        <v>548</v>
      </c>
      <c r="N1305" t="s">
        <v>428</v>
      </c>
      <c r="O1305" s="4" t="s">
        <v>1010</v>
      </c>
      <c r="P1305" s="39" t="s">
        <v>1011</v>
      </c>
      <c r="Q1305" t="s">
        <v>1012</v>
      </c>
      <c r="R1305" t="s">
        <v>1013</v>
      </c>
      <c r="S1305" t="s">
        <v>1023</v>
      </c>
    </row>
    <row r="1306" spans="1:24" x14ac:dyDescent="0.3">
      <c r="A1306" s="2" t="s">
        <v>34</v>
      </c>
      <c r="B1306" s="2" t="s">
        <v>74</v>
      </c>
      <c r="C1306" s="2" t="s">
        <v>2635</v>
      </c>
      <c r="D1306" s="2">
        <v>1</v>
      </c>
      <c r="E1306" s="2" t="s">
        <v>115</v>
      </c>
      <c r="F1306" s="2" t="b">
        <f>+VLOOKUP(L1306,'Por tripulante'!A:A,1,0)=L1306</f>
        <v>1</v>
      </c>
      <c r="G1306" s="2" t="str">
        <f>+INDEX(TPA!A:D,MATCH('Base de datos'!L1306,TPA!D:D,0),1)</f>
        <v>CALAMAR</v>
      </c>
      <c r="H1306" s="24" t="s">
        <v>383</v>
      </c>
      <c r="I1306" s="42">
        <v>44705.429583333331</v>
      </c>
      <c r="J1306" s="36">
        <v>44705.43037037037</v>
      </c>
      <c r="K1306" t="s">
        <v>1423</v>
      </c>
      <c r="L1306">
        <v>72241177</v>
      </c>
      <c r="M1306" t="s">
        <v>719</v>
      </c>
      <c r="N1306" t="s">
        <v>413</v>
      </c>
      <c r="O1306" s="4" t="s">
        <v>1010</v>
      </c>
      <c r="P1306" s="39" t="s">
        <v>1011</v>
      </c>
      <c r="Q1306" t="s">
        <v>1012</v>
      </c>
      <c r="R1306" t="s">
        <v>1013</v>
      </c>
      <c r="S1306" t="s">
        <v>1014</v>
      </c>
    </row>
    <row r="1307" spans="1:24" x14ac:dyDescent="0.3">
      <c r="A1307" s="2" t="s">
        <v>34</v>
      </c>
      <c r="B1307" s="2" t="s">
        <v>74</v>
      </c>
      <c r="C1307" s="2" t="s">
        <v>2636</v>
      </c>
      <c r="D1307" s="2">
        <v>1</v>
      </c>
      <c r="E1307" s="2" t="s">
        <v>115</v>
      </c>
      <c r="F1307" s="2" t="b">
        <f>+VLOOKUP(L1307,'Por tripulante'!A:A,1,0)=L1307</f>
        <v>1</v>
      </c>
      <c r="G1307" s="2" t="str">
        <f>+INDEX(TPA!A:D,MATCH('Base de datos'!L1307,TPA!D:D,0),1)</f>
        <v>CAPULCO</v>
      </c>
      <c r="H1307" s="24" t="s">
        <v>383</v>
      </c>
      <c r="I1307" s="42">
        <v>44705.409351851849</v>
      </c>
      <c r="J1307" s="36">
        <v>44705.409930555557</v>
      </c>
      <c r="K1307" t="s">
        <v>1423</v>
      </c>
      <c r="L1307">
        <v>72291020</v>
      </c>
      <c r="M1307" t="s">
        <v>635</v>
      </c>
      <c r="N1307" t="s">
        <v>428</v>
      </c>
      <c r="O1307" s="4" t="s">
        <v>1010</v>
      </c>
      <c r="P1307" s="39" t="s">
        <v>1011</v>
      </c>
      <c r="Q1307" t="s">
        <v>1012</v>
      </c>
      <c r="R1307" t="s">
        <v>1013</v>
      </c>
      <c r="S1307" t="s">
        <v>1014</v>
      </c>
    </row>
    <row r="1308" spans="1:24" x14ac:dyDescent="0.3">
      <c r="A1308" s="2" t="s">
        <v>34</v>
      </c>
      <c r="B1308" s="2" t="s">
        <v>74</v>
      </c>
      <c r="C1308" s="2" t="s">
        <v>2637</v>
      </c>
      <c r="D1308" s="2">
        <v>1</v>
      </c>
      <c r="E1308" s="2" t="s">
        <v>115</v>
      </c>
      <c r="F1308" s="2" t="b">
        <f>+VLOOKUP(L1308,'Por tripulante'!A:A,1,0)=L1308</f>
        <v>1</v>
      </c>
      <c r="G1308" s="2" t="str">
        <f>+INDEX(TPA!A:D,MATCH('Base de datos'!L1308,TPA!D:D,0),1)</f>
        <v>BARRANQUILLA</v>
      </c>
      <c r="H1308" s="24" t="s">
        <v>383</v>
      </c>
      <c r="I1308" s="42">
        <v>44705.352511574078</v>
      </c>
      <c r="J1308" s="36">
        <v>44705.354548611111</v>
      </c>
      <c r="K1308" t="s">
        <v>1423</v>
      </c>
      <c r="L1308">
        <v>9169555</v>
      </c>
      <c r="M1308" t="s">
        <v>727</v>
      </c>
      <c r="N1308" t="s">
        <v>457</v>
      </c>
      <c r="O1308" s="4" t="s">
        <v>1010</v>
      </c>
      <c r="P1308" s="39" t="s">
        <v>1011</v>
      </c>
      <c r="Q1308" t="s">
        <v>1012</v>
      </c>
      <c r="R1308" t="s">
        <v>1013</v>
      </c>
      <c r="S1308" t="s">
        <v>1014</v>
      </c>
    </row>
    <row r="1309" spans="1:24" x14ac:dyDescent="0.3">
      <c r="A1309" s="2" t="s">
        <v>34</v>
      </c>
      <c r="B1309" s="2" t="s">
        <v>74</v>
      </c>
      <c r="C1309" s="2" t="s">
        <v>2638</v>
      </c>
      <c r="D1309" s="2">
        <v>1</v>
      </c>
      <c r="E1309" s="2" t="s">
        <v>115</v>
      </c>
      <c r="F1309" s="2" t="b">
        <f>+VLOOKUP(L1309,'Por tripulante'!A:A,1,0)=L1309</f>
        <v>1</v>
      </c>
      <c r="G1309" s="2" t="str">
        <f>+INDEX(TPA!A:D,MATCH('Base de datos'!L1309,TPA!D:D,0),1)</f>
        <v>ZAMBRANO</v>
      </c>
      <c r="H1309" s="24" t="s">
        <v>383</v>
      </c>
      <c r="I1309" s="42">
        <v>44705.259375000001</v>
      </c>
      <c r="J1309" s="36">
        <v>44705.261157407411</v>
      </c>
      <c r="K1309" t="s">
        <v>1423</v>
      </c>
      <c r="L1309">
        <v>1046344952</v>
      </c>
      <c r="M1309" t="s">
        <v>649</v>
      </c>
      <c r="N1309" t="s">
        <v>435</v>
      </c>
      <c r="O1309" s="4" t="s">
        <v>1010</v>
      </c>
      <c r="P1309" s="39" t="s">
        <v>1011</v>
      </c>
      <c r="Q1309" t="s">
        <v>1022</v>
      </c>
      <c r="R1309" t="s">
        <v>1013</v>
      </c>
      <c r="S1309" t="s">
        <v>1031</v>
      </c>
    </row>
    <row r="1310" spans="1:24" x14ac:dyDescent="0.3">
      <c r="A1310" s="2" t="s">
        <v>34</v>
      </c>
      <c r="B1310" s="2" t="s">
        <v>74</v>
      </c>
      <c r="C1310" s="2" t="s">
        <v>2796</v>
      </c>
      <c r="D1310" s="2">
        <v>1</v>
      </c>
      <c r="E1310" s="2" t="s">
        <v>115</v>
      </c>
      <c r="F1310" s="2" t="b">
        <f>+VLOOKUP(L1310,'Por tripulante'!A:A,1,0)=L1310</f>
        <v>1</v>
      </c>
      <c r="G1310" s="2" t="str">
        <f>+INDEX(TPA!A:D,MATCH('Base de datos'!L1310,TPA!D:D,0),1)</f>
        <v>CALAMAR</v>
      </c>
      <c r="H1310" s="24" t="s">
        <v>385</v>
      </c>
      <c r="I1310" s="42">
        <v>44707.47619212963</v>
      </c>
      <c r="J1310" s="36">
        <v>44707.477164351854</v>
      </c>
      <c r="K1310" t="s">
        <v>1471</v>
      </c>
      <c r="L1310">
        <v>1007127619</v>
      </c>
      <c r="M1310" t="s">
        <v>504</v>
      </c>
      <c r="N1310" t="s">
        <v>413</v>
      </c>
      <c r="O1310" s="4" t="s">
        <v>1035</v>
      </c>
      <c r="P1310" s="39" t="s">
        <v>737</v>
      </c>
      <c r="Q1310" t="s">
        <v>1041</v>
      </c>
      <c r="R1310" t="s">
        <v>1042</v>
      </c>
      <c r="S1310" t="s">
        <v>1036</v>
      </c>
      <c r="T1310" t="s">
        <v>1038</v>
      </c>
      <c r="U1310" t="s">
        <v>737</v>
      </c>
      <c r="V1310" t="s">
        <v>1039</v>
      </c>
      <c r="W1310" t="s">
        <v>1040</v>
      </c>
      <c r="X1310" t="s">
        <v>737</v>
      </c>
    </row>
    <row r="1311" spans="1:24" x14ac:dyDescent="0.3">
      <c r="A1311" s="2" t="s">
        <v>34</v>
      </c>
      <c r="B1311" s="2" t="s">
        <v>74</v>
      </c>
      <c r="C1311" s="2" t="s">
        <v>2797</v>
      </c>
      <c r="D1311" s="2">
        <v>1</v>
      </c>
      <c r="E1311" s="2" t="s">
        <v>115</v>
      </c>
      <c r="F1311" s="2" t="b">
        <f>+VLOOKUP(L1311,'Por tripulante'!A:A,1,0)=L1311</f>
        <v>1</v>
      </c>
      <c r="G1311" s="2" t="str">
        <f>+INDEX(TPA!A:D,MATCH('Base de datos'!L1311,TPA!D:D,0),1)</f>
        <v>CALAMAR</v>
      </c>
      <c r="H1311" s="24" t="s">
        <v>385</v>
      </c>
      <c r="I1311" s="42">
        <v>44707.381307870368</v>
      </c>
      <c r="J1311" s="36">
        <v>44707.401423611111</v>
      </c>
      <c r="K1311" t="s">
        <v>1471</v>
      </c>
      <c r="L1311">
        <v>72241177</v>
      </c>
      <c r="M1311" t="s">
        <v>719</v>
      </c>
      <c r="N1311" t="s">
        <v>413</v>
      </c>
      <c r="O1311" s="4" t="s">
        <v>1035</v>
      </c>
      <c r="P1311" s="39" t="s">
        <v>737</v>
      </c>
      <c r="Q1311" t="s">
        <v>1041</v>
      </c>
      <c r="R1311" t="s">
        <v>1042</v>
      </c>
      <c r="S1311" t="s">
        <v>1036</v>
      </c>
      <c r="T1311" t="s">
        <v>1038</v>
      </c>
      <c r="U1311" t="s">
        <v>737</v>
      </c>
      <c r="V1311" t="s">
        <v>1039</v>
      </c>
      <c r="W1311" t="s">
        <v>1040</v>
      </c>
      <c r="X1311" t="s">
        <v>737</v>
      </c>
    </row>
    <row r="1312" spans="1:24" x14ac:dyDescent="0.3">
      <c r="A1312" s="2" t="s">
        <v>34</v>
      </c>
      <c r="B1312" s="2" t="s">
        <v>74</v>
      </c>
      <c r="C1312" s="2" t="s">
        <v>2798</v>
      </c>
      <c r="D1312" s="2">
        <v>1</v>
      </c>
      <c r="E1312" s="2" t="s">
        <v>115</v>
      </c>
      <c r="F1312" s="2" t="b">
        <f>+VLOOKUP(L1312,'Por tripulante'!A:A,1,0)=L1312</f>
        <v>1</v>
      </c>
      <c r="G1312" s="2" t="str">
        <f>+INDEX(TPA!A:D,MATCH('Base de datos'!L1312,TPA!D:D,0),1)</f>
        <v>CAPULCO</v>
      </c>
      <c r="H1312" s="24" t="s">
        <v>385</v>
      </c>
      <c r="I1312" s="42">
        <v>44707.381388888891</v>
      </c>
      <c r="J1312" s="36">
        <v>44707.384305555555</v>
      </c>
      <c r="K1312" t="s">
        <v>1471</v>
      </c>
      <c r="L1312">
        <v>1143456924</v>
      </c>
      <c r="M1312" t="s">
        <v>548</v>
      </c>
      <c r="N1312" t="s">
        <v>428</v>
      </c>
      <c r="O1312" s="4" t="s">
        <v>1035</v>
      </c>
      <c r="P1312" s="39" t="s">
        <v>737</v>
      </c>
      <c r="Q1312" t="s">
        <v>1041</v>
      </c>
      <c r="R1312" t="s">
        <v>1042</v>
      </c>
      <c r="S1312" t="s">
        <v>1041</v>
      </c>
      <c r="T1312" t="s">
        <v>1038</v>
      </c>
      <c r="U1312" t="s">
        <v>737</v>
      </c>
      <c r="V1312" t="s">
        <v>1039</v>
      </c>
      <c r="W1312" t="s">
        <v>1040</v>
      </c>
      <c r="X1312" t="s">
        <v>737</v>
      </c>
    </row>
    <row r="1313" spans="1:24" x14ac:dyDescent="0.3">
      <c r="A1313" s="2" t="s">
        <v>34</v>
      </c>
      <c r="B1313" s="2" t="s">
        <v>74</v>
      </c>
      <c r="C1313" s="2" t="s">
        <v>2799</v>
      </c>
      <c r="D1313" s="2">
        <v>1</v>
      </c>
      <c r="E1313" s="2" t="s">
        <v>115</v>
      </c>
      <c r="F1313" s="2" t="b">
        <f>+VLOOKUP(L1313,'Por tripulante'!A:A,1,0)=L1313</f>
        <v>1</v>
      </c>
      <c r="G1313" s="2" t="str">
        <f>+INDEX(TPA!A:D,MATCH('Base de datos'!L1313,TPA!D:D,0),1)</f>
        <v>PUERTO BERRIO</v>
      </c>
      <c r="H1313" s="24" t="s">
        <v>385</v>
      </c>
      <c r="I1313" s="42">
        <v>44707.380474537036</v>
      </c>
      <c r="J1313" s="36">
        <v>44707.384212962963</v>
      </c>
      <c r="K1313" t="s">
        <v>1471</v>
      </c>
      <c r="L1313">
        <v>1143427645</v>
      </c>
      <c r="M1313" t="s">
        <v>528</v>
      </c>
      <c r="N1313" t="s">
        <v>500</v>
      </c>
      <c r="O1313" s="4" t="s">
        <v>1044</v>
      </c>
      <c r="P1313" s="39" t="s">
        <v>737</v>
      </c>
      <c r="Q1313" t="s">
        <v>1041</v>
      </c>
      <c r="R1313" t="s">
        <v>1037</v>
      </c>
      <c r="S1313" t="s">
        <v>1036</v>
      </c>
      <c r="T1313" t="s">
        <v>1050</v>
      </c>
      <c r="U1313" t="s">
        <v>737</v>
      </c>
      <c r="V1313" t="s">
        <v>1039</v>
      </c>
      <c r="W1313" t="s">
        <v>1047</v>
      </c>
      <c r="X1313" t="s">
        <v>737</v>
      </c>
    </row>
    <row r="1314" spans="1:24" x14ac:dyDescent="0.3">
      <c r="A1314" s="2" t="s">
        <v>34</v>
      </c>
      <c r="B1314" s="2" t="s">
        <v>74</v>
      </c>
      <c r="C1314" s="2" t="s">
        <v>2800</v>
      </c>
      <c r="D1314" s="2">
        <v>1</v>
      </c>
      <c r="E1314" s="2" t="s">
        <v>115</v>
      </c>
      <c r="F1314" s="2" t="b">
        <f>+VLOOKUP(L1314,'Por tripulante'!A:A,1,0)=L1314</f>
        <v>1</v>
      </c>
      <c r="G1314" s="2" t="str">
        <f>+INDEX(TPA!A:D,MATCH('Base de datos'!L1314,TPA!D:D,0),1)</f>
        <v>PUERTO BERRIO</v>
      </c>
      <c r="H1314" s="24" t="s">
        <v>385</v>
      </c>
      <c r="I1314" s="42">
        <v>44707.372361111113</v>
      </c>
      <c r="J1314" s="36">
        <v>44707.37462962963</v>
      </c>
      <c r="K1314" t="s">
        <v>1319</v>
      </c>
      <c r="L1314">
        <v>1143123770</v>
      </c>
      <c r="M1314" t="s">
        <v>595</v>
      </c>
      <c r="N1314" t="s">
        <v>500</v>
      </c>
      <c r="O1314" s="4" t="s">
        <v>1035</v>
      </c>
      <c r="P1314" s="39" t="s">
        <v>737</v>
      </c>
      <c r="Q1314" t="s">
        <v>1036</v>
      </c>
      <c r="R1314" t="s">
        <v>1042</v>
      </c>
      <c r="S1314" t="s">
        <v>1036</v>
      </c>
      <c r="T1314" t="s">
        <v>1038</v>
      </c>
      <c r="U1314" t="s">
        <v>737</v>
      </c>
      <c r="V1314" t="s">
        <v>1039</v>
      </c>
      <c r="W1314" t="s">
        <v>1040</v>
      </c>
      <c r="X1314" t="s">
        <v>737</v>
      </c>
    </row>
    <row r="1315" spans="1:24" x14ac:dyDescent="0.3">
      <c r="A1315" s="2" t="s">
        <v>34</v>
      </c>
      <c r="B1315" s="2" t="s">
        <v>74</v>
      </c>
      <c r="C1315" s="2" t="s">
        <v>2801</v>
      </c>
      <c r="D1315" s="2">
        <v>1</v>
      </c>
      <c r="E1315" s="2" t="s">
        <v>115</v>
      </c>
      <c r="F1315" s="2" t="b">
        <f>+VLOOKUP(L1315,'Por tripulante'!A:A,1,0)=L1315</f>
        <v>1</v>
      </c>
      <c r="G1315" s="2" t="str">
        <f>+INDEX(TPA!A:D,MATCH('Base de datos'!L1315,TPA!D:D,0),1)</f>
        <v>PUERTO TRIUNFO</v>
      </c>
      <c r="H1315" s="24" t="s">
        <v>385</v>
      </c>
      <c r="I1315" s="42">
        <v>44706.62940972222</v>
      </c>
      <c r="J1315" s="36">
        <v>44706.630983796298</v>
      </c>
      <c r="K1315" t="s">
        <v>1470</v>
      </c>
      <c r="L1315">
        <v>1046346294</v>
      </c>
      <c r="M1315" t="s">
        <v>636</v>
      </c>
      <c r="N1315" t="s">
        <v>496</v>
      </c>
      <c r="O1315" s="4" t="s">
        <v>1035</v>
      </c>
      <c r="P1315" s="39" t="s">
        <v>737</v>
      </c>
      <c r="Q1315" t="s">
        <v>1041</v>
      </c>
      <c r="R1315" t="s">
        <v>1042</v>
      </c>
      <c r="S1315" t="s">
        <v>1036</v>
      </c>
      <c r="T1315" t="s">
        <v>1038</v>
      </c>
      <c r="U1315" t="s">
        <v>737</v>
      </c>
      <c r="V1315" t="s">
        <v>1039</v>
      </c>
      <c r="W1315" t="s">
        <v>1040</v>
      </c>
      <c r="X1315" t="s">
        <v>737</v>
      </c>
    </row>
    <row r="1316" spans="1:24" x14ac:dyDescent="0.3">
      <c r="A1316" s="2" t="s">
        <v>34</v>
      </c>
      <c r="B1316" s="2" t="s">
        <v>74</v>
      </c>
      <c r="C1316" s="2" t="s">
        <v>2802</v>
      </c>
      <c r="D1316" s="2">
        <v>1</v>
      </c>
      <c r="E1316" s="2" t="s">
        <v>115</v>
      </c>
      <c r="F1316" s="2" t="b">
        <f>+VLOOKUP(L1316,'Por tripulante'!A:A,1,0)=L1316</f>
        <v>1</v>
      </c>
      <c r="G1316" s="2" t="str">
        <f>+INDEX(TPA!A:D,MATCH('Base de datos'!L1316,TPA!D:D,0),1)</f>
        <v>PUERTO TRIUNFO</v>
      </c>
      <c r="H1316" s="24" t="s">
        <v>385</v>
      </c>
      <c r="I1316" s="42">
        <v>44705.782708333332</v>
      </c>
      <c r="J1316" s="36">
        <v>44705.786886574075</v>
      </c>
      <c r="K1316" t="s">
        <v>1423</v>
      </c>
      <c r="L1316">
        <v>1051417313</v>
      </c>
      <c r="M1316" t="s">
        <v>674</v>
      </c>
      <c r="N1316" t="s">
        <v>496</v>
      </c>
      <c r="O1316" s="4" t="s">
        <v>1044</v>
      </c>
      <c r="P1316" s="39" t="s">
        <v>737</v>
      </c>
      <c r="Q1316" t="s">
        <v>1041</v>
      </c>
      <c r="R1316" t="s">
        <v>1037</v>
      </c>
      <c r="S1316" t="s">
        <v>1041</v>
      </c>
      <c r="T1316" t="s">
        <v>1050</v>
      </c>
      <c r="U1316" t="s">
        <v>737</v>
      </c>
      <c r="V1316" t="s">
        <v>1039</v>
      </c>
      <c r="W1316" t="s">
        <v>1040</v>
      </c>
      <c r="X1316" t="s">
        <v>737</v>
      </c>
    </row>
    <row r="1317" spans="1:24" x14ac:dyDescent="0.3">
      <c r="A1317" s="2" t="s">
        <v>34</v>
      </c>
      <c r="B1317" s="2" t="s">
        <v>74</v>
      </c>
      <c r="C1317" s="2" t="s">
        <v>2803</v>
      </c>
      <c r="D1317" s="2">
        <v>1</v>
      </c>
      <c r="E1317" s="2" t="s">
        <v>115</v>
      </c>
      <c r="F1317" s="2" t="b">
        <f>+VLOOKUP(L1317,'Por tripulante'!A:A,1,0)=L1317</f>
        <v>1</v>
      </c>
      <c r="G1317" s="2" t="str">
        <f>+INDEX(TPA!A:D,MATCH('Base de datos'!L1317,TPA!D:D,0),1)</f>
        <v>PUERTO TRIUNFO</v>
      </c>
      <c r="H1317" s="24" t="s">
        <v>385</v>
      </c>
      <c r="I1317" s="42">
        <v>44705.746145833335</v>
      </c>
      <c r="J1317" s="36">
        <v>44705.750787037039</v>
      </c>
      <c r="K1317" t="s">
        <v>1423</v>
      </c>
      <c r="L1317">
        <v>576262</v>
      </c>
      <c r="M1317" t="s">
        <v>1218</v>
      </c>
      <c r="N1317" t="s">
        <v>496</v>
      </c>
      <c r="O1317" s="4" t="s">
        <v>1035</v>
      </c>
      <c r="P1317" s="39" t="s">
        <v>737</v>
      </c>
      <c r="Q1317" t="s">
        <v>1036</v>
      </c>
      <c r="R1317" t="s">
        <v>1042</v>
      </c>
      <c r="S1317" t="s">
        <v>1041</v>
      </c>
      <c r="T1317" t="s">
        <v>1038</v>
      </c>
      <c r="U1317" t="s">
        <v>737</v>
      </c>
      <c r="V1317" t="s">
        <v>1039</v>
      </c>
      <c r="W1317" t="s">
        <v>1040</v>
      </c>
      <c r="X1317" t="s">
        <v>737</v>
      </c>
    </row>
    <row r="1318" spans="1:24" x14ac:dyDescent="0.3">
      <c r="A1318" s="2" t="s">
        <v>34</v>
      </c>
      <c r="B1318" s="2" t="s">
        <v>74</v>
      </c>
      <c r="C1318" s="2" t="s">
        <v>2643</v>
      </c>
      <c r="D1318" s="2">
        <v>1</v>
      </c>
      <c r="E1318" s="2" t="s">
        <v>115</v>
      </c>
      <c r="F1318" s="2" t="b">
        <f>+VLOOKUP(L1318,'Por tripulante'!A:A,1,0)=L1318</f>
        <v>1</v>
      </c>
      <c r="G1318" s="2" t="str">
        <f>+INDEX(TPA!A:D,MATCH('Base de datos'!L1318,TPA!D:D,0),1)</f>
        <v>CAPULCO</v>
      </c>
      <c r="H1318" s="24" t="s">
        <v>385</v>
      </c>
      <c r="I1318" s="42">
        <v>44705.405856481484</v>
      </c>
      <c r="J1318" s="36">
        <v>44705.406817129631</v>
      </c>
      <c r="K1318" t="s">
        <v>1423</v>
      </c>
      <c r="L1318">
        <v>72291020</v>
      </c>
      <c r="M1318" t="s">
        <v>635</v>
      </c>
      <c r="N1318" t="s">
        <v>428</v>
      </c>
      <c r="O1318" s="4" t="s">
        <v>1035</v>
      </c>
      <c r="P1318" s="39" t="s">
        <v>737</v>
      </c>
      <c r="Q1318" t="s">
        <v>1041</v>
      </c>
      <c r="R1318" t="s">
        <v>1042</v>
      </c>
      <c r="S1318" t="s">
        <v>1036</v>
      </c>
      <c r="T1318" t="s">
        <v>1038</v>
      </c>
      <c r="U1318" t="s">
        <v>737</v>
      </c>
      <c r="V1318" t="s">
        <v>1039</v>
      </c>
      <c r="W1318" t="s">
        <v>1040</v>
      </c>
      <c r="X1318" t="s">
        <v>737</v>
      </c>
    </row>
    <row r="1319" spans="1:24" x14ac:dyDescent="0.3">
      <c r="A1319" s="2" t="s">
        <v>34</v>
      </c>
      <c r="B1319" s="2" t="s">
        <v>74</v>
      </c>
      <c r="C1319" s="2" t="s">
        <v>2644</v>
      </c>
      <c r="D1319" s="2">
        <v>1</v>
      </c>
      <c r="E1319" s="2" t="s">
        <v>115</v>
      </c>
      <c r="F1319" s="2" t="b">
        <f>+VLOOKUP(L1319,'Por tripulante'!A:A,1,0)=L1319</f>
        <v>1</v>
      </c>
      <c r="G1319" s="2" t="str">
        <f>+INDEX(TPA!A:D,MATCH('Base de datos'!L1319,TPA!D:D,0),1)</f>
        <v>BARRANQUILLA</v>
      </c>
      <c r="H1319" s="24" t="s">
        <v>385</v>
      </c>
      <c r="I1319" s="42">
        <v>44705.347974537035</v>
      </c>
      <c r="J1319" s="36">
        <v>44705.352094907408</v>
      </c>
      <c r="K1319" t="s">
        <v>1423</v>
      </c>
      <c r="L1319">
        <v>9169555</v>
      </c>
      <c r="M1319" t="s">
        <v>727</v>
      </c>
      <c r="N1319" t="s">
        <v>457</v>
      </c>
      <c r="O1319" s="4" t="s">
        <v>1035</v>
      </c>
      <c r="P1319" s="39" t="s">
        <v>737</v>
      </c>
      <c r="Q1319" t="s">
        <v>1041</v>
      </c>
      <c r="R1319" t="s">
        <v>1042</v>
      </c>
      <c r="S1319" t="s">
        <v>1036</v>
      </c>
      <c r="T1319" t="s">
        <v>1038</v>
      </c>
      <c r="U1319" t="s">
        <v>737</v>
      </c>
      <c r="V1319" t="s">
        <v>1039</v>
      </c>
      <c r="W1319" t="s">
        <v>1047</v>
      </c>
      <c r="X1319" t="s">
        <v>737</v>
      </c>
    </row>
    <row r="1320" spans="1:24" x14ac:dyDescent="0.3">
      <c r="A1320" s="2" t="s">
        <v>34</v>
      </c>
      <c r="B1320" s="2" t="s">
        <v>74</v>
      </c>
      <c r="C1320" s="2" t="s">
        <v>2645</v>
      </c>
      <c r="D1320" s="2">
        <v>1</v>
      </c>
      <c r="E1320" s="2" t="s">
        <v>115</v>
      </c>
      <c r="F1320" s="2" t="b">
        <f>+VLOOKUP(L1320,'Por tripulante'!A:A,1,0)=L1320</f>
        <v>1</v>
      </c>
      <c r="G1320" s="2" t="str">
        <f>+INDEX(TPA!A:D,MATCH('Base de datos'!L1320,TPA!D:D,0),1)</f>
        <v>ZAMBRANO</v>
      </c>
      <c r="H1320" s="24" t="s">
        <v>385</v>
      </c>
      <c r="I1320" s="42">
        <v>44705.320717592593</v>
      </c>
      <c r="J1320" s="36">
        <v>44705.322210648148</v>
      </c>
      <c r="K1320" t="s">
        <v>1423</v>
      </c>
      <c r="L1320">
        <v>72329555</v>
      </c>
      <c r="M1320" t="s">
        <v>648</v>
      </c>
      <c r="N1320" t="s">
        <v>435</v>
      </c>
      <c r="O1320" s="4" t="s">
        <v>1035</v>
      </c>
      <c r="P1320" s="39" t="s">
        <v>737</v>
      </c>
      <c r="Q1320" t="s">
        <v>1041</v>
      </c>
      <c r="R1320" t="s">
        <v>1042</v>
      </c>
      <c r="S1320" t="s">
        <v>1036</v>
      </c>
      <c r="T1320" t="s">
        <v>1038</v>
      </c>
      <c r="U1320" t="s">
        <v>737</v>
      </c>
      <c r="V1320" t="s">
        <v>1039</v>
      </c>
      <c r="W1320" t="s">
        <v>1040</v>
      </c>
      <c r="X1320" t="s">
        <v>737</v>
      </c>
    </row>
    <row r="1321" spans="1:24" x14ac:dyDescent="0.3">
      <c r="A1321" s="2" t="s">
        <v>34</v>
      </c>
      <c r="B1321" s="2" t="s">
        <v>74</v>
      </c>
      <c r="C1321" s="2" t="s">
        <v>2646</v>
      </c>
      <c r="D1321" s="2">
        <v>1</v>
      </c>
      <c r="E1321" s="2" t="s">
        <v>115</v>
      </c>
      <c r="F1321" s="2" t="b">
        <f>+VLOOKUP(L1321,'Por tripulante'!A:A,1,0)=L1321</f>
        <v>1</v>
      </c>
      <c r="G1321" s="2" t="str">
        <f>+INDEX(TPA!A:D,MATCH('Base de datos'!L1321,TPA!D:D,0),1)</f>
        <v>ZAMBRANO</v>
      </c>
      <c r="H1321" s="24" t="s">
        <v>385</v>
      </c>
      <c r="I1321" s="42">
        <v>44705.319155092591</v>
      </c>
      <c r="J1321" s="36">
        <v>44705.321481481478</v>
      </c>
      <c r="K1321" t="s">
        <v>1423</v>
      </c>
      <c r="L1321">
        <v>8510045</v>
      </c>
      <c r="M1321" t="s">
        <v>1407</v>
      </c>
      <c r="N1321" t="s">
        <v>435</v>
      </c>
      <c r="O1321" s="4" t="s">
        <v>1035</v>
      </c>
      <c r="P1321" s="39" t="s">
        <v>737</v>
      </c>
      <c r="Q1321" t="s">
        <v>1041</v>
      </c>
      <c r="R1321" t="s">
        <v>1042</v>
      </c>
      <c r="S1321" t="s">
        <v>1036</v>
      </c>
      <c r="T1321" t="s">
        <v>1038</v>
      </c>
      <c r="U1321" t="s">
        <v>737</v>
      </c>
      <c r="V1321" t="s">
        <v>1039</v>
      </c>
      <c r="W1321" t="s">
        <v>1040</v>
      </c>
      <c r="X1321" t="s">
        <v>737</v>
      </c>
    </row>
    <row r="1322" spans="1:24" x14ac:dyDescent="0.3">
      <c r="A1322" s="2" t="s">
        <v>34</v>
      </c>
      <c r="B1322" s="2" t="s">
        <v>74</v>
      </c>
      <c r="C1322" s="2" t="s">
        <v>2647</v>
      </c>
      <c r="D1322" s="2">
        <v>1</v>
      </c>
      <c r="E1322" s="2" t="s">
        <v>115</v>
      </c>
      <c r="F1322" s="2" t="b">
        <f>+VLOOKUP(L1322,'Por tripulante'!A:A,1,0)=L1322</f>
        <v>1</v>
      </c>
      <c r="G1322" s="2" t="str">
        <f>+INDEX(TPA!A:D,MATCH('Base de datos'!L1322,TPA!D:D,0),1)</f>
        <v>ZAMBRANO</v>
      </c>
      <c r="H1322" s="24" t="s">
        <v>385</v>
      </c>
      <c r="I1322" s="42">
        <v>44705.267210648148</v>
      </c>
      <c r="J1322" s="36">
        <v>44705.269872685189</v>
      </c>
      <c r="K1322" t="s">
        <v>1423</v>
      </c>
      <c r="L1322">
        <v>1046344952</v>
      </c>
      <c r="M1322" t="s">
        <v>649</v>
      </c>
      <c r="N1322" t="s">
        <v>435</v>
      </c>
      <c r="O1322" s="4" t="s">
        <v>1035</v>
      </c>
      <c r="P1322" s="39" t="s">
        <v>737</v>
      </c>
      <c r="Q1322" t="s">
        <v>1041</v>
      </c>
      <c r="R1322" t="s">
        <v>1042</v>
      </c>
      <c r="S1322" t="s">
        <v>1036</v>
      </c>
      <c r="T1322" t="s">
        <v>1426</v>
      </c>
      <c r="U1322" t="s">
        <v>737</v>
      </c>
      <c r="V1322" t="s">
        <v>1039</v>
      </c>
      <c r="W1322" t="s">
        <v>1047</v>
      </c>
      <c r="X1322" t="s">
        <v>737</v>
      </c>
    </row>
    <row r="1323" spans="1:24" x14ac:dyDescent="0.3">
      <c r="A1323" s="2" t="s">
        <v>34</v>
      </c>
      <c r="B1323" s="2" t="s">
        <v>74</v>
      </c>
      <c r="C1323" s="2" t="s">
        <v>2804</v>
      </c>
      <c r="D1323" s="2">
        <v>1</v>
      </c>
      <c r="E1323" s="2" t="s">
        <v>115</v>
      </c>
      <c r="F1323" s="2" t="b">
        <f>+VLOOKUP(L1323,'Por tripulante'!A:A,1,0)=L1323</f>
        <v>1</v>
      </c>
      <c r="G1323" s="2" t="str">
        <f>+INDEX(TPA!A:D,MATCH('Base de datos'!L1323,TPA!D:D,0),1)</f>
        <v>CAPULCO</v>
      </c>
      <c r="H1323" s="24" t="s">
        <v>387</v>
      </c>
      <c r="I1323" s="42">
        <v>44707.294606481482</v>
      </c>
      <c r="J1323" s="36">
        <v>44707.296678240738</v>
      </c>
      <c r="K1323" t="s">
        <v>1470</v>
      </c>
      <c r="L1323">
        <v>1143456924</v>
      </c>
      <c r="M1323" t="s">
        <v>548</v>
      </c>
      <c r="N1323" t="s">
        <v>428</v>
      </c>
      <c r="O1323" s="4" t="s">
        <v>1056</v>
      </c>
      <c r="P1323" s="39" t="s">
        <v>1057</v>
      </c>
      <c r="Q1323" t="s">
        <v>737</v>
      </c>
      <c r="R1323" t="s">
        <v>736</v>
      </c>
      <c r="S1323" t="s">
        <v>737</v>
      </c>
    </row>
    <row r="1324" spans="1:24" x14ac:dyDescent="0.3">
      <c r="A1324" s="2" t="s">
        <v>34</v>
      </c>
      <c r="B1324" s="2" t="s">
        <v>74</v>
      </c>
      <c r="C1324" s="2" t="s">
        <v>2652</v>
      </c>
      <c r="D1324" s="2">
        <v>1</v>
      </c>
      <c r="E1324" s="2" t="s">
        <v>115</v>
      </c>
      <c r="F1324" s="2" t="b">
        <f>+VLOOKUP(L1324,'Por tripulante'!A:A,1,0)=L1324</f>
        <v>1</v>
      </c>
      <c r="G1324" s="2" t="str">
        <f>+INDEX(TPA!A:D,MATCH('Base de datos'!L1324,TPA!D:D,0),1)</f>
        <v>CAPULCO</v>
      </c>
      <c r="H1324" s="24" t="s">
        <v>387</v>
      </c>
      <c r="I1324" s="42">
        <v>44705.400497685187</v>
      </c>
      <c r="J1324" s="36">
        <v>44705.401238425926</v>
      </c>
      <c r="K1324" t="s">
        <v>1423</v>
      </c>
      <c r="L1324">
        <v>72291020</v>
      </c>
      <c r="M1324" t="s">
        <v>635</v>
      </c>
      <c r="N1324" t="s">
        <v>428</v>
      </c>
      <c r="O1324" s="4" t="s">
        <v>1061</v>
      </c>
      <c r="P1324" s="39" t="s">
        <v>1057</v>
      </c>
      <c r="Q1324" t="s">
        <v>737</v>
      </c>
      <c r="R1324" t="s">
        <v>736</v>
      </c>
      <c r="S1324" t="s">
        <v>737</v>
      </c>
    </row>
    <row r="1325" spans="1:24" x14ac:dyDescent="0.3">
      <c r="A1325" s="2" t="s">
        <v>34</v>
      </c>
      <c r="B1325" s="2" t="s">
        <v>74</v>
      </c>
      <c r="C1325" s="2" t="s">
        <v>1968</v>
      </c>
      <c r="D1325" s="2">
        <v>1</v>
      </c>
      <c r="E1325" s="2" t="s">
        <v>115</v>
      </c>
      <c r="F1325" s="2" t="b">
        <f>+VLOOKUP(L1325,'Por tripulante'!A:A,1,0)=L1325</f>
        <v>1</v>
      </c>
      <c r="G1325" s="2" t="str">
        <f>+INDEX(TPA!A:D,MATCH('Base de datos'!L1325,TPA!D:D,0),1)</f>
        <v>EL BANCO</v>
      </c>
      <c r="H1325" s="24" t="s">
        <v>387</v>
      </c>
      <c r="I1325" s="42">
        <v>44705.377951388888</v>
      </c>
      <c r="J1325" s="36">
        <v>44705.378761574073</v>
      </c>
      <c r="K1325" t="s">
        <v>1017</v>
      </c>
      <c r="L1325">
        <v>1045751062</v>
      </c>
      <c r="M1325" t="s">
        <v>532</v>
      </c>
      <c r="N1325" t="s">
        <v>443</v>
      </c>
      <c r="O1325" s="4" t="s">
        <v>1055</v>
      </c>
      <c r="P1325" s="39" t="s">
        <v>760</v>
      </c>
      <c r="Q1325" t="s">
        <v>737</v>
      </c>
      <c r="R1325" t="s">
        <v>736</v>
      </c>
      <c r="S1325" t="s">
        <v>737</v>
      </c>
    </row>
    <row r="1326" spans="1:24" x14ac:dyDescent="0.3">
      <c r="A1326" s="2" t="s">
        <v>34</v>
      </c>
      <c r="B1326" s="2" t="s">
        <v>74</v>
      </c>
      <c r="C1326" s="2" t="s">
        <v>1970</v>
      </c>
      <c r="D1326" s="2">
        <v>1</v>
      </c>
      <c r="E1326" s="2" t="s">
        <v>115</v>
      </c>
      <c r="F1326" s="2" t="b">
        <f>+VLOOKUP(L1326,'Por tripulante'!A:A,1,0)=L1326</f>
        <v>1</v>
      </c>
      <c r="G1326" s="2" t="str">
        <f>+INDEX(TPA!A:D,MATCH('Base de datos'!L1326,TPA!D:D,0),1)</f>
        <v>EL BANCO</v>
      </c>
      <c r="H1326" s="24" t="s">
        <v>387</v>
      </c>
      <c r="I1326" s="42">
        <v>44705.377245370371</v>
      </c>
      <c r="J1326" s="36">
        <v>44705.37773148148</v>
      </c>
      <c r="K1326" t="s">
        <v>1017</v>
      </c>
      <c r="L1326">
        <v>7604934</v>
      </c>
      <c r="M1326" t="s">
        <v>768</v>
      </c>
      <c r="N1326" t="s">
        <v>443</v>
      </c>
      <c r="O1326" s="4" t="s">
        <v>1055</v>
      </c>
      <c r="P1326" s="39" t="s">
        <v>760</v>
      </c>
      <c r="Q1326" t="s">
        <v>737</v>
      </c>
      <c r="R1326" t="s">
        <v>736</v>
      </c>
      <c r="S1326" t="s">
        <v>737</v>
      </c>
    </row>
    <row r="1327" spans="1:24" x14ac:dyDescent="0.3">
      <c r="A1327" s="2" t="s">
        <v>34</v>
      </c>
      <c r="B1327" s="2" t="s">
        <v>74</v>
      </c>
      <c r="C1327" s="2" t="s">
        <v>1971</v>
      </c>
      <c r="D1327" s="2">
        <v>1</v>
      </c>
      <c r="E1327" s="2" t="s">
        <v>115</v>
      </c>
      <c r="F1327" s="2" t="b">
        <f>+VLOOKUP(L1327,'Por tripulante'!A:A,1,0)=L1327</f>
        <v>1</v>
      </c>
      <c r="G1327" s="2" t="str">
        <f>+INDEX(TPA!A:D,MATCH('Base de datos'!L1327,TPA!D:D,0),1)</f>
        <v>EL BANCO</v>
      </c>
      <c r="H1327" s="24" t="s">
        <v>387</v>
      </c>
      <c r="I1327" s="42">
        <v>44705.376250000001</v>
      </c>
      <c r="J1327" s="36">
        <v>44705.376944444448</v>
      </c>
      <c r="K1327" t="s">
        <v>1017</v>
      </c>
      <c r="L1327">
        <v>9142770</v>
      </c>
      <c r="M1327" t="s">
        <v>764</v>
      </c>
      <c r="N1327" t="s">
        <v>443</v>
      </c>
      <c r="O1327" s="4" t="s">
        <v>1055</v>
      </c>
      <c r="P1327" s="39" t="s">
        <v>760</v>
      </c>
      <c r="Q1327" t="s">
        <v>737</v>
      </c>
      <c r="R1327" t="s">
        <v>736</v>
      </c>
      <c r="S1327" t="s">
        <v>737</v>
      </c>
    </row>
    <row r="1328" spans="1:24" x14ac:dyDescent="0.3">
      <c r="A1328" s="2" t="s">
        <v>34</v>
      </c>
      <c r="B1328" s="2" t="s">
        <v>74</v>
      </c>
      <c r="C1328" s="2" t="s">
        <v>1962</v>
      </c>
      <c r="D1328" s="2">
        <v>1</v>
      </c>
      <c r="E1328" s="2" t="s">
        <v>115</v>
      </c>
      <c r="F1328" s="2" t="b">
        <f>+VLOOKUP(L1328,'Por tripulante'!A:A,1,0)=L1328</f>
        <v>1</v>
      </c>
      <c r="G1328" s="2" t="str">
        <f>+INDEX(TPA!A:D,MATCH('Base de datos'!L1328,TPA!D:D,0),1)</f>
        <v>ZAMBRANO</v>
      </c>
      <c r="H1328" s="24" t="s">
        <v>387</v>
      </c>
      <c r="I1328" s="42">
        <v>44705.348749999997</v>
      </c>
      <c r="J1328" s="36">
        <v>44705.35015046296</v>
      </c>
      <c r="K1328" t="s">
        <v>1423</v>
      </c>
      <c r="L1328">
        <v>72329555</v>
      </c>
      <c r="M1328" t="s">
        <v>648</v>
      </c>
      <c r="N1328" t="s">
        <v>435</v>
      </c>
      <c r="O1328" s="4" t="s">
        <v>1061</v>
      </c>
      <c r="P1328" s="39" t="s">
        <v>1057</v>
      </c>
      <c r="Q1328" t="s">
        <v>737</v>
      </c>
      <c r="R1328" t="s">
        <v>736</v>
      </c>
      <c r="S1328" t="s">
        <v>737</v>
      </c>
    </row>
    <row r="1329" spans="1:27" x14ac:dyDescent="0.3">
      <c r="A1329" s="2" t="s">
        <v>34</v>
      </c>
      <c r="B1329" s="2" t="s">
        <v>74</v>
      </c>
      <c r="C1329" s="2" t="s">
        <v>2653</v>
      </c>
      <c r="D1329" s="2">
        <v>1</v>
      </c>
      <c r="E1329" s="2" t="s">
        <v>115</v>
      </c>
      <c r="F1329" s="2" t="b">
        <f>+VLOOKUP(L1329,'Por tripulante'!A:A,1,0)=L1329</f>
        <v>1</v>
      </c>
      <c r="G1329" s="2" t="str">
        <f>+INDEX(TPA!A:D,MATCH('Base de datos'!L1329,TPA!D:D,0),1)</f>
        <v>BARRANQUILLA</v>
      </c>
      <c r="H1329" s="24" t="s">
        <v>387</v>
      </c>
      <c r="I1329" s="42">
        <v>44705.344502314816</v>
      </c>
      <c r="J1329" s="36">
        <v>44705.347800925927</v>
      </c>
      <c r="K1329" t="s">
        <v>1423</v>
      </c>
      <c r="L1329">
        <v>9169555</v>
      </c>
      <c r="M1329" t="s">
        <v>727</v>
      </c>
      <c r="N1329" t="s">
        <v>457</v>
      </c>
      <c r="O1329" s="4" t="s">
        <v>1055</v>
      </c>
      <c r="P1329" s="39" t="s">
        <v>760</v>
      </c>
      <c r="Q1329" t="s">
        <v>737</v>
      </c>
      <c r="R1329" t="s">
        <v>736</v>
      </c>
      <c r="S1329" t="s">
        <v>737</v>
      </c>
    </row>
    <row r="1330" spans="1:27" x14ac:dyDescent="0.3">
      <c r="A1330" s="2" t="s">
        <v>34</v>
      </c>
      <c r="B1330" s="2" t="s">
        <v>74</v>
      </c>
      <c r="C1330" s="2" t="s">
        <v>2654</v>
      </c>
      <c r="D1330" s="2">
        <v>1</v>
      </c>
      <c r="E1330" s="2" t="s">
        <v>115</v>
      </c>
      <c r="F1330" s="2" t="b">
        <f>+VLOOKUP(L1330,'Por tripulante'!A:A,1,0)=L1330</f>
        <v>1</v>
      </c>
      <c r="G1330" s="2" t="str">
        <f>+INDEX(TPA!A:D,MATCH('Base de datos'!L1330,TPA!D:D,0),1)</f>
        <v>ZAMBRANO</v>
      </c>
      <c r="H1330" s="24" t="s">
        <v>387</v>
      </c>
      <c r="I1330" s="42">
        <v>44705.32439814815</v>
      </c>
      <c r="J1330" s="36">
        <v>44705.325023148151</v>
      </c>
      <c r="K1330" t="s">
        <v>1423</v>
      </c>
      <c r="L1330">
        <v>8510045</v>
      </c>
      <c r="M1330" t="s">
        <v>1407</v>
      </c>
      <c r="N1330" t="s">
        <v>435</v>
      </c>
      <c r="O1330" s="4" t="s">
        <v>1055</v>
      </c>
      <c r="P1330" s="39" t="s">
        <v>1057</v>
      </c>
      <c r="Q1330" t="s">
        <v>737</v>
      </c>
      <c r="R1330" t="s">
        <v>736</v>
      </c>
      <c r="S1330" t="s">
        <v>737</v>
      </c>
    </row>
    <row r="1331" spans="1:27" x14ac:dyDescent="0.3">
      <c r="A1331" s="2" t="s">
        <v>34</v>
      </c>
      <c r="B1331" s="2" t="s">
        <v>74</v>
      </c>
      <c r="C1331" s="2" t="s">
        <v>2655</v>
      </c>
      <c r="D1331" s="2">
        <v>1</v>
      </c>
      <c r="E1331" s="2" t="s">
        <v>115</v>
      </c>
      <c r="F1331" s="2" t="b">
        <f>+VLOOKUP(L1331,'Por tripulante'!A:A,1,0)=L1331</f>
        <v>1</v>
      </c>
      <c r="G1331" s="2" t="str">
        <f>+INDEX(TPA!A:D,MATCH('Base de datos'!L1331,TPA!D:D,0),1)</f>
        <v>ZAMBRANO</v>
      </c>
      <c r="H1331" s="24" t="s">
        <v>387</v>
      </c>
      <c r="I1331" s="42">
        <v>44705.263368055559</v>
      </c>
      <c r="J1331" s="36">
        <v>44705.264849537038</v>
      </c>
      <c r="K1331" t="s">
        <v>1423</v>
      </c>
      <c r="L1331">
        <v>1046344952</v>
      </c>
      <c r="M1331" t="s">
        <v>649</v>
      </c>
      <c r="N1331" t="s">
        <v>435</v>
      </c>
      <c r="O1331" s="4" t="s">
        <v>1056</v>
      </c>
      <c r="P1331" s="39" t="s">
        <v>1057</v>
      </c>
      <c r="Q1331" t="s">
        <v>737</v>
      </c>
      <c r="R1331" t="s">
        <v>736</v>
      </c>
      <c r="S1331" t="s">
        <v>737</v>
      </c>
    </row>
    <row r="1332" spans="1:27" x14ac:dyDescent="0.3">
      <c r="A1332" s="2" t="s">
        <v>34</v>
      </c>
      <c r="B1332" s="2" t="s">
        <v>74</v>
      </c>
      <c r="C1332" s="2" t="s">
        <v>2805</v>
      </c>
      <c r="D1332" s="2">
        <v>1</v>
      </c>
      <c r="E1332" s="2" t="s">
        <v>115</v>
      </c>
      <c r="F1332" s="2" t="b">
        <f>+VLOOKUP(L1332,'Por tripulante'!A:A,1,0)=L1332</f>
        <v>1</v>
      </c>
      <c r="G1332" s="2" t="str">
        <f>+INDEX(TPA!A:D,MATCH('Base de datos'!L1332,TPA!D:D,0),1)</f>
        <v>CALAMAR</v>
      </c>
      <c r="H1332" s="24" t="s">
        <v>389</v>
      </c>
      <c r="I1332" s="42">
        <v>44709.342743055553</v>
      </c>
      <c r="J1332" s="36">
        <v>44709.343252314815</v>
      </c>
      <c r="K1332" t="s">
        <v>1472</v>
      </c>
      <c r="L1332">
        <v>5030433</v>
      </c>
      <c r="M1332" t="s">
        <v>536</v>
      </c>
      <c r="N1332" t="s">
        <v>413</v>
      </c>
      <c r="O1332" s="4" t="s">
        <v>737</v>
      </c>
      <c r="P1332" s="39" t="s">
        <v>1064</v>
      </c>
      <c r="Q1332" t="s">
        <v>1065</v>
      </c>
      <c r="R1332" t="s">
        <v>1066</v>
      </c>
      <c r="S1332" t="s">
        <v>1067</v>
      </c>
    </row>
    <row r="1333" spans="1:27" x14ac:dyDescent="0.3">
      <c r="A1333" s="2" t="s">
        <v>34</v>
      </c>
      <c r="B1333" s="2" t="s">
        <v>74</v>
      </c>
      <c r="C1333" s="2" t="s">
        <v>2806</v>
      </c>
      <c r="D1333" s="2">
        <v>1</v>
      </c>
      <c r="E1333" s="2" t="s">
        <v>115</v>
      </c>
      <c r="F1333" s="2" t="b">
        <f>+VLOOKUP(L1333,'Por tripulante'!A:A,1,0)=L1333</f>
        <v>1</v>
      </c>
      <c r="G1333" s="2" t="str">
        <f>+INDEX(TPA!A:D,MATCH('Base de datos'!L1333,TPA!D:D,0),1)</f>
        <v>CALAMAR</v>
      </c>
      <c r="H1333" s="24" t="s">
        <v>389</v>
      </c>
      <c r="I1333" s="42">
        <v>44709.340995370374</v>
      </c>
      <c r="J1333" s="36">
        <v>44709.342187499999</v>
      </c>
      <c r="K1333" t="s">
        <v>1472</v>
      </c>
      <c r="L1333">
        <v>1007127619</v>
      </c>
      <c r="M1333" t="s">
        <v>504</v>
      </c>
      <c r="N1333" t="s">
        <v>413</v>
      </c>
      <c r="O1333" s="4" t="s">
        <v>737</v>
      </c>
      <c r="P1333" s="39" t="s">
        <v>1064</v>
      </c>
      <c r="Q1333" t="s">
        <v>1065</v>
      </c>
      <c r="R1333" t="s">
        <v>1066</v>
      </c>
      <c r="S1333" t="s">
        <v>1067</v>
      </c>
    </row>
    <row r="1334" spans="1:27" x14ac:dyDescent="0.3">
      <c r="A1334" s="2" t="s">
        <v>34</v>
      </c>
      <c r="B1334" s="2" t="s">
        <v>74</v>
      </c>
      <c r="C1334" s="2" t="s">
        <v>2807</v>
      </c>
      <c r="D1334" s="2">
        <v>1</v>
      </c>
      <c r="E1334" s="2" t="s">
        <v>115</v>
      </c>
      <c r="F1334" s="2" t="b">
        <f>+VLOOKUP(L1334,'Por tripulante'!A:A,1,0)=L1334</f>
        <v>1</v>
      </c>
      <c r="G1334" s="2" t="str">
        <f>+INDEX(TPA!A:D,MATCH('Base de datos'!L1334,TPA!D:D,0),1)</f>
        <v>CALAMAR</v>
      </c>
      <c r="H1334" s="24" t="s">
        <v>389</v>
      </c>
      <c r="I1334" s="42">
        <v>44708.569097222222</v>
      </c>
      <c r="J1334" s="36">
        <v>44708.569513888891</v>
      </c>
      <c r="K1334" t="s">
        <v>1472</v>
      </c>
      <c r="L1334">
        <v>72241177</v>
      </c>
      <c r="M1334" t="s">
        <v>719</v>
      </c>
      <c r="N1334" t="s">
        <v>413</v>
      </c>
      <c r="O1334" s="4" t="s">
        <v>737</v>
      </c>
      <c r="P1334" s="39" t="s">
        <v>1064</v>
      </c>
      <c r="Q1334" t="s">
        <v>1065</v>
      </c>
      <c r="R1334" t="s">
        <v>1066</v>
      </c>
      <c r="S1334" t="s">
        <v>1067</v>
      </c>
    </row>
    <row r="1335" spans="1:27" x14ac:dyDescent="0.3">
      <c r="A1335" s="2" t="s">
        <v>34</v>
      </c>
      <c r="B1335" s="2" t="s">
        <v>74</v>
      </c>
      <c r="C1335" s="2" t="s">
        <v>2808</v>
      </c>
      <c r="D1335" s="2">
        <v>1</v>
      </c>
      <c r="E1335" s="2" t="s">
        <v>115</v>
      </c>
      <c r="F1335" s="2" t="b">
        <f>+VLOOKUP(L1335,'Por tripulante'!A:A,1,0)=L1335</f>
        <v>1</v>
      </c>
      <c r="G1335" s="2" t="str">
        <f>+INDEX(TPA!A:D,MATCH('Base de datos'!L1335,TPA!D:D,0),1)</f>
        <v>PUERTO BERRIO</v>
      </c>
      <c r="H1335" s="24" t="s">
        <v>389</v>
      </c>
      <c r="I1335" s="42">
        <v>44707.375532407408</v>
      </c>
      <c r="J1335" s="36">
        <v>44707.376423611109</v>
      </c>
      <c r="K1335" t="s">
        <v>1425</v>
      </c>
      <c r="L1335">
        <v>1143123770</v>
      </c>
      <c r="M1335" t="s">
        <v>595</v>
      </c>
      <c r="N1335" t="s">
        <v>500</v>
      </c>
      <c r="O1335" s="4" t="s">
        <v>737</v>
      </c>
      <c r="P1335" s="39" t="s">
        <v>1330</v>
      </c>
      <c r="Q1335" t="s">
        <v>1065</v>
      </c>
      <c r="R1335" t="s">
        <v>1066</v>
      </c>
      <c r="S1335" t="s">
        <v>1067</v>
      </c>
    </row>
    <row r="1336" spans="1:27" x14ac:dyDescent="0.3">
      <c r="A1336" s="2" t="s">
        <v>34</v>
      </c>
      <c r="B1336" s="2" t="s">
        <v>74</v>
      </c>
      <c r="C1336" s="2" t="s">
        <v>2661</v>
      </c>
      <c r="D1336" s="2">
        <v>1</v>
      </c>
      <c r="E1336" s="2" t="s">
        <v>115</v>
      </c>
      <c r="F1336" s="2" t="b">
        <f>+VLOOKUP(L1336,'Por tripulante'!A:A,1,0)=L1336</f>
        <v>1</v>
      </c>
      <c r="G1336" s="2" t="str">
        <f>+INDEX(TPA!A:D,MATCH('Base de datos'!L1336,TPA!D:D,0),1)</f>
        <v>ZAMBRANO</v>
      </c>
      <c r="H1336" s="24" t="s">
        <v>389</v>
      </c>
      <c r="I1336" s="42">
        <v>44705.328356481485</v>
      </c>
      <c r="J1336" s="36">
        <v>44705.328842592593</v>
      </c>
      <c r="K1336" t="s">
        <v>1423</v>
      </c>
      <c r="L1336">
        <v>1046344952</v>
      </c>
      <c r="M1336" t="s">
        <v>649</v>
      </c>
      <c r="N1336" t="s">
        <v>435</v>
      </c>
      <c r="O1336" s="4" t="s">
        <v>737</v>
      </c>
      <c r="P1336" s="39" t="s">
        <v>1064</v>
      </c>
      <c r="Q1336" t="s">
        <v>1065</v>
      </c>
      <c r="R1336" t="s">
        <v>1066</v>
      </c>
      <c r="S1336" t="s">
        <v>1067</v>
      </c>
    </row>
    <row r="1337" spans="1:27" x14ac:dyDescent="0.3">
      <c r="A1337" s="2" t="s">
        <v>34</v>
      </c>
      <c r="B1337" s="2" t="s">
        <v>74</v>
      </c>
      <c r="C1337" s="2" t="s">
        <v>2660</v>
      </c>
      <c r="D1337" s="2">
        <v>1</v>
      </c>
      <c r="E1337" s="2" t="s">
        <v>115</v>
      </c>
      <c r="F1337" s="2" t="b">
        <f>+VLOOKUP(L1337,'Por tripulante'!A:A,1,0)=L1337</f>
        <v>1</v>
      </c>
      <c r="G1337" s="2" t="str">
        <f>+INDEX(TPA!A:D,MATCH('Base de datos'!L1337,TPA!D:D,0),1)</f>
        <v>ZAMBRANO</v>
      </c>
      <c r="H1337" s="24" t="s">
        <v>389</v>
      </c>
      <c r="I1337" s="42">
        <v>44705.326840277776</v>
      </c>
      <c r="J1337" s="36">
        <v>44705.328032407408</v>
      </c>
      <c r="K1337" t="s">
        <v>1423</v>
      </c>
      <c r="L1337">
        <v>8510045</v>
      </c>
      <c r="M1337" t="s">
        <v>1407</v>
      </c>
      <c r="N1337" t="s">
        <v>435</v>
      </c>
      <c r="O1337" s="4" t="s">
        <v>737</v>
      </c>
      <c r="P1337" s="39" t="s">
        <v>1069</v>
      </c>
      <c r="Q1337" t="s">
        <v>1065</v>
      </c>
      <c r="R1337" t="s">
        <v>758</v>
      </c>
      <c r="S1337" t="s">
        <v>1067</v>
      </c>
    </row>
    <row r="1338" spans="1:27" x14ac:dyDescent="0.3">
      <c r="A1338" s="2" t="s">
        <v>34</v>
      </c>
      <c r="B1338" s="2" t="s">
        <v>74</v>
      </c>
      <c r="C1338" s="2" t="s">
        <v>2659</v>
      </c>
      <c r="D1338" s="2">
        <v>1</v>
      </c>
      <c r="E1338" s="2" t="s">
        <v>115</v>
      </c>
      <c r="F1338" s="2" t="b">
        <f>+VLOOKUP(L1338,'Por tripulante'!A:A,1,0)=L1338</f>
        <v>1</v>
      </c>
      <c r="G1338" s="2" t="str">
        <f>+INDEX(TPA!A:D,MATCH('Base de datos'!L1338,TPA!D:D,0),1)</f>
        <v>ZAMBRANO</v>
      </c>
      <c r="H1338" s="24" t="s">
        <v>389</v>
      </c>
      <c r="I1338" s="42">
        <v>44705.2575</v>
      </c>
      <c r="J1338" s="36">
        <v>44705.259016203701</v>
      </c>
      <c r="K1338" t="s">
        <v>1423</v>
      </c>
      <c r="L1338">
        <v>72329555</v>
      </c>
      <c r="M1338" t="s">
        <v>648</v>
      </c>
      <c r="N1338" t="s">
        <v>435</v>
      </c>
      <c r="O1338" s="4" t="s">
        <v>737</v>
      </c>
      <c r="P1338" s="39" t="s">
        <v>1064</v>
      </c>
      <c r="Q1338" t="s">
        <v>1065</v>
      </c>
      <c r="R1338" t="s">
        <v>1066</v>
      </c>
      <c r="S1338" t="s">
        <v>1067</v>
      </c>
    </row>
    <row r="1339" spans="1:27" x14ac:dyDescent="0.3">
      <c r="A1339" s="2" t="s">
        <v>34</v>
      </c>
      <c r="B1339" s="2" t="s">
        <v>74</v>
      </c>
      <c r="C1339" s="2" t="s">
        <v>2662</v>
      </c>
      <c r="D1339" s="2">
        <v>1</v>
      </c>
      <c r="E1339" s="2" t="s">
        <v>115</v>
      </c>
      <c r="F1339" s="2" t="b">
        <f>+VLOOKUP(L1339,'Por tripulante'!A:A,1,0)=L1339</f>
        <v>1</v>
      </c>
      <c r="G1339" s="2" t="str">
        <f>+INDEX(TPA!A:D,MATCH('Base de datos'!L1339,TPA!D:D,0),1)</f>
        <v>ZAMBRANO</v>
      </c>
      <c r="H1339" s="24" t="s">
        <v>389</v>
      </c>
      <c r="I1339" s="42">
        <v>44705.250347222223</v>
      </c>
      <c r="J1339" s="36">
        <v>44705.253900462965</v>
      </c>
      <c r="K1339" t="s">
        <v>1423</v>
      </c>
      <c r="L1339">
        <v>19873593</v>
      </c>
      <c r="M1339" t="s">
        <v>632</v>
      </c>
      <c r="N1339" t="s">
        <v>435</v>
      </c>
      <c r="O1339" s="4" t="s">
        <v>737</v>
      </c>
      <c r="P1339" s="39" t="s">
        <v>1069</v>
      </c>
      <c r="Q1339" t="s">
        <v>1473</v>
      </c>
      <c r="R1339" t="s">
        <v>758</v>
      </c>
      <c r="S1339" t="s">
        <v>1071</v>
      </c>
    </row>
    <row r="1340" spans="1:27" x14ac:dyDescent="0.3">
      <c r="A1340" s="2" t="s">
        <v>36</v>
      </c>
      <c r="B1340" s="2" t="s">
        <v>74</v>
      </c>
      <c r="C1340" s="2" t="s">
        <v>2809</v>
      </c>
      <c r="D1340" s="2">
        <v>1</v>
      </c>
      <c r="E1340" s="2" t="s">
        <v>115</v>
      </c>
      <c r="F1340" s="2" t="b">
        <f>+VLOOKUP(L1340,'Por tripulante'!A:A,1,0)=L1340</f>
        <v>1</v>
      </c>
      <c r="G1340" s="2" t="str">
        <f>+INDEX(TPA!A:D,MATCH('Base de datos'!L1340,TPA!D:D,0),1)</f>
        <v>MOMPOX</v>
      </c>
      <c r="H1340" s="24" t="s">
        <v>391</v>
      </c>
      <c r="I1340" s="42">
        <v>44709.290960648148</v>
      </c>
      <c r="J1340" s="36">
        <v>44709.294560185182</v>
      </c>
      <c r="K1340" t="s">
        <v>1474</v>
      </c>
      <c r="L1340">
        <v>1045690073</v>
      </c>
      <c r="M1340" t="s">
        <v>11</v>
      </c>
      <c r="N1340" t="s">
        <v>416</v>
      </c>
      <c r="O1340" s="4" t="s">
        <v>738</v>
      </c>
      <c r="P1340" s="39" t="s">
        <v>1073</v>
      </c>
      <c r="Q1340" t="s">
        <v>1082</v>
      </c>
      <c r="R1340" t="s">
        <v>1083</v>
      </c>
      <c r="S1340" t="s">
        <v>738</v>
      </c>
      <c r="T1340" t="s">
        <v>1076</v>
      </c>
      <c r="U1340" t="s">
        <v>1077</v>
      </c>
      <c r="V1340" t="s">
        <v>1078</v>
      </c>
      <c r="Y1340" t="s">
        <v>1090</v>
      </c>
      <c r="AA1340" t="s">
        <v>1080</v>
      </c>
    </row>
    <row r="1341" spans="1:27" x14ac:dyDescent="0.3">
      <c r="A1341" s="2" t="s">
        <v>36</v>
      </c>
      <c r="B1341" s="2" t="s">
        <v>74</v>
      </c>
      <c r="C1341" s="2" t="s">
        <v>2810</v>
      </c>
      <c r="D1341" s="2">
        <v>1</v>
      </c>
      <c r="E1341" s="2" t="s">
        <v>115</v>
      </c>
      <c r="F1341" s="2" t="b">
        <f>+VLOOKUP(L1341,'Por tripulante'!A:A,1,0)=L1341</f>
        <v>1</v>
      </c>
      <c r="G1341" s="2" t="str">
        <f>+INDEX(TPA!A:D,MATCH('Base de datos'!L1341,TPA!D:D,0),1)</f>
        <v>PUERTO TRIUNFO</v>
      </c>
      <c r="H1341" s="24" t="s">
        <v>391</v>
      </c>
      <c r="I1341" s="42">
        <v>44708.497627314813</v>
      </c>
      <c r="J1341" s="36">
        <v>44708.50104166667</v>
      </c>
      <c r="K1341" t="s">
        <v>1472</v>
      </c>
      <c r="L1341">
        <v>72271305</v>
      </c>
      <c r="M1341" t="s">
        <v>667</v>
      </c>
      <c r="N1341" t="s">
        <v>496</v>
      </c>
      <c r="O1341" s="4" t="s">
        <v>738</v>
      </c>
      <c r="P1341" s="39" t="s">
        <v>1073</v>
      </c>
      <c r="Q1341" t="s">
        <v>1074</v>
      </c>
      <c r="R1341" t="s">
        <v>1094</v>
      </c>
      <c r="S1341" t="s">
        <v>738</v>
      </c>
      <c r="T1341" t="s">
        <v>1076</v>
      </c>
      <c r="U1341" t="s">
        <v>1077</v>
      </c>
      <c r="V1341" t="s">
        <v>1098</v>
      </c>
      <c r="Z1341" t="s">
        <v>1084</v>
      </c>
      <c r="AA1341" t="s">
        <v>1103</v>
      </c>
    </row>
    <row r="1342" spans="1:27" x14ac:dyDescent="0.3">
      <c r="A1342" s="2" t="s">
        <v>36</v>
      </c>
      <c r="B1342" s="2" t="s">
        <v>74</v>
      </c>
      <c r="C1342" s="2" t="s">
        <v>2811</v>
      </c>
      <c r="D1342" s="2">
        <v>1</v>
      </c>
      <c r="E1342" s="2" t="s">
        <v>115</v>
      </c>
      <c r="F1342" s="2" t="b">
        <f>+VLOOKUP(L1342,'Por tripulante'!A:A,1,0)=L1342</f>
        <v>1</v>
      </c>
      <c r="G1342" s="2" t="str">
        <f>+INDEX(TPA!A:D,MATCH('Base de datos'!L1342,TPA!D:D,0),1)</f>
        <v>MOMPOX</v>
      </c>
      <c r="H1342" s="24" t="s">
        <v>391</v>
      </c>
      <c r="I1342" s="42">
        <v>44707.3984375</v>
      </c>
      <c r="J1342" s="36">
        <v>44707.400925925926</v>
      </c>
      <c r="K1342" t="s">
        <v>1051</v>
      </c>
      <c r="L1342">
        <v>1193150140</v>
      </c>
      <c r="M1342" t="s">
        <v>633</v>
      </c>
      <c r="N1342" t="s">
        <v>416</v>
      </c>
      <c r="O1342" s="4" t="s">
        <v>738</v>
      </c>
      <c r="P1342" s="39" t="s">
        <v>1073</v>
      </c>
      <c r="Q1342" t="s">
        <v>1082</v>
      </c>
      <c r="R1342" t="s">
        <v>1083</v>
      </c>
      <c r="S1342" t="s">
        <v>738</v>
      </c>
      <c r="T1342" t="s">
        <v>1076</v>
      </c>
      <c r="U1342" t="s">
        <v>1077</v>
      </c>
      <c r="V1342" t="s">
        <v>1078</v>
      </c>
      <c r="Y1342" t="s">
        <v>1090</v>
      </c>
      <c r="AA1342" t="s">
        <v>1080</v>
      </c>
    </row>
    <row r="1343" spans="1:27" x14ac:dyDescent="0.3">
      <c r="A1343" s="2" t="s">
        <v>36</v>
      </c>
      <c r="B1343" s="2" t="s">
        <v>74</v>
      </c>
      <c r="C1343" s="2" t="s">
        <v>2812</v>
      </c>
      <c r="D1343" s="2">
        <v>1</v>
      </c>
      <c r="E1343" s="2" t="s">
        <v>115</v>
      </c>
      <c r="F1343" s="2" t="b">
        <f>+VLOOKUP(L1343,'Por tripulante'!A:A,1,0)=L1343</f>
        <v>1</v>
      </c>
      <c r="G1343" s="2" t="str">
        <f>+INDEX(TPA!A:D,MATCH('Base de datos'!L1343,TPA!D:D,0),1)</f>
        <v>MAGANGUE</v>
      </c>
      <c r="H1343" s="24" t="s">
        <v>391</v>
      </c>
      <c r="I1343" s="42">
        <v>44706.631076388891</v>
      </c>
      <c r="J1343" s="36">
        <v>44706.632800925923</v>
      </c>
      <c r="K1343" t="s">
        <v>1470</v>
      </c>
      <c r="L1343">
        <v>9099437</v>
      </c>
      <c r="M1343" t="s">
        <v>562</v>
      </c>
      <c r="N1343" t="s">
        <v>459</v>
      </c>
      <c r="O1343" s="4" t="s">
        <v>738</v>
      </c>
      <c r="P1343" s="39" t="s">
        <v>1073</v>
      </c>
      <c r="Q1343" t="s">
        <v>1082</v>
      </c>
      <c r="R1343" t="s">
        <v>1083</v>
      </c>
      <c r="S1343" t="s">
        <v>738</v>
      </c>
      <c r="T1343" t="s">
        <v>1076</v>
      </c>
      <c r="U1343" t="s">
        <v>1087</v>
      </c>
      <c r="V1343" t="s">
        <v>1078</v>
      </c>
      <c r="X1343" t="s">
        <v>1088</v>
      </c>
      <c r="Z1343" t="s">
        <v>1084</v>
      </c>
      <c r="AA1343" t="s">
        <v>1080</v>
      </c>
    </row>
    <row r="1344" spans="1:27" x14ac:dyDescent="0.3">
      <c r="A1344" s="2" t="s">
        <v>36</v>
      </c>
      <c r="B1344" s="2" t="s">
        <v>74</v>
      </c>
      <c r="C1344" s="2" t="s">
        <v>2813</v>
      </c>
      <c r="D1344" s="2">
        <v>1</v>
      </c>
      <c r="E1344" s="2" t="s">
        <v>115</v>
      </c>
      <c r="F1344" s="2" t="b">
        <f>+VLOOKUP(L1344,'Por tripulante'!A:A,1,0)=L1344</f>
        <v>1</v>
      </c>
      <c r="G1344" s="2" t="str">
        <f>+INDEX(TPA!A:D,MATCH('Base de datos'!L1344,TPA!D:D,0),1)</f>
        <v>BARRANQUILLA</v>
      </c>
      <c r="H1344" s="24" t="s">
        <v>391</v>
      </c>
      <c r="I1344" s="42">
        <v>44706.541666666664</v>
      </c>
      <c r="J1344" s="36">
        <v>44706.547581018516</v>
      </c>
      <c r="K1344" t="s">
        <v>1470</v>
      </c>
      <c r="L1344">
        <v>1046874193</v>
      </c>
      <c r="M1344" t="s">
        <v>656</v>
      </c>
      <c r="N1344" t="s">
        <v>457</v>
      </c>
      <c r="O1344" s="4" t="s">
        <v>738</v>
      </c>
      <c r="P1344" s="39" t="s">
        <v>1073</v>
      </c>
      <c r="Q1344" t="s">
        <v>1082</v>
      </c>
      <c r="R1344" t="s">
        <v>1083</v>
      </c>
      <c r="S1344" t="s">
        <v>738</v>
      </c>
      <c r="T1344" t="s">
        <v>1076</v>
      </c>
      <c r="U1344" t="s">
        <v>1077</v>
      </c>
      <c r="V1344" t="s">
        <v>1078</v>
      </c>
      <c r="Y1344" t="s">
        <v>1090</v>
      </c>
      <c r="AA1344" t="s">
        <v>1080</v>
      </c>
    </row>
    <row r="1345" spans="1:27" x14ac:dyDescent="0.3">
      <c r="A1345" s="2" t="s">
        <v>36</v>
      </c>
      <c r="B1345" s="2" t="s">
        <v>74</v>
      </c>
      <c r="C1345" s="2" t="s">
        <v>2814</v>
      </c>
      <c r="D1345" s="2">
        <v>1</v>
      </c>
      <c r="E1345" s="2" t="s">
        <v>115</v>
      </c>
      <c r="F1345" s="2" t="b">
        <f>+VLOOKUP(L1345,'Por tripulante'!A:A,1,0)=L1345</f>
        <v>1</v>
      </c>
      <c r="G1345" s="2" t="str">
        <f>+INDEX(TPA!A:D,MATCH('Base de datos'!L1345,TPA!D:D,0),1)</f>
        <v>BARRANQUILLA</v>
      </c>
      <c r="H1345" s="24" t="s">
        <v>391</v>
      </c>
      <c r="I1345" s="42">
        <v>44706.541458333333</v>
      </c>
      <c r="J1345" s="36">
        <v>44706.546249999999</v>
      </c>
      <c r="K1345" t="s">
        <v>1470</v>
      </c>
      <c r="L1345">
        <v>72291582</v>
      </c>
      <c r="M1345" t="s">
        <v>725</v>
      </c>
      <c r="N1345" t="s">
        <v>457</v>
      </c>
      <c r="O1345" s="4" t="s">
        <v>738</v>
      </c>
      <c r="P1345" s="39" t="s">
        <v>1073</v>
      </c>
      <c r="Q1345" t="s">
        <v>1100</v>
      </c>
      <c r="R1345" t="s">
        <v>1083</v>
      </c>
      <c r="S1345" t="s">
        <v>738</v>
      </c>
      <c r="T1345" t="s">
        <v>1076</v>
      </c>
      <c r="U1345" t="s">
        <v>1077</v>
      </c>
      <c r="V1345" t="s">
        <v>1078</v>
      </c>
      <c r="Z1345" t="s">
        <v>1084</v>
      </c>
      <c r="AA1345" t="s">
        <v>1080</v>
      </c>
    </row>
    <row r="1346" spans="1:27" x14ac:dyDescent="0.3">
      <c r="A1346" s="2" t="s">
        <v>36</v>
      </c>
      <c r="B1346" s="2" t="s">
        <v>74</v>
      </c>
      <c r="C1346" s="2" t="s">
        <v>2815</v>
      </c>
      <c r="D1346" s="2">
        <v>1</v>
      </c>
      <c r="E1346" s="2" t="s">
        <v>115</v>
      </c>
      <c r="F1346" s="2" t="b">
        <f>+VLOOKUP(L1346,'Por tripulante'!A:A,1,0)=L1346</f>
        <v>1</v>
      </c>
      <c r="G1346" s="2" t="e">
        <f>+INDEX(TPA!A:D,MATCH('Base de datos'!L1346,TPA!D:D,0),1)</f>
        <v>#N/A</v>
      </c>
      <c r="H1346" s="24" t="s">
        <v>391</v>
      </c>
      <c r="I1346" s="42">
        <v>44706.481712962966</v>
      </c>
      <c r="J1346" s="36">
        <v>44706.483101851853</v>
      </c>
      <c r="K1346" t="s">
        <v>1470</v>
      </c>
      <c r="L1346">
        <v>1143268154</v>
      </c>
      <c r="M1346" t="s">
        <v>600</v>
      </c>
      <c r="N1346" t="s">
        <v>429</v>
      </c>
      <c r="O1346" s="4" t="s">
        <v>738</v>
      </c>
      <c r="P1346" s="39" t="s">
        <v>1073</v>
      </c>
      <c r="Q1346" t="s">
        <v>1082</v>
      </c>
      <c r="R1346" t="s">
        <v>1083</v>
      </c>
      <c r="S1346" t="s">
        <v>738</v>
      </c>
      <c r="T1346" t="s">
        <v>1076</v>
      </c>
      <c r="U1346" t="s">
        <v>1077</v>
      </c>
      <c r="V1346" t="s">
        <v>1078</v>
      </c>
      <c r="Y1346" t="s">
        <v>1090</v>
      </c>
      <c r="AA1346" t="s">
        <v>1080</v>
      </c>
    </row>
    <row r="1347" spans="1:27" x14ac:dyDescent="0.3">
      <c r="A1347" s="2" t="s">
        <v>36</v>
      </c>
      <c r="B1347" s="2" t="s">
        <v>74</v>
      </c>
      <c r="C1347" s="2" t="s">
        <v>2816</v>
      </c>
      <c r="D1347" s="2">
        <v>1</v>
      </c>
      <c r="E1347" s="2" t="s">
        <v>115</v>
      </c>
      <c r="F1347" s="2" t="b">
        <f>+VLOOKUP(L1347,'Por tripulante'!A:A,1,0)=L1347</f>
        <v>1</v>
      </c>
      <c r="G1347" s="2" t="str">
        <f>+INDEX(TPA!A:D,MATCH('Base de datos'!L1347,TPA!D:D,0),1)</f>
        <v>SAN PABLO</v>
      </c>
      <c r="H1347" s="24" t="s">
        <v>391</v>
      </c>
      <c r="I1347" s="42">
        <v>44705.820509259262</v>
      </c>
      <c r="J1347" s="36">
        <v>44705.826458333337</v>
      </c>
      <c r="K1347" t="s">
        <v>1423</v>
      </c>
      <c r="L1347">
        <v>72258146</v>
      </c>
      <c r="M1347" t="s">
        <v>1475</v>
      </c>
      <c r="N1347" t="s">
        <v>424</v>
      </c>
      <c r="O1347" s="4" t="s">
        <v>738</v>
      </c>
      <c r="P1347" s="39" t="s">
        <v>1073</v>
      </c>
      <c r="Q1347" t="s">
        <v>1082</v>
      </c>
      <c r="R1347" t="s">
        <v>1094</v>
      </c>
      <c r="S1347" t="s">
        <v>738</v>
      </c>
      <c r="T1347" t="s">
        <v>1076</v>
      </c>
      <c r="U1347" t="s">
        <v>1089</v>
      </c>
      <c r="V1347" t="s">
        <v>1078</v>
      </c>
      <c r="Z1347" t="s">
        <v>1084</v>
      </c>
      <c r="AA1347" t="s">
        <v>1103</v>
      </c>
    </row>
    <row r="1348" spans="1:27" x14ac:dyDescent="0.3">
      <c r="A1348" s="2" t="s">
        <v>36</v>
      </c>
      <c r="B1348" s="2" t="s">
        <v>74</v>
      </c>
      <c r="C1348" s="2" t="s">
        <v>2817</v>
      </c>
      <c r="D1348" s="2">
        <v>1</v>
      </c>
      <c r="E1348" s="2" t="s">
        <v>115</v>
      </c>
      <c r="F1348" s="2" t="b">
        <f>+VLOOKUP(L1348,'Por tripulante'!A:A,1,0)=L1348</f>
        <v>1</v>
      </c>
      <c r="G1348" s="2" t="str">
        <f>+INDEX(TPA!A:D,MATCH('Base de datos'!L1348,TPA!D:D,0),1)</f>
        <v>CAPULCO</v>
      </c>
      <c r="H1348" s="24" t="s">
        <v>391</v>
      </c>
      <c r="I1348" s="42">
        <v>44705.666932870372</v>
      </c>
      <c r="J1348" s="36">
        <v>44705.671377314815</v>
      </c>
      <c r="K1348" t="s">
        <v>1423</v>
      </c>
      <c r="L1348">
        <v>1048204296</v>
      </c>
      <c r="M1348" t="s">
        <v>556</v>
      </c>
      <c r="N1348" t="s">
        <v>428</v>
      </c>
      <c r="O1348" s="4" t="s">
        <v>738</v>
      </c>
      <c r="P1348" s="39" t="s">
        <v>1073</v>
      </c>
      <c r="Q1348" t="s">
        <v>1100</v>
      </c>
      <c r="R1348" t="s">
        <v>1094</v>
      </c>
      <c r="S1348" t="s">
        <v>738</v>
      </c>
      <c r="T1348" t="s">
        <v>1076</v>
      </c>
      <c r="U1348" t="s">
        <v>1087</v>
      </c>
      <c r="V1348" t="s">
        <v>1078</v>
      </c>
      <c r="Z1348" t="s">
        <v>1084</v>
      </c>
      <c r="AA1348" t="s">
        <v>1103</v>
      </c>
    </row>
    <row r="1349" spans="1:27" x14ac:dyDescent="0.3">
      <c r="A1349" s="2" t="s">
        <v>36</v>
      </c>
      <c r="B1349" s="2" t="s">
        <v>74</v>
      </c>
      <c r="C1349" s="2" t="s">
        <v>2666</v>
      </c>
      <c r="D1349" s="2">
        <v>1</v>
      </c>
      <c r="E1349" s="2" t="s">
        <v>115</v>
      </c>
      <c r="F1349" s="2" t="b">
        <f>+VLOOKUP(L1349,'Por tripulante'!A:A,1,0)=L1349</f>
        <v>1</v>
      </c>
      <c r="G1349" s="2" t="str">
        <f>+INDEX(TPA!A:D,MATCH('Base de datos'!L1349,TPA!D:D,0),1)</f>
        <v>CAPULCO</v>
      </c>
      <c r="H1349" s="24" t="s">
        <v>391</v>
      </c>
      <c r="I1349" s="42">
        <v>44705.546180555553</v>
      </c>
      <c r="J1349" s="36">
        <v>44705.553541666668</v>
      </c>
      <c r="K1349" t="s">
        <v>1423</v>
      </c>
      <c r="L1349">
        <v>9144397</v>
      </c>
      <c r="M1349" t="s">
        <v>602</v>
      </c>
      <c r="N1349" t="s">
        <v>428</v>
      </c>
      <c r="O1349" s="4" t="s">
        <v>738</v>
      </c>
      <c r="P1349" s="39" t="s">
        <v>1073</v>
      </c>
      <c r="Q1349" t="s">
        <v>1082</v>
      </c>
      <c r="R1349" t="s">
        <v>1083</v>
      </c>
      <c r="S1349" t="s">
        <v>738</v>
      </c>
      <c r="T1349" t="s">
        <v>1076</v>
      </c>
      <c r="U1349" t="s">
        <v>1087</v>
      </c>
      <c r="V1349" t="s">
        <v>1078</v>
      </c>
      <c r="X1349" t="s">
        <v>1088</v>
      </c>
      <c r="AA1349" t="s">
        <v>1080</v>
      </c>
    </row>
    <row r="1350" spans="1:27" x14ac:dyDescent="0.3">
      <c r="A1350" s="2" t="s">
        <v>36</v>
      </c>
      <c r="B1350" s="2" t="s">
        <v>74</v>
      </c>
      <c r="C1350" s="2" t="s">
        <v>2818</v>
      </c>
      <c r="D1350" s="2">
        <v>1</v>
      </c>
      <c r="E1350" s="2" t="s">
        <v>115</v>
      </c>
      <c r="F1350" s="2" t="b">
        <f>+VLOOKUP(L1350,'Por tripulante'!A:A,1,0)=L1350</f>
        <v>1</v>
      </c>
      <c r="G1350" s="2" t="str">
        <f>+INDEX(TPA!A:D,MATCH('Base de datos'!L1350,TPA!D:D,0),1)</f>
        <v>BARRANQUILLA</v>
      </c>
      <c r="H1350" s="24" t="s">
        <v>393</v>
      </c>
      <c r="I1350" s="42">
        <v>44708.449131944442</v>
      </c>
      <c r="J1350" s="36">
        <v>44708.449837962966</v>
      </c>
      <c r="K1350" t="s">
        <v>1472</v>
      </c>
      <c r="L1350">
        <v>1046874193</v>
      </c>
      <c r="M1350" t="s">
        <v>656</v>
      </c>
      <c r="N1350" t="s">
        <v>457</v>
      </c>
      <c r="O1350" s="4" t="s">
        <v>1104</v>
      </c>
      <c r="P1350" s="39" t="s">
        <v>1105</v>
      </c>
      <c r="Q1350" t="s">
        <v>1106</v>
      </c>
      <c r="R1350" t="s">
        <v>1107</v>
      </c>
      <c r="S1350" t="s">
        <v>1108</v>
      </c>
    </row>
    <row r="1351" spans="1:27" x14ac:dyDescent="0.3">
      <c r="A1351" s="2" t="s">
        <v>36</v>
      </c>
      <c r="B1351" s="2" t="s">
        <v>74</v>
      </c>
      <c r="C1351" s="2" t="s">
        <v>2819</v>
      </c>
      <c r="D1351" s="2">
        <v>1</v>
      </c>
      <c r="E1351" s="2" t="s">
        <v>115</v>
      </c>
      <c r="F1351" s="2" t="b">
        <f>+VLOOKUP(L1351,'Por tripulante'!A:A,1,0)=L1351</f>
        <v>1</v>
      </c>
      <c r="G1351" s="2" t="str">
        <f>+INDEX(TPA!A:D,MATCH('Base de datos'!L1351,TPA!D:D,0),1)</f>
        <v>BARRANQUILLA</v>
      </c>
      <c r="H1351" s="24" t="s">
        <v>393</v>
      </c>
      <c r="I1351" s="42">
        <v>44707.897615740738</v>
      </c>
      <c r="J1351" s="36">
        <v>44707.902662037035</v>
      </c>
      <c r="K1351" t="s">
        <v>1470</v>
      </c>
      <c r="L1351">
        <v>72291582</v>
      </c>
      <c r="M1351" t="s">
        <v>725</v>
      </c>
      <c r="N1351" t="s">
        <v>457</v>
      </c>
      <c r="O1351" s="4" t="s">
        <v>1114</v>
      </c>
      <c r="P1351" s="39" t="s">
        <v>1105</v>
      </c>
      <c r="Q1351" t="s">
        <v>1476</v>
      </c>
      <c r="R1351" t="s">
        <v>1116</v>
      </c>
      <c r="S1351" t="s">
        <v>1108</v>
      </c>
    </row>
    <row r="1352" spans="1:27" x14ac:dyDescent="0.3">
      <c r="A1352" s="2" t="s">
        <v>36</v>
      </c>
      <c r="B1352" s="2" t="s">
        <v>74</v>
      </c>
      <c r="C1352" s="2" t="s">
        <v>2820</v>
      </c>
      <c r="D1352" s="2">
        <v>1</v>
      </c>
      <c r="E1352" s="2" t="s">
        <v>115</v>
      </c>
      <c r="F1352" s="2" t="b">
        <f>+VLOOKUP(L1352,'Por tripulante'!A:A,1,0)=L1352</f>
        <v>1</v>
      </c>
      <c r="G1352" s="2" t="str">
        <f>+INDEX(TPA!A:D,MATCH('Base de datos'!L1352,TPA!D:D,0),1)</f>
        <v>MOMPOX</v>
      </c>
      <c r="H1352" s="24" t="s">
        <v>393</v>
      </c>
      <c r="I1352" s="42">
        <v>44707.299120370371</v>
      </c>
      <c r="J1352" s="36">
        <v>44707.301342592589</v>
      </c>
      <c r="K1352" t="s">
        <v>1324</v>
      </c>
      <c r="L1352">
        <v>1193150140</v>
      </c>
      <c r="M1352" t="s">
        <v>633</v>
      </c>
      <c r="N1352" t="s">
        <v>416</v>
      </c>
      <c r="O1352" s="4" t="s">
        <v>1104</v>
      </c>
      <c r="P1352" s="39" t="s">
        <v>1105</v>
      </c>
      <c r="Q1352" t="s">
        <v>1106</v>
      </c>
      <c r="R1352" t="s">
        <v>1107</v>
      </c>
      <c r="S1352" t="s">
        <v>1108</v>
      </c>
    </row>
    <row r="1353" spans="1:27" x14ac:dyDescent="0.3">
      <c r="A1353" s="2" t="s">
        <v>36</v>
      </c>
      <c r="B1353" s="2" t="s">
        <v>74</v>
      </c>
      <c r="C1353" s="2" t="s">
        <v>2821</v>
      </c>
      <c r="D1353" s="2">
        <v>1</v>
      </c>
      <c r="E1353" s="2" t="s">
        <v>115</v>
      </c>
      <c r="F1353" s="2" t="b">
        <f>+VLOOKUP(L1353,'Por tripulante'!A:A,1,0)=L1353</f>
        <v>1</v>
      </c>
      <c r="G1353" s="2" t="str">
        <f>+INDEX(TPA!A:D,MATCH('Base de datos'!L1353,TPA!D:D,0),1)</f>
        <v>MOMPOX</v>
      </c>
      <c r="H1353" s="24" t="s">
        <v>393</v>
      </c>
      <c r="I1353" s="42">
        <v>44707.208634259259</v>
      </c>
      <c r="J1353" s="36">
        <v>44707.209398148145</v>
      </c>
      <c r="K1353" t="s">
        <v>1471</v>
      </c>
      <c r="L1353">
        <v>1045690073</v>
      </c>
      <c r="M1353" t="s">
        <v>11</v>
      </c>
      <c r="N1353" t="s">
        <v>416</v>
      </c>
      <c r="O1353" s="4" t="s">
        <v>1104</v>
      </c>
      <c r="P1353" s="39" t="s">
        <v>1105</v>
      </c>
      <c r="Q1353" t="s">
        <v>1106</v>
      </c>
      <c r="R1353" t="s">
        <v>1107</v>
      </c>
      <c r="S1353" t="s">
        <v>1108</v>
      </c>
    </row>
    <row r="1354" spans="1:27" x14ac:dyDescent="0.3">
      <c r="A1354" s="2" t="s">
        <v>36</v>
      </c>
      <c r="B1354" s="2" t="s">
        <v>74</v>
      </c>
      <c r="C1354" s="2" t="s">
        <v>2822</v>
      </c>
      <c r="D1354" s="2">
        <v>1</v>
      </c>
      <c r="E1354" s="2" t="s">
        <v>115</v>
      </c>
      <c r="F1354" s="2" t="b">
        <f>+VLOOKUP(L1354,'Por tripulante'!A:A,1,0)=L1354</f>
        <v>1</v>
      </c>
      <c r="G1354" s="2" t="str">
        <f>+INDEX(TPA!A:D,MATCH('Base de datos'!L1354,TPA!D:D,0),1)</f>
        <v>CAPULCO</v>
      </c>
      <c r="H1354" s="24" t="s">
        <v>393</v>
      </c>
      <c r="I1354" s="42">
        <v>44707.010625000003</v>
      </c>
      <c r="J1354" s="36">
        <v>44707.013402777775</v>
      </c>
      <c r="K1354" t="s">
        <v>1470</v>
      </c>
      <c r="L1354">
        <v>1048204296</v>
      </c>
      <c r="N1354" t="s">
        <v>428</v>
      </c>
      <c r="O1354" s="4" t="s">
        <v>1104</v>
      </c>
      <c r="P1354" s="39" t="s">
        <v>1105</v>
      </c>
      <c r="Q1354" t="s">
        <v>1106</v>
      </c>
      <c r="R1354" t="s">
        <v>1111</v>
      </c>
      <c r="S1354" t="s">
        <v>1108</v>
      </c>
    </row>
    <row r="1355" spans="1:27" x14ac:dyDescent="0.3">
      <c r="A1355" s="2" t="s">
        <v>36</v>
      </c>
      <c r="B1355" s="2" t="s">
        <v>74</v>
      </c>
      <c r="C1355" s="2" t="s">
        <v>2823</v>
      </c>
      <c r="D1355" s="2">
        <v>1</v>
      </c>
      <c r="E1355" s="2" t="s">
        <v>115</v>
      </c>
      <c r="F1355" s="2" t="b">
        <f>+VLOOKUP(L1355,'Por tripulante'!A:A,1,0)=L1355</f>
        <v>1</v>
      </c>
      <c r="G1355" s="2" t="str">
        <f>+INDEX(TPA!A:D,MATCH('Base de datos'!L1355,TPA!D:D,0),1)</f>
        <v>PUERTO SALGAR</v>
      </c>
      <c r="H1355" s="24" t="s">
        <v>393</v>
      </c>
      <c r="I1355" s="42">
        <v>44706.873692129629</v>
      </c>
      <c r="J1355" s="36">
        <v>44706.874918981484</v>
      </c>
      <c r="K1355" t="s">
        <v>1470</v>
      </c>
      <c r="L1355">
        <v>1042428015</v>
      </c>
      <c r="M1355" t="s">
        <v>728</v>
      </c>
      <c r="N1355" t="s">
        <v>499</v>
      </c>
      <c r="O1355" s="4" t="s">
        <v>1104</v>
      </c>
      <c r="P1355" s="39" t="s">
        <v>1105</v>
      </c>
      <c r="Q1355" t="s">
        <v>1112</v>
      </c>
      <c r="R1355" t="s">
        <v>1107</v>
      </c>
      <c r="S1355" t="s">
        <v>1108</v>
      </c>
    </row>
    <row r="1356" spans="1:27" x14ac:dyDescent="0.3">
      <c r="A1356" s="2" t="s">
        <v>36</v>
      </c>
      <c r="B1356" s="2" t="s">
        <v>74</v>
      </c>
      <c r="C1356" s="2" t="s">
        <v>2824</v>
      </c>
      <c r="D1356" s="2">
        <v>1</v>
      </c>
      <c r="E1356" s="2" t="s">
        <v>115</v>
      </c>
      <c r="F1356" s="2" t="b">
        <f>+VLOOKUP(L1356,'Por tripulante'!A:A,1,0)=L1356</f>
        <v>1</v>
      </c>
      <c r="G1356" s="2" t="str">
        <f>+INDEX(TPA!A:D,MATCH('Base de datos'!L1356,TPA!D:D,0),1)</f>
        <v>ZAMBRANO</v>
      </c>
      <c r="H1356" s="24" t="s">
        <v>393</v>
      </c>
      <c r="I1356" s="42">
        <v>44706.770277777781</v>
      </c>
      <c r="J1356" s="36">
        <v>44706.771516203706</v>
      </c>
      <c r="K1356" t="s">
        <v>1470</v>
      </c>
      <c r="L1356">
        <v>1002154286</v>
      </c>
      <c r="M1356" t="s">
        <v>1364</v>
      </c>
      <c r="N1356" t="s">
        <v>435</v>
      </c>
      <c r="O1356" s="4" t="s">
        <v>1104</v>
      </c>
      <c r="P1356" s="39" t="s">
        <v>1105</v>
      </c>
      <c r="Q1356" t="s">
        <v>1106</v>
      </c>
      <c r="R1356" t="s">
        <v>1107</v>
      </c>
      <c r="S1356" t="s">
        <v>1108</v>
      </c>
    </row>
    <row r="1357" spans="1:27" x14ac:dyDescent="0.3">
      <c r="A1357" s="2" t="s">
        <v>36</v>
      </c>
      <c r="B1357" s="2" t="s">
        <v>74</v>
      </c>
      <c r="C1357" s="2" t="s">
        <v>2065</v>
      </c>
      <c r="D1357" s="2">
        <v>1</v>
      </c>
      <c r="E1357" s="2" t="s">
        <v>115</v>
      </c>
      <c r="F1357" s="2" t="b">
        <f>+VLOOKUP(L1357,'Por tripulante'!A:A,1,0)=L1357</f>
        <v>1</v>
      </c>
      <c r="G1357" s="2" t="e">
        <f>+INDEX(TPA!A:D,MATCH('Base de datos'!L1357,TPA!D:D,0),1)</f>
        <v>#N/A</v>
      </c>
      <c r="H1357" s="24" t="s">
        <v>393</v>
      </c>
      <c r="I1357" s="42">
        <v>44706.697569444441</v>
      </c>
      <c r="J1357" s="36">
        <v>44706.699571759258</v>
      </c>
      <c r="K1357" t="s">
        <v>1470</v>
      </c>
      <c r="L1357">
        <v>1064995172</v>
      </c>
      <c r="M1357" t="s">
        <v>702</v>
      </c>
      <c r="N1357" t="s">
        <v>452</v>
      </c>
      <c r="O1357" s="4" t="s">
        <v>1104</v>
      </c>
      <c r="P1357" s="39" t="s">
        <v>1105</v>
      </c>
      <c r="Q1357" t="s">
        <v>1106</v>
      </c>
      <c r="R1357" t="s">
        <v>1116</v>
      </c>
      <c r="S1357" t="s">
        <v>1108</v>
      </c>
    </row>
    <row r="1358" spans="1:27" x14ac:dyDescent="0.3">
      <c r="A1358" s="2" t="s">
        <v>36</v>
      </c>
      <c r="B1358" s="2" t="s">
        <v>74</v>
      </c>
      <c r="C1358" s="2" t="s">
        <v>2825</v>
      </c>
      <c r="D1358" s="2">
        <v>1</v>
      </c>
      <c r="E1358" s="2" t="s">
        <v>115</v>
      </c>
      <c r="F1358" s="2" t="b">
        <f>+VLOOKUP(L1358,'Por tripulante'!A:A,1,0)=L1358</f>
        <v>1</v>
      </c>
      <c r="G1358" s="2" t="str">
        <f>+INDEX(TPA!A:D,MATCH('Base de datos'!L1358,TPA!D:D,0),1)</f>
        <v>MAGANGUE</v>
      </c>
      <c r="H1358" s="24" t="s">
        <v>393</v>
      </c>
      <c r="I1358" s="42">
        <v>44706.637233796297</v>
      </c>
      <c r="J1358" s="36">
        <v>44706.638437499998</v>
      </c>
      <c r="K1358" t="s">
        <v>1470</v>
      </c>
      <c r="L1358">
        <v>9099437</v>
      </c>
      <c r="M1358" t="s">
        <v>562</v>
      </c>
      <c r="N1358" t="s">
        <v>459</v>
      </c>
      <c r="O1358" s="4" t="s">
        <v>1104</v>
      </c>
      <c r="P1358" s="39" t="s">
        <v>1105</v>
      </c>
      <c r="Q1358" t="s">
        <v>1112</v>
      </c>
      <c r="R1358" t="s">
        <v>1109</v>
      </c>
      <c r="S1358" t="s">
        <v>1113</v>
      </c>
    </row>
    <row r="1359" spans="1:27" x14ac:dyDescent="0.3">
      <c r="A1359" s="2" t="s">
        <v>36</v>
      </c>
      <c r="B1359" s="2" t="s">
        <v>74</v>
      </c>
      <c r="C1359" s="2" t="s">
        <v>2826</v>
      </c>
      <c r="D1359" s="2">
        <v>1</v>
      </c>
      <c r="E1359" s="2" t="s">
        <v>115</v>
      </c>
      <c r="F1359" s="2" t="b">
        <f>+VLOOKUP(L1359,'Por tripulante'!A:A,1,0)=L1359</f>
        <v>1</v>
      </c>
      <c r="G1359" s="2" t="str">
        <f>+INDEX(TPA!A:D,MATCH('Base de datos'!L1359,TPA!D:D,0),1)</f>
        <v>PUERTO BERRIO</v>
      </c>
      <c r="H1359" s="24" t="s">
        <v>393</v>
      </c>
      <c r="I1359" s="42">
        <v>44706.486840277779</v>
      </c>
      <c r="J1359" s="36">
        <v>44706.490497685183</v>
      </c>
      <c r="K1359" t="s">
        <v>1470</v>
      </c>
      <c r="L1359">
        <v>1098648640</v>
      </c>
      <c r="M1359" t="s">
        <v>650</v>
      </c>
      <c r="N1359" t="s">
        <v>500</v>
      </c>
      <c r="O1359" s="4" t="s">
        <v>1114</v>
      </c>
      <c r="P1359" s="39" t="s">
        <v>1105</v>
      </c>
      <c r="Q1359" t="s">
        <v>1106</v>
      </c>
      <c r="R1359" t="s">
        <v>1109</v>
      </c>
      <c r="S1359" t="s">
        <v>1108</v>
      </c>
    </row>
    <row r="1360" spans="1:27" x14ac:dyDescent="0.3">
      <c r="A1360" s="2" t="s">
        <v>36</v>
      </c>
      <c r="B1360" s="2" t="s">
        <v>74</v>
      </c>
      <c r="C1360" s="2" t="s">
        <v>2070</v>
      </c>
      <c r="D1360" s="2">
        <v>1</v>
      </c>
      <c r="E1360" s="2" t="s">
        <v>115</v>
      </c>
      <c r="F1360" s="2" t="b">
        <f>+VLOOKUP(L1360,'Por tripulante'!A:A,1,0)=L1360</f>
        <v>1</v>
      </c>
      <c r="G1360" s="2" t="str">
        <f>+INDEX(TPA!A:D,MATCH('Base de datos'!L1360,TPA!D:D,0),1)</f>
        <v>SAN PABLO</v>
      </c>
      <c r="H1360" s="24" t="s">
        <v>393</v>
      </c>
      <c r="I1360" s="42">
        <v>44706.483831018515</v>
      </c>
      <c r="J1360" s="36">
        <v>44706.486678240741</v>
      </c>
      <c r="K1360" t="s">
        <v>1470</v>
      </c>
      <c r="L1360">
        <v>72258146</v>
      </c>
      <c r="M1360" t="s">
        <v>537</v>
      </c>
      <c r="N1360" t="s">
        <v>424</v>
      </c>
      <c r="O1360" s="4" t="s">
        <v>1104</v>
      </c>
      <c r="P1360" s="39" t="s">
        <v>1105</v>
      </c>
      <c r="Q1360" t="s">
        <v>1112</v>
      </c>
      <c r="R1360" t="s">
        <v>1107</v>
      </c>
      <c r="S1360" t="s">
        <v>1108</v>
      </c>
    </row>
    <row r="1361" spans="1:22" x14ac:dyDescent="0.3">
      <c r="A1361" s="2" t="s">
        <v>36</v>
      </c>
      <c r="B1361" s="2" t="s">
        <v>74</v>
      </c>
      <c r="C1361" s="2" t="s">
        <v>2827</v>
      </c>
      <c r="D1361" s="2">
        <v>1</v>
      </c>
      <c r="E1361" s="2" t="s">
        <v>115</v>
      </c>
      <c r="F1361" s="2" t="b">
        <f>+VLOOKUP(L1361,'Por tripulante'!A:A,1,0)=L1361</f>
        <v>1</v>
      </c>
      <c r="G1361" s="2" t="str">
        <f>+INDEX(TPA!A:D,MATCH('Base de datos'!L1361,TPA!D:D,0),1)</f>
        <v>CAPULCO</v>
      </c>
      <c r="H1361" s="24" t="s">
        <v>393</v>
      </c>
      <c r="I1361" s="42">
        <v>44705.913206018522</v>
      </c>
      <c r="J1361" s="36">
        <v>44705.916817129626</v>
      </c>
      <c r="K1361" t="s">
        <v>1423</v>
      </c>
      <c r="L1361">
        <v>9144397</v>
      </c>
      <c r="M1361" t="s">
        <v>602</v>
      </c>
      <c r="N1361" t="s">
        <v>428</v>
      </c>
      <c r="O1361" s="4" t="s">
        <v>1104</v>
      </c>
      <c r="P1361" s="39" t="s">
        <v>1105</v>
      </c>
      <c r="Q1361" t="s">
        <v>1112</v>
      </c>
      <c r="R1361" t="s">
        <v>1111</v>
      </c>
      <c r="S1361" t="s">
        <v>1108</v>
      </c>
    </row>
    <row r="1362" spans="1:22" x14ac:dyDescent="0.3">
      <c r="A1362" s="2" t="s">
        <v>36</v>
      </c>
      <c r="B1362" s="2" t="s">
        <v>74</v>
      </c>
      <c r="C1362" s="2" t="s">
        <v>2473</v>
      </c>
      <c r="D1362" s="2">
        <v>1</v>
      </c>
      <c r="E1362" s="2" t="s">
        <v>115</v>
      </c>
      <c r="F1362" s="2" t="b">
        <f>+VLOOKUP(L1362,'Por tripulante'!A:A,1,0)=L1362</f>
        <v>1</v>
      </c>
      <c r="G1362" s="2" t="str">
        <f>+INDEX(TPA!A:D,MATCH('Base de datos'!L1362,TPA!D:D,0),1)</f>
        <v>BARRANCABERMEJA</v>
      </c>
      <c r="H1362" s="24" t="s">
        <v>393</v>
      </c>
      <c r="I1362" s="42">
        <v>44705.385613425926</v>
      </c>
      <c r="J1362" s="36">
        <v>44705.388912037037</v>
      </c>
      <c r="K1362" t="s">
        <v>1324</v>
      </c>
      <c r="L1362">
        <v>1124020230</v>
      </c>
      <c r="M1362" t="s">
        <v>555</v>
      </c>
      <c r="N1362" t="s">
        <v>430</v>
      </c>
      <c r="O1362" s="4" t="s">
        <v>1104</v>
      </c>
      <c r="P1362" s="39" t="s">
        <v>1105</v>
      </c>
      <c r="Q1362" t="s">
        <v>1106</v>
      </c>
      <c r="R1362" t="s">
        <v>1107</v>
      </c>
      <c r="S1362" t="s">
        <v>1113</v>
      </c>
    </row>
    <row r="1363" spans="1:22" x14ac:dyDescent="0.3">
      <c r="A1363" s="2" t="s">
        <v>36</v>
      </c>
      <c r="B1363" s="2" t="s">
        <v>74</v>
      </c>
      <c r="C1363" s="2" t="s">
        <v>2828</v>
      </c>
      <c r="D1363" s="2">
        <v>1</v>
      </c>
      <c r="E1363" s="2" t="s">
        <v>115</v>
      </c>
      <c r="F1363" s="2" t="b">
        <f>+VLOOKUP(L1363,'Por tripulante'!A:A,1,0)=L1363</f>
        <v>1</v>
      </c>
      <c r="G1363" s="2" t="str">
        <f>+INDEX(TPA!A:D,MATCH('Base de datos'!L1363,TPA!D:D,0),1)</f>
        <v>MOMPOX</v>
      </c>
      <c r="H1363" s="24" t="s">
        <v>395</v>
      </c>
      <c r="I1363" s="42">
        <v>44709.295474537037</v>
      </c>
      <c r="J1363" s="36">
        <v>44709.298842592594</v>
      </c>
      <c r="K1363" t="s">
        <v>1471</v>
      </c>
      <c r="L1363">
        <v>1193150140</v>
      </c>
      <c r="M1363" t="s">
        <v>633</v>
      </c>
      <c r="N1363" t="s">
        <v>416</v>
      </c>
      <c r="O1363" s="4" t="s">
        <v>1122</v>
      </c>
      <c r="P1363" s="39" t="s">
        <v>747</v>
      </c>
      <c r="Q1363" t="s">
        <v>740</v>
      </c>
      <c r="R1363" t="s">
        <v>1123</v>
      </c>
      <c r="S1363" t="s">
        <v>1124</v>
      </c>
      <c r="T1363" t="s">
        <v>750</v>
      </c>
      <c r="U1363" t="s">
        <v>1126</v>
      </c>
      <c r="V1363" t="s">
        <v>1127</v>
      </c>
    </row>
    <row r="1364" spans="1:22" x14ac:dyDescent="0.3">
      <c r="A1364" s="2" t="s">
        <v>36</v>
      </c>
      <c r="B1364" s="2" t="s">
        <v>74</v>
      </c>
      <c r="C1364" s="2" t="s">
        <v>2829</v>
      </c>
      <c r="D1364" s="2">
        <v>1</v>
      </c>
      <c r="E1364" s="2" t="s">
        <v>115</v>
      </c>
      <c r="F1364" s="2" t="b">
        <f>+VLOOKUP(L1364,'Por tripulante'!A:A,1,0)=L1364</f>
        <v>1</v>
      </c>
      <c r="G1364" s="2" t="str">
        <f>+INDEX(TPA!A:D,MATCH('Base de datos'!L1364,TPA!D:D,0),1)</f>
        <v>MOMPOX</v>
      </c>
      <c r="H1364" s="24" t="s">
        <v>395</v>
      </c>
      <c r="I1364" s="42">
        <v>44709.29519675926</v>
      </c>
      <c r="J1364" s="36">
        <v>44709.298090277778</v>
      </c>
      <c r="K1364" t="s">
        <v>1474</v>
      </c>
      <c r="L1364">
        <v>1045690073</v>
      </c>
      <c r="M1364" t="s">
        <v>1477</v>
      </c>
      <c r="N1364" t="s">
        <v>416</v>
      </c>
      <c r="O1364" s="4" t="s">
        <v>1122</v>
      </c>
      <c r="P1364" s="39" t="s">
        <v>747</v>
      </c>
      <c r="Q1364" t="s">
        <v>740</v>
      </c>
      <c r="R1364" t="s">
        <v>1123</v>
      </c>
      <c r="S1364" t="s">
        <v>1124</v>
      </c>
      <c r="T1364" t="s">
        <v>1125</v>
      </c>
      <c r="U1364" t="s">
        <v>1126</v>
      </c>
      <c r="V1364" t="s">
        <v>1127</v>
      </c>
    </row>
    <row r="1365" spans="1:22" x14ac:dyDescent="0.3">
      <c r="A1365" s="2" t="s">
        <v>36</v>
      </c>
      <c r="B1365" s="2" t="s">
        <v>74</v>
      </c>
      <c r="C1365" s="2" t="s">
        <v>2830</v>
      </c>
      <c r="D1365" s="2">
        <v>1</v>
      </c>
      <c r="E1365" s="2" t="s">
        <v>115</v>
      </c>
      <c r="F1365" s="2" t="b">
        <f>+VLOOKUP(L1365,'Por tripulante'!A:A,1,0)=L1365</f>
        <v>1</v>
      </c>
      <c r="G1365" s="2" t="str">
        <f>+INDEX(TPA!A:D,MATCH('Base de datos'!L1365,TPA!D:D,0),1)</f>
        <v>GAMARRA</v>
      </c>
      <c r="H1365" s="24" t="s">
        <v>395</v>
      </c>
      <c r="I1365" s="42">
        <v>44709.012175925927</v>
      </c>
      <c r="J1365" s="36">
        <v>44709.015752314815</v>
      </c>
      <c r="K1365" t="s">
        <v>1478</v>
      </c>
      <c r="L1365">
        <v>1045695314</v>
      </c>
      <c r="M1365" t="s">
        <v>1479</v>
      </c>
      <c r="N1365" t="s">
        <v>421</v>
      </c>
      <c r="O1365" s="4" t="s">
        <v>1122</v>
      </c>
      <c r="P1365" s="39" t="s">
        <v>747</v>
      </c>
      <c r="Q1365" t="s">
        <v>743</v>
      </c>
      <c r="R1365" t="s">
        <v>1136</v>
      </c>
      <c r="S1365" t="s">
        <v>1128</v>
      </c>
      <c r="T1365" t="s">
        <v>1125</v>
      </c>
      <c r="U1365" t="s">
        <v>1138</v>
      </c>
      <c r="V1365" t="s">
        <v>1127</v>
      </c>
    </row>
    <row r="1366" spans="1:22" x14ac:dyDescent="0.3">
      <c r="A1366" s="2" t="s">
        <v>36</v>
      </c>
      <c r="B1366" s="2" t="s">
        <v>74</v>
      </c>
      <c r="C1366" s="2" t="s">
        <v>2093</v>
      </c>
      <c r="D1366" s="2">
        <v>1</v>
      </c>
      <c r="E1366" s="2" t="s">
        <v>115</v>
      </c>
      <c r="F1366" s="2" t="b">
        <f>+VLOOKUP(L1366,'Por tripulante'!A:A,1,0)=L1366</f>
        <v>1</v>
      </c>
      <c r="G1366" s="2" t="str">
        <f>+INDEX(TPA!A:D,MATCH('Base de datos'!L1366,TPA!D:D,0),1)</f>
        <v>CAPULCO</v>
      </c>
      <c r="H1366" s="24" t="s">
        <v>395</v>
      </c>
      <c r="I1366" s="42">
        <v>44708.556423611109</v>
      </c>
      <c r="J1366" s="36">
        <v>44708.559224537035</v>
      </c>
      <c r="K1366" t="s">
        <v>1471</v>
      </c>
      <c r="L1366">
        <v>1048204296</v>
      </c>
      <c r="M1366" t="s">
        <v>556</v>
      </c>
      <c r="N1366" t="s">
        <v>428</v>
      </c>
      <c r="O1366" s="4" t="s">
        <v>1122</v>
      </c>
      <c r="P1366" s="39" t="s">
        <v>747</v>
      </c>
      <c r="Q1366" t="s">
        <v>740</v>
      </c>
      <c r="R1366" t="s">
        <v>1123</v>
      </c>
      <c r="S1366" t="s">
        <v>749</v>
      </c>
      <c r="T1366" t="s">
        <v>750</v>
      </c>
      <c r="U1366" t="s">
        <v>1126</v>
      </c>
      <c r="V1366" t="s">
        <v>1127</v>
      </c>
    </row>
    <row r="1367" spans="1:22" x14ac:dyDescent="0.3">
      <c r="A1367" s="2" t="s">
        <v>36</v>
      </c>
      <c r="B1367" s="2" t="s">
        <v>74</v>
      </c>
      <c r="C1367" s="2" t="s">
        <v>2100</v>
      </c>
      <c r="D1367" s="2">
        <v>1</v>
      </c>
      <c r="E1367" s="2" t="s">
        <v>115</v>
      </c>
      <c r="F1367" s="2" t="b">
        <f>+VLOOKUP(L1367,'Por tripulante'!A:A,1,0)=L1367</f>
        <v>1</v>
      </c>
      <c r="G1367" s="2" t="e">
        <f>+INDEX(TPA!A:D,MATCH('Base de datos'!L1367,TPA!D:D,0),1)</f>
        <v>#N/A</v>
      </c>
      <c r="H1367" s="24" t="s">
        <v>395</v>
      </c>
      <c r="I1367" s="42">
        <v>44708.438368055555</v>
      </c>
      <c r="J1367" s="36">
        <v>44708.441192129627</v>
      </c>
      <c r="K1367" t="s">
        <v>1471</v>
      </c>
      <c r="L1367">
        <v>1064995172</v>
      </c>
      <c r="M1367" t="s">
        <v>482</v>
      </c>
      <c r="N1367" t="s">
        <v>452</v>
      </c>
      <c r="O1367" s="4" t="s">
        <v>1122</v>
      </c>
      <c r="P1367" s="39" t="s">
        <v>747</v>
      </c>
      <c r="Q1367" t="s">
        <v>740</v>
      </c>
      <c r="R1367" t="s">
        <v>1123</v>
      </c>
      <c r="S1367" t="s">
        <v>1128</v>
      </c>
      <c r="T1367" t="s">
        <v>750</v>
      </c>
      <c r="U1367" t="s">
        <v>1126</v>
      </c>
      <c r="V1367" t="s">
        <v>1127</v>
      </c>
    </row>
    <row r="1368" spans="1:22" x14ac:dyDescent="0.3">
      <c r="A1368" s="2" t="s">
        <v>36</v>
      </c>
      <c r="B1368" s="2" t="s">
        <v>74</v>
      </c>
      <c r="C1368" s="2" t="s">
        <v>2831</v>
      </c>
      <c r="D1368" s="2">
        <v>1</v>
      </c>
      <c r="E1368" s="2" t="s">
        <v>115</v>
      </c>
      <c r="F1368" s="2" t="b">
        <f>+VLOOKUP(L1368,'Por tripulante'!A:A,1,0)=L1368</f>
        <v>1</v>
      </c>
      <c r="G1368" s="2" t="str">
        <f>+INDEX(TPA!A:D,MATCH('Base de datos'!L1368,TPA!D:D,0),1)</f>
        <v>GAMARRA</v>
      </c>
      <c r="H1368" s="24" t="s">
        <v>395</v>
      </c>
      <c r="I1368" s="42">
        <v>44708.387916666667</v>
      </c>
      <c r="J1368" s="36">
        <v>44708.390104166669</v>
      </c>
      <c r="K1368" t="s">
        <v>1471</v>
      </c>
      <c r="L1368">
        <v>73007151</v>
      </c>
      <c r="M1368" t="s">
        <v>694</v>
      </c>
      <c r="N1368" t="s">
        <v>421</v>
      </c>
      <c r="O1368" s="4" t="s">
        <v>1122</v>
      </c>
      <c r="P1368" s="39" t="s">
        <v>747</v>
      </c>
      <c r="Q1368" t="s">
        <v>740</v>
      </c>
      <c r="R1368" t="s">
        <v>1123</v>
      </c>
      <c r="S1368" t="s">
        <v>1124</v>
      </c>
      <c r="T1368" t="s">
        <v>750</v>
      </c>
      <c r="U1368" t="s">
        <v>1126</v>
      </c>
      <c r="V1368" t="s">
        <v>1127</v>
      </c>
    </row>
    <row r="1369" spans="1:22" x14ac:dyDescent="0.3">
      <c r="A1369" s="2" t="s">
        <v>36</v>
      </c>
      <c r="B1369" s="2" t="s">
        <v>74</v>
      </c>
      <c r="C1369" s="2" t="s">
        <v>2832</v>
      </c>
      <c r="D1369" s="2">
        <v>1</v>
      </c>
      <c r="E1369" s="2" t="s">
        <v>115</v>
      </c>
      <c r="F1369" s="2" t="b">
        <f>+VLOOKUP(L1369,'Por tripulante'!A:A,1,0)=L1369</f>
        <v>1</v>
      </c>
      <c r="G1369" s="2" t="str">
        <f>+INDEX(TPA!A:D,MATCH('Base de datos'!L1369,TPA!D:D,0),1)</f>
        <v>PUERTO SALGAR</v>
      </c>
      <c r="H1369" s="24" t="s">
        <v>395</v>
      </c>
      <c r="I1369" s="42">
        <v>44708.112615740742</v>
      </c>
      <c r="J1369" s="36">
        <v>44708.11451388889</v>
      </c>
      <c r="K1369" t="s">
        <v>1472</v>
      </c>
      <c r="L1369">
        <v>1042428015</v>
      </c>
      <c r="M1369" t="s">
        <v>1435</v>
      </c>
      <c r="N1369" t="s">
        <v>499</v>
      </c>
      <c r="O1369" s="4" t="s">
        <v>1122</v>
      </c>
      <c r="P1369" s="39" t="s">
        <v>747</v>
      </c>
      <c r="Q1369" t="s">
        <v>740</v>
      </c>
      <c r="R1369" t="s">
        <v>1123</v>
      </c>
      <c r="S1369" t="s">
        <v>1128</v>
      </c>
      <c r="T1369" t="s">
        <v>750</v>
      </c>
      <c r="U1369" t="s">
        <v>1126</v>
      </c>
      <c r="V1369" t="s">
        <v>1127</v>
      </c>
    </row>
    <row r="1370" spans="1:22" x14ac:dyDescent="0.3">
      <c r="A1370" s="2" t="s">
        <v>36</v>
      </c>
      <c r="B1370" s="2" t="s">
        <v>74</v>
      </c>
      <c r="C1370" s="2" t="s">
        <v>2833</v>
      </c>
      <c r="D1370" s="2">
        <v>1</v>
      </c>
      <c r="E1370" s="2" t="s">
        <v>115</v>
      </c>
      <c r="F1370" s="2" t="b">
        <f>+VLOOKUP(L1370,'Por tripulante'!A:A,1,0)=L1370</f>
        <v>1</v>
      </c>
      <c r="G1370" s="2" t="str">
        <f>+INDEX(TPA!A:D,MATCH('Base de datos'!L1370,TPA!D:D,0),1)</f>
        <v>SAN PABLO</v>
      </c>
      <c r="H1370" s="24" t="s">
        <v>395</v>
      </c>
      <c r="I1370" s="42">
        <v>44707.740266203706</v>
      </c>
      <c r="J1370" s="36">
        <v>44707.74150462963</v>
      </c>
      <c r="K1370" t="s">
        <v>1471</v>
      </c>
      <c r="L1370">
        <v>72258146</v>
      </c>
      <c r="M1370" t="s">
        <v>537</v>
      </c>
      <c r="N1370" t="s">
        <v>424</v>
      </c>
      <c r="O1370" s="4" t="s">
        <v>1122</v>
      </c>
      <c r="P1370" s="39" t="s">
        <v>747</v>
      </c>
      <c r="Q1370" t="s">
        <v>740</v>
      </c>
      <c r="R1370" t="s">
        <v>1123</v>
      </c>
      <c r="S1370" t="s">
        <v>1124</v>
      </c>
      <c r="T1370" t="s">
        <v>750</v>
      </c>
      <c r="U1370" t="s">
        <v>1126</v>
      </c>
      <c r="V1370" t="s">
        <v>1127</v>
      </c>
    </row>
    <row r="1371" spans="1:22" x14ac:dyDescent="0.3">
      <c r="A1371" s="2" t="s">
        <v>36</v>
      </c>
      <c r="B1371" s="2" t="s">
        <v>74</v>
      </c>
      <c r="C1371" s="2" t="s">
        <v>2834</v>
      </c>
      <c r="D1371" s="2">
        <v>1</v>
      </c>
      <c r="E1371" s="2" t="s">
        <v>115</v>
      </c>
      <c r="F1371" s="2" t="b">
        <f>+VLOOKUP(L1371,'Por tripulante'!A:A,1,0)=L1371</f>
        <v>1</v>
      </c>
      <c r="G1371" s="2" t="str">
        <f>+INDEX(TPA!A:D,MATCH('Base de datos'!L1371,TPA!D:D,0),1)</f>
        <v>ZAMBRANO</v>
      </c>
      <c r="H1371" s="24" t="s">
        <v>395</v>
      </c>
      <c r="I1371" s="42">
        <v>44707.643506944441</v>
      </c>
      <c r="J1371" s="36">
        <v>44707.645775462966</v>
      </c>
      <c r="K1371" t="s">
        <v>1471</v>
      </c>
      <c r="L1371">
        <v>1002154286</v>
      </c>
      <c r="M1371" t="s">
        <v>1364</v>
      </c>
      <c r="N1371" t="s">
        <v>435</v>
      </c>
      <c r="O1371" s="4" t="s">
        <v>1122</v>
      </c>
      <c r="P1371" s="39" t="s">
        <v>747</v>
      </c>
      <c r="Q1371" t="s">
        <v>740</v>
      </c>
      <c r="R1371" t="s">
        <v>1123</v>
      </c>
      <c r="S1371" t="s">
        <v>1128</v>
      </c>
      <c r="T1371" t="s">
        <v>750</v>
      </c>
      <c r="U1371" t="s">
        <v>1126</v>
      </c>
      <c r="V1371" t="s">
        <v>1127</v>
      </c>
    </row>
    <row r="1372" spans="1:22" x14ac:dyDescent="0.3">
      <c r="A1372" s="2" t="s">
        <v>36</v>
      </c>
      <c r="B1372" s="2" t="s">
        <v>74</v>
      </c>
      <c r="C1372" s="2" t="s">
        <v>2835</v>
      </c>
      <c r="D1372" s="2">
        <v>1</v>
      </c>
      <c r="E1372" s="2" t="s">
        <v>115</v>
      </c>
      <c r="F1372" s="2" t="b">
        <f>+VLOOKUP(L1372,'Por tripulante'!A:A,1,0)=L1372</f>
        <v>1</v>
      </c>
      <c r="G1372" s="2" t="str">
        <f>+INDEX(TPA!A:D,MATCH('Base de datos'!L1372,TPA!D:D,0),1)</f>
        <v>BARRANQUILLA</v>
      </c>
      <c r="H1372" s="24" t="s">
        <v>395</v>
      </c>
      <c r="I1372" s="42">
        <v>44707.457141203704</v>
      </c>
      <c r="J1372" s="36">
        <v>44707.461354166669</v>
      </c>
      <c r="K1372" t="s">
        <v>1471</v>
      </c>
      <c r="L1372">
        <v>72291582</v>
      </c>
      <c r="M1372" t="s">
        <v>725</v>
      </c>
      <c r="N1372" t="s">
        <v>457</v>
      </c>
      <c r="O1372" s="4" t="s">
        <v>1122</v>
      </c>
      <c r="P1372" s="39" t="s">
        <v>747</v>
      </c>
      <c r="Q1372" t="s">
        <v>740</v>
      </c>
      <c r="R1372" t="s">
        <v>1123</v>
      </c>
      <c r="S1372" t="s">
        <v>1124</v>
      </c>
      <c r="T1372" t="s">
        <v>750</v>
      </c>
      <c r="U1372" t="s">
        <v>1126</v>
      </c>
      <c r="V1372" t="s">
        <v>1127</v>
      </c>
    </row>
    <row r="1373" spans="1:22" x14ac:dyDescent="0.3">
      <c r="A1373" s="2" t="s">
        <v>36</v>
      </c>
      <c r="B1373" s="2" t="s">
        <v>74</v>
      </c>
      <c r="C1373" s="2" t="s">
        <v>2836</v>
      </c>
      <c r="D1373" s="2">
        <v>1</v>
      </c>
      <c r="E1373" s="2" t="s">
        <v>115</v>
      </c>
      <c r="F1373" s="2" t="b">
        <f>+VLOOKUP(L1373,'Por tripulante'!A:A,1,0)=L1373</f>
        <v>1</v>
      </c>
      <c r="G1373" s="2" t="str">
        <f>+INDEX(TPA!A:D,MATCH('Base de datos'!L1373,TPA!D:D,0),1)</f>
        <v>BARRANQUILLA</v>
      </c>
      <c r="H1373" s="24" t="s">
        <v>395</v>
      </c>
      <c r="I1373" s="42">
        <v>44707.457465277781</v>
      </c>
      <c r="J1373" s="36">
        <v>44707.460312499999</v>
      </c>
      <c r="K1373" t="s">
        <v>1471</v>
      </c>
      <c r="L1373">
        <v>1046874193</v>
      </c>
      <c r="M1373" t="s">
        <v>656</v>
      </c>
      <c r="N1373" t="s">
        <v>457</v>
      </c>
      <c r="O1373" s="4" t="s">
        <v>1122</v>
      </c>
      <c r="P1373" s="39" t="s">
        <v>747</v>
      </c>
      <c r="Q1373" t="s">
        <v>740</v>
      </c>
      <c r="R1373" t="s">
        <v>1123</v>
      </c>
      <c r="S1373" t="s">
        <v>1128</v>
      </c>
      <c r="T1373" t="s">
        <v>750</v>
      </c>
      <c r="U1373" t="s">
        <v>1138</v>
      </c>
      <c r="V1373" t="s">
        <v>1127</v>
      </c>
    </row>
    <row r="1374" spans="1:22" x14ac:dyDescent="0.3">
      <c r="A1374" s="2" t="s">
        <v>36</v>
      </c>
      <c r="B1374" s="2" t="s">
        <v>74</v>
      </c>
      <c r="C1374" s="2" t="s">
        <v>2837</v>
      </c>
      <c r="D1374" s="2">
        <v>1</v>
      </c>
      <c r="E1374" s="2" t="s">
        <v>115</v>
      </c>
      <c r="F1374" s="2" t="b">
        <f>+VLOOKUP(L1374,'Por tripulante'!A:A,1,0)=L1374</f>
        <v>1</v>
      </c>
      <c r="G1374" s="2" t="str">
        <f>+INDEX(TPA!A:D,MATCH('Base de datos'!L1374,TPA!D:D,0),1)</f>
        <v>MAGANGUE</v>
      </c>
      <c r="H1374" s="24" t="s">
        <v>395</v>
      </c>
      <c r="I1374" s="42">
        <v>44706.633518518516</v>
      </c>
      <c r="J1374" s="36">
        <v>44706.63585648148</v>
      </c>
      <c r="K1374" t="s">
        <v>1470</v>
      </c>
      <c r="L1374">
        <v>9099437</v>
      </c>
      <c r="M1374" t="s">
        <v>562</v>
      </c>
      <c r="N1374" t="s">
        <v>459</v>
      </c>
      <c r="O1374" s="4" t="s">
        <v>1122</v>
      </c>
      <c r="P1374" s="39" t="s">
        <v>747</v>
      </c>
      <c r="Q1374" t="s">
        <v>740</v>
      </c>
      <c r="R1374" t="s">
        <v>1123</v>
      </c>
      <c r="S1374" t="s">
        <v>1124</v>
      </c>
      <c r="T1374" t="s">
        <v>1132</v>
      </c>
      <c r="U1374" t="s">
        <v>1126</v>
      </c>
      <c r="V1374" t="s">
        <v>1127</v>
      </c>
    </row>
    <row r="1375" spans="1:22" x14ac:dyDescent="0.3">
      <c r="A1375" s="2" t="s">
        <v>36</v>
      </c>
      <c r="B1375" s="2" t="s">
        <v>74</v>
      </c>
      <c r="C1375" s="2" t="s">
        <v>2838</v>
      </c>
      <c r="D1375" s="2">
        <v>1</v>
      </c>
      <c r="E1375" s="2" t="s">
        <v>115</v>
      </c>
      <c r="F1375" s="2" t="b">
        <f>+VLOOKUP(L1375,'Por tripulante'!A:A,1,0)=L1375</f>
        <v>1</v>
      </c>
      <c r="G1375" s="2" t="str">
        <f>+INDEX(TPA!A:D,MATCH('Base de datos'!L1375,TPA!D:D,0),1)</f>
        <v>PUERTO BERRIO</v>
      </c>
      <c r="H1375" s="24" t="s">
        <v>395</v>
      </c>
      <c r="I1375" s="42">
        <v>44706.513159722221</v>
      </c>
      <c r="J1375" s="36">
        <v>44706.517627314817</v>
      </c>
      <c r="K1375" t="s">
        <v>1470</v>
      </c>
      <c r="L1375">
        <v>1098648640</v>
      </c>
      <c r="M1375" t="s">
        <v>650</v>
      </c>
      <c r="N1375" t="s">
        <v>500</v>
      </c>
      <c r="O1375" s="4" t="s">
        <v>1122</v>
      </c>
      <c r="P1375" s="39" t="s">
        <v>747</v>
      </c>
      <c r="Q1375" t="s">
        <v>743</v>
      </c>
      <c r="R1375" t="s">
        <v>1136</v>
      </c>
      <c r="S1375" t="s">
        <v>1124</v>
      </c>
      <c r="T1375" t="s">
        <v>750</v>
      </c>
      <c r="U1375" t="s">
        <v>1126</v>
      </c>
      <c r="V1375" t="s">
        <v>1127</v>
      </c>
    </row>
    <row r="1376" spans="1:22" x14ac:dyDescent="0.3">
      <c r="A1376" s="2" t="s">
        <v>36</v>
      </c>
      <c r="B1376" s="2" t="s">
        <v>74</v>
      </c>
      <c r="C1376" s="2" t="s">
        <v>2839</v>
      </c>
      <c r="D1376" s="2">
        <v>1</v>
      </c>
      <c r="E1376" s="2" t="s">
        <v>115</v>
      </c>
      <c r="F1376" s="2" t="b">
        <f>+VLOOKUP(L1376,'Por tripulante'!A:A,1,0)=L1376</f>
        <v>1</v>
      </c>
      <c r="G1376" s="2" t="str">
        <f>+INDEX(TPA!A:D,MATCH('Base de datos'!L1376,TPA!D:D,0),1)</f>
        <v>CAPULCO</v>
      </c>
      <c r="H1376" s="24" t="s">
        <v>395</v>
      </c>
      <c r="I1376" s="42">
        <v>44706.323692129627</v>
      </c>
      <c r="J1376" s="36">
        <v>44706.326122685183</v>
      </c>
      <c r="K1376" t="s">
        <v>1470</v>
      </c>
      <c r="L1376">
        <v>9144397</v>
      </c>
      <c r="M1376" t="s">
        <v>602</v>
      </c>
      <c r="N1376" t="s">
        <v>428</v>
      </c>
      <c r="O1376" s="4" t="s">
        <v>1122</v>
      </c>
      <c r="P1376" s="39" t="s">
        <v>747</v>
      </c>
      <c r="Q1376" t="s">
        <v>740</v>
      </c>
      <c r="R1376" t="s">
        <v>1123</v>
      </c>
      <c r="S1376" t="s">
        <v>1128</v>
      </c>
      <c r="T1376" t="s">
        <v>750</v>
      </c>
      <c r="U1376" t="s">
        <v>1126</v>
      </c>
      <c r="V1376" t="s">
        <v>1127</v>
      </c>
    </row>
    <row r="1377" spans="1:23" x14ac:dyDescent="0.3">
      <c r="A1377" s="2" t="s">
        <v>36</v>
      </c>
      <c r="B1377" s="2" t="s">
        <v>74</v>
      </c>
      <c r="C1377" s="2" t="s">
        <v>2667</v>
      </c>
      <c r="D1377" s="2">
        <v>1</v>
      </c>
      <c r="E1377" s="2" t="s">
        <v>115</v>
      </c>
      <c r="F1377" s="2" t="b">
        <f>+VLOOKUP(L1377,'Por tripulante'!A:A,1,0)=L1377</f>
        <v>1</v>
      </c>
      <c r="G1377" s="2" t="str">
        <f>+INDEX(TPA!A:D,MATCH('Base de datos'!L1377,TPA!D:D,0),1)</f>
        <v>BARRANCABERMEJA</v>
      </c>
      <c r="H1377" s="24" t="s">
        <v>395</v>
      </c>
      <c r="I1377" s="42">
        <v>44705.389178240737</v>
      </c>
      <c r="J1377" s="36">
        <v>44705.392465277779</v>
      </c>
      <c r="K1377" t="s">
        <v>1212</v>
      </c>
      <c r="L1377">
        <v>1124020230</v>
      </c>
      <c r="M1377" t="s">
        <v>563</v>
      </c>
      <c r="N1377" t="s">
        <v>430</v>
      </c>
      <c r="O1377" s="4" t="s">
        <v>1122</v>
      </c>
      <c r="P1377" s="39" t="s">
        <v>747</v>
      </c>
      <c r="Q1377" t="s">
        <v>740</v>
      </c>
      <c r="R1377" t="s">
        <v>1123</v>
      </c>
      <c r="S1377" t="s">
        <v>1128</v>
      </c>
      <c r="T1377" t="s">
        <v>750</v>
      </c>
      <c r="U1377" t="s">
        <v>1126</v>
      </c>
      <c r="V1377" t="s">
        <v>1127</v>
      </c>
    </row>
    <row r="1378" spans="1:23" x14ac:dyDescent="0.3">
      <c r="A1378" s="2" t="s">
        <v>36</v>
      </c>
      <c r="B1378" s="2" t="s">
        <v>74</v>
      </c>
      <c r="C1378" s="2" t="s">
        <v>2840</v>
      </c>
      <c r="D1378" s="2">
        <v>1</v>
      </c>
      <c r="E1378" s="2" t="s">
        <v>115</v>
      </c>
      <c r="F1378" s="2" t="b">
        <f>+VLOOKUP(L1378,'Por tripulante'!A:A,1,0)=L1378</f>
        <v>1</v>
      </c>
      <c r="G1378" s="2" t="str">
        <f>+INDEX(TPA!A:D,MATCH('Base de datos'!L1378,TPA!D:D,0),1)</f>
        <v>MOMPOX</v>
      </c>
      <c r="H1378" s="24" t="s">
        <v>397</v>
      </c>
      <c r="I1378" s="42">
        <v>44709.304930555554</v>
      </c>
      <c r="J1378" s="36">
        <v>44709.305671296293</v>
      </c>
      <c r="K1378" t="s">
        <v>1474</v>
      </c>
      <c r="L1378">
        <v>1045690073</v>
      </c>
      <c r="M1378" t="s">
        <v>11</v>
      </c>
      <c r="N1378" t="s">
        <v>416</v>
      </c>
      <c r="O1378" s="4" t="s">
        <v>1140</v>
      </c>
      <c r="P1378" s="39" t="s">
        <v>1147</v>
      </c>
      <c r="Q1378" t="s">
        <v>1148</v>
      </c>
      <c r="R1378" t="s">
        <v>1149</v>
      </c>
      <c r="S1378" t="s">
        <v>1150</v>
      </c>
      <c r="T1378" t="s">
        <v>1145</v>
      </c>
      <c r="U1378" t="s">
        <v>1151</v>
      </c>
    </row>
    <row r="1379" spans="1:23" x14ac:dyDescent="0.3">
      <c r="A1379" s="2" t="s">
        <v>36</v>
      </c>
      <c r="B1379" s="2" t="s">
        <v>74</v>
      </c>
      <c r="C1379" s="2" t="s">
        <v>2841</v>
      </c>
      <c r="D1379" s="2">
        <v>1</v>
      </c>
      <c r="E1379" s="2" t="s">
        <v>115</v>
      </c>
      <c r="F1379" s="2" t="b">
        <f>+VLOOKUP(L1379,'Por tripulante'!A:A,1,0)=L1379</f>
        <v>1</v>
      </c>
      <c r="G1379" s="2" t="str">
        <f>+INDEX(TPA!A:D,MATCH('Base de datos'!L1379,TPA!D:D,0),1)</f>
        <v>MOMPOX</v>
      </c>
      <c r="H1379" s="24" t="s">
        <v>397</v>
      </c>
      <c r="I1379" s="42">
        <v>44709.300428240742</v>
      </c>
      <c r="J1379" s="36">
        <v>44709.304131944446</v>
      </c>
      <c r="K1379" t="s">
        <v>1472</v>
      </c>
      <c r="L1379">
        <v>1193150140</v>
      </c>
      <c r="M1379" t="s">
        <v>633</v>
      </c>
      <c r="N1379" t="s">
        <v>416</v>
      </c>
      <c r="O1379" s="4" t="s">
        <v>1140</v>
      </c>
      <c r="P1379" s="39" t="s">
        <v>1147</v>
      </c>
      <c r="Q1379" t="s">
        <v>1148</v>
      </c>
      <c r="R1379" t="s">
        <v>1149</v>
      </c>
      <c r="S1379" t="s">
        <v>1150</v>
      </c>
      <c r="T1379" t="s">
        <v>1145</v>
      </c>
      <c r="U1379" t="s">
        <v>1151</v>
      </c>
    </row>
    <row r="1380" spans="1:23" x14ac:dyDescent="0.3">
      <c r="A1380" s="2" t="s">
        <v>36</v>
      </c>
      <c r="B1380" s="2" t="s">
        <v>74</v>
      </c>
      <c r="C1380" s="2" t="s">
        <v>2842</v>
      </c>
      <c r="D1380" s="2">
        <v>1</v>
      </c>
      <c r="E1380" s="2" t="s">
        <v>115</v>
      </c>
      <c r="F1380" s="2" t="b">
        <f>+VLOOKUP(L1380,'Por tripulante'!A:A,1,0)=L1380</f>
        <v>1</v>
      </c>
      <c r="G1380" s="2" t="str">
        <f>+INDEX(TPA!A:D,MATCH('Base de datos'!L1380,TPA!D:D,0),1)</f>
        <v>GAMARRA</v>
      </c>
      <c r="H1380" s="24" t="s">
        <v>397</v>
      </c>
      <c r="I1380" s="42">
        <v>44709.019293981481</v>
      </c>
      <c r="J1380" s="36">
        <v>44709.02070601852</v>
      </c>
      <c r="K1380" t="s">
        <v>1474</v>
      </c>
      <c r="L1380">
        <v>1045695314</v>
      </c>
      <c r="M1380" t="s">
        <v>422</v>
      </c>
      <c r="N1380" t="s">
        <v>421</v>
      </c>
      <c r="O1380" s="4" t="s">
        <v>1157</v>
      </c>
      <c r="P1380" s="39" t="s">
        <v>1152</v>
      </c>
      <c r="Q1380" t="s">
        <v>1153</v>
      </c>
      <c r="R1380" t="s">
        <v>1159</v>
      </c>
      <c r="S1380" t="s">
        <v>1144</v>
      </c>
      <c r="T1380" t="s">
        <v>756</v>
      </c>
      <c r="U1380" t="s">
        <v>1151</v>
      </c>
    </row>
    <row r="1381" spans="1:23" x14ac:dyDescent="0.3">
      <c r="A1381" s="2" t="s">
        <v>36</v>
      </c>
      <c r="B1381" s="2" t="s">
        <v>74</v>
      </c>
      <c r="C1381" s="2" t="s">
        <v>2843</v>
      </c>
      <c r="D1381" s="2">
        <v>1</v>
      </c>
      <c r="E1381" s="2" t="s">
        <v>115</v>
      </c>
      <c r="F1381" s="2" t="b">
        <f>+VLOOKUP(L1381,'Por tripulante'!A:A,1,0)=L1381</f>
        <v>1</v>
      </c>
      <c r="G1381" s="2" t="str">
        <f>+INDEX(TPA!A:D,MATCH('Base de datos'!L1381,TPA!D:D,0),1)</f>
        <v>BARRANQUILLA</v>
      </c>
      <c r="H1381" s="24" t="s">
        <v>397</v>
      </c>
      <c r="I1381" s="42">
        <v>44708.757777777777</v>
      </c>
      <c r="J1381" s="36">
        <v>44708.759398148148</v>
      </c>
      <c r="K1381" t="s">
        <v>1472</v>
      </c>
      <c r="L1381">
        <v>72291582</v>
      </c>
      <c r="M1381" t="s">
        <v>725</v>
      </c>
      <c r="N1381" t="s">
        <v>457</v>
      </c>
      <c r="O1381" s="4" t="s">
        <v>1140</v>
      </c>
      <c r="P1381" s="39" t="s">
        <v>1147</v>
      </c>
      <c r="Q1381" t="s">
        <v>1148</v>
      </c>
      <c r="R1381" t="s">
        <v>1149</v>
      </c>
      <c r="S1381" t="s">
        <v>1150</v>
      </c>
      <c r="T1381" t="s">
        <v>1145</v>
      </c>
      <c r="U1381" t="s">
        <v>1151</v>
      </c>
    </row>
    <row r="1382" spans="1:23" x14ac:dyDescent="0.3">
      <c r="A1382" s="2" t="s">
        <v>36</v>
      </c>
      <c r="B1382" s="2" t="s">
        <v>74</v>
      </c>
      <c r="C1382" s="2" t="s">
        <v>2844</v>
      </c>
      <c r="D1382" s="2">
        <v>1</v>
      </c>
      <c r="E1382" s="2" t="s">
        <v>115</v>
      </c>
      <c r="F1382" s="2" t="b">
        <f>+VLOOKUP(L1382,'Por tripulante'!A:A,1,0)=L1382</f>
        <v>1</v>
      </c>
      <c r="G1382" s="2" t="str">
        <f>+INDEX(TPA!A:D,MATCH('Base de datos'!L1382,TPA!D:D,0),1)</f>
        <v>PUERTO TRIUNFO</v>
      </c>
      <c r="H1382" s="24" t="s">
        <v>397</v>
      </c>
      <c r="I1382" s="42">
        <v>44708.734479166669</v>
      </c>
      <c r="J1382" s="36">
        <v>44708.736388888887</v>
      </c>
      <c r="K1382" t="s">
        <v>1472</v>
      </c>
      <c r="L1382">
        <v>1045730910</v>
      </c>
      <c r="M1382" t="s">
        <v>1480</v>
      </c>
      <c r="N1382" t="s">
        <v>496</v>
      </c>
      <c r="O1382" s="4" t="s">
        <v>1140</v>
      </c>
      <c r="P1382" s="39" t="s">
        <v>1147</v>
      </c>
      <c r="Q1382" t="s">
        <v>1148</v>
      </c>
      <c r="R1382" t="s">
        <v>1149</v>
      </c>
      <c r="S1382" t="s">
        <v>1150</v>
      </c>
      <c r="T1382" t="s">
        <v>1145</v>
      </c>
      <c r="U1382" t="s">
        <v>1151</v>
      </c>
    </row>
    <row r="1383" spans="1:23" x14ac:dyDescent="0.3">
      <c r="A1383" s="2" t="s">
        <v>36</v>
      </c>
      <c r="B1383" s="2" t="s">
        <v>74</v>
      </c>
      <c r="C1383" s="2" t="s">
        <v>2845</v>
      </c>
      <c r="D1383" s="2">
        <v>1</v>
      </c>
      <c r="E1383" s="2" t="s">
        <v>115</v>
      </c>
      <c r="F1383" s="2" t="b">
        <f>+VLOOKUP(L1383,'Por tripulante'!A:A,1,0)=L1383</f>
        <v>1</v>
      </c>
      <c r="G1383" s="2" t="str">
        <f>+INDEX(TPA!A:D,MATCH('Base de datos'!L1383,TPA!D:D,0),1)</f>
        <v>PUERTO TRIUNFO</v>
      </c>
      <c r="H1383" s="24" t="s">
        <v>397</v>
      </c>
      <c r="I1383" s="42">
        <v>44708.50240740741</v>
      </c>
      <c r="J1383" s="36">
        <v>44708.503958333335</v>
      </c>
      <c r="K1383" t="s">
        <v>1471</v>
      </c>
      <c r="L1383">
        <v>72271305</v>
      </c>
      <c r="M1383" t="s">
        <v>667</v>
      </c>
      <c r="N1383" t="s">
        <v>496</v>
      </c>
      <c r="O1383" s="4" t="s">
        <v>1140</v>
      </c>
      <c r="P1383" s="39" t="s">
        <v>1152</v>
      </c>
      <c r="Q1383" t="s">
        <v>1142</v>
      </c>
      <c r="R1383" t="s">
        <v>1159</v>
      </c>
      <c r="S1383" t="s">
        <v>1481</v>
      </c>
      <c r="T1383" t="s">
        <v>1145</v>
      </c>
      <c r="U1383" t="s">
        <v>1158</v>
      </c>
    </row>
    <row r="1384" spans="1:23" x14ac:dyDescent="0.3">
      <c r="A1384" s="2" t="s">
        <v>36</v>
      </c>
      <c r="B1384" s="2" t="s">
        <v>74</v>
      </c>
      <c r="C1384" s="2" t="s">
        <v>2846</v>
      </c>
      <c r="D1384" s="2">
        <v>1</v>
      </c>
      <c r="E1384" s="2" t="s">
        <v>115</v>
      </c>
      <c r="F1384" s="2" t="b">
        <f>+VLOOKUP(L1384,'Por tripulante'!A:A,1,0)=L1384</f>
        <v>1</v>
      </c>
      <c r="G1384" s="2" t="str">
        <f>+INDEX(TPA!A:D,MATCH('Base de datos'!L1384,TPA!D:D,0),1)</f>
        <v>BARRANQUILLA</v>
      </c>
      <c r="H1384" s="24" t="s">
        <v>397</v>
      </c>
      <c r="I1384" s="42">
        <v>44708.4534375</v>
      </c>
      <c r="J1384" s="36">
        <v>44708.454247685186</v>
      </c>
      <c r="K1384" t="s">
        <v>1472</v>
      </c>
      <c r="L1384">
        <v>1046874193</v>
      </c>
      <c r="M1384" t="s">
        <v>656</v>
      </c>
      <c r="N1384" t="s">
        <v>457</v>
      </c>
      <c r="O1384" s="4" t="s">
        <v>1140</v>
      </c>
      <c r="P1384" s="39" t="s">
        <v>1147</v>
      </c>
      <c r="Q1384" t="s">
        <v>1148</v>
      </c>
      <c r="R1384" t="s">
        <v>1149</v>
      </c>
      <c r="S1384" t="s">
        <v>1150</v>
      </c>
      <c r="T1384" t="s">
        <v>1145</v>
      </c>
      <c r="U1384" t="s">
        <v>1151</v>
      </c>
    </row>
    <row r="1385" spans="1:23" x14ac:dyDescent="0.3">
      <c r="A1385" s="2" t="s">
        <v>36</v>
      </c>
      <c r="B1385" s="2" t="s">
        <v>74</v>
      </c>
      <c r="C1385" s="2" t="s">
        <v>2847</v>
      </c>
      <c r="D1385" s="2">
        <v>1</v>
      </c>
      <c r="E1385" s="2" t="s">
        <v>115</v>
      </c>
      <c r="F1385" s="2" t="b">
        <f>+VLOOKUP(L1385,'Por tripulante'!A:A,1,0)=L1385</f>
        <v>1</v>
      </c>
      <c r="G1385" s="2" t="str">
        <f>+INDEX(TPA!A:D,MATCH('Base de datos'!L1385,TPA!D:D,0),1)</f>
        <v>PUERTO SALGAR</v>
      </c>
      <c r="H1385" s="24" t="s">
        <v>397</v>
      </c>
      <c r="I1385" s="42">
        <v>44708.1172337963</v>
      </c>
      <c r="J1385" s="36">
        <v>44708.119618055556</v>
      </c>
      <c r="K1385" t="s">
        <v>1472</v>
      </c>
      <c r="L1385">
        <v>1042428015</v>
      </c>
      <c r="M1385" t="s">
        <v>1435</v>
      </c>
      <c r="N1385" t="s">
        <v>499</v>
      </c>
      <c r="O1385" s="4" t="s">
        <v>1157</v>
      </c>
      <c r="P1385" s="39" t="s">
        <v>1152</v>
      </c>
      <c r="Q1385" t="s">
        <v>1153</v>
      </c>
      <c r="R1385" t="s">
        <v>1149</v>
      </c>
      <c r="S1385" t="s">
        <v>1150</v>
      </c>
      <c r="T1385" t="s">
        <v>1145</v>
      </c>
      <c r="U1385" t="s">
        <v>1146</v>
      </c>
    </row>
    <row r="1386" spans="1:23" x14ac:dyDescent="0.3">
      <c r="A1386" s="2" t="s">
        <v>36</v>
      </c>
      <c r="B1386" s="2" t="s">
        <v>74</v>
      </c>
      <c r="C1386" s="2" t="s">
        <v>2668</v>
      </c>
      <c r="D1386" s="2">
        <v>1</v>
      </c>
      <c r="E1386" s="2" t="s">
        <v>115</v>
      </c>
      <c r="F1386" s="2" t="b">
        <f>+VLOOKUP(L1386,'Por tripulante'!A:A,1,0)=L1386</f>
        <v>1</v>
      </c>
      <c r="G1386" s="2" t="str">
        <f>+INDEX(TPA!A:D,MATCH('Base de datos'!L1386,TPA!D:D,0),1)</f>
        <v>BARRANCABERMEJA</v>
      </c>
      <c r="H1386" s="24" t="s">
        <v>397</v>
      </c>
      <c r="I1386" s="42">
        <v>44705.394733796296</v>
      </c>
      <c r="J1386" s="36">
        <v>44705.396284722221</v>
      </c>
      <c r="K1386" t="s">
        <v>1316</v>
      </c>
      <c r="L1386">
        <v>1124020230</v>
      </c>
      <c r="M1386" t="s">
        <v>563</v>
      </c>
      <c r="N1386" t="s">
        <v>430</v>
      </c>
      <c r="O1386" s="4" t="s">
        <v>1140</v>
      </c>
      <c r="P1386" s="39" t="s">
        <v>1152</v>
      </c>
      <c r="Q1386" t="s">
        <v>1142</v>
      </c>
      <c r="R1386" t="s">
        <v>1159</v>
      </c>
      <c r="S1386" t="s">
        <v>1144</v>
      </c>
      <c r="T1386" t="s">
        <v>1145</v>
      </c>
      <c r="U1386" t="s">
        <v>1151</v>
      </c>
    </row>
    <row r="1387" spans="1:23" x14ac:dyDescent="0.3">
      <c r="A1387" s="2" t="s">
        <v>36</v>
      </c>
      <c r="B1387" s="2" t="s">
        <v>74</v>
      </c>
      <c r="C1387" s="2" t="s">
        <v>2109</v>
      </c>
      <c r="D1387" s="2">
        <v>1</v>
      </c>
      <c r="E1387" s="2" t="s">
        <v>115</v>
      </c>
      <c r="F1387" s="2" t="b">
        <f>+VLOOKUP(L1387,'Por tripulante'!A:A,1,0)=L1387</f>
        <v>1</v>
      </c>
      <c r="G1387" s="2" t="str">
        <f>+INDEX(TPA!A:D,MATCH('Base de datos'!L1387,TPA!D:D,0),1)</f>
        <v>EL BANCO</v>
      </c>
      <c r="H1387" s="24" t="s">
        <v>397</v>
      </c>
      <c r="I1387" s="42">
        <v>44705.379374999997</v>
      </c>
      <c r="J1387" s="36">
        <v>44705.38008101852</v>
      </c>
      <c r="K1387" t="s">
        <v>1024</v>
      </c>
      <c r="L1387">
        <v>72307511</v>
      </c>
      <c r="M1387" t="s">
        <v>509</v>
      </c>
      <c r="N1387" t="s">
        <v>443</v>
      </c>
      <c r="O1387" s="4" t="s">
        <v>1140</v>
      </c>
      <c r="P1387" s="39" t="s">
        <v>1482</v>
      </c>
      <c r="Q1387" t="s">
        <v>1142</v>
      </c>
      <c r="R1387" t="s">
        <v>1143</v>
      </c>
      <c r="S1387" t="s">
        <v>1150</v>
      </c>
      <c r="T1387" t="s">
        <v>756</v>
      </c>
      <c r="U1387" t="s">
        <v>1154</v>
      </c>
    </row>
    <row r="1388" spans="1:23" x14ac:dyDescent="0.3">
      <c r="A1388" s="2" t="s">
        <v>30</v>
      </c>
      <c r="B1388" s="2" t="s">
        <v>74</v>
      </c>
      <c r="C1388" s="2" t="s">
        <v>2848</v>
      </c>
      <c r="D1388" s="2">
        <v>1</v>
      </c>
      <c r="E1388" s="2" t="s">
        <v>115</v>
      </c>
      <c r="F1388" s="2" t="b">
        <f>+VLOOKUP(L1388,'Por tripulante'!A:A,1,0)=L1388</f>
        <v>1</v>
      </c>
      <c r="G1388" s="2" t="str">
        <f>+INDEX(TPA!A:D,MATCH('Base de datos'!L1388,TPA!D:D,0),1)</f>
        <v>SAN PABLO</v>
      </c>
      <c r="H1388" s="24" t="s">
        <v>399</v>
      </c>
      <c r="I1388" s="42">
        <v>44707.468124999999</v>
      </c>
      <c r="J1388" s="36">
        <v>44707.470775462964</v>
      </c>
      <c r="K1388" t="s">
        <v>1471</v>
      </c>
      <c r="L1388">
        <v>1062878100</v>
      </c>
      <c r="M1388">
        <v>3135122605</v>
      </c>
      <c r="N1388" t="s">
        <v>424</v>
      </c>
      <c r="O1388" s="4" t="s">
        <v>1162</v>
      </c>
      <c r="P1388" s="39" t="s">
        <v>745</v>
      </c>
      <c r="Q1388" t="s">
        <v>745</v>
      </c>
      <c r="V1388" t="s">
        <v>732</v>
      </c>
      <c r="W1388" t="s">
        <v>732</v>
      </c>
    </row>
    <row r="1389" spans="1:23" x14ac:dyDescent="0.3">
      <c r="A1389" s="2" t="s">
        <v>30</v>
      </c>
      <c r="B1389" s="2" t="s">
        <v>74</v>
      </c>
      <c r="C1389" s="2" t="s">
        <v>2849</v>
      </c>
      <c r="D1389" s="2">
        <v>1</v>
      </c>
      <c r="E1389" s="2" t="s">
        <v>115</v>
      </c>
      <c r="F1389" s="2" t="b">
        <f>+VLOOKUP(L1389,'Por tripulante'!A:A,1,0)=L1389</f>
        <v>1</v>
      </c>
      <c r="G1389" s="2" t="str">
        <f>+INDEX(TPA!A:D,MATCH('Base de datos'!L1389,TPA!D:D,0),1)</f>
        <v>ZAMBRANO</v>
      </c>
      <c r="H1389" s="24" t="s">
        <v>399</v>
      </c>
      <c r="I1389" s="42">
        <v>44707.419571759259</v>
      </c>
      <c r="J1389" s="36">
        <v>44707.421331018515</v>
      </c>
      <c r="K1389" t="s">
        <v>1470</v>
      </c>
      <c r="L1389">
        <v>73215027</v>
      </c>
      <c r="M1389" t="s">
        <v>488</v>
      </c>
      <c r="N1389" t="s">
        <v>435</v>
      </c>
      <c r="O1389" s="4" t="s">
        <v>1162</v>
      </c>
      <c r="P1389" s="39" t="s">
        <v>745</v>
      </c>
      <c r="Q1389" t="s">
        <v>745</v>
      </c>
      <c r="V1389" t="s">
        <v>732</v>
      </c>
      <c r="W1389" t="s">
        <v>732</v>
      </c>
    </row>
    <row r="1390" spans="1:23" x14ac:dyDescent="0.3">
      <c r="A1390" s="2" t="s">
        <v>30</v>
      </c>
      <c r="B1390" s="2" t="s">
        <v>74</v>
      </c>
      <c r="C1390" s="2" t="s">
        <v>2850</v>
      </c>
      <c r="D1390" s="2">
        <v>1</v>
      </c>
      <c r="E1390" s="2" t="s">
        <v>115</v>
      </c>
      <c r="F1390" s="2" t="b">
        <f>+VLOOKUP(L1390,'Por tripulante'!A:A,1,0)=L1390</f>
        <v>1</v>
      </c>
      <c r="G1390" s="2" t="str">
        <f>+INDEX(TPA!A:D,MATCH('Base de datos'!L1390,TPA!D:D,0),1)</f>
        <v>ZAMBRANO</v>
      </c>
      <c r="H1390" s="24" t="s">
        <v>399</v>
      </c>
      <c r="I1390" s="42">
        <v>44707.414305555554</v>
      </c>
      <c r="J1390" s="36">
        <v>44707.415833333333</v>
      </c>
      <c r="K1390" t="s">
        <v>1470</v>
      </c>
      <c r="L1390">
        <v>73191501</v>
      </c>
      <c r="M1390" t="s">
        <v>660</v>
      </c>
      <c r="N1390" t="s">
        <v>435</v>
      </c>
      <c r="O1390" s="4" t="s">
        <v>1162</v>
      </c>
      <c r="P1390" s="39" t="s">
        <v>745</v>
      </c>
      <c r="Q1390" t="s">
        <v>745</v>
      </c>
      <c r="V1390" t="s">
        <v>732</v>
      </c>
      <c r="W1390" t="s">
        <v>732</v>
      </c>
    </row>
    <row r="1391" spans="1:23" x14ac:dyDescent="0.3">
      <c r="A1391" s="2" t="s">
        <v>30</v>
      </c>
      <c r="B1391" s="2" t="s">
        <v>74</v>
      </c>
      <c r="C1391" s="2" t="s">
        <v>2851</v>
      </c>
      <c r="D1391" s="2">
        <v>1</v>
      </c>
      <c r="E1391" s="2" t="s">
        <v>115</v>
      </c>
      <c r="F1391" s="2" t="b">
        <f>+VLOOKUP(L1391,'Por tripulante'!A:A,1,0)=L1391</f>
        <v>1</v>
      </c>
      <c r="G1391" s="2" t="str">
        <f>+INDEX(TPA!A:D,MATCH('Base de datos'!L1391,TPA!D:D,0),1)</f>
        <v>SAN PABLO</v>
      </c>
      <c r="H1391" s="24" t="s">
        <v>399</v>
      </c>
      <c r="I1391" s="42">
        <v>44707.401886574073</v>
      </c>
      <c r="J1391" s="36">
        <v>44707.403738425928</v>
      </c>
      <c r="K1391" t="s">
        <v>1471</v>
      </c>
      <c r="L1391">
        <v>72175592</v>
      </c>
      <c r="M1391" t="s">
        <v>606</v>
      </c>
      <c r="N1391" t="s">
        <v>424</v>
      </c>
      <c r="O1391" s="4" t="s">
        <v>1162</v>
      </c>
      <c r="P1391" s="39" t="s">
        <v>745</v>
      </c>
      <c r="Q1391" t="s">
        <v>745</v>
      </c>
      <c r="V1391" t="s">
        <v>732</v>
      </c>
      <c r="W1391" t="s">
        <v>732</v>
      </c>
    </row>
    <row r="1392" spans="1:23" x14ac:dyDescent="0.3">
      <c r="A1392" s="2" t="s">
        <v>30</v>
      </c>
      <c r="B1392" s="2" t="s">
        <v>74</v>
      </c>
      <c r="C1392" s="2" t="s">
        <v>2852</v>
      </c>
      <c r="D1392" s="2">
        <v>1</v>
      </c>
      <c r="E1392" s="2" t="s">
        <v>115</v>
      </c>
      <c r="F1392" s="2" t="b">
        <f>+VLOOKUP(L1392,'Por tripulante'!A:A,1,0)=L1392</f>
        <v>1</v>
      </c>
      <c r="G1392" s="2" t="str">
        <f>+INDEX(TPA!A:D,MATCH('Base de datos'!L1392,TPA!D:D,0),1)</f>
        <v>BARRANQUILLA</v>
      </c>
      <c r="H1392" s="24" t="s">
        <v>399</v>
      </c>
      <c r="I1392" s="42">
        <v>44706.424907407411</v>
      </c>
      <c r="J1392" s="36">
        <v>44706.427037037036</v>
      </c>
      <c r="K1392" t="s">
        <v>1470</v>
      </c>
      <c r="L1392">
        <v>1052998528</v>
      </c>
      <c r="M1392" t="s">
        <v>572</v>
      </c>
      <c r="N1392" t="s">
        <v>457</v>
      </c>
      <c r="O1392" s="4" t="s">
        <v>1162</v>
      </c>
      <c r="P1392" s="39" t="s">
        <v>745</v>
      </c>
      <c r="Q1392" t="s">
        <v>745</v>
      </c>
      <c r="V1392" t="s">
        <v>732</v>
      </c>
      <c r="W1392" t="s">
        <v>732</v>
      </c>
    </row>
    <row r="1393" spans="1:23" x14ac:dyDescent="0.3">
      <c r="A1393" s="2" t="s">
        <v>30</v>
      </c>
      <c r="B1393" s="2" t="s">
        <v>74</v>
      </c>
      <c r="C1393" s="2" t="s">
        <v>2853</v>
      </c>
      <c r="D1393" s="2">
        <v>1</v>
      </c>
      <c r="E1393" s="2" t="s">
        <v>115</v>
      </c>
      <c r="F1393" s="2" t="b">
        <f>+VLOOKUP(L1393,'Por tripulante'!A:A,1,0)=L1393</f>
        <v>1</v>
      </c>
      <c r="G1393" s="2" t="str">
        <f>+INDEX(TPA!A:D,MATCH('Base de datos'!L1393,TPA!D:D,0),1)</f>
        <v>MOMPOX</v>
      </c>
      <c r="H1393" s="24" t="s">
        <v>399</v>
      </c>
      <c r="I1393" s="42">
        <v>44706.404236111113</v>
      </c>
      <c r="J1393" s="36">
        <v>44706.40766203704</v>
      </c>
      <c r="K1393" t="s">
        <v>1470</v>
      </c>
      <c r="L1393">
        <v>72283158</v>
      </c>
      <c r="M1393" t="s">
        <v>515</v>
      </c>
      <c r="N1393" t="s">
        <v>416</v>
      </c>
      <c r="O1393" s="4" t="s">
        <v>1162</v>
      </c>
      <c r="P1393" s="39" t="s">
        <v>745</v>
      </c>
      <c r="Q1393" t="s">
        <v>745</v>
      </c>
      <c r="V1393" t="s">
        <v>732</v>
      </c>
      <c r="W1393" t="s">
        <v>732</v>
      </c>
    </row>
    <row r="1394" spans="1:23" x14ac:dyDescent="0.3">
      <c r="A1394" s="2" t="s">
        <v>30</v>
      </c>
      <c r="B1394" s="2" t="s">
        <v>74</v>
      </c>
      <c r="C1394" s="2" t="s">
        <v>2854</v>
      </c>
      <c r="D1394" s="2">
        <v>1</v>
      </c>
      <c r="E1394" s="2" t="s">
        <v>115</v>
      </c>
      <c r="F1394" s="2" t="b">
        <f>+VLOOKUP(L1394,'Por tripulante'!A:A,1,0)=L1394</f>
        <v>1</v>
      </c>
      <c r="G1394" s="2" t="e">
        <f>+INDEX(TPA!A:D,MATCH('Base de datos'!L1394,TPA!D:D,0),1)</f>
        <v>#N/A</v>
      </c>
      <c r="H1394" s="24" t="s">
        <v>399</v>
      </c>
      <c r="I1394" s="42">
        <v>44706.388506944444</v>
      </c>
      <c r="J1394" s="36">
        <v>44706.389791666668</v>
      </c>
      <c r="K1394" t="s">
        <v>1423</v>
      </c>
      <c r="L1394">
        <v>1083467461</v>
      </c>
      <c r="M1394" t="s">
        <v>441</v>
      </c>
      <c r="N1394" t="s">
        <v>428</v>
      </c>
      <c r="O1394" s="4" t="s">
        <v>1162</v>
      </c>
      <c r="P1394" s="39" t="s">
        <v>745</v>
      </c>
      <c r="Q1394" t="s">
        <v>745</v>
      </c>
      <c r="V1394" t="s">
        <v>732</v>
      </c>
      <c r="W1394" t="s">
        <v>732</v>
      </c>
    </row>
    <row r="1395" spans="1:23" x14ac:dyDescent="0.3">
      <c r="A1395" s="2" t="s">
        <v>30</v>
      </c>
      <c r="B1395" s="2" t="s">
        <v>74</v>
      </c>
      <c r="C1395" s="2" t="s">
        <v>2855</v>
      </c>
      <c r="D1395" s="2">
        <v>1</v>
      </c>
      <c r="E1395" s="2" t="s">
        <v>115</v>
      </c>
      <c r="F1395" s="2" t="b">
        <f>+VLOOKUP(L1395,'Por tripulante'!A:A,1,0)=L1395</f>
        <v>1</v>
      </c>
      <c r="G1395" s="2" t="str">
        <f>+INDEX(TPA!A:D,MATCH('Base de datos'!L1395,TPA!D:D,0),1)</f>
        <v>CALAMAR</v>
      </c>
      <c r="H1395" s="24" t="s">
        <v>399</v>
      </c>
      <c r="I1395" s="42">
        <v>44706.384976851848</v>
      </c>
      <c r="J1395" s="36">
        <v>44706.385798611111</v>
      </c>
      <c r="K1395" t="s">
        <v>1470</v>
      </c>
      <c r="L1395">
        <v>1148702581</v>
      </c>
      <c r="M1395" t="s">
        <v>490</v>
      </c>
      <c r="N1395" t="s">
        <v>413</v>
      </c>
      <c r="O1395" s="4" t="s">
        <v>1162</v>
      </c>
      <c r="P1395" s="39" t="s">
        <v>745</v>
      </c>
      <c r="Q1395" t="s">
        <v>745</v>
      </c>
      <c r="V1395" t="s">
        <v>732</v>
      </c>
      <c r="W1395" t="s">
        <v>732</v>
      </c>
    </row>
    <row r="1396" spans="1:23" x14ac:dyDescent="0.3">
      <c r="A1396" s="2" t="s">
        <v>30</v>
      </c>
      <c r="B1396" s="2" t="s">
        <v>74</v>
      </c>
      <c r="C1396" s="2" t="s">
        <v>2495</v>
      </c>
      <c r="D1396" s="2">
        <v>1</v>
      </c>
      <c r="E1396" s="2" t="s">
        <v>115</v>
      </c>
      <c r="F1396" s="2" t="b">
        <f>+VLOOKUP(L1396,'Por tripulante'!A:A,1,0)=L1396</f>
        <v>1</v>
      </c>
      <c r="G1396" s="2" t="str">
        <f>+INDEX(TPA!A:D,MATCH('Base de datos'!L1396,TPA!D:D,0),1)</f>
        <v>CALAMAR</v>
      </c>
      <c r="H1396" s="24" t="s">
        <v>399</v>
      </c>
      <c r="I1396" s="42">
        <v>44706.373877314814</v>
      </c>
      <c r="J1396" s="36">
        <v>44706.375601851854</v>
      </c>
      <c r="K1396" t="s">
        <v>1470</v>
      </c>
      <c r="L1396">
        <v>1007127377</v>
      </c>
      <c r="M1396" t="s">
        <v>18</v>
      </c>
      <c r="N1396" t="s">
        <v>413</v>
      </c>
      <c r="O1396" s="4" t="s">
        <v>1162</v>
      </c>
      <c r="P1396" s="39" t="s">
        <v>745</v>
      </c>
      <c r="Q1396" t="s">
        <v>745</v>
      </c>
      <c r="V1396" t="s">
        <v>732</v>
      </c>
      <c r="W1396" t="s">
        <v>732</v>
      </c>
    </row>
    <row r="1397" spans="1:23" x14ac:dyDescent="0.3">
      <c r="A1397" s="2" t="s">
        <v>30</v>
      </c>
      <c r="B1397" s="2" t="s">
        <v>74</v>
      </c>
      <c r="C1397" s="2" t="s">
        <v>2856</v>
      </c>
      <c r="D1397" s="2">
        <v>1</v>
      </c>
      <c r="E1397" s="2" t="s">
        <v>115</v>
      </c>
      <c r="F1397" s="2" t="b">
        <f>+VLOOKUP(L1397,'Por tripulante'!A:A,1,0)=L1397</f>
        <v>1</v>
      </c>
      <c r="G1397" s="2" t="str">
        <f>+INDEX(TPA!A:D,MATCH('Base de datos'!L1397,TPA!D:D,0),1)</f>
        <v>PUERTO TRIUNFO</v>
      </c>
      <c r="H1397" s="24" t="s">
        <v>399</v>
      </c>
      <c r="I1397" s="42">
        <v>44705.99355324074</v>
      </c>
      <c r="J1397" s="36">
        <v>44705.994259259256</v>
      </c>
      <c r="K1397" t="s">
        <v>1423</v>
      </c>
      <c r="L1397">
        <v>72056136</v>
      </c>
      <c r="M1397" t="s">
        <v>721</v>
      </c>
      <c r="N1397" t="s">
        <v>496</v>
      </c>
      <c r="O1397" s="4" t="s">
        <v>1162</v>
      </c>
      <c r="P1397" s="39" t="s">
        <v>745</v>
      </c>
      <c r="Q1397" t="s">
        <v>745</v>
      </c>
      <c r="V1397" t="s">
        <v>732</v>
      </c>
      <c r="W1397" t="s">
        <v>732</v>
      </c>
    </row>
    <row r="1398" spans="1:23" x14ac:dyDescent="0.3">
      <c r="A1398" s="2" t="s">
        <v>30</v>
      </c>
      <c r="B1398" s="2" t="s">
        <v>74</v>
      </c>
      <c r="C1398" s="2" t="s">
        <v>2857</v>
      </c>
      <c r="D1398" s="2">
        <v>1</v>
      </c>
      <c r="E1398" s="2" t="s">
        <v>115</v>
      </c>
      <c r="F1398" s="2" t="b">
        <f>+VLOOKUP(L1398,'Por tripulante'!A:A,1,0)=L1398</f>
        <v>1</v>
      </c>
      <c r="G1398" s="2" t="str">
        <f>+INDEX(TPA!A:D,MATCH('Base de datos'!L1398,TPA!D:D,0),1)</f>
        <v>GAMARRA</v>
      </c>
      <c r="H1398" s="24" t="s">
        <v>399</v>
      </c>
      <c r="I1398" s="42">
        <v>44705.971018518518</v>
      </c>
      <c r="J1398" s="36">
        <v>44705.972592592596</v>
      </c>
      <c r="K1398" t="s">
        <v>1423</v>
      </c>
      <c r="L1398">
        <v>72008021</v>
      </c>
      <c r="M1398" t="s">
        <v>464</v>
      </c>
      <c r="N1398" t="s">
        <v>421</v>
      </c>
      <c r="O1398" s="4" t="s">
        <v>1164</v>
      </c>
      <c r="P1398" s="39" t="s">
        <v>745</v>
      </c>
      <c r="Q1398" t="s">
        <v>745</v>
      </c>
      <c r="V1398" t="s">
        <v>732</v>
      </c>
      <c r="W1398" t="s">
        <v>732</v>
      </c>
    </row>
    <row r="1399" spans="1:23" x14ac:dyDescent="0.3">
      <c r="A1399" s="2" t="s">
        <v>30</v>
      </c>
      <c r="B1399" s="2" t="s">
        <v>74</v>
      </c>
      <c r="C1399" s="2" t="s">
        <v>2858</v>
      </c>
      <c r="D1399" s="2">
        <v>1</v>
      </c>
      <c r="E1399" s="2" t="s">
        <v>115</v>
      </c>
      <c r="F1399" s="2" t="b">
        <f>+VLOOKUP(L1399,'Por tripulante'!A:A,1,0)=L1399</f>
        <v>1</v>
      </c>
      <c r="G1399" s="2" t="str">
        <f>+INDEX(TPA!A:D,MATCH('Base de datos'!L1399,TPA!D:D,0),1)</f>
        <v>GAMARRA</v>
      </c>
      <c r="H1399" s="24" t="s">
        <v>399</v>
      </c>
      <c r="I1399" s="42">
        <v>44705.748055555552</v>
      </c>
      <c r="J1399" s="36">
        <v>44705.750231481485</v>
      </c>
      <c r="K1399" t="s">
        <v>1423</v>
      </c>
      <c r="L1399">
        <v>1043607711</v>
      </c>
      <c r="M1399" t="s">
        <v>456</v>
      </c>
      <c r="N1399" t="s">
        <v>421</v>
      </c>
      <c r="O1399" s="4" t="s">
        <v>1164</v>
      </c>
      <c r="P1399" s="39" t="s">
        <v>1166</v>
      </c>
      <c r="Q1399" t="s">
        <v>745</v>
      </c>
      <c r="V1399" t="s">
        <v>732</v>
      </c>
      <c r="W1399" t="s">
        <v>732</v>
      </c>
    </row>
    <row r="1400" spans="1:23" x14ac:dyDescent="0.3">
      <c r="A1400" s="2" t="s">
        <v>30</v>
      </c>
      <c r="B1400" s="2" t="s">
        <v>74</v>
      </c>
      <c r="C1400" s="2" t="s">
        <v>2670</v>
      </c>
      <c r="D1400" s="2">
        <v>1</v>
      </c>
      <c r="E1400" s="2" t="s">
        <v>115</v>
      </c>
      <c r="F1400" s="2" t="b">
        <f>+VLOOKUP(L1400,'Por tripulante'!A:A,1,0)=L1400</f>
        <v>1</v>
      </c>
      <c r="G1400" s="2" t="str">
        <f>+INDEX(TPA!A:D,MATCH('Base de datos'!L1400,TPA!D:D,0),1)</f>
        <v>ZAMBRANO</v>
      </c>
      <c r="H1400" s="24" t="s">
        <v>399</v>
      </c>
      <c r="I1400" s="42">
        <v>44705.573969907404</v>
      </c>
      <c r="J1400" s="36">
        <v>44705.577233796299</v>
      </c>
      <c r="K1400" t="s">
        <v>1423</v>
      </c>
      <c r="L1400">
        <v>1062877091</v>
      </c>
      <c r="M1400" t="s">
        <v>545</v>
      </c>
      <c r="N1400" t="s">
        <v>459</v>
      </c>
      <c r="O1400" s="4" t="s">
        <v>1162</v>
      </c>
      <c r="P1400" s="39" t="s">
        <v>745</v>
      </c>
      <c r="Q1400" t="s">
        <v>745</v>
      </c>
      <c r="V1400" t="s">
        <v>732</v>
      </c>
      <c r="W1400" t="s">
        <v>732</v>
      </c>
    </row>
    <row r="1401" spans="1:23" x14ac:dyDescent="0.3">
      <c r="A1401" s="2" t="s">
        <v>30</v>
      </c>
      <c r="B1401" s="2" t="s">
        <v>74</v>
      </c>
      <c r="C1401" s="2" t="s">
        <v>2671</v>
      </c>
      <c r="D1401" s="2">
        <v>1</v>
      </c>
      <c r="E1401" s="2" t="s">
        <v>115</v>
      </c>
      <c r="F1401" s="2" t="b">
        <f>+VLOOKUP(L1401,'Por tripulante'!A:A,1,0)=L1401</f>
        <v>1</v>
      </c>
      <c r="G1401" s="2" t="str">
        <f>+INDEX(TPA!A:D,MATCH('Base de datos'!L1401,TPA!D:D,0),1)</f>
        <v>PUERTO TRIUNFO</v>
      </c>
      <c r="H1401" s="24" t="s">
        <v>399</v>
      </c>
      <c r="I1401" s="42">
        <v>44705.557210648149</v>
      </c>
      <c r="J1401" s="36">
        <v>44705.562222222223</v>
      </c>
      <c r="K1401" t="s">
        <v>1423</v>
      </c>
      <c r="L1401">
        <v>1050924014</v>
      </c>
      <c r="M1401" t="s">
        <v>65</v>
      </c>
      <c r="N1401" t="s">
        <v>496</v>
      </c>
      <c r="O1401" s="4" t="s">
        <v>1162</v>
      </c>
      <c r="P1401" s="39" t="s">
        <v>745</v>
      </c>
      <c r="Q1401" t="s">
        <v>745</v>
      </c>
      <c r="V1401" t="s">
        <v>732</v>
      </c>
      <c r="W1401" t="s">
        <v>732</v>
      </c>
    </row>
    <row r="1402" spans="1:23" x14ac:dyDescent="0.3">
      <c r="A1402" s="2" t="s">
        <v>30</v>
      </c>
      <c r="B1402" s="2" t="s">
        <v>74</v>
      </c>
      <c r="C1402" s="2" t="s">
        <v>2672</v>
      </c>
      <c r="D1402" s="2">
        <v>1</v>
      </c>
      <c r="E1402" s="2" t="s">
        <v>115</v>
      </c>
      <c r="F1402" s="2" t="b">
        <f>+VLOOKUP(L1402,'Por tripulante'!A:A,1,0)=L1402</f>
        <v>1</v>
      </c>
      <c r="G1402" s="2" t="str">
        <f>+INDEX(TPA!A:D,MATCH('Base de datos'!L1402,TPA!D:D,0),1)</f>
        <v>CANTAGALLO</v>
      </c>
      <c r="H1402" s="24" t="s">
        <v>399</v>
      </c>
      <c r="I1402" s="42">
        <v>44705.503888888888</v>
      </c>
      <c r="J1402" s="36">
        <v>44705.505879629629</v>
      </c>
      <c r="K1402" t="s">
        <v>1423</v>
      </c>
      <c r="L1402">
        <v>1002491542</v>
      </c>
      <c r="M1402" t="s">
        <v>495</v>
      </c>
      <c r="N1402" t="s">
        <v>452</v>
      </c>
      <c r="O1402" s="4" t="s">
        <v>1162</v>
      </c>
      <c r="P1402" s="39" t="s">
        <v>745</v>
      </c>
      <c r="Q1402" t="s">
        <v>745</v>
      </c>
      <c r="V1402" t="s">
        <v>732</v>
      </c>
      <c r="W1402" t="s">
        <v>732</v>
      </c>
    </row>
    <row r="1403" spans="1:23" x14ac:dyDescent="0.3">
      <c r="A1403" s="2" t="s">
        <v>30</v>
      </c>
      <c r="B1403" s="2" t="s">
        <v>74</v>
      </c>
      <c r="C1403" s="2" t="s">
        <v>2859</v>
      </c>
      <c r="D1403" s="2">
        <v>1</v>
      </c>
      <c r="E1403" s="2" t="s">
        <v>115</v>
      </c>
      <c r="F1403" s="2" t="b">
        <f>+VLOOKUP(L1403,'Por tripulante'!A:A,1,0)=L1403</f>
        <v>1</v>
      </c>
      <c r="G1403" s="2" t="str">
        <f>+INDEX(TPA!A:D,MATCH('Base de datos'!L1403,TPA!D:D,0),1)</f>
        <v>BARRANCABERMEJA</v>
      </c>
      <c r="H1403" s="24" t="s">
        <v>399</v>
      </c>
      <c r="I1403" s="42">
        <v>44705.500300925924</v>
      </c>
      <c r="J1403" s="36">
        <v>44705.502662037034</v>
      </c>
      <c r="K1403" t="s">
        <v>1423</v>
      </c>
      <c r="L1403">
        <v>9141242</v>
      </c>
      <c r="M1403" t="s">
        <v>493</v>
      </c>
      <c r="N1403" t="s">
        <v>435</v>
      </c>
      <c r="O1403" s="4" t="s">
        <v>1162</v>
      </c>
      <c r="P1403" s="39" t="s">
        <v>745</v>
      </c>
      <c r="Q1403" t="s">
        <v>745</v>
      </c>
      <c r="V1403" t="s">
        <v>732</v>
      </c>
      <c r="W1403" t="s">
        <v>732</v>
      </c>
    </row>
    <row r="1404" spans="1:23" x14ac:dyDescent="0.3">
      <c r="A1404" s="2" t="s">
        <v>30</v>
      </c>
      <c r="B1404" s="2" t="s">
        <v>74</v>
      </c>
      <c r="C1404" s="2" t="s">
        <v>2673</v>
      </c>
      <c r="D1404" s="2">
        <v>1</v>
      </c>
      <c r="E1404" s="2" t="s">
        <v>115</v>
      </c>
      <c r="F1404" s="2" t="b">
        <f>+VLOOKUP(L1404,'Por tripulante'!A:A,1,0)=L1404</f>
        <v>1</v>
      </c>
      <c r="G1404" s="2" t="str">
        <f>+INDEX(TPA!A:D,MATCH('Base de datos'!L1404,TPA!D:D,0),1)</f>
        <v>BARRANCABERMEJA</v>
      </c>
      <c r="H1404" s="24" t="s">
        <v>399</v>
      </c>
      <c r="I1404" s="42">
        <v>44705.45821759259</v>
      </c>
      <c r="J1404" s="36">
        <v>44705.459502314814</v>
      </c>
      <c r="K1404" t="s">
        <v>1423</v>
      </c>
      <c r="L1404">
        <v>1049348432</v>
      </c>
      <c r="M1404" t="s">
        <v>723</v>
      </c>
      <c r="N1404" t="s">
        <v>430</v>
      </c>
      <c r="O1404" s="4" t="s">
        <v>1167</v>
      </c>
      <c r="P1404" s="39" t="s">
        <v>745</v>
      </c>
      <c r="Q1404" t="s">
        <v>745</v>
      </c>
      <c r="V1404" t="s">
        <v>732</v>
      </c>
      <c r="W1404" t="s">
        <v>732</v>
      </c>
    </row>
    <row r="1405" spans="1:23" x14ac:dyDescent="0.3">
      <c r="A1405" s="2" t="s">
        <v>30</v>
      </c>
      <c r="B1405" s="2" t="s">
        <v>74</v>
      </c>
      <c r="C1405" s="2" t="s">
        <v>2674</v>
      </c>
      <c r="D1405" s="2">
        <v>1</v>
      </c>
      <c r="E1405" s="2" t="s">
        <v>115</v>
      </c>
      <c r="F1405" s="2" t="b">
        <f>+VLOOKUP(L1405,'Por tripulante'!A:A,1,0)=L1405</f>
        <v>1</v>
      </c>
      <c r="G1405" s="2" t="str">
        <f>+INDEX(TPA!A:D,MATCH('Base de datos'!L1405,TPA!D:D,0),1)</f>
        <v>CANTAGALLO</v>
      </c>
      <c r="H1405" s="24" t="s">
        <v>399</v>
      </c>
      <c r="I1405" s="42">
        <v>44705.457152777781</v>
      </c>
      <c r="J1405" s="36">
        <v>44705.459155092591</v>
      </c>
      <c r="K1405" t="s">
        <v>1423</v>
      </c>
      <c r="L1405">
        <v>8788935</v>
      </c>
      <c r="M1405" t="s">
        <v>611</v>
      </c>
      <c r="N1405" t="s">
        <v>452</v>
      </c>
      <c r="O1405" s="4" t="s">
        <v>1162</v>
      </c>
      <c r="P1405" s="39" t="s">
        <v>745</v>
      </c>
      <c r="Q1405" t="s">
        <v>745</v>
      </c>
      <c r="V1405" t="s">
        <v>732</v>
      </c>
      <c r="W1405" t="s">
        <v>732</v>
      </c>
    </row>
    <row r="1406" spans="1:23" x14ac:dyDescent="0.3">
      <c r="A1406" s="2" t="s">
        <v>30</v>
      </c>
      <c r="B1406" s="2" t="s">
        <v>74</v>
      </c>
      <c r="C1406" s="2" t="s">
        <v>2680</v>
      </c>
      <c r="D1406" s="2">
        <v>1</v>
      </c>
      <c r="E1406" s="2" t="s">
        <v>115</v>
      </c>
      <c r="F1406" s="2" t="b">
        <f>+VLOOKUP(L1406,'Por tripulante'!A:A,1,0)=L1406</f>
        <v>1</v>
      </c>
      <c r="G1406" s="2" t="e">
        <f>+INDEX(TPA!A:D,MATCH('Base de datos'!L1406,TPA!D:D,0),1)</f>
        <v>#N/A</v>
      </c>
      <c r="H1406" s="24" t="s">
        <v>399</v>
      </c>
      <c r="I1406" s="42">
        <v>44705.457083333335</v>
      </c>
      <c r="J1406" s="36">
        <v>44705.458344907405</v>
      </c>
      <c r="K1406" t="s">
        <v>1423</v>
      </c>
      <c r="L1406">
        <v>72314527</v>
      </c>
      <c r="M1406" t="s">
        <v>627</v>
      </c>
      <c r="N1406" t="s">
        <v>457</v>
      </c>
      <c r="O1406" s="4" t="s">
        <v>1162</v>
      </c>
      <c r="P1406" s="39" t="s">
        <v>745</v>
      </c>
      <c r="Q1406" t="s">
        <v>745</v>
      </c>
      <c r="V1406" t="s">
        <v>732</v>
      </c>
      <c r="W1406" t="s">
        <v>732</v>
      </c>
    </row>
    <row r="1407" spans="1:23" x14ac:dyDescent="0.3">
      <c r="A1407" s="2" t="s">
        <v>30</v>
      </c>
      <c r="B1407" s="2" t="s">
        <v>74</v>
      </c>
      <c r="C1407" s="2" t="s">
        <v>2144</v>
      </c>
      <c r="D1407" s="2">
        <v>1</v>
      </c>
      <c r="E1407" s="2" t="s">
        <v>115</v>
      </c>
      <c r="F1407" s="2" t="b">
        <f>+VLOOKUP(L1407,'Por tripulante'!A:A,1,0)=L1407</f>
        <v>1</v>
      </c>
      <c r="G1407" s="2" t="str">
        <f>+INDEX(TPA!A:D,MATCH('Base de datos'!L1407,TPA!D:D,0),1)</f>
        <v>PUERTO SALGAR</v>
      </c>
      <c r="H1407" s="24" t="s">
        <v>399</v>
      </c>
      <c r="I1407" s="42">
        <v>44705.425856481481</v>
      </c>
      <c r="J1407" s="36">
        <v>44705.42796296296</v>
      </c>
      <c r="K1407" t="s">
        <v>1423</v>
      </c>
      <c r="L1407">
        <v>16730978</v>
      </c>
      <c r="M1407" t="s">
        <v>469</v>
      </c>
      <c r="N1407" t="s">
        <v>499</v>
      </c>
      <c r="O1407" s="4" t="s">
        <v>1162</v>
      </c>
      <c r="P1407" s="39" t="s">
        <v>745</v>
      </c>
      <c r="Q1407" t="s">
        <v>745</v>
      </c>
      <c r="V1407" t="s">
        <v>732</v>
      </c>
      <c r="W1407" t="s">
        <v>732</v>
      </c>
    </row>
    <row r="1408" spans="1:23" x14ac:dyDescent="0.3">
      <c r="A1408" s="2" t="s">
        <v>30</v>
      </c>
      <c r="B1408" s="2" t="s">
        <v>74</v>
      </c>
      <c r="C1408" s="2" t="s">
        <v>2137</v>
      </c>
      <c r="D1408" s="2">
        <v>1</v>
      </c>
      <c r="E1408" s="2" t="s">
        <v>115</v>
      </c>
      <c r="F1408" s="2" t="b">
        <f>+VLOOKUP(L1408,'Por tripulante'!A:A,1,0)=L1408</f>
        <v>1</v>
      </c>
      <c r="G1408" s="2" t="str">
        <f>+INDEX(TPA!A:D,MATCH('Base de datos'!L1408,TPA!D:D,0),1)</f>
        <v>PUERTO SALGAR</v>
      </c>
      <c r="H1408" s="24" t="s">
        <v>399</v>
      </c>
      <c r="I1408" s="42">
        <v>44705.416284722225</v>
      </c>
      <c r="J1408" s="36">
        <v>44705.418449074074</v>
      </c>
      <c r="K1408" t="s">
        <v>1423</v>
      </c>
      <c r="L1408">
        <v>1102813981</v>
      </c>
      <c r="M1408" t="s">
        <v>657</v>
      </c>
      <c r="N1408" t="s">
        <v>499</v>
      </c>
      <c r="O1408" s="4" t="s">
        <v>1162</v>
      </c>
      <c r="P1408" s="39" t="s">
        <v>745</v>
      </c>
      <c r="Q1408" t="s">
        <v>745</v>
      </c>
      <c r="V1408" t="s">
        <v>732</v>
      </c>
      <c r="W1408" t="s">
        <v>732</v>
      </c>
    </row>
    <row r="1409" spans="1:23" x14ac:dyDescent="0.3">
      <c r="A1409" s="2" t="s">
        <v>30</v>
      </c>
      <c r="B1409" s="2" t="s">
        <v>74</v>
      </c>
      <c r="C1409" s="2" t="s">
        <v>2675</v>
      </c>
      <c r="D1409" s="2">
        <v>1</v>
      </c>
      <c r="E1409" s="2" t="s">
        <v>115</v>
      </c>
      <c r="F1409" s="2" t="b">
        <f>+VLOOKUP(L1409,'Por tripulante'!A:A,1,0)=L1409</f>
        <v>1</v>
      </c>
      <c r="G1409" s="2" t="str">
        <f>+INDEX(TPA!A:D,MATCH('Base de datos'!L1409,TPA!D:D,0),1)</f>
        <v>EL BANCO</v>
      </c>
      <c r="H1409" s="24" t="s">
        <v>399</v>
      </c>
      <c r="I1409" s="42">
        <v>44705.382349537038</v>
      </c>
      <c r="J1409" s="36">
        <v>44705.386192129627</v>
      </c>
      <c r="K1409" t="s">
        <v>1033</v>
      </c>
      <c r="L1409">
        <v>1002025217</v>
      </c>
      <c r="M1409" t="s">
        <v>1410</v>
      </c>
      <c r="N1409" t="s">
        <v>443</v>
      </c>
      <c r="O1409" s="4" t="s">
        <v>1162</v>
      </c>
      <c r="P1409" s="39" t="s">
        <v>745</v>
      </c>
      <c r="Q1409" t="s">
        <v>745</v>
      </c>
      <c r="V1409" t="s">
        <v>732</v>
      </c>
      <c r="W1409" t="s">
        <v>732</v>
      </c>
    </row>
    <row r="1410" spans="1:23" x14ac:dyDescent="0.3">
      <c r="A1410" s="2" t="s">
        <v>30</v>
      </c>
      <c r="B1410" s="2" t="s">
        <v>74</v>
      </c>
      <c r="C1410" s="2" t="s">
        <v>2676</v>
      </c>
      <c r="D1410" s="2">
        <v>1</v>
      </c>
      <c r="E1410" s="2" t="s">
        <v>115</v>
      </c>
      <c r="F1410" s="2" t="b">
        <f>+VLOOKUP(L1410,'Por tripulante'!A:A,1,0)=L1410</f>
        <v>1</v>
      </c>
      <c r="G1410" s="2" t="str">
        <f>+INDEX(TPA!A:D,MATCH('Base de datos'!L1410,TPA!D:D,0),1)</f>
        <v>EL BANCO</v>
      </c>
      <c r="H1410" s="24" t="s">
        <v>399</v>
      </c>
      <c r="I1410" s="42">
        <v>44705.382303240738</v>
      </c>
      <c r="J1410" s="36">
        <v>44705.386064814818</v>
      </c>
      <c r="K1410" t="s">
        <v>1033</v>
      </c>
      <c r="L1410">
        <v>11281288</v>
      </c>
      <c r="M1410" t="s">
        <v>646</v>
      </c>
      <c r="N1410" t="s">
        <v>443</v>
      </c>
      <c r="O1410" s="4" t="s">
        <v>1162</v>
      </c>
      <c r="P1410" s="39" t="s">
        <v>745</v>
      </c>
      <c r="Q1410" t="s">
        <v>745</v>
      </c>
      <c r="V1410" t="s">
        <v>732</v>
      </c>
      <c r="W1410" t="s">
        <v>732</v>
      </c>
    </row>
    <row r="1411" spans="1:23" x14ac:dyDescent="0.3">
      <c r="A1411" s="2" t="s">
        <v>30</v>
      </c>
      <c r="B1411" s="2" t="s">
        <v>74</v>
      </c>
      <c r="C1411" s="2" t="s">
        <v>2677</v>
      </c>
      <c r="D1411" s="2">
        <v>1</v>
      </c>
      <c r="E1411" s="2" t="s">
        <v>115</v>
      </c>
      <c r="F1411" s="2" t="b">
        <f>+VLOOKUP(L1411,'Por tripulante'!A:A,1,0)=L1411</f>
        <v>1</v>
      </c>
      <c r="G1411" s="2" t="str">
        <f>+INDEX(TPA!A:D,MATCH('Base de datos'!L1411,TPA!D:D,0),1)</f>
        <v>EL BANCO</v>
      </c>
      <c r="H1411" s="24" t="s">
        <v>399</v>
      </c>
      <c r="I1411" s="42">
        <v>44705.382256944446</v>
      </c>
      <c r="J1411" s="36">
        <v>44705.385844907411</v>
      </c>
      <c r="K1411" t="s">
        <v>1033</v>
      </c>
      <c r="L1411">
        <v>1143441857</v>
      </c>
      <c r="M1411" t="s">
        <v>1411</v>
      </c>
      <c r="N1411" t="s">
        <v>443</v>
      </c>
      <c r="O1411" s="4" t="s">
        <v>1162</v>
      </c>
      <c r="P1411" s="39" t="s">
        <v>745</v>
      </c>
      <c r="Q1411" t="s">
        <v>745</v>
      </c>
      <c r="V1411" t="s">
        <v>732</v>
      </c>
      <c r="W1411" t="s">
        <v>732</v>
      </c>
    </row>
    <row r="1412" spans="1:23" x14ac:dyDescent="0.3">
      <c r="A1412" s="2" t="s">
        <v>30</v>
      </c>
      <c r="B1412" s="2" t="s">
        <v>74</v>
      </c>
      <c r="C1412" s="2" t="s">
        <v>2678</v>
      </c>
      <c r="D1412" s="2">
        <v>1</v>
      </c>
      <c r="E1412" s="2" t="s">
        <v>115</v>
      </c>
      <c r="F1412" s="2" t="b">
        <f>+VLOOKUP(L1412,'Por tripulante'!A:A,1,0)=L1412</f>
        <v>1</v>
      </c>
      <c r="G1412" s="2" t="str">
        <f>+INDEX(TPA!A:D,MATCH('Base de datos'!L1412,TPA!D:D,0),1)</f>
        <v>EL BANCO</v>
      </c>
      <c r="H1412" s="24" t="s">
        <v>399</v>
      </c>
      <c r="I1412" s="42">
        <v>44705.382175925923</v>
      </c>
      <c r="J1412" s="36">
        <v>44705.385069444441</v>
      </c>
      <c r="K1412" t="s">
        <v>1033</v>
      </c>
      <c r="L1412">
        <v>12628898</v>
      </c>
      <c r="M1412" t="s">
        <v>692</v>
      </c>
      <c r="N1412" t="s">
        <v>443</v>
      </c>
      <c r="O1412" s="4" t="s">
        <v>1162</v>
      </c>
      <c r="P1412" s="39" t="s">
        <v>745</v>
      </c>
      <c r="Q1412" t="s">
        <v>745</v>
      </c>
      <c r="V1412" t="s">
        <v>732</v>
      </c>
      <c r="W1412" t="s">
        <v>732</v>
      </c>
    </row>
    <row r="1413" spans="1:23" x14ac:dyDescent="0.3">
      <c r="A1413" s="2" t="s">
        <v>30</v>
      </c>
      <c r="B1413" s="2" t="s">
        <v>74</v>
      </c>
      <c r="C1413" s="2" t="s">
        <v>2860</v>
      </c>
      <c r="D1413" s="2">
        <v>1</v>
      </c>
      <c r="E1413" s="2" t="s">
        <v>115</v>
      </c>
      <c r="F1413" s="2" t="b">
        <f>+VLOOKUP(L1413,'Por tripulante'!A:A,1,0)=L1413</f>
        <v>1</v>
      </c>
      <c r="G1413" s="2" t="str">
        <f>+INDEX(TPA!A:D,MATCH('Base de datos'!L1413,TPA!D:D,0),1)</f>
        <v>SAN PABLO</v>
      </c>
      <c r="H1413" s="24" t="s">
        <v>401</v>
      </c>
      <c r="I1413" s="42">
        <v>44708.389409722222</v>
      </c>
      <c r="J1413" s="36">
        <v>44708.391944444447</v>
      </c>
      <c r="K1413" t="s">
        <v>1472</v>
      </c>
      <c r="L1413">
        <v>1062878100</v>
      </c>
      <c r="M1413" t="s">
        <v>905</v>
      </c>
      <c r="N1413" t="s">
        <v>424</v>
      </c>
      <c r="O1413" s="4" t="s">
        <v>1172</v>
      </c>
      <c r="P1413" s="39" t="s">
        <v>1174</v>
      </c>
      <c r="Q1413" t="s">
        <v>742</v>
      </c>
      <c r="S1413" t="s">
        <v>740</v>
      </c>
      <c r="T1413" t="s">
        <v>732</v>
      </c>
    </row>
    <row r="1414" spans="1:23" x14ac:dyDescent="0.3">
      <c r="A1414" s="2" t="s">
        <v>30</v>
      </c>
      <c r="B1414" s="2" t="s">
        <v>74</v>
      </c>
      <c r="C1414" s="2" t="s">
        <v>2861</v>
      </c>
      <c r="D1414" s="2">
        <v>1</v>
      </c>
      <c r="E1414" s="2" t="s">
        <v>115</v>
      </c>
      <c r="F1414" s="2" t="b">
        <f>+VLOOKUP(L1414,'Por tripulante'!A:A,1,0)=L1414</f>
        <v>1</v>
      </c>
      <c r="G1414" s="2" t="str">
        <f>+INDEX(TPA!A:D,MATCH('Base de datos'!L1414,TPA!D:D,0),1)</f>
        <v>SAN PABLO</v>
      </c>
      <c r="H1414" s="24" t="s">
        <v>401</v>
      </c>
      <c r="I1414" s="42">
        <v>44708.367129629631</v>
      </c>
      <c r="J1414" s="36">
        <v>44708.370011574072</v>
      </c>
      <c r="K1414" t="s">
        <v>1472</v>
      </c>
      <c r="L1414">
        <v>1003644904</v>
      </c>
      <c r="M1414" t="s">
        <v>926</v>
      </c>
      <c r="N1414" t="s">
        <v>424</v>
      </c>
      <c r="O1414" s="4" t="s">
        <v>1172</v>
      </c>
      <c r="P1414" s="39" t="s">
        <v>1174</v>
      </c>
      <c r="Q1414" t="s">
        <v>742</v>
      </c>
      <c r="S1414" t="s">
        <v>740</v>
      </c>
      <c r="T1414" t="s">
        <v>732</v>
      </c>
    </row>
    <row r="1415" spans="1:23" x14ac:dyDescent="0.3">
      <c r="A1415" s="2" t="s">
        <v>30</v>
      </c>
      <c r="B1415" s="2" t="s">
        <v>74</v>
      </c>
      <c r="C1415" s="2" t="s">
        <v>2862</v>
      </c>
      <c r="D1415" s="2">
        <v>1</v>
      </c>
      <c r="E1415" s="2" t="s">
        <v>115</v>
      </c>
      <c r="F1415" s="2" t="b">
        <f>+VLOOKUP(L1415,'Por tripulante'!A:A,1,0)=L1415</f>
        <v>1</v>
      </c>
      <c r="G1415" s="2" t="str">
        <f>+INDEX(TPA!A:D,MATCH('Base de datos'!L1415,TPA!D:D,0),1)</f>
        <v>SAN PABLO</v>
      </c>
      <c r="H1415" s="24" t="s">
        <v>401</v>
      </c>
      <c r="I1415" s="42">
        <v>44708.363020833334</v>
      </c>
      <c r="J1415" s="36">
        <v>44708.365949074076</v>
      </c>
      <c r="K1415" t="s">
        <v>1472</v>
      </c>
      <c r="L1415">
        <v>1052992147</v>
      </c>
      <c r="M1415" t="s">
        <v>574</v>
      </c>
      <c r="N1415" t="s">
        <v>424</v>
      </c>
      <c r="O1415" s="4" t="s">
        <v>1172</v>
      </c>
      <c r="P1415" s="39" t="s">
        <v>1169</v>
      </c>
      <c r="Q1415" t="s">
        <v>742</v>
      </c>
      <c r="S1415" t="s">
        <v>740</v>
      </c>
      <c r="T1415" t="s">
        <v>732</v>
      </c>
    </row>
    <row r="1416" spans="1:23" x14ac:dyDescent="0.3">
      <c r="A1416" s="2" t="s">
        <v>30</v>
      </c>
      <c r="B1416" s="2" t="s">
        <v>74</v>
      </c>
      <c r="C1416" s="2" t="s">
        <v>2514</v>
      </c>
      <c r="D1416" s="2">
        <v>1</v>
      </c>
      <c r="E1416" s="2" t="s">
        <v>115</v>
      </c>
      <c r="F1416" s="2" t="b">
        <f>+VLOOKUP(L1416,'Por tripulante'!A:A,1,0)=L1416</f>
        <v>1</v>
      </c>
      <c r="G1416" s="2" t="str">
        <f>+INDEX(TPA!A:D,MATCH('Base de datos'!L1416,TPA!D:D,0),1)</f>
        <v>SAN PABLO</v>
      </c>
      <c r="H1416" s="24" t="s">
        <v>401</v>
      </c>
      <c r="I1416" s="42">
        <v>44708.362013888887</v>
      </c>
      <c r="J1416" s="36">
        <v>44708.363842592589</v>
      </c>
      <c r="K1416" t="s">
        <v>1472</v>
      </c>
      <c r="L1416">
        <v>72175592</v>
      </c>
      <c r="M1416" t="s">
        <v>606</v>
      </c>
      <c r="N1416" t="s">
        <v>424</v>
      </c>
      <c r="O1416" s="4" t="s">
        <v>1172</v>
      </c>
      <c r="P1416" s="39" t="s">
        <v>1169</v>
      </c>
      <c r="Q1416" t="s">
        <v>742</v>
      </c>
      <c r="S1416" t="s">
        <v>740</v>
      </c>
      <c r="T1416" t="s">
        <v>732</v>
      </c>
    </row>
    <row r="1417" spans="1:23" x14ac:dyDescent="0.3">
      <c r="A1417" s="2" t="s">
        <v>30</v>
      </c>
      <c r="B1417" s="2" t="s">
        <v>74</v>
      </c>
      <c r="C1417" s="2" t="s">
        <v>2863</v>
      </c>
      <c r="D1417" s="2">
        <v>1</v>
      </c>
      <c r="E1417" s="2" t="s">
        <v>115</v>
      </c>
      <c r="F1417" s="2" t="b">
        <f>+VLOOKUP(L1417,'Por tripulante'!A:A,1,0)=L1417</f>
        <v>1</v>
      </c>
      <c r="G1417" s="2" t="str">
        <f>+INDEX(TPA!A:D,MATCH('Base de datos'!L1417,TPA!D:D,0),1)</f>
        <v>CALAMAR</v>
      </c>
      <c r="H1417" s="24" t="s">
        <v>401</v>
      </c>
      <c r="I1417" s="42">
        <v>44707.296469907407</v>
      </c>
      <c r="J1417" s="36">
        <v>44707.297627314816</v>
      </c>
      <c r="K1417" t="s">
        <v>1471</v>
      </c>
      <c r="L1417">
        <v>1148702581</v>
      </c>
      <c r="M1417" t="s">
        <v>1214</v>
      </c>
      <c r="N1417" t="s">
        <v>413</v>
      </c>
      <c r="O1417" s="4" t="s">
        <v>1171</v>
      </c>
      <c r="P1417" s="39" t="s">
        <v>1169</v>
      </c>
      <c r="Q1417" t="s">
        <v>742</v>
      </c>
      <c r="S1417" t="s">
        <v>740</v>
      </c>
      <c r="T1417" t="s">
        <v>732</v>
      </c>
    </row>
    <row r="1418" spans="1:23" x14ac:dyDescent="0.3">
      <c r="A1418" s="2" t="s">
        <v>30</v>
      </c>
      <c r="B1418" s="2" t="s">
        <v>74</v>
      </c>
      <c r="C1418" s="2" t="s">
        <v>2864</v>
      </c>
      <c r="D1418" s="2">
        <v>1</v>
      </c>
      <c r="E1418" s="2" t="s">
        <v>115</v>
      </c>
      <c r="F1418" s="2" t="b">
        <f>+VLOOKUP(L1418,'Por tripulante'!A:A,1,0)=L1418</f>
        <v>1</v>
      </c>
      <c r="G1418" s="2" t="str">
        <f>+INDEX(TPA!A:D,MATCH('Base de datos'!L1418,TPA!D:D,0),1)</f>
        <v>GAMARRA</v>
      </c>
      <c r="H1418" s="24" t="s">
        <v>401</v>
      </c>
      <c r="I1418" s="42">
        <v>44706.841608796298</v>
      </c>
      <c r="J1418" s="36">
        <v>44706.843495370369</v>
      </c>
      <c r="K1418" t="s">
        <v>1470</v>
      </c>
      <c r="L1418">
        <v>72008021</v>
      </c>
      <c r="M1418" t="s">
        <v>464</v>
      </c>
      <c r="N1418" t="s">
        <v>421</v>
      </c>
      <c r="O1418" s="4" t="s">
        <v>1171</v>
      </c>
      <c r="P1418" s="39" t="s">
        <v>1169</v>
      </c>
      <c r="Q1418" t="s">
        <v>742</v>
      </c>
      <c r="S1418" t="s">
        <v>740</v>
      </c>
      <c r="T1418" t="s">
        <v>732</v>
      </c>
    </row>
    <row r="1419" spans="1:23" x14ac:dyDescent="0.3">
      <c r="A1419" s="2" t="s">
        <v>30</v>
      </c>
      <c r="B1419" s="2" t="s">
        <v>74</v>
      </c>
      <c r="C1419" s="2" t="s">
        <v>2865</v>
      </c>
      <c r="D1419" s="2">
        <v>1</v>
      </c>
      <c r="E1419" s="2" t="s">
        <v>115</v>
      </c>
      <c r="F1419" s="2" t="b">
        <f>+VLOOKUP(L1419,'Por tripulante'!A:A,1,0)=L1419</f>
        <v>1</v>
      </c>
      <c r="G1419" s="2" t="str">
        <f>+INDEX(TPA!A:D,MATCH('Base de datos'!L1419,TPA!D:D,0),1)</f>
        <v>CALAMAR</v>
      </c>
      <c r="H1419" s="24" t="s">
        <v>401</v>
      </c>
      <c r="I1419" s="42">
        <v>44706.435150462959</v>
      </c>
      <c r="J1419" s="36">
        <v>44706.436365740738</v>
      </c>
      <c r="K1419" t="s">
        <v>1470</v>
      </c>
      <c r="L1419">
        <v>1007127377</v>
      </c>
      <c r="M1419" t="s">
        <v>18</v>
      </c>
      <c r="N1419" t="s">
        <v>413</v>
      </c>
      <c r="O1419" s="4" t="s">
        <v>1168</v>
      </c>
      <c r="P1419" s="39" t="s">
        <v>1169</v>
      </c>
      <c r="Q1419" t="s">
        <v>742</v>
      </c>
      <c r="S1419" t="s">
        <v>740</v>
      </c>
      <c r="T1419" t="s">
        <v>732</v>
      </c>
    </row>
    <row r="1420" spans="1:23" x14ac:dyDescent="0.3">
      <c r="A1420" s="2" t="s">
        <v>30</v>
      </c>
      <c r="B1420" s="2" t="s">
        <v>74</v>
      </c>
      <c r="C1420" s="2" t="s">
        <v>2516</v>
      </c>
      <c r="D1420" s="2">
        <v>1</v>
      </c>
      <c r="E1420" s="2" t="s">
        <v>115</v>
      </c>
      <c r="F1420" s="2" t="b">
        <f>+VLOOKUP(L1420,'Por tripulante'!A:A,1,0)=L1420</f>
        <v>1</v>
      </c>
      <c r="G1420" s="2" t="e">
        <f>+INDEX(TPA!A:D,MATCH('Base de datos'!L1420,TPA!D:D,0),1)</f>
        <v>#N/A</v>
      </c>
      <c r="H1420" s="24" t="s">
        <v>401</v>
      </c>
      <c r="I1420" s="42">
        <v>44706.431307870371</v>
      </c>
      <c r="J1420" s="36">
        <v>44706.432175925926</v>
      </c>
      <c r="K1420" t="s">
        <v>1470</v>
      </c>
      <c r="L1420">
        <v>1083467461</v>
      </c>
      <c r="M1420" t="s">
        <v>441</v>
      </c>
      <c r="N1420" t="s">
        <v>428</v>
      </c>
      <c r="O1420" s="4" t="s">
        <v>1172</v>
      </c>
      <c r="P1420" s="39" t="s">
        <v>1169</v>
      </c>
      <c r="Q1420" t="s">
        <v>742</v>
      </c>
      <c r="S1420" t="s">
        <v>740</v>
      </c>
      <c r="T1420" t="s">
        <v>732</v>
      </c>
    </row>
    <row r="1421" spans="1:23" x14ac:dyDescent="0.3">
      <c r="A1421" s="2" t="s">
        <v>30</v>
      </c>
      <c r="B1421" s="2" t="s">
        <v>74</v>
      </c>
      <c r="C1421" s="2" t="s">
        <v>2866</v>
      </c>
      <c r="D1421" s="2">
        <v>1</v>
      </c>
      <c r="E1421" s="2" t="s">
        <v>115</v>
      </c>
      <c r="F1421" s="2" t="b">
        <f>+VLOOKUP(L1421,'Por tripulante'!A:A,1,0)=L1421</f>
        <v>1</v>
      </c>
      <c r="G1421" s="2" t="str">
        <f>+INDEX(TPA!A:D,MATCH('Base de datos'!L1421,TPA!D:D,0),1)</f>
        <v>MOMPOX</v>
      </c>
      <c r="H1421" s="24" t="s">
        <v>401</v>
      </c>
      <c r="I1421" s="42">
        <v>44706.42800925926</v>
      </c>
      <c r="J1421" s="36">
        <v>44706.430532407408</v>
      </c>
      <c r="K1421" t="s">
        <v>1470</v>
      </c>
      <c r="L1421">
        <v>72283158</v>
      </c>
      <c r="M1421" t="s">
        <v>624</v>
      </c>
      <c r="N1421" t="s">
        <v>416</v>
      </c>
      <c r="O1421" s="4" t="s">
        <v>1171</v>
      </c>
      <c r="P1421" s="39" t="s">
        <v>1169</v>
      </c>
      <c r="Q1421" t="s">
        <v>742</v>
      </c>
      <c r="S1421" t="s">
        <v>740</v>
      </c>
      <c r="T1421" t="s">
        <v>732</v>
      </c>
    </row>
    <row r="1422" spans="1:23" x14ac:dyDescent="0.3">
      <c r="A1422" s="2" t="s">
        <v>30</v>
      </c>
      <c r="B1422" s="2" t="s">
        <v>74</v>
      </c>
      <c r="C1422" s="2" t="s">
        <v>2867</v>
      </c>
      <c r="D1422" s="2">
        <v>1</v>
      </c>
      <c r="E1422" s="2" t="s">
        <v>115</v>
      </c>
      <c r="F1422" s="2" t="b">
        <f>+VLOOKUP(L1422,'Por tripulante'!A:A,1,0)=L1422</f>
        <v>1</v>
      </c>
      <c r="G1422" s="2" t="str">
        <f>+INDEX(TPA!A:D,MATCH('Base de datos'!L1422,TPA!D:D,0),1)</f>
        <v>BARRANCABERMEJA</v>
      </c>
      <c r="H1422" s="24" t="s">
        <v>403</v>
      </c>
      <c r="I1422" s="42">
        <v>44709.48238425926</v>
      </c>
      <c r="J1422" s="36">
        <v>44709.483657407407</v>
      </c>
      <c r="K1422" t="s">
        <v>1474</v>
      </c>
      <c r="L1422">
        <v>1049348432</v>
      </c>
      <c r="M1422" t="s">
        <v>723</v>
      </c>
      <c r="N1422" t="s">
        <v>430</v>
      </c>
      <c r="O1422" s="4" t="s">
        <v>735</v>
      </c>
      <c r="P1422" s="39" t="s">
        <v>745</v>
      </c>
      <c r="U1422" t="s">
        <v>732</v>
      </c>
      <c r="V1422" t="s">
        <v>1175</v>
      </c>
      <c r="W1422" t="s">
        <v>1177</v>
      </c>
    </row>
    <row r="1423" spans="1:23" x14ac:dyDescent="0.3">
      <c r="A1423" s="2" t="s">
        <v>30</v>
      </c>
      <c r="B1423" s="2" t="s">
        <v>74</v>
      </c>
      <c r="C1423" s="2" t="s">
        <v>2215</v>
      </c>
      <c r="D1423" s="2">
        <v>1</v>
      </c>
      <c r="E1423" s="2" t="s">
        <v>115</v>
      </c>
      <c r="F1423" s="2" t="b">
        <f>+VLOOKUP(L1423,'Por tripulante'!A:A,1,0)=L1423</f>
        <v>1</v>
      </c>
      <c r="G1423" s="2" t="str">
        <f>+INDEX(TPA!A:D,MATCH('Base de datos'!L1423,TPA!D:D,0),1)</f>
        <v>SAN PABLO</v>
      </c>
      <c r="H1423" s="24" t="s">
        <v>403</v>
      </c>
      <c r="I1423" s="42">
        <v>44708.402418981481</v>
      </c>
      <c r="J1423" s="36">
        <v>44708.405659722222</v>
      </c>
      <c r="K1423" t="s">
        <v>1472</v>
      </c>
      <c r="L1423">
        <v>1062878100</v>
      </c>
      <c r="M1423" t="s">
        <v>905</v>
      </c>
      <c r="N1423" t="s">
        <v>424</v>
      </c>
      <c r="O1423" s="4" t="s">
        <v>735</v>
      </c>
      <c r="P1423" s="39" t="s">
        <v>1483</v>
      </c>
      <c r="U1423" t="s">
        <v>732</v>
      </c>
      <c r="V1423" t="s">
        <v>1175</v>
      </c>
      <c r="W1423" t="s">
        <v>1177</v>
      </c>
    </row>
    <row r="1424" spans="1:23" x14ac:dyDescent="0.3">
      <c r="A1424" s="2" t="s">
        <v>30</v>
      </c>
      <c r="B1424" s="2" t="s">
        <v>74</v>
      </c>
      <c r="C1424" s="2" t="s">
        <v>2868</v>
      </c>
      <c r="D1424" s="2">
        <v>1</v>
      </c>
      <c r="E1424" s="2" t="s">
        <v>115</v>
      </c>
      <c r="F1424" s="2" t="b">
        <f>+VLOOKUP(L1424,'Por tripulante'!A:A,1,0)=L1424</f>
        <v>1</v>
      </c>
      <c r="G1424" s="2" t="str">
        <f>+INDEX(TPA!A:D,MATCH('Base de datos'!L1424,TPA!D:D,0),1)</f>
        <v>GAMARRA</v>
      </c>
      <c r="H1424" s="24" t="s">
        <v>403</v>
      </c>
      <c r="I1424" s="42">
        <v>44708.31013888889</v>
      </c>
      <c r="J1424" s="36">
        <v>44708.31181712963</v>
      </c>
      <c r="K1424" t="s">
        <v>1471</v>
      </c>
      <c r="L1424">
        <v>72008021</v>
      </c>
      <c r="M1424" t="s">
        <v>464</v>
      </c>
      <c r="N1424" t="s">
        <v>421</v>
      </c>
      <c r="O1424" s="4" t="s">
        <v>735</v>
      </c>
      <c r="P1424" s="39" t="s">
        <v>745</v>
      </c>
      <c r="U1424" t="s">
        <v>732</v>
      </c>
      <c r="V1424" t="s">
        <v>1175</v>
      </c>
      <c r="W1424" t="s">
        <v>1177</v>
      </c>
    </row>
    <row r="1425" spans="1:23" x14ac:dyDescent="0.3">
      <c r="A1425" s="2" t="s">
        <v>30</v>
      </c>
      <c r="B1425" s="2" t="s">
        <v>74</v>
      </c>
      <c r="C1425" s="2" t="s">
        <v>2869</v>
      </c>
      <c r="D1425" s="2">
        <v>1</v>
      </c>
      <c r="E1425" s="2" t="s">
        <v>115</v>
      </c>
      <c r="F1425" s="2" t="b">
        <f>+VLOOKUP(L1425,'Por tripulante'!A:A,1,0)=L1425</f>
        <v>1</v>
      </c>
      <c r="G1425" s="2" t="e">
        <f>+INDEX(TPA!A:D,MATCH('Base de datos'!L1425,TPA!D:D,0),1)</f>
        <v>#N/A</v>
      </c>
      <c r="H1425" s="24" t="s">
        <v>403</v>
      </c>
      <c r="I1425" s="42">
        <v>44707.638888888891</v>
      </c>
      <c r="J1425" s="36">
        <v>44707.639872685184</v>
      </c>
      <c r="K1425" t="s">
        <v>1471</v>
      </c>
      <c r="L1425">
        <v>72314527</v>
      </c>
      <c r="M1425" t="s">
        <v>627</v>
      </c>
      <c r="N1425" t="s">
        <v>457</v>
      </c>
      <c r="O1425" s="4" t="s">
        <v>735</v>
      </c>
      <c r="P1425" s="39" t="s">
        <v>745</v>
      </c>
      <c r="U1425" t="s">
        <v>732</v>
      </c>
      <c r="V1425" t="s">
        <v>1175</v>
      </c>
      <c r="W1425" t="s">
        <v>1176</v>
      </c>
    </row>
    <row r="1426" spans="1:23" x14ac:dyDescent="0.3">
      <c r="A1426" s="2" t="s">
        <v>30</v>
      </c>
      <c r="B1426" s="2" t="s">
        <v>74</v>
      </c>
      <c r="C1426" s="2" t="s">
        <v>2870</v>
      </c>
      <c r="D1426" s="2">
        <v>1</v>
      </c>
      <c r="E1426" s="2" t="s">
        <v>115</v>
      </c>
      <c r="F1426" s="2" t="b">
        <f>+VLOOKUP(L1426,'Por tripulante'!A:A,1,0)=L1426</f>
        <v>1</v>
      </c>
      <c r="G1426" s="2" t="str">
        <f>+INDEX(TPA!A:D,MATCH('Base de datos'!L1426,TPA!D:D,0),1)</f>
        <v>BARRANQUILLA</v>
      </c>
      <c r="H1426" s="24" t="s">
        <v>403</v>
      </c>
      <c r="I1426" s="42">
        <v>44707.634699074071</v>
      </c>
      <c r="J1426" s="36">
        <v>44707.636759259258</v>
      </c>
      <c r="K1426" t="s">
        <v>1471</v>
      </c>
      <c r="L1426">
        <v>72257918</v>
      </c>
      <c r="M1426" t="s">
        <v>526</v>
      </c>
      <c r="N1426" t="s">
        <v>457</v>
      </c>
      <c r="O1426" s="4" t="s">
        <v>735</v>
      </c>
      <c r="P1426" s="39" t="s">
        <v>745</v>
      </c>
      <c r="U1426" t="s">
        <v>732</v>
      </c>
      <c r="V1426" t="s">
        <v>1175</v>
      </c>
      <c r="W1426" t="s">
        <v>1176</v>
      </c>
    </row>
    <row r="1427" spans="1:23" x14ac:dyDescent="0.3">
      <c r="A1427" s="2" t="s">
        <v>30</v>
      </c>
      <c r="B1427" s="2" t="s">
        <v>74</v>
      </c>
      <c r="C1427" s="2" t="s">
        <v>2871</v>
      </c>
      <c r="D1427" s="2">
        <v>1</v>
      </c>
      <c r="E1427" s="2" t="s">
        <v>115</v>
      </c>
      <c r="F1427" s="2" t="b">
        <f>+VLOOKUP(L1427,'Por tripulante'!A:A,1,0)=L1427</f>
        <v>1</v>
      </c>
      <c r="G1427" s="2" t="str">
        <f>+INDEX(TPA!A:D,MATCH('Base de datos'!L1427,TPA!D:D,0),1)</f>
        <v>CAPULCO</v>
      </c>
      <c r="H1427" s="24" t="s">
        <v>403</v>
      </c>
      <c r="I1427" s="42">
        <v>44707.476006944446</v>
      </c>
      <c r="J1427" s="36">
        <v>44707.478113425925</v>
      </c>
      <c r="K1427" t="s">
        <v>1471</v>
      </c>
      <c r="L1427">
        <v>1051359607</v>
      </c>
      <c r="M1427" t="s">
        <v>503</v>
      </c>
      <c r="N1427" t="s">
        <v>428</v>
      </c>
      <c r="O1427" s="4" t="s">
        <v>735</v>
      </c>
      <c r="P1427" s="39" t="s">
        <v>745</v>
      </c>
      <c r="U1427" t="s">
        <v>732</v>
      </c>
      <c r="V1427" t="s">
        <v>1175</v>
      </c>
      <c r="W1427" t="s">
        <v>1176</v>
      </c>
    </row>
    <row r="1428" spans="1:23" x14ac:dyDescent="0.3">
      <c r="A1428" s="2" t="s">
        <v>30</v>
      </c>
      <c r="B1428" s="2" t="s">
        <v>74</v>
      </c>
      <c r="C1428" s="2" t="s">
        <v>2872</v>
      </c>
      <c r="D1428" s="2">
        <v>1</v>
      </c>
      <c r="E1428" s="2" t="s">
        <v>115</v>
      </c>
      <c r="F1428" s="2" t="b">
        <f>+VLOOKUP(L1428,'Por tripulante'!A:A,1,0)=L1428</f>
        <v>1</v>
      </c>
      <c r="G1428" s="2" t="str">
        <f>+INDEX(TPA!A:D,MATCH('Base de datos'!L1428,TPA!D:D,0),1)</f>
        <v>CALAMAR</v>
      </c>
      <c r="H1428" s="24" t="s">
        <v>403</v>
      </c>
      <c r="I1428" s="42">
        <v>44706.444907407407</v>
      </c>
      <c r="J1428" s="36">
        <v>44706.445810185185</v>
      </c>
      <c r="K1428" t="s">
        <v>1470</v>
      </c>
      <c r="L1428">
        <v>1148702581</v>
      </c>
      <c r="M1428" t="s">
        <v>1214</v>
      </c>
      <c r="N1428" t="s">
        <v>413</v>
      </c>
      <c r="O1428" s="4" t="s">
        <v>735</v>
      </c>
      <c r="P1428" s="39" t="s">
        <v>745</v>
      </c>
      <c r="U1428" t="s">
        <v>732</v>
      </c>
      <c r="V1428" t="s">
        <v>1175</v>
      </c>
      <c r="W1428" t="s">
        <v>1176</v>
      </c>
    </row>
    <row r="1429" spans="1:23" x14ac:dyDescent="0.3">
      <c r="A1429" s="2" t="s">
        <v>30</v>
      </c>
      <c r="B1429" s="2" t="s">
        <v>74</v>
      </c>
      <c r="C1429" s="2" t="s">
        <v>2873</v>
      </c>
      <c r="D1429" s="2">
        <v>1</v>
      </c>
      <c r="E1429" s="2" t="s">
        <v>115</v>
      </c>
      <c r="F1429" s="2" t="b">
        <f>+VLOOKUP(L1429,'Por tripulante'!A:A,1,0)=L1429</f>
        <v>1</v>
      </c>
      <c r="G1429" s="2" t="str">
        <f>+INDEX(TPA!A:D,MATCH('Base de datos'!L1429,TPA!D:D,0),1)</f>
        <v>CALAMAR</v>
      </c>
      <c r="H1429" s="24" t="s">
        <v>403</v>
      </c>
      <c r="I1429" s="42">
        <v>44706.437824074077</v>
      </c>
      <c r="J1429" s="36">
        <v>44706.438784722224</v>
      </c>
      <c r="K1429" t="s">
        <v>1470</v>
      </c>
      <c r="L1429">
        <v>1007127377</v>
      </c>
      <c r="M1429" t="s">
        <v>18</v>
      </c>
      <c r="N1429" t="s">
        <v>413</v>
      </c>
      <c r="O1429" s="4" t="s">
        <v>735</v>
      </c>
      <c r="P1429" s="39" t="s">
        <v>745</v>
      </c>
      <c r="U1429" t="s">
        <v>732</v>
      </c>
      <c r="V1429" t="s">
        <v>1347</v>
      </c>
      <c r="W1429" t="s">
        <v>1180</v>
      </c>
    </row>
    <row r="1430" spans="1:23" x14ac:dyDescent="0.3">
      <c r="A1430" s="2" t="s">
        <v>30</v>
      </c>
      <c r="B1430" s="2" t="s">
        <v>74</v>
      </c>
      <c r="C1430" s="2" t="s">
        <v>2874</v>
      </c>
      <c r="D1430" s="2">
        <v>1</v>
      </c>
      <c r="E1430" s="2" t="s">
        <v>115</v>
      </c>
      <c r="F1430" s="2" t="b">
        <f>+VLOOKUP(L1430,'Por tripulante'!A:A,1,0)=L1430</f>
        <v>1</v>
      </c>
      <c r="G1430" s="2" t="str">
        <f>+INDEX(TPA!A:D,MATCH('Base de datos'!L1430,TPA!D:D,0),1)</f>
        <v>MOMPOX</v>
      </c>
      <c r="H1430" s="24" t="s">
        <v>403</v>
      </c>
      <c r="I1430" s="42">
        <v>44706.422337962962</v>
      </c>
      <c r="J1430" s="36">
        <v>44706.424444444441</v>
      </c>
      <c r="K1430" t="s">
        <v>1470</v>
      </c>
      <c r="L1430">
        <v>72283158</v>
      </c>
      <c r="M1430" t="s">
        <v>624</v>
      </c>
      <c r="N1430" t="s">
        <v>416</v>
      </c>
      <c r="O1430" s="4" t="s">
        <v>735</v>
      </c>
      <c r="P1430" s="39" t="s">
        <v>745</v>
      </c>
      <c r="U1430" t="s">
        <v>732</v>
      </c>
      <c r="V1430" t="s">
        <v>1175</v>
      </c>
      <c r="W1430" t="s">
        <v>1178</v>
      </c>
    </row>
    <row r="1431" spans="1:23" x14ac:dyDescent="0.3">
      <c r="A1431" s="2" t="s">
        <v>30</v>
      </c>
      <c r="B1431" s="2" t="s">
        <v>74</v>
      </c>
      <c r="C1431" s="2" t="s">
        <v>2875</v>
      </c>
      <c r="D1431" s="2">
        <v>1</v>
      </c>
      <c r="E1431" s="2" t="s">
        <v>115</v>
      </c>
      <c r="F1431" s="2" t="b">
        <f>+VLOOKUP(L1431,'Por tripulante'!A:A,1,0)=L1431</f>
        <v>1</v>
      </c>
      <c r="G1431" s="2" t="str">
        <f>+INDEX(TPA!A:D,MATCH('Base de datos'!L1431,TPA!D:D,0),1)</f>
        <v>BARRANCABERMEJA</v>
      </c>
      <c r="H1431" s="24" t="s">
        <v>405</v>
      </c>
      <c r="I1431" s="42">
        <v>44709.480717592596</v>
      </c>
      <c r="J1431" s="36">
        <v>44709.482106481482</v>
      </c>
      <c r="K1431" t="s">
        <v>1474</v>
      </c>
      <c r="L1431">
        <v>1049348432</v>
      </c>
      <c r="M1431" t="s">
        <v>723</v>
      </c>
      <c r="N1431" t="s">
        <v>430</v>
      </c>
      <c r="O1431" s="4" t="s">
        <v>735</v>
      </c>
      <c r="P1431" s="39" t="s">
        <v>745</v>
      </c>
      <c r="Q1431" t="s">
        <v>732</v>
      </c>
      <c r="U1431" t="s">
        <v>1189</v>
      </c>
      <c r="V1431" t="s">
        <v>1194</v>
      </c>
    </row>
    <row r="1432" spans="1:23" x14ac:dyDescent="0.3">
      <c r="A1432" s="2" t="s">
        <v>30</v>
      </c>
      <c r="B1432" s="2" t="s">
        <v>74</v>
      </c>
      <c r="C1432" s="2" t="s">
        <v>2876</v>
      </c>
      <c r="D1432" s="2">
        <v>1</v>
      </c>
      <c r="E1432" s="2" t="s">
        <v>115</v>
      </c>
      <c r="F1432" s="2" t="b">
        <f>+VLOOKUP(L1432,'Por tripulante'!A:A,1,0)=L1432</f>
        <v>1</v>
      </c>
      <c r="G1432" s="2" t="str">
        <f>+INDEX(TPA!A:D,MATCH('Base de datos'!L1432,TPA!D:D,0),1)</f>
        <v>GAMARRA</v>
      </c>
      <c r="H1432" s="24" t="s">
        <v>405</v>
      </c>
      <c r="I1432" s="42">
        <v>44709.472233796296</v>
      </c>
      <c r="J1432" s="36">
        <v>44709.473437499997</v>
      </c>
      <c r="K1432" t="s">
        <v>1472</v>
      </c>
      <c r="L1432">
        <v>72008021</v>
      </c>
      <c r="M1432" t="s">
        <v>464</v>
      </c>
      <c r="N1432" t="s">
        <v>421</v>
      </c>
      <c r="O1432" s="4" t="s">
        <v>735</v>
      </c>
      <c r="P1432" s="39" t="s">
        <v>745</v>
      </c>
      <c r="Q1432" t="s">
        <v>732</v>
      </c>
      <c r="U1432" t="s">
        <v>1189</v>
      </c>
      <c r="V1432" t="s">
        <v>1190</v>
      </c>
    </row>
    <row r="1433" spans="1:23" x14ac:dyDescent="0.3">
      <c r="A1433" s="2" t="s">
        <v>30</v>
      </c>
      <c r="B1433" s="2" t="s">
        <v>74</v>
      </c>
      <c r="C1433" s="2" t="s">
        <v>2252</v>
      </c>
      <c r="D1433" s="2">
        <v>1</v>
      </c>
      <c r="E1433" s="2" t="s">
        <v>115</v>
      </c>
      <c r="F1433" s="2" t="b">
        <f>+VLOOKUP(L1433,'Por tripulante'!A:A,1,0)=L1433</f>
        <v>1</v>
      </c>
      <c r="G1433" s="2" t="str">
        <f>+INDEX(TPA!A:D,MATCH('Base de datos'!L1433,TPA!D:D,0),1)</f>
        <v>SAN PABLO</v>
      </c>
      <c r="H1433" s="24" t="s">
        <v>405</v>
      </c>
      <c r="I1433" s="42">
        <v>44708.399062500001</v>
      </c>
      <c r="J1433" s="36">
        <v>44708.401574074072</v>
      </c>
      <c r="K1433" t="s">
        <v>1472</v>
      </c>
      <c r="L1433">
        <v>1062878100</v>
      </c>
      <c r="M1433" t="s">
        <v>905</v>
      </c>
      <c r="N1433" t="s">
        <v>424</v>
      </c>
      <c r="O1433" s="4" t="s">
        <v>735</v>
      </c>
      <c r="P1433" s="39" t="s">
        <v>745</v>
      </c>
      <c r="Q1433" t="s">
        <v>732</v>
      </c>
      <c r="U1433" t="s">
        <v>1189</v>
      </c>
      <c r="V1433" t="s">
        <v>1190</v>
      </c>
    </row>
    <row r="1434" spans="1:23" x14ac:dyDescent="0.3">
      <c r="A1434" s="2" t="s">
        <v>30</v>
      </c>
      <c r="B1434" s="2" t="s">
        <v>74</v>
      </c>
      <c r="C1434" s="2" t="s">
        <v>2255</v>
      </c>
      <c r="D1434" s="2">
        <v>1</v>
      </c>
      <c r="E1434" s="2" t="s">
        <v>115</v>
      </c>
      <c r="F1434" s="2" t="b">
        <f>+VLOOKUP(L1434,'Por tripulante'!A:A,1,0)=L1434</f>
        <v>1</v>
      </c>
      <c r="G1434" s="2" t="str">
        <f>+INDEX(TPA!A:D,MATCH('Base de datos'!L1434,TPA!D:D,0),1)</f>
        <v>SAN PABLO</v>
      </c>
      <c r="H1434" s="24" t="s">
        <v>405</v>
      </c>
      <c r="I1434" s="42">
        <v>44708.364317129628</v>
      </c>
      <c r="J1434" s="36">
        <v>44708.365613425929</v>
      </c>
      <c r="K1434" t="s">
        <v>1472</v>
      </c>
      <c r="L1434">
        <v>72175592</v>
      </c>
      <c r="M1434" t="s">
        <v>606</v>
      </c>
      <c r="N1434" t="s">
        <v>424</v>
      </c>
      <c r="O1434" s="4" t="s">
        <v>735</v>
      </c>
      <c r="P1434" s="39" t="s">
        <v>745</v>
      </c>
      <c r="Q1434" t="s">
        <v>732</v>
      </c>
      <c r="U1434" t="s">
        <v>1189</v>
      </c>
      <c r="V1434" t="s">
        <v>1190</v>
      </c>
    </row>
    <row r="1435" spans="1:23" x14ac:dyDescent="0.3">
      <c r="A1435" s="2" t="s">
        <v>30</v>
      </c>
      <c r="B1435" s="2" t="s">
        <v>74</v>
      </c>
      <c r="C1435" s="2" t="s">
        <v>2877</v>
      </c>
      <c r="D1435" s="2">
        <v>1</v>
      </c>
      <c r="E1435" s="2" t="s">
        <v>115</v>
      </c>
      <c r="F1435" s="2" t="b">
        <f>+VLOOKUP(L1435,'Por tripulante'!A:A,1,0)=L1435</f>
        <v>1</v>
      </c>
      <c r="G1435" s="2" t="str">
        <f>+INDEX(TPA!A:D,MATCH('Base de datos'!L1435,TPA!D:D,0),1)</f>
        <v>CAPULCO</v>
      </c>
      <c r="H1435" s="24" t="s">
        <v>405</v>
      </c>
      <c r="I1435" s="42">
        <v>44707.470937500002</v>
      </c>
      <c r="J1435" s="36">
        <v>44707.472893518519</v>
      </c>
      <c r="K1435" t="s">
        <v>1471</v>
      </c>
      <c r="L1435">
        <v>1051359607</v>
      </c>
      <c r="M1435" t="s">
        <v>503</v>
      </c>
      <c r="N1435" t="s">
        <v>428</v>
      </c>
      <c r="O1435" s="4" t="s">
        <v>735</v>
      </c>
      <c r="P1435" s="39" t="s">
        <v>745</v>
      </c>
      <c r="Q1435" t="s">
        <v>732</v>
      </c>
      <c r="U1435" t="s">
        <v>1189</v>
      </c>
      <c r="V1435" t="s">
        <v>1190</v>
      </c>
    </row>
    <row r="1436" spans="1:23" x14ac:dyDescent="0.3">
      <c r="A1436" s="2" t="s">
        <v>30</v>
      </c>
      <c r="B1436" s="2" t="s">
        <v>74</v>
      </c>
      <c r="C1436" s="2" t="s">
        <v>2878</v>
      </c>
      <c r="D1436" s="2">
        <v>1</v>
      </c>
      <c r="E1436" s="2" t="s">
        <v>115</v>
      </c>
      <c r="F1436" s="2" t="b">
        <f>+VLOOKUP(L1436,'Por tripulante'!A:A,1,0)=L1436</f>
        <v>1</v>
      </c>
      <c r="G1436" s="2" t="str">
        <f>+INDEX(TPA!A:D,MATCH('Base de datos'!L1436,TPA!D:D,0),1)</f>
        <v>CALAMAR</v>
      </c>
      <c r="H1436" s="24" t="s">
        <v>405</v>
      </c>
      <c r="I1436" s="42">
        <v>44707.413414351853</v>
      </c>
      <c r="J1436" s="36">
        <v>44707.415868055556</v>
      </c>
      <c r="K1436" t="s">
        <v>1471</v>
      </c>
      <c r="L1436">
        <v>1148702581</v>
      </c>
      <c r="M1436" t="s">
        <v>1214</v>
      </c>
      <c r="N1436" t="s">
        <v>413</v>
      </c>
      <c r="O1436" s="4" t="s">
        <v>735</v>
      </c>
      <c r="P1436" s="39" t="s">
        <v>1431</v>
      </c>
      <c r="Q1436" t="s">
        <v>732</v>
      </c>
      <c r="U1436" t="s">
        <v>1189</v>
      </c>
      <c r="V1436" t="s">
        <v>1194</v>
      </c>
    </row>
    <row r="1437" spans="1:23" x14ac:dyDescent="0.3">
      <c r="A1437" s="2" t="s">
        <v>30</v>
      </c>
      <c r="B1437" s="2" t="s">
        <v>74</v>
      </c>
      <c r="C1437" s="2" t="s">
        <v>2879</v>
      </c>
      <c r="D1437" s="2">
        <v>1</v>
      </c>
      <c r="E1437" s="2" t="s">
        <v>115</v>
      </c>
      <c r="F1437" s="2" t="b">
        <f>+VLOOKUP(L1437,'Por tripulante'!A:A,1,0)=L1437</f>
        <v>1</v>
      </c>
      <c r="G1437" s="2" t="str">
        <f>+INDEX(TPA!A:D,MATCH('Base de datos'!L1437,TPA!D:D,0),1)</f>
        <v>MOMPOX</v>
      </c>
      <c r="H1437" s="24" t="s">
        <v>405</v>
      </c>
      <c r="I1437" s="42">
        <v>44706.41914351852</v>
      </c>
      <c r="J1437" s="36">
        <v>44706.42114583333</v>
      </c>
      <c r="K1437" t="s">
        <v>1470</v>
      </c>
      <c r="L1437">
        <v>72283158</v>
      </c>
      <c r="M1437" t="s">
        <v>624</v>
      </c>
      <c r="N1437" t="s">
        <v>416</v>
      </c>
      <c r="O1437" s="4" t="s">
        <v>735</v>
      </c>
      <c r="P1437" s="39" t="s">
        <v>745</v>
      </c>
      <c r="Q1437" t="s">
        <v>732</v>
      </c>
      <c r="U1437" t="s">
        <v>1189</v>
      </c>
      <c r="V1437" t="s">
        <v>1190</v>
      </c>
    </row>
    <row r="1438" spans="1:23" x14ac:dyDescent="0.3">
      <c r="A1438" s="2" t="s">
        <v>30</v>
      </c>
      <c r="B1438" s="2" t="s">
        <v>74</v>
      </c>
      <c r="C1438" s="2" t="s">
        <v>2880</v>
      </c>
      <c r="D1438" s="2">
        <v>1</v>
      </c>
      <c r="E1438" s="2" t="s">
        <v>115</v>
      </c>
      <c r="F1438" s="2" t="b">
        <f>+VLOOKUP(L1438,'Por tripulante'!A:A,1,0)=L1438</f>
        <v>1</v>
      </c>
      <c r="G1438" s="2" t="str">
        <f>+INDEX(TPA!A:D,MATCH('Base de datos'!L1438,TPA!D:D,0),1)</f>
        <v>CAPULCO</v>
      </c>
      <c r="H1438" s="24" t="s">
        <v>405</v>
      </c>
      <c r="I1438" s="42">
        <v>44706.389814814815</v>
      </c>
      <c r="J1438" s="36">
        <v>44706.39329861111</v>
      </c>
      <c r="K1438" t="s">
        <v>1470</v>
      </c>
      <c r="L1438">
        <v>1062877685</v>
      </c>
      <c r="M1438" t="s">
        <v>567</v>
      </c>
      <c r="N1438" t="s">
        <v>428</v>
      </c>
      <c r="O1438" s="4" t="s">
        <v>735</v>
      </c>
      <c r="P1438" s="39" t="s">
        <v>745</v>
      </c>
      <c r="Q1438" t="s">
        <v>732</v>
      </c>
      <c r="U1438" t="s">
        <v>1189</v>
      </c>
      <c r="V1438" t="s">
        <v>1194</v>
      </c>
    </row>
    <row r="1439" spans="1:23" x14ac:dyDescent="0.3">
      <c r="A1439" s="2" t="s">
        <v>30</v>
      </c>
      <c r="B1439" s="2" t="s">
        <v>74</v>
      </c>
      <c r="C1439" s="2" t="s">
        <v>2881</v>
      </c>
      <c r="D1439" s="2">
        <v>1</v>
      </c>
      <c r="E1439" s="2" t="s">
        <v>115</v>
      </c>
      <c r="F1439" s="2" t="b">
        <f>+VLOOKUP(L1439,'Por tripulante'!A:A,1,0)=L1439</f>
        <v>1</v>
      </c>
      <c r="G1439" s="2" t="str">
        <f>+INDEX(TPA!A:D,MATCH('Base de datos'!L1439,TPA!D:D,0),1)</f>
        <v>PUERTO TRIUNFO</v>
      </c>
      <c r="H1439" s="24" t="s">
        <v>405</v>
      </c>
      <c r="I1439" s="42">
        <v>44705.895219907405</v>
      </c>
      <c r="J1439" s="36">
        <v>44705.896539351852</v>
      </c>
      <c r="K1439" t="s">
        <v>1423</v>
      </c>
      <c r="L1439">
        <v>72056136</v>
      </c>
      <c r="M1439" t="s">
        <v>721</v>
      </c>
      <c r="N1439" t="s">
        <v>496</v>
      </c>
      <c r="O1439" s="4" t="s">
        <v>735</v>
      </c>
      <c r="P1439" s="39" t="s">
        <v>745</v>
      </c>
      <c r="Q1439" t="s">
        <v>732</v>
      </c>
      <c r="U1439" t="s">
        <v>1189</v>
      </c>
      <c r="V1439" t="s">
        <v>1190</v>
      </c>
    </row>
    <row r="1440" spans="1:23" x14ac:dyDescent="0.3">
      <c r="A1440" s="2" t="s">
        <v>30</v>
      </c>
      <c r="B1440" s="2" t="s">
        <v>74</v>
      </c>
      <c r="C1440" s="2" t="s">
        <v>2256</v>
      </c>
      <c r="D1440" s="2">
        <v>1</v>
      </c>
      <c r="E1440" s="2" t="s">
        <v>115</v>
      </c>
      <c r="F1440" s="2" t="b">
        <f>+VLOOKUP(L1440,'Por tripulante'!A:A,1,0)=L1440</f>
        <v>1</v>
      </c>
      <c r="G1440" s="2" t="str">
        <f>+INDEX(TPA!A:D,MATCH('Base de datos'!L1440,TPA!D:D,0),1)</f>
        <v>PUERTO SALGAR</v>
      </c>
      <c r="H1440" s="24" t="s">
        <v>405</v>
      </c>
      <c r="I1440" s="42">
        <v>44705.436284722222</v>
      </c>
      <c r="J1440" s="36">
        <v>44705.441608796296</v>
      </c>
      <c r="K1440" t="s">
        <v>1423</v>
      </c>
      <c r="L1440">
        <v>16730978</v>
      </c>
      <c r="M1440" t="s">
        <v>469</v>
      </c>
      <c r="N1440" t="s">
        <v>499</v>
      </c>
      <c r="O1440" s="4" t="s">
        <v>735</v>
      </c>
      <c r="P1440" s="39" t="s">
        <v>745</v>
      </c>
      <c r="Q1440" t="s">
        <v>732</v>
      </c>
      <c r="U1440" t="s">
        <v>1189</v>
      </c>
      <c r="V1440" t="s">
        <v>1194</v>
      </c>
    </row>
    <row r="1441" spans="1:22" x14ac:dyDescent="0.3">
      <c r="A1441" s="2" t="s">
        <v>30</v>
      </c>
      <c r="B1441" s="2" t="s">
        <v>74</v>
      </c>
      <c r="C1441" s="2" t="s">
        <v>2697</v>
      </c>
      <c r="D1441" s="2">
        <v>1</v>
      </c>
      <c r="E1441" s="2" t="s">
        <v>115</v>
      </c>
      <c r="F1441" s="2" t="b">
        <f>+VLOOKUP(L1441,'Por tripulante'!A:A,1,0)=L1441</f>
        <v>1</v>
      </c>
      <c r="G1441" s="2" t="str">
        <f>+INDEX(TPA!A:D,MATCH('Base de datos'!L1441,TPA!D:D,0),1)</f>
        <v>EL BANCO</v>
      </c>
      <c r="H1441" s="24" t="s">
        <v>405</v>
      </c>
      <c r="I1441" s="42">
        <v>44705.395115740743</v>
      </c>
      <c r="J1441" s="36">
        <v>44705.398692129631</v>
      </c>
      <c r="K1441" t="s">
        <v>1008</v>
      </c>
      <c r="L1441">
        <v>12628898</v>
      </c>
      <c r="M1441" t="s">
        <v>692</v>
      </c>
      <c r="N1441" t="s">
        <v>443</v>
      </c>
      <c r="O1441" s="4" t="s">
        <v>735</v>
      </c>
      <c r="P1441" s="39" t="s">
        <v>745</v>
      </c>
      <c r="Q1441" t="s">
        <v>732</v>
      </c>
      <c r="T1441" t="s">
        <v>1348</v>
      </c>
      <c r="U1441" t="s">
        <v>1189</v>
      </c>
      <c r="V1441" t="s">
        <v>1190</v>
      </c>
    </row>
    <row r="1442" spans="1:22" x14ac:dyDescent="0.3">
      <c r="A1442" s="2" t="s">
        <v>30</v>
      </c>
      <c r="B1442" s="2" t="s">
        <v>74</v>
      </c>
      <c r="C1442" s="2" t="s">
        <v>2698</v>
      </c>
      <c r="D1442" s="2">
        <v>1</v>
      </c>
      <c r="E1442" s="2" t="s">
        <v>115</v>
      </c>
      <c r="F1442" s="2" t="b">
        <f>+VLOOKUP(L1442,'Por tripulante'!A:A,1,0)=L1442</f>
        <v>1</v>
      </c>
      <c r="G1442" s="2" t="str">
        <f>+INDEX(TPA!A:D,MATCH('Base de datos'!L1442,TPA!D:D,0),1)</f>
        <v>EL BANCO</v>
      </c>
      <c r="H1442" s="24" t="s">
        <v>405</v>
      </c>
      <c r="I1442" s="42">
        <v>44705.395185185182</v>
      </c>
      <c r="J1442" s="36">
        <v>44705.398587962962</v>
      </c>
      <c r="K1442" t="s">
        <v>1008</v>
      </c>
      <c r="L1442">
        <v>1143441857</v>
      </c>
      <c r="M1442" t="s">
        <v>1411</v>
      </c>
      <c r="N1442" t="s">
        <v>443</v>
      </c>
      <c r="O1442" s="4" t="s">
        <v>735</v>
      </c>
      <c r="P1442" s="39" t="s">
        <v>745</v>
      </c>
      <c r="Q1442" t="s">
        <v>732</v>
      </c>
      <c r="T1442" t="s">
        <v>1348</v>
      </c>
      <c r="U1442" t="s">
        <v>1189</v>
      </c>
      <c r="V1442" t="s">
        <v>1190</v>
      </c>
    </row>
    <row r="1443" spans="1:22" x14ac:dyDescent="0.3">
      <c r="A1443" s="2" t="s">
        <v>30</v>
      </c>
      <c r="B1443" s="2" t="s">
        <v>74</v>
      </c>
      <c r="C1443" s="2" t="s">
        <v>2699</v>
      </c>
      <c r="D1443" s="2">
        <v>1</v>
      </c>
      <c r="E1443" s="2" t="s">
        <v>115</v>
      </c>
      <c r="F1443" s="2" t="b">
        <f>+VLOOKUP(L1443,'Por tripulante'!A:A,1,0)=L1443</f>
        <v>1</v>
      </c>
      <c r="G1443" s="2" t="str">
        <f>+INDEX(TPA!A:D,MATCH('Base de datos'!L1443,TPA!D:D,0),1)</f>
        <v>EL BANCO</v>
      </c>
      <c r="H1443" s="24" t="s">
        <v>405</v>
      </c>
      <c r="I1443" s="42">
        <v>44705.395231481481</v>
      </c>
      <c r="J1443" s="36">
        <v>44705.398472222223</v>
      </c>
      <c r="K1443" t="s">
        <v>1008</v>
      </c>
      <c r="L1443">
        <v>11281288</v>
      </c>
      <c r="M1443" t="s">
        <v>646</v>
      </c>
      <c r="N1443" t="s">
        <v>443</v>
      </c>
      <c r="O1443" s="4" t="s">
        <v>735</v>
      </c>
      <c r="P1443" s="39" t="s">
        <v>745</v>
      </c>
      <c r="Q1443" t="s">
        <v>732</v>
      </c>
      <c r="T1443" t="s">
        <v>1348</v>
      </c>
      <c r="U1443" t="s">
        <v>1189</v>
      </c>
      <c r="V1443" t="s">
        <v>1190</v>
      </c>
    </row>
    <row r="1444" spans="1:22" x14ac:dyDescent="0.3">
      <c r="A1444" s="2" t="s">
        <v>30</v>
      </c>
      <c r="B1444" s="2" t="s">
        <v>74</v>
      </c>
      <c r="C1444" s="2" t="s">
        <v>2700</v>
      </c>
      <c r="D1444" s="2">
        <v>1</v>
      </c>
      <c r="E1444" s="2" t="s">
        <v>115</v>
      </c>
      <c r="F1444" s="2" t="b">
        <f>+VLOOKUP(L1444,'Por tripulante'!A:A,1,0)=L1444</f>
        <v>1</v>
      </c>
      <c r="G1444" s="2" t="str">
        <f>+INDEX(TPA!A:D,MATCH('Base de datos'!L1444,TPA!D:D,0),1)</f>
        <v>EL BANCO</v>
      </c>
      <c r="H1444" s="24" t="s">
        <v>405</v>
      </c>
      <c r="I1444" s="42">
        <v>44705.395289351851</v>
      </c>
      <c r="J1444" s="36">
        <v>44705.398310185185</v>
      </c>
      <c r="K1444" t="s">
        <v>1008</v>
      </c>
      <c r="L1444">
        <v>1002025217</v>
      </c>
      <c r="M1444" t="s">
        <v>1410</v>
      </c>
      <c r="N1444" t="s">
        <v>443</v>
      </c>
      <c r="O1444" s="4" t="s">
        <v>735</v>
      </c>
      <c r="P1444" s="39" t="s">
        <v>745</v>
      </c>
      <c r="Q1444" t="s">
        <v>732</v>
      </c>
      <c r="T1444" t="s">
        <v>1348</v>
      </c>
      <c r="U1444" t="s">
        <v>1189</v>
      </c>
      <c r="V1444" t="s">
        <v>1190</v>
      </c>
    </row>
    <row r="1445" spans="1:22" x14ac:dyDescent="0.3">
      <c r="A1445" s="2" t="s">
        <v>32</v>
      </c>
      <c r="B1445" s="2" t="s">
        <v>74</v>
      </c>
      <c r="C1445" s="2" t="s">
        <v>2882</v>
      </c>
      <c r="D1445" s="2">
        <v>1</v>
      </c>
      <c r="E1445" s="2" t="s">
        <v>115</v>
      </c>
      <c r="F1445" s="2" t="b">
        <f>+VLOOKUP(L1445,'Por tripulante'!A:A,1,0)=L1445</f>
        <v>1</v>
      </c>
      <c r="G1445" s="2" t="str">
        <f>+INDEX(TPA!A:D,MATCH('Base de datos'!L1445,TPA!D:D,0),1)</f>
        <v>BARRANQUILLA</v>
      </c>
      <c r="H1445" s="24" t="s">
        <v>407</v>
      </c>
      <c r="I1445" s="42">
        <v>44708.314016203702</v>
      </c>
      <c r="J1445" s="36">
        <v>44708.315474537034</v>
      </c>
      <c r="K1445" t="s">
        <v>1319</v>
      </c>
      <c r="L1445">
        <v>72287439</v>
      </c>
      <c r="M1445" t="s">
        <v>450</v>
      </c>
      <c r="N1445" t="s">
        <v>457</v>
      </c>
      <c r="O1445" s="4" t="s">
        <v>1196</v>
      </c>
      <c r="P1445" s="39" t="s">
        <v>1197</v>
      </c>
      <c r="Q1445" t="s">
        <v>1200</v>
      </c>
    </row>
    <row r="1446" spans="1:22" x14ac:dyDescent="0.3">
      <c r="A1446" s="2" t="s">
        <v>32</v>
      </c>
      <c r="B1446" s="2" t="s">
        <v>74</v>
      </c>
      <c r="C1446" s="2" t="s">
        <v>2883</v>
      </c>
      <c r="D1446" s="2">
        <v>1</v>
      </c>
      <c r="E1446" s="2" t="s">
        <v>115</v>
      </c>
      <c r="F1446" s="2" t="b">
        <f>+VLOOKUP(L1446,'Por tripulante'!A:A,1,0)=L1446</f>
        <v>1</v>
      </c>
      <c r="G1446" s="2" t="str">
        <f>+INDEX(TPA!A:D,MATCH('Base de datos'!L1446,TPA!D:D,0),1)</f>
        <v>BARRANQUILLA</v>
      </c>
      <c r="H1446" s="24" t="s">
        <v>409</v>
      </c>
      <c r="I1446" s="42">
        <v>44708.314016203702</v>
      </c>
      <c r="J1446" s="36">
        <v>44708.315474537034</v>
      </c>
      <c r="K1446" t="s">
        <v>1319</v>
      </c>
      <c r="L1446">
        <v>72287439</v>
      </c>
      <c r="M1446" t="s">
        <v>450</v>
      </c>
      <c r="N1446" t="s">
        <v>457</v>
      </c>
      <c r="O1446" s="4" t="s">
        <v>1196</v>
      </c>
      <c r="P1446" s="39" t="s">
        <v>1197</v>
      </c>
      <c r="Q1446" t="s">
        <v>1200</v>
      </c>
    </row>
    <row r="1447" spans="1:22" x14ac:dyDescent="0.3">
      <c r="A1447" s="2" t="s">
        <v>378</v>
      </c>
      <c r="B1447" s="2" t="s">
        <v>74</v>
      </c>
      <c r="C1447" s="2" t="s">
        <v>2884</v>
      </c>
      <c r="D1447" s="2">
        <v>1</v>
      </c>
      <c r="E1447" s="2" t="s">
        <v>115</v>
      </c>
      <c r="F1447" s="2" t="b">
        <f>+VLOOKUP(L1447,'Por tripulante'!A:A,1,0)=L1447</f>
        <v>1</v>
      </c>
      <c r="G1447" s="2" t="str">
        <f>+INDEX(TPA!A:D,MATCH('Base de datos'!L1447,TPA!D:D,0),1)</f>
        <v>BARRANCABERMEJA</v>
      </c>
      <c r="H1447" s="24" t="s">
        <v>381</v>
      </c>
      <c r="I1447" s="42">
        <v>44709.345995370371</v>
      </c>
      <c r="J1447" s="36">
        <v>44709.347326388888</v>
      </c>
      <c r="K1447" t="s">
        <v>1484</v>
      </c>
      <c r="L1447">
        <v>676852</v>
      </c>
      <c r="M1447" t="s">
        <v>653</v>
      </c>
      <c r="N1447" t="s">
        <v>444</v>
      </c>
    </row>
    <row r="1448" spans="1:22" x14ac:dyDescent="0.3">
      <c r="A1448" s="2" t="s">
        <v>378</v>
      </c>
      <c r="B1448" s="2" t="s">
        <v>74</v>
      </c>
      <c r="C1448" s="2" t="s">
        <v>2885</v>
      </c>
      <c r="D1448" s="2">
        <v>1</v>
      </c>
      <c r="E1448" s="2" t="s">
        <v>115</v>
      </c>
      <c r="F1448" s="2" t="b">
        <f>+VLOOKUP(L1448,'Por tripulante'!A:A,1,0)=L1448</f>
        <v>1</v>
      </c>
      <c r="G1448" s="2" t="str">
        <f>+INDEX(TPA!A:D,MATCH('Base de datos'!L1448,TPA!D:D,0),1)</f>
        <v>MOMPOX</v>
      </c>
      <c r="H1448" s="24" t="s">
        <v>381</v>
      </c>
      <c r="I1448" s="42">
        <v>44709.306990740741</v>
      </c>
      <c r="J1448" s="36">
        <v>44709.308009259257</v>
      </c>
      <c r="K1448" t="s">
        <v>1485</v>
      </c>
      <c r="L1448">
        <v>1193150140</v>
      </c>
      <c r="M1448" t="s">
        <v>633</v>
      </c>
      <c r="N1448" t="s">
        <v>437</v>
      </c>
    </row>
    <row r="1449" spans="1:22" x14ac:dyDescent="0.3">
      <c r="A1449" s="2" t="s">
        <v>378</v>
      </c>
      <c r="B1449" s="2" t="s">
        <v>74</v>
      </c>
      <c r="C1449" s="2" t="s">
        <v>2886</v>
      </c>
      <c r="D1449" s="2">
        <v>1</v>
      </c>
      <c r="E1449" s="2" t="s">
        <v>115</v>
      </c>
      <c r="F1449" s="2" t="b">
        <f>+VLOOKUP(L1449,'Por tripulante'!A:A,1,0)=L1449</f>
        <v>1</v>
      </c>
      <c r="G1449" s="2" t="str">
        <f>+INDEX(TPA!A:D,MATCH('Base de datos'!L1449,TPA!D:D,0),1)</f>
        <v>MOMPOX</v>
      </c>
      <c r="H1449" s="24" t="s">
        <v>381</v>
      </c>
      <c r="I1449" s="42">
        <v>44709.306747685187</v>
      </c>
      <c r="J1449" s="36">
        <v>44709.307430555556</v>
      </c>
      <c r="K1449" t="s">
        <v>1486</v>
      </c>
      <c r="L1449">
        <v>1045690073</v>
      </c>
      <c r="M1449" t="s">
        <v>11</v>
      </c>
      <c r="N1449" t="s">
        <v>437</v>
      </c>
    </row>
    <row r="1450" spans="1:22" x14ac:dyDescent="0.3">
      <c r="A1450" s="2" t="s">
        <v>378</v>
      </c>
      <c r="B1450" s="2" t="s">
        <v>74</v>
      </c>
      <c r="C1450" s="2" t="s">
        <v>2887</v>
      </c>
      <c r="D1450" s="2">
        <v>1</v>
      </c>
      <c r="E1450" s="2" t="s">
        <v>115</v>
      </c>
      <c r="F1450" s="2" t="b">
        <f>+VLOOKUP(L1450,'Por tripulante'!A:A,1,0)=L1450</f>
        <v>1</v>
      </c>
      <c r="G1450" s="2" t="str">
        <f>+INDEX(TPA!A:D,MATCH('Base de datos'!L1450,TPA!D:D,0),1)</f>
        <v>SAN PABLO</v>
      </c>
      <c r="H1450" s="24" t="s">
        <v>381</v>
      </c>
      <c r="I1450" s="42">
        <v>44708.785590277781</v>
      </c>
      <c r="J1450" s="36">
        <v>44708.786631944444</v>
      </c>
      <c r="K1450" t="s">
        <v>951</v>
      </c>
      <c r="L1450">
        <v>72258146</v>
      </c>
      <c r="M1450" t="s">
        <v>662</v>
      </c>
      <c r="N1450" t="s">
        <v>434</v>
      </c>
    </row>
    <row r="1451" spans="1:22" x14ac:dyDescent="0.3">
      <c r="A1451" s="2" t="s">
        <v>378</v>
      </c>
      <c r="B1451" s="2" t="s">
        <v>74</v>
      </c>
      <c r="C1451" s="2" t="s">
        <v>2888</v>
      </c>
      <c r="D1451" s="2">
        <v>1</v>
      </c>
      <c r="E1451" s="2" t="s">
        <v>115</v>
      </c>
      <c r="F1451" s="2" t="b">
        <f>+VLOOKUP(L1451,'Por tripulante'!A:A,1,0)=L1451</f>
        <v>1</v>
      </c>
      <c r="G1451" s="2" t="str">
        <f>+INDEX(TPA!A:D,MATCH('Base de datos'!L1451,TPA!D:D,0),1)</f>
        <v>GAMARRA</v>
      </c>
      <c r="H1451" s="24" t="s">
        <v>381</v>
      </c>
      <c r="I1451" s="42">
        <v>44708.392546296294</v>
      </c>
      <c r="J1451" s="36">
        <v>44708.393090277779</v>
      </c>
      <c r="K1451" t="s">
        <v>1487</v>
      </c>
      <c r="L1451">
        <v>73007151</v>
      </c>
      <c r="M1451" t="s">
        <v>694</v>
      </c>
      <c r="N1451" t="s">
        <v>420</v>
      </c>
    </row>
    <row r="1452" spans="1:22" x14ac:dyDescent="0.3">
      <c r="A1452" s="2" t="s">
        <v>378</v>
      </c>
      <c r="B1452" s="2" t="s">
        <v>74</v>
      </c>
      <c r="C1452" s="2" t="s">
        <v>2889</v>
      </c>
      <c r="D1452" s="2">
        <v>1</v>
      </c>
      <c r="E1452" s="2" t="s">
        <v>115</v>
      </c>
      <c r="F1452" s="2" t="b">
        <f>+VLOOKUP(L1452,'Por tripulante'!A:A,1,0)=L1452</f>
        <v>1</v>
      </c>
      <c r="G1452" s="2" t="str">
        <f>+INDEX(TPA!A:D,MATCH('Base de datos'!L1452,TPA!D:D,0),1)</f>
        <v>SAN PABLO</v>
      </c>
      <c r="H1452" s="24" t="s">
        <v>381</v>
      </c>
      <c r="I1452" s="42">
        <v>44708.379976851851</v>
      </c>
      <c r="J1452" s="36">
        <v>44708.381331018521</v>
      </c>
      <c r="K1452" t="s">
        <v>953</v>
      </c>
      <c r="L1452">
        <v>1129575452</v>
      </c>
      <c r="M1452" t="s">
        <v>492</v>
      </c>
      <c r="N1452" t="s">
        <v>449</v>
      </c>
    </row>
    <row r="1453" spans="1:22" x14ac:dyDescent="0.3">
      <c r="A1453" s="2" t="s">
        <v>378</v>
      </c>
      <c r="B1453" s="2" t="s">
        <v>74</v>
      </c>
      <c r="C1453" s="2" t="s">
        <v>2890</v>
      </c>
      <c r="D1453" s="2">
        <v>1</v>
      </c>
      <c r="E1453" s="2" t="s">
        <v>115</v>
      </c>
      <c r="F1453" s="2" t="b">
        <f>+VLOOKUP(L1453,'Por tripulante'!A:A,1,0)=L1453</f>
        <v>1</v>
      </c>
      <c r="G1453" s="2" t="str">
        <f>+INDEX(TPA!A:D,MATCH('Base de datos'!L1453,TPA!D:D,0),1)</f>
        <v>SAN PABLO</v>
      </c>
      <c r="H1453" s="24" t="s">
        <v>381</v>
      </c>
      <c r="I1453" s="42">
        <v>44708.355567129627</v>
      </c>
      <c r="J1453" s="36">
        <v>44708.356759259259</v>
      </c>
      <c r="K1453" t="s">
        <v>1488</v>
      </c>
      <c r="L1453">
        <v>72429229</v>
      </c>
      <c r="M1453" t="s">
        <v>4</v>
      </c>
      <c r="N1453" t="s">
        <v>449</v>
      </c>
    </row>
    <row r="1454" spans="1:22" x14ac:dyDescent="0.3">
      <c r="A1454" s="2" t="s">
        <v>378</v>
      </c>
      <c r="B1454" s="2" t="s">
        <v>74</v>
      </c>
      <c r="C1454" s="2" t="s">
        <v>2891</v>
      </c>
      <c r="D1454" s="2">
        <v>1</v>
      </c>
      <c r="E1454" s="2" t="s">
        <v>115</v>
      </c>
      <c r="F1454" s="2" t="b">
        <f>+VLOOKUP(L1454,'Por tripulante'!A:A,1,0)=L1454</f>
        <v>1</v>
      </c>
      <c r="G1454" s="2" t="str">
        <f>+INDEX(TPA!A:D,MATCH('Base de datos'!L1454,TPA!D:D,0),1)</f>
        <v>SAN PABLO</v>
      </c>
      <c r="H1454" s="24" t="s">
        <v>381</v>
      </c>
      <c r="I1454" s="42">
        <v>44708.354548611111</v>
      </c>
      <c r="J1454" s="36">
        <v>44708.356215277781</v>
      </c>
      <c r="K1454" t="s">
        <v>1489</v>
      </c>
      <c r="L1454">
        <v>1001912135</v>
      </c>
      <c r="M1454" t="s">
        <v>519</v>
      </c>
      <c r="N1454" t="s">
        <v>449</v>
      </c>
    </row>
    <row r="1455" spans="1:22" x14ac:dyDescent="0.3">
      <c r="A1455" s="2" t="s">
        <v>378</v>
      </c>
      <c r="B1455" s="2" t="s">
        <v>74</v>
      </c>
      <c r="C1455" s="2" t="s">
        <v>2892</v>
      </c>
      <c r="D1455" s="2">
        <v>1</v>
      </c>
      <c r="E1455" s="2" t="s">
        <v>115</v>
      </c>
      <c r="F1455" s="2" t="b">
        <f>+VLOOKUP(L1455,'Por tripulante'!A:A,1,0)=L1455</f>
        <v>1</v>
      </c>
      <c r="G1455" s="2" t="str">
        <f>+INDEX(TPA!A:D,MATCH('Base de datos'!L1455,TPA!D:D,0),1)</f>
        <v>GAMARRA</v>
      </c>
      <c r="H1455" s="24" t="s">
        <v>381</v>
      </c>
      <c r="I1455" s="42">
        <v>44708.317314814813</v>
      </c>
      <c r="J1455" s="36">
        <v>44708.317939814813</v>
      </c>
      <c r="K1455" t="s">
        <v>1490</v>
      </c>
      <c r="L1455">
        <v>72008021</v>
      </c>
      <c r="M1455" t="s">
        <v>464</v>
      </c>
      <c r="N1455" t="s">
        <v>420</v>
      </c>
    </row>
    <row r="1456" spans="1:22" x14ac:dyDescent="0.3">
      <c r="A1456" s="2" t="s">
        <v>378</v>
      </c>
      <c r="B1456" s="2" t="s">
        <v>74</v>
      </c>
      <c r="C1456" s="2" t="s">
        <v>2893</v>
      </c>
      <c r="D1456" s="2">
        <v>1</v>
      </c>
      <c r="E1456" s="2" t="s">
        <v>115</v>
      </c>
      <c r="F1456" s="2" t="b">
        <f>+VLOOKUP(L1456,'Por tripulante'!A:A,1,0)=L1456</f>
        <v>1</v>
      </c>
      <c r="G1456" s="2" t="str">
        <f>+INDEX(TPA!A:D,MATCH('Base de datos'!L1456,TPA!D:D,0),1)</f>
        <v>MAGANGUE</v>
      </c>
      <c r="H1456" s="24" t="s">
        <v>381</v>
      </c>
      <c r="I1456" s="42">
        <v>44706.629374999997</v>
      </c>
      <c r="J1456" s="36">
        <v>44706.630567129629</v>
      </c>
      <c r="K1456" t="s">
        <v>1491</v>
      </c>
      <c r="L1456">
        <v>9099437</v>
      </c>
      <c r="M1456" t="s">
        <v>605</v>
      </c>
      <c r="N1456" t="s">
        <v>419</v>
      </c>
    </row>
    <row r="1457" spans="1:14" x14ac:dyDescent="0.3">
      <c r="A1457" s="2" t="s">
        <v>378</v>
      </c>
      <c r="B1457" s="2" t="s">
        <v>74</v>
      </c>
      <c r="C1457" s="2" t="s">
        <v>2894</v>
      </c>
      <c r="D1457" s="2">
        <v>1</v>
      </c>
      <c r="E1457" s="2" t="s">
        <v>115</v>
      </c>
      <c r="F1457" s="2" t="b">
        <f>+VLOOKUP(L1457,'Por tripulante'!A:A,1,0)=L1457</f>
        <v>1</v>
      </c>
      <c r="G1457" s="2" t="str">
        <f>+INDEX(TPA!A:D,MATCH('Base de datos'!L1457,TPA!D:D,0),1)</f>
        <v>PUERTO TRIUNFO</v>
      </c>
      <c r="H1457" s="24" t="s">
        <v>381</v>
      </c>
      <c r="I1457" s="42">
        <v>44706.627835648149</v>
      </c>
      <c r="J1457" s="36">
        <v>44706.628807870373</v>
      </c>
      <c r="K1457" t="s">
        <v>1237</v>
      </c>
      <c r="L1457">
        <v>1046346294</v>
      </c>
      <c r="M1457" t="s">
        <v>1492</v>
      </c>
      <c r="N1457" t="s">
        <v>449</v>
      </c>
    </row>
    <row r="1458" spans="1:14" x14ac:dyDescent="0.3">
      <c r="A1458" s="2" t="s">
        <v>378</v>
      </c>
      <c r="B1458" s="2" t="s">
        <v>74</v>
      </c>
      <c r="C1458" s="2" t="s">
        <v>2895</v>
      </c>
      <c r="D1458" s="2">
        <v>1</v>
      </c>
      <c r="E1458" s="2" t="s">
        <v>115</v>
      </c>
      <c r="F1458" s="2" t="b">
        <f>+VLOOKUP(L1458,'Por tripulante'!A:A,1,0)=L1458</f>
        <v>1</v>
      </c>
      <c r="G1458" s="2" t="str">
        <f>+INDEX(TPA!A:D,MATCH('Base de datos'!L1458,TPA!D:D,0),1)</f>
        <v>BARRANCABERMEJA</v>
      </c>
      <c r="H1458" s="24" t="s">
        <v>381</v>
      </c>
      <c r="I1458" s="42">
        <v>44706.577361111114</v>
      </c>
      <c r="J1458" s="36">
        <v>44706.578194444446</v>
      </c>
      <c r="K1458" t="s">
        <v>1493</v>
      </c>
      <c r="L1458">
        <v>1124020230</v>
      </c>
      <c r="M1458" t="s">
        <v>560</v>
      </c>
      <c r="N1458" t="s">
        <v>444</v>
      </c>
    </row>
    <row r="1459" spans="1:14" x14ac:dyDescent="0.3">
      <c r="A1459" s="2" t="s">
        <v>378</v>
      </c>
      <c r="B1459" s="2" t="s">
        <v>74</v>
      </c>
      <c r="C1459" s="2" t="s">
        <v>2896</v>
      </c>
      <c r="D1459" s="2">
        <v>1</v>
      </c>
      <c r="E1459" s="2" t="s">
        <v>115</v>
      </c>
      <c r="F1459" s="2" t="b">
        <f>+VLOOKUP(L1459,'Por tripulante'!A:A,1,0)=L1459</f>
        <v>1</v>
      </c>
      <c r="G1459" s="2" t="str">
        <f>+INDEX(TPA!A:D,MATCH('Base de datos'!L1459,TPA!D:D,0),1)</f>
        <v>PUERTO TRIUNFO</v>
      </c>
      <c r="H1459" s="24" t="s">
        <v>381</v>
      </c>
      <c r="I1459" s="42">
        <v>44706.437777777777</v>
      </c>
      <c r="J1459" s="36">
        <v>44706.438472222224</v>
      </c>
      <c r="K1459" t="s">
        <v>1494</v>
      </c>
      <c r="L1459">
        <v>72056136</v>
      </c>
      <c r="M1459" t="s">
        <v>721</v>
      </c>
      <c r="N1459" t="s">
        <v>449</v>
      </c>
    </row>
    <row r="1460" spans="1:14" x14ac:dyDescent="0.3">
      <c r="A1460" s="2" t="s">
        <v>378</v>
      </c>
      <c r="B1460" s="2" t="s">
        <v>74</v>
      </c>
      <c r="C1460" s="2" t="s">
        <v>2897</v>
      </c>
      <c r="D1460" s="2">
        <v>1</v>
      </c>
      <c r="E1460" s="2" t="s">
        <v>115</v>
      </c>
      <c r="F1460" s="2" t="b">
        <f>+VLOOKUP(L1460,'Por tripulante'!A:A,1,0)=L1460</f>
        <v>1</v>
      </c>
      <c r="G1460" s="2" t="str">
        <f>+INDEX(TPA!A:D,MATCH('Base de datos'!L1460,TPA!D:D,0),1)</f>
        <v>MOMPOX</v>
      </c>
      <c r="H1460" s="24" t="s">
        <v>381</v>
      </c>
      <c r="I1460" s="42">
        <v>44706.4216087963</v>
      </c>
      <c r="J1460" s="36">
        <v>44706.422083333331</v>
      </c>
      <c r="K1460" t="s">
        <v>1495</v>
      </c>
      <c r="L1460">
        <v>72283158</v>
      </c>
      <c r="M1460" t="s">
        <v>624</v>
      </c>
      <c r="N1460" t="s">
        <v>437</v>
      </c>
    </row>
    <row r="1461" spans="1:14" x14ac:dyDescent="0.3">
      <c r="A1461" s="2" t="s">
        <v>378</v>
      </c>
      <c r="B1461" s="2" t="s">
        <v>74</v>
      </c>
      <c r="C1461" s="2" t="s">
        <v>2898</v>
      </c>
      <c r="D1461" s="2">
        <v>1</v>
      </c>
      <c r="E1461" s="2" t="s">
        <v>115</v>
      </c>
      <c r="F1461" s="2" t="b">
        <f>+VLOOKUP(L1461,'Por tripulante'!A:A,1,0)=L1461</f>
        <v>1</v>
      </c>
      <c r="G1461" s="2" t="str">
        <f>+INDEX(TPA!A:D,MATCH('Base de datos'!L1461,TPA!D:D,0),1)</f>
        <v>CAPULCO</v>
      </c>
      <c r="H1461" s="24" t="s">
        <v>381</v>
      </c>
      <c r="I1461" s="42">
        <v>44706.392083333332</v>
      </c>
      <c r="J1461" s="36">
        <v>44706.392500000002</v>
      </c>
      <c r="K1461" t="s">
        <v>1496</v>
      </c>
      <c r="L1461">
        <v>72291020</v>
      </c>
      <c r="M1461" t="s">
        <v>635</v>
      </c>
      <c r="N1461" t="s">
        <v>447</v>
      </c>
    </row>
    <row r="1462" spans="1:14" x14ac:dyDescent="0.3">
      <c r="A1462" s="2" t="s">
        <v>378</v>
      </c>
      <c r="B1462" s="2" t="s">
        <v>74</v>
      </c>
      <c r="C1462" s="2" t="s">
        <v>2899</v>
      </c>
      <c r="D1462" s="2">
        <v>1</v>
      </c>
      <c r="E1462" s="2" t="s">
        <v>115</v>
      </c>
      <c r="F1462" s="2" t="b">
        <f>+VLOOKUP(L1462,'Por tripulante'!A:A,1,0)=L1462</f>
        <v>1</v>
      </c>
      <c r="G1462" s="2" t="str">
        <f>+INDEX(TPA!A:D,MATCH('Base de datos'!L1462,TPA!D:D,0),1)</f>
        <v>MOMPOX</v>
      </c>
      <c r="H1462" s="24" t="s">
        <v>381</v>
      </c>
      <c r="I1462" s="42">
        <v>44706.327951388892</v>
      </c>
      <c r="J1462" s="36">
        <v>44706.329409722224</v>
      </c>
      <c r="K1462" t="s">
        <v>1438</v>
      </c>
      <c r="L1462">
        <v>8742810</v>
      </c>
      <c r="M1462" t="s">
        <v>1497</v>
      </c>
      <c r="N1462" t="s">
        <v>437</v>
      </c>
    </row>
    <row r="1463" spans="1:14" x14ac:dyDescent="0.3">
      <c r="A1463" s="2" t="s">
        <v>378</v>
      </c>
      <c r="B1463" s="2" t="s">
        <v>74</v>
      </c>
      <c r="C1463" s="2" t="s">
        <v>2900</v>
      </c>
      <c r="D1463" s="2">
        <v>1</v>
      </c>
      <c r="E1463" s="2" t="s">
        <v>115</v>
      </c>
      <c r="F1463" s="2" t="b">
        <f>+VLOOKUP(L1463,'Por tripulante'!A:A,1,0)=L1463</f>
        <v>1</v>
      </c>
      <c r="G1463" s="2" t="str">
        <f>+INDEX(TPA!A:D,MATCH('Base de datos'!L1463,TPA!D:D,0),1)</f>
        <v>CAPULCO</v>
      </c>
      <c r="H1463" s="24" t="s">
        <v>381</v>
      </c>
      <c r="I1463" s="42">
        <v>44705.929826388892</v>
      </c>
      <c r="J1463" s="36">
        <v>44705.930393518516</v>
      </c>
      <c r="K1463" t="s">
        <v>1498</v>
      </c>
      <c r="L1463">
        <v>9144397</v>
      </c>
      <c r="M1463" t="s">
        <v>602</v>
      </c>
      <c r="N1463" t="s">
        <v>447</v>
      </c>
    </row>
    <row r="1464" spans="1:14" x14ac:dyDescent="0.3">
      <c r="A1464" s="2" t="s">
        <v>378</v>
      </c>
      <c r="B1464" s="2" t="s">
        <v>74</v>
      </c>
      <c r="C1464" s="2" t="s">
        <v>2901</v>
      </c>
      <c r="D1464" s="2">
        <v>1</v>
      </c>
      <c r="E1464" s="2" t="s">
        <v>115</v>
      </c>
      <c r="F1464" s="2" t="b">
        <f>+VLOOKUP(L1464,'Por tripulante'!A:A,1,0)=L1464</f>
        <v>1</v>
      </c>
      <c r="G1464" s="2" t="str">
        <f>+INDEX(TPA!A:D,MATCH('Base de datos'!L1464,TPA!D:D,0),1)</f>
        <v>BARRANCABERMEJA</v>
      </c>
      <c r="H1464" s="24" t="s">
        <v>381</v>
      </c>
      <c r="I1464" s="42">
        <v>44705.863611111112</v>
      </c>
      <c r="J1464" s="36">
        <v>44705.864490740743</v>
      </c>
      <c r="K1464" t="s">
        <v>1444</v>
      </c>
      <c r="L1464">
        <v>1052991220</v>
      </c>
      <c r="M1464" t="s">
        <v>539</v>
      </c>
      <c r="N1464" t="s">
        <v>444</v>
      </c>
    </row>
    <row r="1465" spans="1:14" x14ac:dyDescent="0.3">
      <c r="A1465" s="2" t="s">
        <v>378</v>
      </c>
      <c r="B1465" s="2" t="s">
        <v>74</v>
      </c>
      <c r="C1465" s="2" t="s">
        <v>2902</v>
      </c>
      <c r="D1465" s="2">
        <v>1</v>
      </c>
      <c r="E1465" s="2" t="s">
        <v>115</v>
      </c>
      <c r="F1465" s="2" t="b">
        <f>+VLOOKUP(L1465,'Por tripulante'!A:A,1,0)=L1465</f>
        <v>1</v>
      </c>
      <c r="G1465" s="2" t="str">
        <f>+INDEX(TPA!A:D,MATCH('Base de datos'!L1465,TPA!D:D,0),1)</f>
        <v>PUERTO TRIUNFO</v>
      </c>
      <c r="H1465" s="24" t="s">
        <v>381</v>
      </c>
      <c r="I1465" s="42">
        <v>44705.804166666669</v>
      </c>
      <c r="J1465" s="36">
        <v>44705.804988425924</v>
      </c>
      <c r="K1465" t="s">
        <v>1499</v>
      </c>
      <c r="L1465">
        <v>72271305</v>
      </c>
      <c r="M1465" t="s">
        <v>667</v>
      </c>
      <c r="N1465" t="s">
        <v>449</v>
      </c>
    </row>
    <row r="1466" spans="1:14" x14ac:dyDescent="0.3">
      <c r="A1466" s="2" t="s">
        <v>378</v>
      </c>
      <c r="B1466" s="2" t="s">
        <v>74</v>
      </c>
      <c r="C1466" s="2" t="s">
        <v>2903</v>
      </c>
      <c r="D1466" s="2">
        <v>1</v>
      </c>
      <c r="E1466" s="2" t="s">
        <v>115</v>
      </c>
      <c r="F1466" s="2" t="b">
        <f>+VLOOKUP(L1466,'Por tripulante'!A:A,1,0)=L1466</f>
        <v>1</v>
      </c>
      <c r="G1466" s="2" t="str">
        <f>+INDEX(TPA!A:D,MATCH('Base de datos'!L1466,TPA!D:D,0),1)</f>
        <v>PUERTO TRIUNFO</v>
      </c>
      <c r="H1466" s="24" t="s">
        <v>381</v>
      </c>
      <c r="I1466" s="42">
        <v>44705.781215277777</v>
      </c>
      <c r="J1466" s="36">
        <v>44705.781967592593</v>
      </c>
      <c r="K1466" t="s">
        <v>1380</v>
      </c>
      <c r="L1466">
        <v>1051417313</v>
      </c>
      <c r="M1466" t="s">
        <v>674</v>
      </c>
      <c r="N1466" t="s">
        <v>449</v>
      </c>
    </row>
    <row r="1467" spans="1:14" x14ac:dyDescent="0.3">
      <c r="A1467" s="2" t="s">
        <v>378</v>
      </c>
      <c r="B1467" s="2" t="s">
        <v>74</v>
      </c>
      <c r="C1467" s="2" t="s">
        <v>2904</v>
      </c>
      <c r="D1467" s="2">
        <v>1</v>
      </c>
      <c r="E1467" s="2" t="s">
        <v>115</v>
      </c>
      <c r="F1467" s="2" t="b">
        <f>+VLOOKUP(L1467,'Por tripulante'!A:A,1,0)=L1467</f>
        <v>1</v>
      </c>
      <c r="G1467" s="2" t="str">
        <f>+INDEX(TPA!A:D,MATCH('Base de datos'!L1467,TPA!D:D,0),1)</f>
        <v>PUERTO TRIUNFO</v>
      </c>
      <c r="H1467" s="24" t="s">
        <v>381</v>
      </c>
      <c r="I1467" s="42">
        <v>44705.745497685188</v>
      </c>
      <c r="J1467" s="36">
        <v>44705.746006944442</v>
      </c>
      <c r="K1467" t="s">
        <v>1500</v>
      </c>
      <c r="L1467">
        <v>576262</v>
      </c>
      <c r="M1467" t="s">
        <v>1218</v>
      </c>
      <c r="N1467" t="s">
        <v>449</v>
      </c>
    </row>
    <row r="1468" spans="1:14" x14ac:dyDescent="0.3">
      <c r="A1468" s="2" t="s">
        <v>378</v>
      </c>
      <c r="B1468" s="2" t="s">
        <v>74</v>
      </c>
      <c r="C1468" s="2" t="s">
        <v>2905</v>
      </c>
      <c r="D1468" s="2">
        <v>1</v>
      </c>
      <c r="E1468" s="2" t="s">
        <v>115</v>
      </c>
      <c r="F1468" s="2" t="b">
        <f>+VLOOKUP(L1468,'Por tripulante'!A:A,1,0)=L1468</f>
        <v>1</v>
      </c>
      <c r="G1468" s="2" t="str">
        <f>+INDEX(TPA!A:D,MATCH('Base de datos'!L1468,TPA!D:D,0),1)</f>
        <v>PUERTO TRIUNFO</v>
      </c>
      <c r="H1468" s="24" t="s">
        <v>381</v>
      </c>
      <c r="I1468" s="42">
        <v>44705.744537037041</v>
      </c>
      <c r="J1468" s="36">
        <v>44705.745347222219</v>
      </c>
      <c r="K1468" t="s">
        <v>1500</v>
      </c>
      <c r="L1468">
        <v>1143355820</v>
      </c>
      <c r="M1468" t="s">
        <v>463</v>
      </c>
      <c r="N1468" t="s">
        <v>449</v>
      </c>
    </row>
    <row r="1469" spans="1:14" x14ac:dyDescent="0.3">
      <c r="A1469" s="2" t="s">
        <v>378</v>
      </c>
      <c r="B1469" s="2" t="s">
        <v>74</v>
      </c>
      <c r="C1469" s="2" t="s">
        <v>2612</v>
      </c>
      <c r="D1469" s="2">
        <v>1</v>
      </c>
      <c r="E1469" s="2" t="s">
        <v>115</v>
      </c>
      <c r="F1469" s="2" t="b">
        <f>+VLOOKUP(L1469,'Por tripulante'!A:A,1,0)=L1469</f>
        <v>1</v>
      </c>
      <c r="G1469" s="2" t="str">
        <f>+INDEX(TPA!A:D,MATCH('Base de datos'!L1469,TPA!D:D,0),1)</f>
        <v>BARRANCABERMEJA</v>
      </c>
      <c r="H1469" s="24" t="s">
        <v>381</v>
      </c>
      <c r="I1469" s="42">
        <v>44705.443449074075</v>
      </c>
      <c r="J1469" s="36">
        <v>44705.443969907406</v>
      </c>
      <c r="K1469" t="s">
        <v>1380</v>
      </c>
      <c r="L1469">
        <v>1143169914</v>
      </c>
      <c r="M1469" t="s">
        <v>480</v>
      </c>
      <c r="N1469" t="s">
        <v>444</v>
      </c>
    </row>
    <row r="1470" spans="1:14" x14ac:dyDescent="0.3">
      <c r="A1470" s="2" t="s">
        <v>378</v>
      </c>
      <c r="B1470" s="2" t="s">
        <v>74</v>
      </c>
      <c r="C1470" s="2" t="s">
        <v>2613</v>
      </c>
      <c r="D1470" s="2">
        <v>1</v>
      </c>
      <c r="E1470" s="2" t="s">
        <v>115</v>
      </c>
      <c r="F1470" s="2" t="b">
        <f>+VLOOKUP(L1470,'Por tripulante'!A:A,1,0)=L1470</f>
        <v>1</v>
      </c>
      <c r="G1470" s="2" t="str">
        <f>+INDEX(TPA!A:D,MATCH('Base de datos'!L1470,TPA!D:D,0),1)</f>
        <v>PUERTO SALGAR</v>
      </c>
      <c r="H1470" s="24" t="s">
        <v>381</v>
      </c>
      <c r="I1470" s="42">
        <v>44705.414351851854</v>
      </c>
      <c r="J1470" s="36">
        <v>44705.415520833332</v>
      </c>
      <c r="K1470" t="s">
        <v>1408</v>
      </c>
      <c r="L1470">
        <v>1102813981</v>
      </c>
      <c r="M1470" t="s">
        <v>657</v>
      </c>
      <c r="N1470" t="s">
        <v>425</v>
      </c>
    </row>
    <row r="1471" spans="1:14" x14ac:dyDescent="0.3">
      <c r="A1471" s="2" t="s">
        <v>378</v>
      </c>
      <c r="B1471" s="2" t="s">
        <v>74</v>
      </c>
      <c r="C1471" s="2" t="s">
        <v>2614</v>
      </c>
      <c r="D1471" s="2">
        <v>1</v>
      </c>
      <c r="E1471" s="2" t="s">
        <v>115</v>
      </c>
      <c r="F1471" s="2" t="b">
        <f>+VLOOKUP(L1471,'Por tripulante'!A:A,1,0)=L1471</f>
        <v>1</v>
      </c>
      <c r="G1471" s="2" t="str">
        <f>+INDEX(TPA!A:D,MATCH('Base de datos'!L1471,TPA!D:D,0),1)</f>
        <v>EL BANCO</v>
      </c>
      <c r="H1471" s="24" t="s">
        <v>381</v>
      </c>
      <c r="I1471" s="42">
        <v>44705.373657407406</v>
      </c>
      <c r="J1471" s="36">
        <v>44705.374745370369</v>
      </c>
      <c r="K1471" t="s">
        <v>1356</v>
      </c>
      <c r="L1471">
        <v>72000597</v>
      </c>
      <c r="M1471" t="s">
        <v>1409</v>
      </c>
      <c r="N1471" t="s">
        <v>438</v>
      </c>
    </row>
    <row r="1472" spans="1:14" x14ac:dyDescent="0.3">
      <c r="A1472" s="2" t="s">
        <v>378</v>
      </c>
      <c r="B1472" s="2" t="s">
        <v>74</v>
      </c>
      <c r="C1472" s="2" t="s">
        <v>2615</v>
      </c>
      <c r="D1472" s="2">
        <v>1</v>
      </c>
      <c r="E1472" s="2" t="s">
        <v>115</v>
      </c>
      <c r="F1472" s="2" t="b">
        <f>+VLOOKUP(L1472,'Por tripulante'!A:A,1,0)=L1472</f>
        <v>1</v>
      </c>
      <c r="G1472" s="2" t="str">
        <f>+INDEX(TPA!A:D,MATCH('Base de datos'!L1472,TPA!D:D,0),1)</f>
        <v>EL BANCO</v>
      </c>
      <c r="H1472" s="24" t="s">
        <v>381</v>
      </c>
      <c r="I1472" s="42">
        <v>44705.373124999998</v>
      </c>
      <c r="J1472" s="36">
        <v>44705.373483796298</v>
      </c>
      <c r="K1472" t="s">
        <v>1356</v>
      </c>
      <c r="L1472">
        <v>1045751062</v>
      </c>
      <c r="M1472" t="s">
        <v>693</v>
      </c>
      <c r="N1472" t="s">
        <v>438</v>
      </c>
    </row>
    <row r="1473" spans="1:23" x14ac:dyDescent="0.3">
      <c r="A1473" s="2" t="s">
        <v>378</v>
      </c>
      <c r="B1473" s="2" t="s">
        <v>74</v>
      </c>
      <c r="C1473" s="2" t="s">
        <v>2616</v>
      </c>
      <c r="D1473" s="2">
        <v>1</v>
      </c>
      <c r="E1473" s="2" t="s">
        <v>115</v>
      </c>
      <c r="F1473" s="2" t="b">
        <f>+VLOOKUP(L1473,'Por tripulante'!A:A,1,0)=L1473</f>
        <v>1</v>
      </c>
      <c r="G1473" s="2" t="str">
        <f>+INDEX(TPA!A:D,MATCH('Base de datos'!L1473,TPA!D:D,0),1)</f>
        <v>EL BANCO</v>
      </c>
      <c r="H1473" s="24" t="s">
        <v>381</v>
      </c>
      <c r="I1473" s="42">
        <v>44705.372499999998</v>
      </c>
      <c r="J1473" s="36">
        <v>44705.37300925926</v>
      </c>
      <c r="K1473" t="s">
        <v>798</v>
      </c>
      <c r="L1473">
        <v>1002025217</v>
      </c>
      <c r="M1473" t="s">
        <v>1410</v>
      </c>
      <c r="N1473" t="s">
        <v>438</v>
      </c>
    </row>
    <row r="1474" spans="1:23" x14ac:dyDescent="0.3">
      <c r="A1474" s="2" t="s">
        <v>378</v>
      </c>
      <c r="B1474" s="2" t="s">
        <v>74</v>
      </c>
      <c r="C1474" s="2" t="s">
        <v>2617</v>
      </c>
      <c r="D1474" s="2">
        <v>1</v>
      </c>
      <c r="E1474" s="2" t="s">
        <v>115</v>
      </c>
      <c r="F1474" s="2" t="b">
        <f>+VLOOKUP(L1474,'Por tripulante'!A:A,1,0)=L1474</f>
        <v>1</v>
      </c>
      <c r="G1474" s="2" t="str">
        <f>+INDEX(TPA!A:D,MATCH('Base de datos'!L1474,TPA!D:D,0),1)</f>
        <v>EL BANCO</v>
      </c>
      <c r="H1474" s="24" t="s">
        <v>381</v>
      </c>
      <c r="I1474" s="42">
        <v>44705.372002314813</v>
      </c>
      <c r="J1474" s="36">
        <v>44705.372361111113</v>
      </c>
      <c r="K1474" t="s">
        <v>1356</v>
      </c>
      <c r="L1474">
        <v>11281288</v>
      </c>
      <c r="M1474" t="s">
        <v>646</v>
      </c>
      <c r="N1474" t="s">
        <v>438</v>
      </c>
    </row>
    <row r="1475" spans="1:23" x14ac:dyDescent="0.3">
      <c r="A1475" s="2" t="s">
        <v>378</v>
      </c>
      <c r="B1475" s="2" t="s">
        <v>74</v>
      </c>
      <c r="C1475" s="2" t="s">
        <v>2618</v>
      </c>
      <c r="D1475" s="2">
        <v>1</v>
      </c>
      <c r="E1475" s="2" t="s">
        <v>115</v>
      </c>
      <c r="F1475" s="2" t="b">
        <f>+VLOOKUP(L1475,'Por tripulante'!A:A,1,0)=L1475</f>
        <v>1</v>
      </c>
      <c r="G1475" s="2" t="str">
        <f>+INDEX(TPA!A:D,MATCH('Base de datos'!L1475,TPA!D:D,0),1)</f>
        <v>EL BANCO</v>
      </c>
      <c r="H1475" s="24" t="s">
        <v>381</v>
      </c>
      <c r="I1475" s="42">
        <v>44705.371388888889</v>
      </c>
      <c r="J1475" s="36">
        <v>44705.371874999997</v>
      </c>
      <c r="K1475" t="s">
        <v>798</v>
      </c>
      <c r="L1475">
        <v>1143441857</v>
      </c>
      <c r="M1475" t="s">
        <v>1411</v>
      </c>
      <c r="N1475" t="s">
        <v>438</v>
      </c>
    </row>
    <row r="1476" spans="1:23" x14ac:dyDescent="0.3">
      <c r="A1476" s="2" t="s">
        <v>378</v>
      </c>
      <c r="B1476" s="2" t="s">
        <v>74</v>
      </c>
      <c r="C1476" s="2" t="s">
        <v>2619</v>
      </c>
      <c r="D1476" s="2">
        <v>1</v>
      </c>
      <c r="E1476" s="2" t="s">
        <v>115</v>
      </c>
      <c r="F1476" s="2" t="b">
        <f>+VLOOKUP(L1476,'Por tripulante'!A:A,1,0)=L1476</f>
        <v>1</v>
      </c>
      <c r="G1476" s="2" t="str">
        <f>+INDEX(TPA!A:D,MATCH('Base de datos'!L1476,TPA!D:D,0),1)</f>
        <v>EL BANCO</v>
      </c>
      <c r="H1476" s="24" t="s">
        <v>381</v>
      </c>
      <c r="I1476" s="42">
        <v>44705.370729166665</v>
      </c>
      <c r="J1476" s="36">
        <v>44705.371215277781</v>
      </c>
      <c r="K1476" t="s">
        <v>798</v>
      </c>
      <c r="L1476">
        <v>1143160794</v>
      </c>
      <c r="M1476" t="s">
        <v>558</v>
      </c>
      <c r="N1476" t="s">
        <v>438</v>
      </c>
    </row>
    <row r="1477" spans="1:23" x14ac:dyDescent="0.3">
      <c r="A1477" s="2" t="s">
        <v>378</v>
      </c>
      <c r="B1477" s="2" t="s">
        <v>74</v>
      </c>
      <c r="C1477" s="2" t="s">
        <v>2620</v>
      </c>
      <c r="D1477" s="2">
        <v>1</v>
      </c>
      <c r="E1477" s="2" t="s">
        <v>115</v>
      </c>
      <c r="F1477" s="2" t="b">
        <f>+VLOOKUP(L1477,'Por tripulante'!A:A,1,0)=L1477</f>
        <v>1</v>
      </c>
      <c r="G1477" s="2" t="str">
        <f>+INDEX(TPA!A:D,MATCH('Base de datos'!L1477,TPA!D:D,0),1)</f>
        <v>EL BANCO</v>
      </c>
      <c r="H1477" s="24" t="s">
        <v>381</v>
      </c>
      <c r="I1477" s="42">
        <v>44705.370138888888</v>
      </c>
      <c r="J1477" s="36">
        <v>44705.370578703703</v>
      </c>
      <c r="K1477" t="s">
        <v>798</v>
      </c>
      <c r="L1477">
        <v>72307511</v>
      </c>
      <c r="M1477" t="s">
        <v>591</v>
      </c>
      <c r="N1477" t="s">
        <v>438</v>
      </c>
    </row>
    <row r="1478" spans="1:23" x14ac:dyDescent="0.3">
      <c r="A1478" s="2" t="s">
        <v>378</v>
      </c>
      <c r="B1478" s="2" t="s">
        <v>74</v>
      </c>
      <c r="C1478" s="2" t="s">
        <v>2621</v>
      </c>
      <c r="D1478" s="2">
        <v>1</v>
      </c>
      <c r="E1478" s="2" t="s">
        <v>115</v>
      </c>
      <c r="F1478" s="2" t="b">
        <f>+VLOOKUP(L1478,'Por tripulante'!A:A,1,0)=L1478</f>
        <v>1</v>
      </c>
      <c r="G1478" s="2" t="str">
        <f>+INDEX(TPA!A:D,MATCH('Base de datos'!L1478,TPA!D:D,0),1)</f>
        <v>EL BANCO</v>
      </c>
      <c r="H1478" s="24" t="s">
        <v>381</v>
      </c>
      <c r="I1478" s="42">
        <v>44705.369340277779</v>
      </c>
      <c r="J1478" s="36">
        <v>44705.369953703703</v>
      </c>
      <c r="K1478" t="s">
        <v>798</v>
      </c>
      <c r="L1478">
        <v>12628898</v>
      </c>
      <c r="M1478" t="s">
        <v>692</v>
      </c>
      <c r="N1478" t="s">
        <v>438</v>
      </c>
    </row>
    <row r="1479" spans="1:23" x14ac:dyDescent="0.3">
      <c r="A1479" s="2" t="s">
        <v>378</v>
      </c>
      <c r="B1479" s="2" t="s">
        <v>74</v>
      </c>
      <c r="C1479" s="2" t="s">
        <v>2622</v>
      </c>
      <c r="D1479" s="2">
        <v>1</v>
      </c>
      <c r="E1479" s="2" t="s">
        <v>115</v>
      </c>
      <c r="F1479" s="2" t="b">
        <f>+VLOOKUP(L1479,'Por tripulante'!A:A,1,0)=L1479</f>
        <v>1</v>
      </c>
      <c r="G1479" s="2" t="str">
        <f>+INDEX(TPA!A:D,MATCH('Base de datos'!L1479,TPA!D:D,0),1)</f>
        <v>EL BANCO</v>
      </c>
      <c r="H1479" s="24" t="s">
        <v>381</v>
      </c>
      <c r="I1479" s="42">
        <v>44705.368750000001</v>
      </c>
      <c r="J1479" s="36">
        <v>44705.369201388887</v>
      </c>
      <c r="K1479" t="s">
        <v>798</v>
      </c>
      <c r="L1479">
        <v>7604934</v>
      </c>
      <c r="M1479" t="s">
        <v>1412</v>
      </c>
      <c r="N1479" t="s">
        <v>438</v>
      </c>
    </row>
    <row r="1480" spans="1:23" x14ac:dyDescent="0.3">
      <c r="A1480" s="2" t="s">
        <v>378</v>
      </c>
      <c r="B1480" s="2" t="s">
        <v>74</v>
      </c>
      <c r="C1480" s="2" t="s">
        <v>2623</v>
      </c>
      <c r="D1480" s="2">
        <v>1</v>
      </c>
      <c r="E1480" s="2" t="s">
        <v>115</v>
      </c>
      <c r="F1480" s="2" t="b">
        <f>+VLOOKUP(L1480,'Por tripulante'!A:A,1,0)=L1480</f>
        <v>1</v>
      </c>
      <c r="G1480" s="2" t="str">
        <f>+INDEX(TPA!A:D,MATCH('Base de datos'!L1480,TPA!D:D,0),1)</f>
        <v>EL BANCO</v>
      </c>
      <c r="H1480" s="24" t="s">
        <v>381</v>
      </c>
      <c r="I1480" s="42">
        <v>44705.353541666664</v>
      </c>
      <c r="J1480" s="36">
        <v>44705.361944444441</v>
      </c>
      <c r="K1480" t="s">
        <v>798</v>
      </c>
      <c r="L1480">
        <v>9142770</v>
      </c>
      <c r="M1480" t="s">
        <v>767</v>
      </c>
      <c r="N1480" t="s">
        <v>438</v>
      </c>
    </row>
    <row r="1481" spans="1:23" x14ac:dyDescent="0.3">
      <c r="A1481" s="2" t="s">
        <v>378</v>
      </c>
      <c r="B1481" s="2" t="s">
        <v>74</v>
      </c>
      <c r="C1481" s="2" t="s">
        <v>2624</v>
      </c>
      <c r="D1481" s="2">
        <v>1</v>
      </c>
      <c r="E1481" s="2" t="s">
        <v>115</v>
      </c>
      <c r="F1481" s="2" t="b">
        <f>+VLOOKUP(L1481,'Por tripulante'!A:A,1,0)=L1481</f>
        <v>1</v>
      </c>
      <c r="G1481" s="2" t="str">
        <f>+INDEX(TPA!A:D,MATCH('Base de datos'!L1481,TPA!D:D,0),1)</f>
        <v>BARRANQUILLA</v>
      </c>
      <c r="H1481" s="24" t="s">
        <v>381</v>
      </c>
      <c r="I1481" s="42">
        <v>44705.343738425923</v>
      </c>
      <c r="J1481" s="36">
        <v>44705.344328703701</v>
      </c>
      <c r="K1481" t="s">
        <v>1380</v>
      </c>
      <c r="L1481">
        <v>9169555</v>
      </c>
      <c r="M1481" t="s">
        <v>727</v>
      </c>
      <c r="N1481" t="s">
        <v>434</v>
      </c>
    </row>
    <row r="1482" spans="1:23" x14ac:dyDescent="0.3">
      <c r="A1482" s="2" t="s">
        <v>378</v>
      </c>
      <c r="B1482" s="2" t="s">
        <v>74</v>
      </c>
      <c r="C1482" s="2" t="s">
        <v>2625</v>
      </c>
      <c r="D1482" s="2">
        <v>1</v>
      </c>
      <c r="E1482" s="2" t="s">
        <v>115</v>
      </c>
      <c r="F1482" s="2" t="b">
        <f>+VLOOKUP(L1482,'Por tripulante'!A:A,1,0)=L1482</f>
        <v>1</v>
      </c>
      <c r="G1482" s="2" t="str">
        <f>+INDEX(TPA!A:D,MATCH('Base de datos'!L1482,TPA!D:D,0),1)</f>
        <v>ZAMBRANO</v>
      </c>
      <c r="H1482" s="24" t="s">
        <v>381</v>
      </c>
      <c r="I1482" s="42">
        <v>44705.043310185189</v>
      </c>
      <c r="J1482" s="36">
        <v>44705.044062499997</v>
      </c>
      <c r="K1482" t="s">
        <v>1413</v>
      </c>
      <c r="L1482">
        <v>73158536</v>
      </c>
      <c r="M1482" t="s">
        <v>1414</v>
      </c>
      <c r="N1482" t="s">
        <v>418</v>
      </c>
    </row>
    <row r="1483" spans="1:23" x14ac:dyDescent="0.3">
      <c r="A1483" s="2" t="s">
        <v>36</v>
      </c>
      <c r="B1483" s="2" t="s">
        <v>1432</v>
      </c>
      <c r="C1483" s="2" t="s">
        <v>2906</v>
      </c>
      <c r="D1483" s="2">
        <v>1</v>
      </c>
      <c r="E1483" s="2" t="s">
        <v>115</v>
      </c>
      <c r="F1483" s="2" t="b">
        <f>+VLOOKUP(L1483,'Por tripulante'!A:A,1,0)=L1483</f>
        <v>1</v>
      </c>
      <c r="G1483" s="2" t="str">
        <f>+INDEX(TPA!A:D,MATCH('Base de datos'!L1483,TPA!D:D,0),1)</f>
        <v>GAMARRA</v>
      </c>
      <c r="H1483" s="24" t="s">
        <v>411</v>
      </c>
      <c r="I1483" s="42">
        <v>44700.3125</v>
      </c>
      <c r="J1483" s="36">
        <v>44700.3125</v>
      </c>
      <c r="K1483">
        <v>44700.3125</v>
      </c>
      <c r="L1483">
        <v>1045695314</v>
      </c>
      <c r="M1483" t="s">
        <v>328</v>
      </c>
    </row>
    <row r="1484" spans="1:23" x14ac:dyDescent="0.3">
      <c r="A1484" s="2" t="s">
        <v>378</v>
      </c>
      <c r="B1484" s="2" t="s">
        <v>74</v>
      </c>
      <c r="C1484" s="2" t="s">
        <v>2907</v>
      </c>
      <c r="D1484" s="2">
        <v>1</v>
      </c>
      <c r="E1484" s="2" t="s">
        <v>115</v>
      </c>
      <c r="F1484" s="2" t="b">
        <f>+VLOOKUP(L1484,'Por tripulante'!A:A,1,0)=L1484</f>
        <v>1</v>
      </c>
      <c r="G1484" s="2" t="str">
        <f>+INDEX(TPA!A:D,MATCH('Base de datos'!L1484,TPA!D:D,0),1)</f>
        <v>CAPULCO</v>
      </c>
      <c r="H1484" s="24" t="s">
        <v>376</v>
      </c>
      <c r="I1484" s="42">
        <v>44711.627997685187</v>
      </c>
      <c r="J1484" s="36">
        <v>44711.62940972222</v>
      </c>
      <c r="K1484" t="s">
        <v>1358</v>
      </c>
      <c r="L1484">
        <v>1143456924</v>
      </c>
      <c r="M1484" t="s">
        <v>548</v>
      </c>
      <c r="N1484" t="s">
        <v>447</v>
      </c>
      <c r="O1484" s="4" t="s">
        <v>773</v>
      </c>
      <c r="P1484" s="39" t="s">
        <v>774</v>
      </c>
      <c r="U1484" t="s">
        <v>735</v>
      </c>
      <c r="V1484" t="s">
        <v>735</v>
      </c>
      <c r="W1484" t="s">
        <v>775</v>
      </c>
    </row>
    <row r="1485" spans="1:23" x14ac:dyDescent="0.3">
      <c r="A1485" s="2" t="s">
        <v>378</v>
      </c>
      <c r="B1485" s="2" t="s">
        <v>74</v>
      </c>
      <c r="C1485" s="2" t="s">
        <v>1673</v>
      </c>
      <c r="D1485" s="2">
        <v>1</v>
      </c>
      <c r="E1485" s="2" t="s">
        <v>115</v>
      </c>
      <c r="F1485" s="2" t="b">
        <f>+VLOOKUP(L1485,'Por tripulante'!A:A,1,0)=L1485</f>
        <v>1</v>
      </c>
      <c r="G1485" s="2" t="str">
        <f>+INDEX(TPA!A:D,MATCH('Base de datos'!L1485,TPA!D:D,0),1)</f>
        <v>GAMARRA</v>
      </c>
      <c r="H1485" s="24" t="s">
        <v>376</v>
      </c>
      <c r="I1485" s="42">
        <v>44711.574143518519</v>
      </c>
      <c r="J1485" s="36">
        <v>44711.580254629633</v>
      </c>
      <c r="K1485" t="s">
        <v>1358</v>
      </c>
      <c r="L1485">
        <v>1129488182</v>
      </c>
      <c r="M1485" t="s">
        <v>502</v>
      </c>
      <c r="N1485" t="s">
        <v>426</v>
      </c>
      <c r="O1485" s="4" t="s">
        <v>773</v>
      </c>
      <c r="P1485" s="39" t="s">
        <v>774</v>
      </c>
      <c r="R1485" t="s">
        <v>787</v>
      </c>
      <c r="T1485" t="s">
        <v>791</v>
      </c>
      <c r="V1485" t="s">
        <v>735</v>
      </c>
      <c r="W1485" t="s">
        <v>775</v>
      </c>
    </row>
    <row r="1486" spans="1:23" x14ac:dyDescent="0.3">
      <c r="A1486" s="2" t="s">
        <v>378</v>
      </c>
      <c r="B1486" s="2" t="s">
        <v>74</v>
      </c>
      <c r="C1486" s="2" t="s">
        <v>2908</v>
      </c>
      <c r="D1486" s="2">
        <v>1</v>
      </c>
      <c r="E1486" s="2" t="s">
        <v>115</v>
      </c>
      <c r="F1486" s="2" t="b">
        <f>+VLOOKUP(L1486,'Por tripulante'!A:A,1,0)=L1486</f>
        <v>1</v>
      </c>
      <c r="G1486" s="2" t="str">
        <f>+INDEX(TPA!A:D,MATCH('Base de datos'!L1486,TPA!D:D,0),1)</f>
        <v>PUERTO SALGAR</v>
      </c>
      <c r="H1486" s="24" t="s">
        <v>376</v>
      </c>
      <c r="I1486" s="42">
        <v>44711.303124999999</v>
      </c>
      <c r="J1486" s="36">
        <v>44711.304224537038</v>
      </c>
      <c r="K1486" t="s">
        <v>1501</v>
      </c>
      <c r="L1486">
        <v>1143158804</v>
      </c>
      <c r="M1486" t="s">
        <v>446</v>
      </c>
      <c r="N1486" t="s">
        <v>425</v>
      </c>
      <c r="O1486" s="4" t="s">
        <v>773</v>
      </c>
      <c r="P1486" s="39" t="s">
        <v>774</v>
      </c>
      <c r="U1486" t="s">
        <v>735</v>
      </c>
      <c r="V1486" t="s">
        <v>735</v>
      </c>
      <c r="W1486" t="s">
        <v>775</v>
      </c>
    </row>
    <row r="1487" spans="1:23" x14ac:dyDescent="0.3">
      <c r="A1487" s="2" t="s">
        <v>378</v>
      </c>
      <c r="B1487" s="2" t="s">
        <v>74</v>
      </c>
      <c r="C1487" s="2" t="s">
        <v>2909</v>
      </c>
      <c r="D1487" s="2">
        <v>1</v>
      </c>
      <c r="E1487" s="2" t="s">
        <v>115</v>
      </c>
      <c r="F1487" s="2" t="b">
        <f>+VLOOKUP(L1487,'Por tripulante'!A:A,1,0)=L1487</f>
        <v>1</v>
      </c>
      <c r="G1487" s="2" t="str">
        <f>+INDEX(TPA!A:D,MATCH('Base de datos'!L1487,TPA!D:D,0),1)</f>
        <v>CAPULCO</v>
      </c>
      <c r="H1487" s="24" t="s">
        <v>376</v>
      </c>
      <c r="I1487" s="42">
        <v>44710.390092592592</v>
      </c>
      <c r="J1487" s="36">
        <v>44710.39340277778</v>
      </c>
      <c r="K1487" t="s">
        <v>951</v>
      </c>
      <c r="L1487">
        <v>1048204296</v>
      </c>
      <c r="M1487" t="s">
        <v>556</v>
      </c>
      <c r="N1487" t="s">
        <v>444</v>
      </c>
      <c r="O1487" s="4" t="s">
        <v>773</v>
      </c>
      <c r="P1487" s="39" t="s">
        <v>774</v>
      </c>
      <c r="U1487" t="s">
        <v>735</v>
      </c>
      <c r="V1487" t="s">
        <v>735</v>
      </c>
      <c r="W1487" t="s">
        <v>775</v>
      </c>
    </row>
    <row r="1488" spans="1:23" x14ac:dyDescent="0.3">
      <c r="A1488" s="2" t="s">
        <v>378</v>
      </c>
      <c r="B1488" s="2" t="s">
        <v>74</v>
      </c>
      <c r="C1488" s="2" t="s">
        <v>2910</v>
      </c>
      <c r="D1488" s="2">
        <v>1</v>
      </c>
      <c r="E1488" s="2" t="s">
        <v>115</v>
      </c>
      <c r="F1488" s="2" t="b">
        <f>+VLOOKUP(L1488,'Por tripulante'!A:A,1,0)=L1488</f>
        <v>1</v>
      </c>
      <c r="G1488" s="2" t="str">
        <f>+INDEX(TPA!A:D,MATCH('Base de datos'!L1488,TPA!D:D,0),1)</f>
        <v>BARRANQUILLA</v>
      </c>
      <c r="H1488" s="24" t="s">
        <v>376</v>
      </c>
      <c r="I1488" s="42">
        <v>44710.36</v>
      </c>
      <c r="J1488" s="36">
        <v>44710.361238425925</v>
      </c>
      <c r="K1488" t="s">
        <v>1502</v>
      </c>
      <c r="L1488">
        <v>72287439</v>
      </c>
      <c r="M1488" t="s">
        <v>263</v>
      </c>
      <c r="N1488" t="s">
        <v>434</v>
      </c>
      <c r="O1488" s="4" t="s">
        <v>773</v>
      </c>
      <c r="P1488" s="39" t="s">
        <v>774</v>
      </c>
      <c r="U1488" t="s">
        <v>735</v>
      </c>
      <c r="V1488" t="s">
        <v>735</v>
      </c>
      <c r="W1488" t="s">
        <v>775</v>
      </c>
    </row>
    <row r="1489" spans="1:23" x14ac:dyDescent="0.3">
      <c r="A1489" s="2" t="s">
        <v>378</v>
      </c>
      <c r="B1489" s="2" t="s">
        <v>74</v>
      </c>
      <c r="C1489" s="2" t="s">
        <v>2911</v>
      </c>
      <c r="D1489" s="2">
        <v>1</v>
      </c>
      <c r="E1489" s="2" t="s">
        <v>115</v>
      </c>
      <c r="F1489" s="2" t="b">
        <f>+VLOOKUP(L1489,'Por tripulante'!A:A,1,0)=L1489</f>
        <v>1</v>
      </c>
      <c r="G1489" s="2" t="str">
        <f>+INDEX(TPA!A:D,MATCH('Base de datos'!L1489,TPA!D:D,0),1)</f>
        <v>BARRANQUILLA</v>
      </c>
      <c r="H1489" s="24" t="s">
        <v>376</v>
      </c>
      <c r="I1489" s="42">
        <v>44710.358773148146</v>
      </c>
      <c r="J1489" s="36">
        <v>44710.359861111108</v>
      </c>
      <c r="K1489" t="s">
        <v>1502</v>
      </c>
      <c r="L1489">
        <v>91519421</v>
      </c>
      <c r="M1489" t="s">
        <v>323</v>
      </c>
      <c r="N1489" t="s">
        <v>434</v>
      </c>
      <c r="O1489" s="4" t="s">
        <v>773</v>
      </c>
      <c r="P1489" s="39" t="s">
        <v>774</v>
      </c>
      <c r="U1489" t="s">
        <v>735</v>
      </c>
      <c r="V1489" t="s">
        <v>735</v>
      </c>
      <c r="W1489" t="s">
        <v>775</v>
      </c>
    </row>
    <row r="1490" spans="1:23" x14ac:dyDescent="0.3">
      <c r="A1490" s="2" t="s">
        <v>378</v>
      </c>
      <c r="B1490" s="2" t="s">
        <v>74</v>
      </c>
      <c r="C1490" s="2" t="s">
        <v>2912</v>
      </c>
      <c r="D1490" s="2">
        <v>1</v>
      </c>
      <c r="E1490" s="2" t="s">
        <v>115</v>
      </c>
      <c r="F1490" s="2" t="b">
        <f>+VLOOKUP(L1490,'Por tripulante'!A:A,1,0)=L1490</f>
        <v>1</v>
      </c>
      <c r="G1490" s="2" t="str">
        <f>+INDEX(TPA!A:D,MATCH('Base de datos'!L1490,TPA!D:D,0),1)</f>
        <v>PUERTO BERRIO</v>
      </c>
      <c r="H1490" s="24" t="s">
        <v>376</v>
      </c>
      <c r="I1490" s="42">
        <v>44709.636076388888</v>
      </c>
      <c r="J1490" s="36">
        <v>44709.638715277775</v>
      </c>
      <c r="K1490" t="s">
        <v>1503</v>
      </c>
      <c r="L1490">
        <v>1098648640</v>
      </c>
      <c r="M1490" t="s">
        <v>1504</v>
      </c>
      <c r="N1490" t="s">
        <v>426</v>
      </c>
      <c r="O1490" s="4" t="s">
        <v>773</v>
      </c>
      <c r="P1490" s="39" t="s">
        <v>803</v>
      </c>
      <c r="R1490" t="s">
        <v>787</v>
      </c>
      <c r="V1490" t="s">
        <v>801</v>
      </c>
      <c r="W1490" t="s">
        <v>775</v>
      </c>
    </row>
    <row r="1491" spans="1:23" x14ac:dyDescent="0.3">
      <c r="A1491" s="2" t="s">
        <v>378</v>
      </c>
      <c r="B1491" s="2" t="s">
        <v>74</v>
      </c>
      <c r="C1491" s="2" t="s">
        <v>2913</v>
      </c>
      <c r="D1491" s="2">
        <v>1</v>
      </c>
      <c r="E1491" s="2" t="s">
        <v>115</v>
      </c>
      <c r="F1491" s="2" t="b">
        <f>+VLOOKUP(L1491,'Por tripulante'!A:A,1,0)=L1491</f>
        <v>1</v>
      </c>
      <c r="G1491" s="2" t="str">
        <f>+INDEX(TPA!A:D,MATCH('Base de datos'!L1491,TPA!D:D,0),1)</f>
        <v>PUERTO BERRIO</v>
      </c>
      <c r="H1491" s="24" t="s">
        <v>376</v>
      </c>
      <c r="I1491" s="42">
        <v>44709.599282407406</v>
      </c>
      <c r="J1491" s="36">
        <v>44709.601168981484</v>
      </c>
      <c r="K1491" t="s">
        <v>1505</v>
      </c>
      <c r="L1491">
        <v>1051671396</v>
      </c>
      <c r="M1491" t="s">
        <v>445</v>
      </c>
      <c r="N1491" t="s">
        <v>426</v>
      </c>
      <c r="O1491" s="4" t="s">
        <v>773</v>
      </c>
      <c r="P1491" s="39" t="s">
        <v>774</v>
      </c>
      <c r="U1491" t="s">
        <v>735</v>
      </c>
      <c r="V1491" t="s">
        <v>735</v>
      </c>
      <c r="W1491" t="s">
        <v>775</v>
      </c>
    </row>
    <row r="1492" spans="1:23" x14ac:dyDescent="0.3">
      <c r="A1492" s="2" t="s">
        <v>378</v>
      </c>
      <c r="B1492" s="2" t="s">
        <v>74</v>
      </c>
      <c r="C1492" s="2" t="s">
        <v>2914</v>
      </c>
      <c r="D1492" s="2">
        <v>1</v>
      </c>
      <c r="E1492" s="2" t="s">
        <v>115</v>
      </c>
      <c r="F1492" s="2" t="b">
        <f>+VLOOKUP(L1492,'Por tripulante'!A:A,1,0)=L1492</f>
        <v>1</v>
      </c>
      <c r="G1492" s="2" t="str">
        <f>+INDEX(TPA!A:D,MATCH('Base de datos'!L1492,TPA!D:D,0),1)</f>
        <v>PUERTO SALGAR</v>
      </c>
      <c r="H1492" s="24" t="s">
        <v>379</v>
      </c>
      <c r="I1492" s="42">
        <v>44712.386307870373</v>
      </c>
      <c r="J1492" s="36">
        <v>44712.38690972222</v>
      </c>
      <c r="K1492" t="s">
        <v>1501</v>
      </c>
      <c r="L1492">
        <v>9138846</v>
      </c>
      <c r="M1492" t="s">
        <v>1506</v>
      </c>
      <c r="N1492" t="s">
        <v>425</v>
      </c>
      <c r="O1492" s="4" t="s">
        <v>878</v>
      </c>
      <c r="P1492" s="39" t="s">
        <v>879</v>
      </c>
      <c r="T1492" t="s">
        <v>928</v>
      </c>
      <c r="U1492" t="s">
        <v>883</v>
      </c>
      <c r="V1492" t="s">
        <v>881</v>
      </c>
    </row>
    <row r="1493" spans="1:23" x14ac:dyDescent="0.3">
      <c r="A1493" s="2" t="s">
        <v>378</v>
      </c>
      <c r="B1493" s="2" t="s">
        <v>74</v>
      </c>
      <c r="C1493" s="2" t="s">
        <v>2915</v>
      </c>
      <c r="D1493" s="2">
        <v>1</v>
      </c>
      <c r="E1493" s="2" t="s">
        <v>115</v>
      </c>
      <c r="F1493" s="2" t="b">
        <f>+VLOOKUP(L1493,'Por tripulante'!A:A,1,0)=L1493</f>
        <v>1</v>
      </c>
      <c r="G1493" s="2" t="str">
        <f>+INDEX(TPA!A:D,MATCH('Base de datos'!L1493,TPA!D:D,0),1)</f>
        <v>PUERTO SALGAR</v>
      </c>
      <c r="H1493" s="24" t="s">
        <v>379</v>
      </c>
      <c r="I1493" s="42">
        <v>44712.383171296293</v>
      </c>
      <c r="J1493" s="36">
        <v>44712.383877314816</v>
      </c>
      <c r="K1493" t="s">
        <v>1507</v>
      </c>
      <c r="L1493">
        <v>72290253</v>
      </c>
      <c r="M1493" t="s">
        <v>1508</v>
      </c>
      <c r="N1493" t="s">
        <v>425</v>
      </c>
      <c r="O1493" s="4" t="s">
        <v>878</v>
      </c>
      <c r="P1493" s="39" t="s">
        <v>879</v>
      </c>
      <c r="T1493" t="s">
        <v>928</v>
      </c>
      <c r="U1493" t="s">
        <v>883</v>
      </c>
      <c r="V1493" t="s">
        <v>881</v>
      </c>
    </row>
    <row r="1494" spans="1:23" x14ac:dyDescent="0.3">
      <c r="A1494" s="2" t="s">
        <v>378</v>
      </c>
      <c r="B1494" s="2" t="s">
        <v>74</v>
      </c>
      <c r="C1494" s="2" t="s">
        <v>2916</v>
      </c>
      <c r="D1494" s="2">
        <v>1</v>
      </c>
      <c r="E1494" s="2" t="s">
        <v>115</v>
      </c>
      <c r="F1494" s="2" t="b">
        <f>+VLOOKUP(L1494,'Por tripulante'!A:A,1,0)=L1494</f>
        <v>1</v>
      </c>
      <c r="G1494" s="2" t="e">
        <f>+INDEX(TPA!A:D,MATCH('Base de datos'!L1494,TPA!D:D,0),1)</f>
        <v>#N/A</v>
      </c>
      <c r="H1494" s="24" t="s">
        <v>379</v>
      </c>
      <c r="I1494" s="42">
        <v>44712.257395833331</v>
      </c>
      <c r="J1494" s="36">
        <v>44712.264409722222</v>
      </c>
      <c r="K1494" t="s">
        <v>1509</v>
      </c>
      <c r="L1494">
        <v>72433971</v>
      </c>
      <c r="M1494" t="s">
        <v>550</v>
      </c>
      <c r="N1494" t="s">
        <v>425</v>
      </c>
      <c r="O1494" s="4" t="s">
        <v>878</v>
      </c>
      <c r="P1494" s="39" t="s">
        <v>879</v>
      </c>
      <c r="S1494" t="s">
        <v>898</v>
      </c>
      <c r="U1494" t="s">
        <v>889</v>
      </c>
      <c r="V1494" t="s">
        <v>881</v>
      </c>
    </row>
    <row r="1495" spans="1:23" x14ac:dyDescent="0.3">
      <c r="A1495" s="2" t="s">
        <v>378</v>
      </c>
      <c r="B1495" s="2" t="s">
        <v>74</v>
      </c>
      <c r="C1495" s="2" t="s">
        <v>2917</v>
      </c>
      <c r="D1495" s="2">
        <v>1</v>
      </c>
      <c r="E1495" s="2" t="s">
        <v>115</v>
      </c>
      <c r="F1495" s="2" t="b">
        <f>+VLOOKUP(L1495,'Por tripulante'!A:A,1,0)=L1495</f>
        <v>1</v>
      </c>
      <c r="G1495" s="2" t="str">
        <f>+INDEX(TPA!A:D,MATCH('Base de datos'!L1495,TPA!D:D,0),1)</f>
        <v>CAPULCO</v>
      </c>
      <c r="H1495" s="24" t="s">
        <v>379</v>
      </c>
      <c r="I1495" s="42">
        <v>44711.629606481481</v>
      </c>
      <c r="J1495" s="36">
        <v>44711.631840277776</v>
      </c>
      <c r="K1495" t="s">
        <v>1391</v>
      </c>
      <c r="L1495">
        <v>1143456924</v>
      </c>
      <c r="M1495" t="s">
        <v>548</v>
      </c>
      <c r="N1495" t="s">
        <v>447</v>
      </c>
      <c r="O1495" s="4" t="s">
        <v>878</v>
      </c>
      <c r="P1495" s="39" t="s">
        <v>879</v>
      </c>
      <c r="R1495" t="s">
        <v>896</v>
      </c>
      <c r="U1495" t="s">
        <v>883</v>
      </c>
      <c r="V1495" t="s">
        <v>881</v>
      </c>
    </row>
    <row r="1496" spans="1:23" x14ac:dyDescent="0.3">
      <c r="A1496" s="2" t="s">
        <v>378</v>
      </c>
      <c r="B1496" s="2" t="s">
        <v>74</v>
      </c>
      <c r="C1496" s="2" t="s">
        <v>2918</v>
      </c>
      <c r="D1496" s="2">
        <v>1</v>
      </c>
      <c r="E1496" s="2" t="s">
        <v>115</v>
      </c>
      <c r="F1496" s="2" t="b">
        <f>+VLOOKUP(L1496,'Por tripulante'!A:A,1,0)=L1496</f>
        <v>1</v>
      </c>
      <c r="G1496" s="2" t="str">
        <f>+INDEX(TPA!A:D,MATCH('Base de datos'!L1496,TPA!D:D,0),1)</f>
        <v>PUERTO SALGAR</v>
      </c>
      <c r="H1496" s="24" t="s">
        <v>379</v>
      </c>
      <c r="I1496" s="42">
        <v>44711.306377314817</v>
      </c>
      <c r="J1496" s="36">
        <v>44711.307106481479</v>
      </c>
      <c r="K1496" t="s">
        <v>1501</v>
      </c>
      <c r="L1496">
        <v>1143158804</v>
      </c>
      <c r="M1496" t="s">
        <v>1510</v>
      </c>
      <c r="N1496" t="s">
        <v>425</v>
      </c>
      <c r="O1496" s="4" t="s">
        <v>878</v>
      </c>
      <c r="P1496" s="39" t="s">
        <v>879</v>
      </c>
      <c r="T1496" t="s">
        <v>928</v>
      </c>
      <c r="U1496" t="s">
        <v>880</v>
      </c>
      <c r="V1496" t="s">
        <v>881</v>
      </c>
    </row>
    <row r="1497" spans="1:23" x14ac:dyDescent="0.3">
      <c r="A1497" s="2" t="s">
        <v>378</v>
      </c>
      <c r="B1497" s="2" t="s">
        <v>74</v>
      </c>
      <c r="C1497" s="2" t="s">
        <v>2919</v>
      </c>
      <c r="D1497" s="2">
        <v>1</v>
      </c>
      <c r="E1497" s="2" t="s">
        <v>115</v>
      </c>
      <c r="F1497" s="2" t="b">
        <f>+VLOOKUP(L1497,'Por tripulante'!A:A,1,0)=L1497</f>
        <v>1</v>
      </c>
      <c r="G1497" s="2" t="str">
        <f>+INDEX(TPA!A:D,MATCH('Base de datos'!L1497,TPA!D:D,0),1)</f>
        <v>BARRANQUILLA</v>
      </c>
      <c r="H1497" s="24" t="s">
        <v>379</v>
      </c>
      <c r="I1497" s="42">
        <v>44710.360046296293</v>
      </c>
      <c r="J1497" s="36">
        <v>44710.361331018517</v>
      </c>
      <c r="K1497" t="s">
        <v>1502</v>
      </c>
      <c r="L1497">
        <v>72287439</v>
      </c>
      <c r="M1497" t="s">
        <v>263</v>
      </c>
      <c r="N1497" t="s">
        <v>434</v>
      </c>
      <c r="O1497" s="4" t="s">
        <v>878</v>
      </c>
      <c r="P1497" s="39" t="s">
        <v>879</v>
      </c>
      <c r="Q1497" t="s">
        <v>882</v>
      </c>
      <c r="U1497" t="s">
        <v>883</v>
      </c>
      <c r="V1497" t="s">
        <v>886</v>
      </c>
    </row>
    <row r="1498" spans="1:23" x14ac:dyDescent="0.3">
      <c r="A1498" s="2" t="s">
        <v>378</v>
      </c>
      <c r="B1498" s="2" t="s">
        <v>74</v>
      </c>
      <c r="C1498" s="2" t="s">
        <v>2920</v>
      </c>
      <c r="D1498" s="2">
        <v>1</v>
      </c>
      <c r="E1498" s="2" t="s">
        <v>115</v>
      </c>
      <c r="F1498" s="2" t="b">
        <f>+VLOOKUP(L1498,'Por tripulante'!A:A,1,0)=L1498</f>
        <v>1</v>
      </c>
      <c r="G1498" s="2" t="str">
        <f>+INDEX(TPA!A:D,MATCH('Base de datos'!L1498,TPA!D:D,0),1)</f>
        <v>PUERTO BERRIO</v>
      </c>
      <c r="H1498" s="24" t="s">
        <v>379</v>
      </c>
      <c r="I1498" s="42">
        <v>44709.642199074071</v>
      </c>
      <c r="J1498" s="36">
        <v>44709.642800925925</v>
      </c>
      <c r="K1498" t="s">
        <v>1511</v>
      </c>
      <c r="L1498">
        <v>1098648640</v>
      </c>
      <c r="M1498" t="s">
        <v>1512</v>
      </c>
      <c r="N1498" t="s">
        <v>426</v>
      </c>
      <c r="O1498" s="4" t="s">
        <v>878</v>
      </c>
      <c r="P1498" s="39" t="s">
        <v>879</v>
      </c>
      <c r="Q1498" t="s">
        <v>882</v>
      </c>
      <c r="U1498" t="s">
        <v>883</v>
      </c>
      <c r="V1498" t="s">
        <v>886</v>
      </c>
    </row>
    <row r="1499" spans="1:23" x14ac:dyDescent="0.3">
      <c r="A1499" s="2" t="s">
        <v>378</v>
      </c>
      <c r="B1499" s="2" t="s">
        <v>74</v>
      </c>
      <c r="C1499" s="2" t="s">
        <v>2921</v>
      </c>
      <c r="D1499" s="2">
        <v>1</v>
      </c>
      <c r="E1499" s="2" t="s">
        <v>115</v>
      </c>
      <c r="F1499" s="2" t="b">
        <f>+VLOOKUP(L1499,'Por tripulante'!A:A,1,0)=L1499</f>
        <v>1</v>
      </c>
      <c r="G1499" s="2" t="str">
        <f>+INDEX(TPA!A:D,MATCH('Base de datos'!L1499,TPA!D:D,0),1)</f>
        <v>PUERTO BERRIO</v>
      </c>
      <c r="H1499" s="24" t="s">
        <v>379</v>
      </c>
      <c r="I1499" s="42">
        <v>44709.601550925923</v>
      </c>
      <c r="J1499" s="36">
        <v>44709.603055555555</v>
      </c>
      <c r="K1499" t="s">
        <v>1513</v>
      </c>
      <c r="L1499">
        <v>1051671396</v>
      </c>
      <c r="M1499" t="s">
        <v>445</v>
      </c>
      <c r="N1499" t="s">
        <v>426</v>
      </c>
      <c r="O1499" s="4" t="s">
        <v>878</v>
      </c>
      <c r="P1499" s="39" t="s">
        <v>879</v>
      </c>
      <c r="Q1499" t="s">
        <v>882</v>
      </c>
      <c r="U1499" t="s">
        <v>883</v>
      </c>
      <c r="V1499" t="s">
        <v>881</v>
      </c>
    </row>
    <row r="1500" spans="1:23" x14ac:dyDescent="0.3">
      <c r="A1500" s="2" t="s">
        <v>378</v>
      </c>
      <c r="B1500" s="2" t="s">
        <v>74</v>
      </c>
      <c r="C1500" s="2" t="s">
        <v>2768</v>
      </c>
      <c r="D1500" s="2">
        <v>1</v>
      </c>
      <c r="E1500" s="2" t="s">
        <v>115</v>
      </c>
      <c r="F1500" s="2" t="b">
        <f>+VLOOKUP(L1500,'Por tripulante'!A:A,1,0)=L1500</f>
        <v>1</v>
      </c>
      <c r="G1500" s="2" t="str">
        <f>+INDEX(TPA!A:D,MATCH('Base de datos'!L1500,TPA!D:D,0),1)</f>
        <v>BARRANCABERMEJA</v>
      </c>
      <c r="H1500" s="24" t="s">
        <v>379</v>
      </c>
      <c r="I1500" s="42">
        <v>44709.292118055557</v>
      </c>
      <c r="J1500" s="36">
        <v>44709.295775462961</v>
      </c>
      <c r="K1500" t="s">
        <v>1452</v>
      </c>
      <c r="L1500">
        <v>676852</v>
      </c>
      <c r="M1500" t="s">
        <v>653</v>
      </c>
      <c r="N1500" t="s">
        <v>444</v>
      </c>
      <c r="O1500" s="4" t="s">
        <v>909</v>
      </c>
      <c r="P1500" s="39" t="s">
        <v>879</v>
      </c>
      <c r="R1500" t="s">
        <v>896</v>
      </c>
      <c r="U1500" t="s">
        <v>880</v>
      </c>
      <c r="V1500" t="s">
        <v>881</v>
      </c>
    </row>
    <row r="1501" spans="1:23" x14ac:dyDescent="0.3">
      <c r="A1501" s="2" t="s">
        <v>378</v>
      </c>
      <c r="B1501" s="2" t="s">
        <v>74</v>
      </c>
      <c r="C1501" s="2" t="s">
        <v>2769</v>
      </c>
      <c r="D1501" s="2">
        <v>1</v>
      </c>
      <c r="E1501" s="2" t="s">
        <v>115</v>
      </c>
      <c r="F1501" s="2" t="b">
        <f>+VLOOKUP(L1501,'Por tripulante'!A:A,1,0)=L1501</f>
        <v>1</v>
      </c>
      <c r="G1501" s="2" t="str">
        <f>+INDEX(TPA!A:D,MATCH('Base de datos'!L1501,TPA!D:D,0),1)</f>
        <v>MOMPOX</v>
      </c>
      <c r="H1501" s="24" t="s">
        <v>379</v>
      </c>
      <c r="I1501" s="42">
        <v>44709.288090277776</v>
      </c>
      <c r="J1501" s="36">
        <v>44709.289629629631</v>
      </c>
      <c r="K1501" t="s">
        <v>1453</v>
      </c>
      <c r="L1501">
        <v>1045690073</v>
      </c>
      <c r="M1501" t="s">
        <v>11</v>
      </c>
      <c r="N1501" t="s">
        <v>437</v>
      </c>
      <c r="O1501" s="4" t="s">
        <v>878</v>
      </c>
      <c r="P1501" s="39" t="s">
        <v>879</v>
      </c>
      <c r="Q1501" t="s">
        <v>882</v>
      </c>
      <c r="U1501" t="s">
        <v>883</v>
      </c>
      <c r="V1501" t="s">
        <v>886</v>
      </c>
    </row>
    <row r="1502" spans="1:23" x14ac:dyDescent="0.3">
      <c r="A1502" s="2" t="s">
        <v>378</v>
      </c>
      <c r="B1502" s="2" t="s">
        <v>74</v>
      </c>
      <c r="C1502" s="2" t="s">
        <v>2922</v>
      </c>
      <c r="D1502" s="2">
        <v>1</v>
      </c>
      <c r="E1502" s="2" t="s">
        <v>115</v>
      </c>
      <c r="F1502" s="2" t="b">
        <f>+VLOOKUP(L1502,'Por tripulante'!A:A,1,0)=L1502</f>
        <v>1</v>
      </c>
      <c r="G1502" s="2" t="str">
        <f>+INDEX(TPA!A:D,MATCH('Base de datos'!L1502,TPA!D:D,0),1)</f>
        <v>PUERTO SALGAR</v>
      </c>
      <c r="H1502" s="24" t="s">
        <v>381</v>
      </c>
      <c r="I1502" s="42">
        <v>44712.416863425926</v>
      </c>
      <c r="J1502" s="36">
        <v>44712.418495370373</v>
      </c>
      <c r="K1502" t="s">
        <v>1514</v>
      </c>
      <c r="L1502">
        <v>1042428015</v>
      </c>
      <c r="M1502" t="s">
        <v>728</v>
      </c>
      <c r="N1502" t="s">
        <v>425</v>
      </c>
    </row>
    <row r="1503" spans="1:23" x14ac:dyDescent="0.3">
      <c r="A1503" s="2" t="s">
        <v>378</v>
      </c>
      <c r="B1503" s="2" t="s">
        <v>74</v>
      </c>
      <c r="C1503" s="2" t="s">
        <v>2923</v>
      </c>
      <c r="D1503" s="2">
        <v>1</v>
      </c>
      <c r="E1503" s="2" t="s">
        <v>115</v>
      </c>
      <c r="F1503" s="2" t="b">
        <f>+VLOOKUP(L1503,'Por tripulante'!A:A,1,0)=L1503</f>
        <v>1</v>
      </c>
      <c r="G1503" s="2" t="str">
        <f>+INDEX(TPA!A:D,MATCH('Base de datos'!L1503,TPA!D:D,0),1)</f>
        <v>PUERTO SALGAR</v>
      </c>
      <c r="H1503" s="24" t="s">
        <v>381</v>
      </c>
      <c r="I1503" s="42">
        <v>44712.38722222222</v>
      </c>
      <c r="J1503" s="36">
        <v>44712.387743055559</v>
      </c>
      <c r="K1503" t="s">
        <v>1501</v>
      </c>
      <c r="L1503">
        <v>9138846</v>
      </c>
      <c r="M1503" t="s">
        <v>672</v>
      </c>
      <c r="N1503" t="s">
        <v>425</v>
      </c>
    </row>
    <row r="1504" spans="1:23" x14ac:dyDescent="0.3">
      <c r="A1504" s="2" t="s">
        <v>378</v>
      </c>
      <c r="B1504" s="2" t="s">
        <v>74</v>
      </c>
      <c r="C1504" s="2" t="s">
        <v>2924</v>
      </c>
      <c r="D1504" s="2">
        <v>1</v>
      </c>
      <c r="E1504" s="2" t="s">
        <v>115</v>
      </c>
      <c r="F1504" s="2" t="b">
        <f>+VLOOKUP(L1504,'Por tripulante'!A:A,1,0)=L1504</f>
        <v>1</v>
      </c>
      <c r="G1504" s="2" t="str">
        <f>+INDEX(TPA!A:D,MATCH('Base de datos'!L1504,TPA!D:D,0),1)</f>
        <v>PUERTO SALGAR</v>
      </c>
      <c r="H1504" s="24" t="s">
        <v>381</v>
      </c>
      <c r="I1504" s="42">
        <v>44712.384814814817</v>
      </c>
      <c r="J1504" s="36">
        <v>44712.385243055556</v>
      </c>
      <c r="K1504" t="s">
        <v>1501</v>
      </c>
      <c r="L1504">
        <v>72290253</v>
      </c>
      <c r="M1504" t="s">
        <v>1508</v>
      </c>
      <c r="N1504" t="s">
        <v>425</v>
      </c>
    </row>
    <row r="1505" spans="1:14" x14ac:dyDescent="0.3">
      <c r="A1505" s="2" t="s">
        <v>378</v>
      </c>
      <c r="B1505" s="2" t="s">
        <v>74</v>
      </c>
      <c r="C1505" s="2" t="s">
        <v>2925</v>
      </c>
      <c r="D1505" s="2">
        <v>1</v>
      </c>
      <c r="E1505" s="2" t="s">
        <v>115</v>
      </c>
      <c r="F1505" s="2" t="b">
        <f>+VLOOKUP(L1505,'Por tripulante'!A:A,1,0)=L1505</f>
        <v>1</v>
      </c>
      <c r="G1505" s="2" t="str">
        <f>+INDEX(TPA!A:D,MATCH('Base de datos'!L1505,TPA!D:D,0),1)</f>
        <v>PUERTO SALGAR</v>
      </c>
      <c r="H1505" s="24" t="s">
        <v>381</v>
      </c>
      <c r="I1505" s="42">
        <v>44712.380312499998</v>
      </c>
      <c r="J1505" s="36">
        <v>44712.380983796298</v>
      </c>
      <c r="K1505" t="s">
        <v>1501</v>
      </c>
      <c r="L1505">
        <v>8800027</v>
      </c>
      <c r="M1505" t="s">
        <v>1515</v>
      </c>
      <c r="N1505" t="s">
        <v>425</v>
      </c>
    </row>
    <row r="1506" spans="1:14" x14ac:dyDescent="0.3">
      <c r="A1506" s="2" t="s">
        <v>378</v>
      </c>
      <c r="B1506" s="2" t="s">
        <v>74</v>
      </c>
      <c r="C1506" s="2" t="s">
        <v>2926</v>
      </c>
      <c r="D1506" s="2">
        <v>1</v>
      </c>
      <c r="E1506" s="2" t="s">
        <v>115</v>
      </c>
      <c r="F1506" s="2" t="b">
        <f>+VLOOKUP(L1506,'Por tripulante'!A:A,1,0)=L1506</f>
        <v>1</v>
      </c>
      <c r="G1506" s="2" t="str">
        <f>+INDEX(TPA!A:D,MATCH('Base de datos'!L1506,TPA!D:D,0),1)</f>
        <v>CAPULCO</v>
      </c>
      <c r="H1506" s="24" t="s">
        <v>381</v>
      </c>
      <c r="I1506" s="42">
        <v>44711.632962962962</v>
      </c>
      <c r="J1506" s="36">
        <v>44711.633587962962</v>
      </c>
      <c r="K1506" t="s">
        <v>1397</v>
      </c>
      <c r="L1506">
        <v>1143456924</v>
      </c>
      <c r="M1506" t="s">
        <v>548</v>
      </c>
      <c r="N1506" t="s">
        <v>447</v>
      </c>
    </row>
    <row r="1507" spans="1:14" x14ac:dyDescent="0.3">
      <c r="A1507" s="2" t="s">
        <v>378</v>
      </c>
      <c r="B1507" s="2" t="s">
        <v>74</v>
      </c>
      <c r="C1507" s="2" t="s">
        <v>2927</v>
      </c>
      <c r="D1507" s="2">
        <v>1</v>
      </c>
      <c r="E1507" s="2" t="s">
        <v>115</v>
      </c>
      <c r="F1507" s="2" t="b">
        <f>+VLOOKUP(L1507,'Por tripulante'!A:A,1,0)=L1507</f>
        <v>1</v>
      </c>
      <c r="G1507" s="2" t="str">
        <f>+INDEX(TPA!A:D,MATCH('Base de datos'!L1507,TPA!D:D,0),1)</f>
        <v>GAMARRA</v>
      </c>
      <c r="H1507" s="24" t="s">
        <v>381</v>
      </c>
      <c r="I1507" s="42">
        <v>44711.582719907405</v>
      </c>
      <c r="J1507" s="36">
        <v>44711.584340277775</v>
      </c>
      <c r="K1507" t="s">
        <v>1358</v>
      </c>
      <c r="L1507">
        <v>1129488182</v>
      </c>
      <c r="M1507" t="s">
        <v>502</v>
      </c>
      <c r="N1507" t="s">
        <v>426</v>
      </c>
    </row>
    <row r="1508" spans="1:14" x14ac:dyDescent="0.3">
      <c r="A1508" s="2" t="s">
        <v>378</v>
      </c>
      <c r="B1508" s="2" t="s">
        <v>74</v>
      </c>
      <c r="C1508" s="2" t="s">
        <v>2928</v>
      </c>
      <c r="D1508" s="2">
        <v>1</v>
      </c>
      <c r="E1508" s="2" t="s">
        <v>115</v>
      </c>
      <c r="F1508" s="2" t="b">
        <f>+VLOOKUP(L1508,'Por tripulante'!A:A,1,0)=L1508</f>
        <v>1</v>
      </c>
      <c r="G1508" s="2" t="str">
        <f>+INDEX(TPA!A:D,MATCH('Base de datos'!L1508,TPA!D:D,0),1)</f>
        <v>CANTAGALLO</v>
      </c>
      <c r="H1508" s="24" t="s">
        <v>381</v>
      </c>
      <c r="I1508" s="42">
        <v>44711.460312499999</v>
      </c>
      <c r="J1508" s="36">
        <v>44711.461423611108</v>
      </c>
      <c r="K1508" t="s">
        <v>1516</v>
      </c>
      <c r="L1508">
        <v>72191601</v>
      </c>
      <c r="M1508" t="s">
        <v>1517</v>
      </c>
      <c r="N1508" t="s">
        <v>415</v>
      </c>
    </row>
    <row r="1509" spans="1:14" x14ac:dyDescent="0.3">
      <c r="A1509" s="2" t="s">
        <v>378</v>
      </c>
      <c r="B1509" s="2" t="s">
        <v>74</v>
      </c>
      <c r="C1509" s="2" t="s">
        <v>2929</v>
      </c>
      <c r="D1509" s="2">
        <v>1</v>
      </c>
      <c r="E1509" s="2" t="s">
        <v>115</v>
      </c>
      <c r="F1509" s="2" t="b">
        <f>+VLOOKUP(L1509,'Por tripulante'!A:A,1,0)=L1509</f>
        <v>1</v>
      </c>
      <c r="G1509" s="2" t="str">
        <f>+INDEX(TPA!A:D,MATCH('Base de datos'!L1509,TPA!D:D,0),1)</f>
        <v>CANTAGALLO</v>
      </c>
      <c r="H1509" s="24" t="s">
        <v>381</v>
      </c>
      <c r="I1509" s="42">
        <v>44711.460439814815</v>
      </c>
      <c r="J1509" s="36">
        <v>44711.460995370369</v>
      </c>
      <c r="K1509" t="s">
        <v>1518</v>
      </c>
      <c r="L1509">
        <v>8788935</v>
      </c>
      <c r="M1509" t="s">
        <v>611</v>
      </c>
      <c r="N1509" t="s">
        <v>415</v>
      </c>
    </row>
    <row r="1510" spans="1:14" x14ac:dyDescent="0.3">
      <c r="A1510" s="2" t="s">
        <v>378</v>
      </c>
      <c r="B1510" s="2" t="s">
        <v>74</v>
      </c>
      <c r="C1510" s="2" t="s">
        <v>2930</v>
      </c>
      <c r="D1510" s="2">
        <v>1</v>
      </c>
      <c r="E1510" s="2" t="s">
        <v>115</v>
      </c>
      <c r="F1510" s="2" t="b">
        <f>+VLOOKUP(L1510,'Por tripulante'!A:A,1,0)=L1510</f>
        <v>1</v>
      </c>
      <c r="G1510" s="2" t="str">
        <f>+INDEX(TPA!A:D,MATCH('Base de datos'!L1510,TPA!D:D,0),1)</f>
        <v>CANTAGALLO</v>
      </c>
      <c r="H1510" s="24" t="s">
        <v>381</v>
      </c>
      <c r="I1510" s="42">
        <v>44711.460474537038</v>
      </c>
      <c r="J1510" s="36">
        <v>44711.4608912037</v>
      </c>
      <c r="K1510" t="s">
        <v>1518</v>
      </c>
      <c r="L1510">
        <v>1002491542</v>
      </c>
      <c r="M1510" t="s">
        <v>495</v>
      </c>
      <c r="N1510" t="s">
        <v>415</v>
      </c>
    </row>
    <row r="1511" spans="1:14" x14ac:dyDescent="0.3">
      <c r="A1511" s="2" t="s">
        <v>378</v>
      </c>
      <c r="B1511" s="2" t="s">
        <v>74</v>
      </c>
      <c r="C1511" s="2" t="s">
        <v>2931</v>
      </c>
      <c r="D1511" s="2">
        <v>1</v>
      </c>
      <c r="E1511" s="2" t="s">
        <v>115</v>
      </c>
      <c r="F1511" s="2" t="b">
        <f>+VLOOKUP(L1511,'Por tripulante'!A:A,1,0)=L1511</f>
        <v>1</v>
      </c>
      <c r="G1511" s="2" t="str">
        <f>+INDEX(TPA!A:D,MATCH('Base de datos'!L1511,TPA!D:D,0),1)</f>
        <v>CANTAGALLO</v>
      </c>
      <c r="H1511" s="24" t="s">
        <v>381</v>
      </c>
      <c r="I1511" s="42">
        <v>44711.451747685183</v>
      </c>
      <c r="J1511" s="36">
        <v>44711.452847222223</v>
      </c>
      <c r="K1511" t="s">
        <v>1519</v>
      </c>
      <c r="L1511">
        <v>18923801</v>
      </c>
      <c r="M1511" t="s">
        <v>568</v>
      </c>
      <c r="N1511" t="s">
        <v>415</v>
      </c>
    </row>
    <row r="1512" spans="1:14" x14ac:dyDescent="0.3">
      <c r="A1512" s="2" t="s">
        <v>378</v>
      </c>
      <c r="B1512" s="2" t="s">
        <v>74</v>
      </c>
      <c r="C1512" s="2" t="s">
        <v>2932</v>
      </c>
      <c r="D1512" s="2">
        <v>1</v>
      </c>
      <c r="E1512" s="2" t="s">
        <v>115</v>
      </c>
      <c r="F1512" s="2" t="b">
        <f>+VLOOKUP(L1512,'Por tripulante'!A:A,1,0)=L1512</f>
        <v>1</v>
      </c>
      <c r="G1512" s="2" t="str">
        <f>+INDEX(TPA!A:D,MATCH('Base de datos'!L1512,TPA!D:D,0),1)</f>
        <v>PUERTO SALGAR</v>
      </c>
      <c r="H1512" s="24" t="s">
        <v>381</v>
      </c>
      <c r="I1512" s="42">
        <v>44711.307384259257</v>
      </c>
      <c r="J1512" s="36">
        <v>44711.307662037034</v>
      </c>
      <c r="K1512" t="s">
        <v>1501</v>
      </c>
      <c r="L1512">
        <v>1143158804</v>
      </c>
      <c r="M1512" t="s">
        <v>1510</v>
      </c>
      <c r="N1512" t="s">
        <v>425</v>
      </c>
    </row>
    <row r="1513" spans="1:14" x14ac:dyDescent="0.3">
      <c r="A1513" s="2" t="s">
        <v>378</v>
      </c>
      <c r="B1513" s="2" t="s">
        <v>74</v>
      </c>
      <c r="C1513" s="2" t="s">
        <v>2933</v>
      </c>
      <c r="D1513" s="2">
        <v>1</v>
      </c>
      <c r="E1513" s="2" t="s">
        <v>115</v>
      </c>
      <c r="F1513" s="2" t="b">
        <f>+VLOOKUP(L1513,'Por tripulante'!A:A,1,0)=L1513</f>
        <v>1</v>
      </c>
      <c r="G1513" s="2" t="str">
        <f>+INDEX(TPA!A:D,MATCH('Base de datos'!L1513,TPA!D:D,0),1)</f>
        <v>GAMARRA</v>
      </c>
      <c r="H1513" s="24" t="s">
        <v>381</v>
      </c>
      <c r="I1513" s="42">
        <v>44711.256041666667</v>
      </c>
      <c r="J1513" s="36">
        <v>44711.256365740737</v>
      </c>
      <c r="K1513" t="s">
        <v>1520</v>
      </c>
      <c r="L1513">
        <v>71183663</v>
      </c>
      <c r="M1513" t="s">
        <v>592</v>
      </c>
      <c r="N1513" t="s">
        <v>420</v>
      </c>
    </row>
    <row r="1514" spans="1:14" x14ac:dyDescent="0.3">
      <c r="A1514" s="2" t="s">
        <v>378</v>
      </c>
      <c r="B1514" s="2" t="s">
        <v>74</v>
      </c>
      <c r="C1514" s="2" t="s">
        <v>2934</v>
      </c>
      <c r="D1514" s="2">
        <v>1</v>
      </c>
      <c r="E1514" s="2" t="s">
        <v>115</v>
      </c>
      <c r="F1514" s="2" t="b">
        <f>+VLOOKUP(L1514,'Por tripulante'!A:A,1,0)=L1514</f>
        <v>1</v>
      </c>
      <c r="G1514" s="2" t="str">
        <f>+INDEX(TPA!A:D,MATCH('Base de datos'!L1514,TPA!D:D,0),1)</f>
        <v>BARRANQUILLA</v>
      </c>
      <c r="H1514" s="24" t="s">
        <v>381</v>
      </c>
      <c r="I1514" s="42">
        <v>44710.362118055556</v>
      </c>
      <c r="J1514" s="36">
        <v>44710.362476851849</v>
      </c>
      <c r="K1514" t="s">
        <v>1521</v>
      </c>
      <c r="L1514">
        <v>1046874193</v>
      </c>
      <c r="M1514" t="s">
        <v>249</v>
      </c>
      <c r="N1514" t="s">
        <v>434</v>
      </c>
    </row>
    <row r="1515" spans="1:14" x14ac:dyDescent="0.3">
      <c r="A1515" s="2" t="s">
        <v>378</v>
      </c>
      <c r="B1515" s="2" t="s">
        <v>74</v>
      </c>
      <c r="C1515" s="2" t="s">
        <v>2935</v>
      </c>
      <c r="D1515" s="2">
        <v>1</v>
      </c>
      <c r="E1515" s="2" t="s">
        <v>115</v>
      </c>
      <c r="F1515" s="2" t="b">
        <f>+VLOOKUP(L1515,'Por tripulante'!A:A,1,0)=L1515</f>
        <v>1</v>
      </c>
      <c r="G1515" s="2" t="str">
        <f>+INDEX(TPA!A:D,MATCH('Base de datos'!L1515,TPA!D:D,0),1)</f>
        <v>BARRANQUILLA</v>
      </c>
      <c r="H1515" s="24" t="s">
        <v>381</v>
      </c>
      <c r="I1515" s="42">
        <v>44710.361620370371</v>
      </c>
      <c r="J1515" s="36">
        <v>44710.361979166664</v>
      </c>
      <c r="K1515" t="s">
        <v>1521</v>
      </c>
      <c r="L1515">
        <v>72291582</v>
      </c>
      <c r="M1515" t="s">
        <v>63</v>
      </c>
      <c r="N1515" t="s">
        <v>434</v>
      </c>
    </row>
    <row r="1516" spans="1:14" x14ac:dyDescent="0.3">
      <c r="A1516" s="2" t="s">
        <v>378</v>
      </c>
      <c r="B1516" s="2" t="s">
        <v>74</v>
      </c>
      <c r="C1516" s="2" t="s">
        <v>2936</v>
      </c>
      <c r="D1516" s="2">
        <v>1</v>
      </c>
      <c r="E1516" s="2" t="s">
        <v>115</v>
      </c>
      <c r="F1516" s="2" t="b">
        <f>+VLOOKUP(L1516,'Por tripulante'!A:A,1,0)=L1516</f>
        <v>1</v>
      </c>
      <c r="G1516" s="2" t="str">
        <f>+INDEX(TPA!A:D,MATCH('Base de datos'!L1516,TPA!D:D,0),1)</f>
        <v>BARRANQUILLA</v>
      </c>
      <c r="H1516" s="24" t="s">
        <v>381</v>
      </c>
      <c r="I1516" s="42">
        <v>44710.360127314816</v>
      </c>
      <c r="J1516" s="36">
        <v>44710.360798611109</v>
      </c>
      <c r="K1516" t="s">
        <v>1502</v>
      </c>
      <c r="L1516">
        <v>72287439</v>
      </c>
      <c r="M1516" t="s">
        <v>263</v>
      </c>
      <c r="N1516" t="s">
        <v>434</v>
      </c>
    </row>
    <row r="1517" spans="1:14" x14ac:dyDescent="0.3">
      <c r="A1517" s="2" t="s">
        <v>378</v>
      </c>
      <c r="B1517" s="2" t="s">
        <v>74</v>
      </c>
      <c r="C1517" s="2" t="s">
        <v>2937</v>
      </c>
      <c r="D1517" s="2">
        <v>1</v>
      </c>
      <c r="E1517" s="2" t="s">
        <v>115</v>
      </c>
      <c r="F1517" s="2" t="b">
        <f>+VLOOKUP(L1517,'Por tripulante'!A:A,1,0)=L1517</f>
        <v>1</v>
      </c>
      <c r="G1517" s="2" t="str">
        <f>+INDEX(TPA!A:D,MATCH('Base de datos'!L1517,TPA!D:D,0),1)</f>
        <v>GAMARRA</v>
      </c>
      <c r="H1517" s="24" t="s">
        <v>381</v>
      </c>
      <c r="I1517" s="42">
        <v>44710.319664351853</v>
      </c>
      <c r="J1517" s="36">
        <v>44710.320081018515</v>
      </c>
      <c r="K1517" t="s">
        <v>1522</v>
      </c>
      <c r="L1517">
        <v>1043607711</v>
      </c>
      <c r="M1517" t="s">
        <v>456</v>
      </c>
      <c r="N1517" t="s">
        <v>420</v>
      </c>
    </row>
    <row r="1518" spans="1:14" x14ac:dyDescent="0.3">
      <c r="A1518" s="2" t="s">
        <v>378</v>
      </c>
      <c r="B1518" s="2" t="s">
        <v>74</v>
      </c>
      <c r="C1518" s="2" t="s">
        <v>2938</v>
      </c>
      <c r="D1518" s="2">
        <v>1</v>
      </c>
      <c r="E1518" s="2" t="s">
        <v>115</v>
      </c>
      <c r="F1518" s="2" t="b">
        <f>+VLOOKUP(L1518,'Por tripulante'!A:A,1,0)=L1518</f>
        <v>1</v>
      </c>
      <c r="G1518" s="2" t="str">
        <f>+INDEX(TPA!A:D,MATCH('Base de datos'!L1518,TPA!D:D,0),1)</f>
        <v>PUERTO BERRIO</v>
      </c>
      <c r="H1518" s="24" t="s">
        <v>381</v>
      </c>
      <c r="I1518" s="42">
        <v>44709.645543981482</v>
      </c>
      <c r="J1518" s="36">
        <v>44709.645925925928</v>
      </c>
      <c r="K1518" t="s">
        <v>1523</v>
      </c>
      <c r="L1518">
        <v>1098648640</v>
      </c>
      <c r="M1518" t="s">
        <v>650</v>
      </c>
      <c r="N1518" t="s">
        <v>426</v>
      </c>
    </row>
    <row r="1519" spans="1:14" x14ac:dyDescent="0.3">
      <c r="A1519" s="2" t="s">
        <v>378</v>
      </c>
      <c r="B1519" s="2" t="s">
        <v>74</v>
      </c>
      <c r="C1519" s="2" t="s">
        <v>2939</v>
      </c>
      <c r="D1519" s="2">
        <v>1</v>
      </c>
      <c r="E1519" s="2" t="s">
        <v>115</v>
      </c>
      <c r="F1519" s="2" t="b">
        <f>+VLOOKUP(L1519,'Por tripulante'!A:A,1,0)=L1519</f>
        <v>1</v>
      </c>
      <c r="G1519" s="2" t="str">
        <f>+INDEX(TPA!A:D,MATCH('Base de datos'!L1519,TPA!D:D,0),1)</f>
        <v>PUERTO BERRIO</v>
      </c>
      <c r="H1519" s="24" t="s">
        <v>381</v>
      </c>
      <c r="I1519" s="42">
        <v>44709.596307870372</v>
      </c>
      <c r="J1519" s="36">
        <v>44709.597083333334</v>
      </c>
      <c r="K1519" t="s">
        <v>1524</v>
      </c>
      <c r="L1519">
        <v>1051671396</v>
      </c>
      <c r="M1519" t="s">
        <v>445</v>
      </c>
      <c r="N1519" t="s">
        <v>426</v>
      </c>
    </row>
    <row r="1520" spans="1:14" x14ac:dyDescent="0.3">
      <c r="A1520" s="2" t="s">
        <v>378</v>
      </c>
      <c r="B1520" s="2" t="s">
        <v>74</v>
      </c>
      <c r="C1520" s="2" t="s">
        <v>2940</v>
      </c>
      <c r="D1520" s="2">
        <v>1</v>
      </c>
      <c r="E1520" s="2" t="s">
        <v>115</v>
      </c>
      <c r="F1520" s="2" t="b">
        <f>+VLOOKUP(L1520,'Por tripulante'!A:A,1,0)=L1520</f>
        <v>1</v>
      </c>
      <c r="G1520" s="2" t="str">
        <f>+INDEX(TPA!A:D,MATCH('Base de datos'!L1520,TPA!D:D,0),1)</f>
        <v>PUERTO BERRIO</v>
      </c>
      <c r="H1520" s="24" t="s">
        <v>381</v>
      </c>
      <c r="I1520" s="42">
        <v>44709.594814814816</v>
      </c>
      <c r="J1520" s="36">
        <v>44709.595289351855</v>
      </c>
      <c r="K1520" t="s">
        <v>1525</v>
      </c>
      <c r="L1520">
        <v>1143123770</v>
      </c>
      <c r="M1520" t="s">
        <v>595</v>
      </c>
      <c r="N1520" t="s">
        <v>426</v>
      </c>
    </row>
    <row r="1521" spans="1:24" x14ac:dyDescent="0.3">
      <c r="A1521" s="2" t="s">
        <v>378</v>
      </c>
      <c r="B1521" s="2" t="s">
        <v>74</v>
      </c>
      <c r="C1521" s="2" t="s">
        <v>2941</v>
      </c>
      <c r="D1521" s="2">
        <v>1</v>
      </c>
      <c r="E1521" s="2" t="s">
        <v>115</v>
      </c>
      <c r="F1521" s="2" t="b">
        <f>+VLOOKUP(L1521,'Por tripulante'!A:A,1,0)=L1521</f>
        <v>1</v>
      </c>
      <c r="G1521" s="2" t="str">
        <f>+INDEX(TPA!A:D,MATCH('Base de datos'!L1521,TPA!D:D,0),1)</f>
        <v>PUERTO BERRIO</v>
      </c>
      <c r="H1521" s="24" t="s">
        <v>381</v>
      </c>
      <c r="I1521" s="42">
        <v>44709.591990740744</v>
      </c>
      <c r="J1521" s="36">
        <v>44709.592557870368</v>
      </c>
      <c r="K1521" t="s">
        <v>1526</v>
      </c>
      <c r="L1521">
        <v>1046344490</v>
      </c>
      <c r="M1521" t="s">
        <v>1527</v>
      </c>
      <c r="N1521" t="s">
        <v>426</v>
      </c>
    </row>
    <row r="1522" spans="1:24" x14ac:dyDescent="0.3">
      <c r="A1522" s="2" t="s">
        <v>378</v>
      </c>
      <c r="B1522" s="2" t="s">
        <v>74</v>
      </c>
      <c r="C1522" s="2" t="s">
        <v>2942</v>
      </c>
      <c r="D1522" s="2">
        <v>1</v>
      </c>
      <c r="E1522" s="2" t="s">
        <v>115</v>
      </c>
      <c r="F1522" s="2" t="b">
        <f>+VLOOKUP(L1522,'Por tripulante'!A:A,1,0)=L1522</f>
        <v>1</v>
      </c>
      <c r="G1522" s="2" t="str">
        <f>+INDEX(TPA!A:D,MATCH('Base de datos'!L1522,TPA!D:D,0),1)</f>
        <v>PUERTO BERRIO</v>
      </c>
      <c r="H1522" s="24" t="s">
        <v>381</v>
      </c>
      <c r="I1522" s="42">
        <v>44709.588935185187</v>
      </c>
      <c r="J1522" s="36">
        <v>44709.589745370373</v>
      </c>
      <c r="K1522" t="s">
        <v>1528</v>
      </c>
      <c r="L1522">
        <v>1003040932</v>
      </c>
      <c r="M1522" t="s">
        <v>458</v>
      </c>
      <c r="N1522" t="s">
        <v>426</v>
      </c>
    </row>
    <row r="1523" spans="1:24" x14ac:dyDescent="0.3">
      <c r="A1523" s="2" t="s">
        <v>378</v>
      </c>
      <c r="B1523" s="2" t="s">
        <v>74</v>
      </c>
      <c r="C1523" s="2" t="s">
        <v>2943</v>
      </c>
      <c r="D1523" s="2">
        <v>1</v>
      </c>
      <c r="E1523" s="2" t="s">
        <v>115</v>
      </c>
      <c r="F1523" s="2" t="b">
        <f>+VLOOKUP(L1523,'Por tripulante'!A:A,1,0)=L1523</f>
        <v>1</v>
      </c>
      <c r="G1523" s="2" t="str">
        <f>+INDEX(TPA!A:D,MATCH('Base de datos'!L1523,TPA!D:D,0),1)</f>
        <v>PUERTO BERRIO</v>
      </c>
      <c r="H1523" s="24" t="s">
        <v>381</v>
      </c>
      <c r="I1523" s="42">
        <v>44709.587094907409</v>
      </c>
      <c r="J1523" s="36">
        <v>44709.58797453704</v>
      </c>
      <c r="K1523" t="s">
        <v>1526</v>
      </c>
      <c r="L1523">
        <v>1143427645</v>
      </c>
      <c r="M1523" t="s">
        <v>528</v>
      </c>
      <c r="N1523" t="s">
        <v>426</v>
      </c>
    </row>
    <row r="1524" spans="1:24" x14ac:dyDescent="0.3">
      <c r="A1524" s="2" t="s">
        <v>378</v>
      </c>
      <c r="B1524" s="2" t="s">
        <v>74</v>
      </c>
      <c r="C1524" s="2" t="s">
        <v>2884</v>
      </c>
      <c r="D1524" s="2">
        <v>1</v>
      </c>
      <c r="E1524" s="2" t="s">
        <v>115</v>
      </c>
      <c r="F1524" s="2" t="b">
        <f>+VLOOKUP(L1524,'Por tripulante'!A:A,1,0)=L1524</f>
        <v>1</v>
      </c>
      <c r="G1524" s="2" t="str">
        <f>+INDEX(TPA!A:D,MATCH('Base de datos'!L1524,TPA!D:D,0),1)</f>
        <v>BARRANCABERMEJA</v>
      </c>
      <c r="H1524" s="24" t="s">
        <v>381</v>
      </c>
      <c r="I1524" s="42">
        <v>44709.345995370371</v>
      </c>
      <c r="J1524" s="36">
        <v>44709.347326388888</v>
      </c>
      <c r="K1524" t="s">
        <v>1484</v>
      </c>
      <c r="L1524">
        <v>676852</v>
      </c>
      <c r="M1524" t="s">
        <v>653</v>
      </c>
      <c r="N1524" t="s">
        <v>444</v>
      </c>
    </row>
    <row r="1525" spans="1:24" x14ac:dyDescent="0.3">
      <c r="A1525" s="2" t="s">
        <v>378</v>
      </c>
      <c r="B1525" s="2" t="s">
        <v>74</v>
      </c>
      <c r="C1525" s="2" t="s">
        <v>2885</v>
      </c>
      <c r="D1525" s="2">
        <v>1</v>
      </c>
      <c r="E1525" s="2" t="s">
        <v>115</v>
      </c>
      <c r="F1525" s="2" t="b">
        <f>+VLOOKUP(L1525,'Por tripulante'!A:A,1,0)=L1525</f>
        <v>1</v>
      </c>
      <c r="G1525" s="2" t="str">
        <f>+INDEX(TPA!A:D,MATCH('Base de datos'!L1525,TPA!D:D,0),1)</f>
        <v>MOMPOX</v>
      </c>
      <c r="H1525" s="24" t="s">
        <v>381</v>
      </c>
      <c r="I1525" s="42">
        <v>44709.306990740741</v>
      </c>
      <c r="J1525" s="36">
        <v>44709.308009259257</v>
      </c>
      <c r="K1525" t="s">
        <v>1485</v>
      </c>
      <c r="L1525">
        <v>1193150140</v>
      </c>
      <c r="M1525" t="s">
        <v>633</v>
      </c>
      <c r="N1525" t="s">
        <v>437</v>
      </c>
    </row>
    <row r="1526" spans="1:24" x14ac:dyDescent="0.3">
      <c r="A1526" s="2" t="s">
        <v>378</v>
      </c>
      <c r="B1526" s="2" t="s">
        <v>74</v>
      </c>
      <c r="C1526" s="2" t="s">
        <v>2886</v>
      </c>
      <c r="D1526" s="2">
        <v>1</v>
      </c>
      <c r="E1526" s="2" t="s">
        <v>115</v>
      </c>
      <c r="F1526" s="2" t="b">
        <f>+VLOOKUP(L1526,'Por tripulante'!A:A,1,0)=L1526</f>
        <v>1</v>
      </c>
      <c r="G1526" s="2" t="str">
        <f>+INDEX(TPA!A:D,MATCH('Base de datos'!L1526,TPA!D:D,0),1)</f>
        <v>MOMPOX</v>
      </c>
      <c r="H1526" s="24" t="s">
        <v>381</v>
      </c>
      <c r="I1526" s="42">
        <v>44709.306747685187</v>
      </c>
      <c r="J1526" s="36">
        <v>44709.307430555556</v>
      </c>
      <c r="K1526" t="s">
        <v>1486</v>
      </c>
      <c r="L1526">
        <v>1045690073</v>
      </c>
      <c r="M1526" t="s">
        <v>11</v>
      </c>
      <c r="N1526" t="s">
        <v>437</v>
      </c>
    </row>
    <row r="1527" spans="1:24" x14ac:dyDescent="0.3">
      <c r="A1527" s="2" t="s">
        <v>378</v>
      </c>
      <c r="B1527" s="2" t="s">
        <v>74</v>
      </c>
      <c r="C1527" s="2" t="s">
        <v>2612</v>
      </c>
      <c r="D1527" s="2">
        <v>1</v>
      </c>
      <c r="E1527" s="2" t="s">
        <v>115</v>
      </c>
      <c r="F1527" s="2" t="b">
        <f>+VLOOKUP(L1527,'Por tripulante'!A:A,1,0)=L1527</f>
        <v>1</v>
      </c>
      <c r="G1527" s="2" t="str">
        <f>+INDEX(TPA!A:D,MATCH('Base de datos'!L1527,TPA!D:D,0),1)</f>
        <v>BARRANCABERMEJA</v>
      </c>
      <c r="H1527" s="24" t="s">
        <v>381</v>
      </c>
      <c r="I1527" s="42">
        <v>44709.291759259257</v>
      </c>
      <c r="J1527" s="36">
        <v>44709.29210648148</v>
      </c>
      <c r="K1527" t="s">
        <v>1484</v>
      </c>
      <c r="L1527">
        <v>1143169914</v>
      </c>
      <c r="M1527" t="s">
        <v>480</v>
      </c>
      <c r="N1527" t="s">
        <v>444</v>
      </c>
    </row>
    <row r="1528" spans="1:24" x14ac:dyDescent="0.3">
      <c r="A1528" s="2" t="s">
        <v>34</v>
      </c>
      <c r="B1528" s="2" t="s">
        <v>74</v>
      </c>
      <c r="C1528" s="2" t="s">
        <v>2944</v>
      </c>
      <c r="D1528" s="2">
        <v>1</v>
      </c>
      <c r="E1528" s="2" t="s">
        <v>115</v>
      </c>
      <c r="F1528" s="2" t="b">
        <f>+VLOOKUP(L1528,'Por tripulante'!A:A,1,0)=L1528</f>
        <v>1</v>
      </c>
      <c r="G1528" s="2" t="e">
        <f>+INDEX(TPA!A:D,MATCH('Base de datos'!L1528,TPA!D:D,0),1)</f>
        <v>#N/A</v>
      </c>
      <c r="H1528" s="24" t="s">
        <v>383</v>
      </c>
      <c r="I1528" s="42">
        <v>44712.229166666664</v>
      </c>
      <c r="J1528" s="36">
        <v>44712.255115740743</v>
      </c>
      <c r="K1528" t="s">
        <v>1529</v>
      </c>
      <c r="L1528">
        <v>72433971</v>
      </c>
      <c r="M1528" t="s">
        <v>550</v>
      </c>
      <c r="N1528" t="s">
        <v>499</v>
      </c>
      <c r="O1528" s="4" t="s">
        <v>1010</v>
      </c>
      <c r="P1528" s="39" t="s">
        <v>1032</v>
      </c>
      <c r="Q1528" t="s">
        <v>1022</v>
      </c>
      <c r="R1528" t="s">
        <v>1013</v>
      </c>
      <c r="S1528" t="s">
        <v>1023</v>
      </c>
    </row>
    <row r="1529" spans="1:24" x14ac:dyDescent="0.3">
      <c r="A1529" s="2" t="s">
        <v>34</v>
      </c>
      <c r="B1529" s="2" t="s">
        <v>74</v>
      </c>
      <c r="C1529" s="2" t="s">
        <v>2945</v>
      </c>
      <c r="D1529" s="2">
        <v>1</v>
      </c>
      <c r="E1529" s="2" t="s">
        <v>115</v>
      </c>
      <c r="F1529" s="2" t="b">
        <f>+VLOOKUP(L1529,'Por tripulante'!A:A,1,0)=L1529</f>
        <v>1</v>
      </c>
      <c r="G1529" s="2" t="e">
        <f>+INDEX(TPA!A:D,MATCH('Base de datos'!L1529,TPA!D:D,0),1)</f>
        <v>#N/A</v>
      </c>
      <c r="H1529" s="24" t="s">
        <v>385</v>
      </c>
      <c r="I1529" s="42">
        <v>44712.285914351851</v>
      </c>
      <c r="J1529" s="36">
        <v>44712.295115740744</v>
      </c>
      <c r="K1529" t="s">
        <v>1474</v>
      </c>
      <c r="L1529">
        <v>72433971</v>
      </c>
      <c r="M1529" t="s">
        <v>431</v>
      </c>
      <c r="N1529" t="s">
        <v>499</v>
      </c>
      <c r="O1529" s="4" t="s">
        <v>1048</v>
      </c>
      <c r="P1529" s="39" t="s">
        <v>737</v>
      </c>
      <c r="Q1529" t="s">
        <v>1041</v>
      </c>
      <c r="R1529" t="s">
        <v>1042</v>
      </c>
      <c r="S1529" t="s">
        <v>1036</v>
      </c>
      <c r="T1529" t="s">
        <v>1038</v>
      </c>
      <c r="U1529" t="s">
        <v>737</v>
      </c>
      <c r="V1529" t="s">
        <v>1039</v>
      </c>
      <c r="W1529" t="s">
        <v>1040</v>
      </c>
      <c r="X1529" t="s">
        <v>737</v>
      </c>
    </row>
    <row r="1530" spans="1:24" x14ac:dyDescent="0.3">
      <c r="A1530" s="2" t="s">
        <v>34</v>
      </c>
      <c r="B1530" s="2" t="s">
        <v>74</v>
      </c>
      <c r="C1530" s="2" t="s">
        <v>2946</v>
      </c>
      <c r="D1530" s="2">
        <v>1</v>
      </c>
      <c r="E1530" s="2" t="s">
        <v>115</v>
      </c>
      <c r="F1530" s="2" t="b">
        <f>+VLOOKUP(L1530,'Por tripulante'!A:A,1,0)=L1530</f>
        <v>1</v>
      </c>
      <c r="G1530" s="2" t="str">
        <f>+INDEX(TPA!A:D,MATCH('Base de datos'!L1530,TPA!D:D,0),1)</f>
        <v>PUERTO SALGAR</v>
      </c>
      <c r="H1530" s="24" t="s">
        <v>385</v>
      </c>
      <c r="I1530" s="42">
        <v>44711.30804398148</v>
      </c>
      <c r="J1530" s="36">
        <v>44711.308981481481</v>
      </c>
      <c r="K1530" t="s">
        <v>1530</v>
      </c>
      <c r="L1530">
        <v>1143158804</v>
      </c>
      <c r="M1530" t="s">
        <v>1510</v>
      </c>
      <c r="N1530" t="s">
        <v>499</v>
      </c>
      <c r="O1530" s="4" t="s">
        <v>1035</v>
      </c>
      <c r="P1530" s="39" t="s">
        <v>737</v>
      </c>
      <c r="Q1530" t="s">
        <v>1041</v>
      </c>
      <c r="R1530" t="s">
        <v>1045</v>
      </c>
      <c r="S1530" t="s">
        <v>1036</v>
      </c>
      <c r="T1530" t="s">
        <v>1050</v>
      </c>
      <c r="U1530" t="s">
        <v>737</v>
      </c>
      <c r="V1530" t="s">
        <v>1039</v>
      </c>
      <c r="W1530" t="s">
        <v>1047</v>
      </c>
      <c r="X1530" t="s">
        <v>737</v>
      </c>
    </row>
    <row r="1531" spans="1:24" x14ac:dyDescent="0.3">
      <c r="A1531" s="2" t="s">
        <v>34</v>
      </c>
      <c r="B1531" s="2" t="s">
        <v>74</v>
      </c>
      <c r="C1531" s="2" t="s">
        <v>2947</v>
      </c>
      <c r="D1531" s="2">
        <v>1</v>
      </c>
      <c r="E1531" s="2" t="s">
        <v>115</v>
      </c>
      <c r="F1531" s="2" t="b">
        <f>+VLOOKUP(L1531,'Por tripulante'!A:A,1,0)=L1531</f>
        <v>1</v>
      </c>
      <c r="G1531" s="2" t="str">
        <f>+INDEX(TPA!A:D,MATCH('Base de datos'!L1531,TPA!D:D,0),1)</f>
        <v>PUERTO SALGAR</v>
      </c>
      <c r="H1531" s="24" t="s">
        <v>387</v>
      </c>
      <c r="I1531" s="42">
        <v>44711.304398148146</v>
      </c>
      <c r="J1531" s="36">
        <v>44711.305011574077</v>
      </c>
      <c r="K1531" t="s">
        <v>1530</v>
      </c>
      <c r="L1531">
        <v>1143158804</v>
      </c>
      <c r="M1531" t="s">
        <v>651</v>
      </c>
      <c r="N1531" t="s">
        <v>499</v>
      </c>
      <c r="O1531" s="4" t="s">
        <v>1061</v>
      </c>
      <c r="P1531" s="39" t="s">
        <v>1531</v>
      </c>
      <c r="Q1531" t="s">
        <v>737</v>
      </c>
      <c r="R1531" t="s">
        <v>736</v>
      </c>
      <c r="S1531" t="s">
        <v>737</v>
      </c>
    </row>
    <row r="1532" spans="1:24" x14ac:dyDescent="0.3">
      <c r="A1532" s="2" t="s">
        <v>34</v>
      </c>
      <c r="B1532" s="2" t="s">
        <v>74</v>
      </c>
      <c r="C1532" s="2" t="s">
        <v>2948</v>
      </c>
      <c r="D1532" s="2">
        <v>1</v>
      </c>
      <c r="E1532" s="2" t="s">
        <v>115</v>
      </c>
      <c r="F1532" s="2" t="b">
        <f>+VLOOKUP(L1532,'Por tripulante'!A:A,1,0)=L1532</f>
        <v>1</v>
      </c>
      <c r="G1532" s="2" t="str">
        <f>+INDEX(TPA!A:D,MATCH('Base de datos'!L1532,TPA!D:D,0),1)</f>
        <v>CALAMAR</v>
      </c>
      <c r="H1532" s="24" t="s">
        <v>387</v>
      </c>
      <c r="I1532" s="42">
        <v>44709.65047453704</v>
      </c>
      <c r="J1532" s="36">
        <v>44709.650972222225</v>
      </c>
      <c r="K1532" t="s">
        <v>1471</v>
      </c>
      <c r="L1532">
        <v>1007127619</v>
      </c>
      <c r="M1532" t="s">
        <v>504</v>
      </c>
      <c r="N1532" t="s">
        <v>413</v>
      </c>
      <c r="O1532" s="4" t="s">
        <v>1055</v>
      </c>
      <c r="P1532" s="39" t="s">
        <v>1057</v>
      </c>
      <c r="Q1532" t="s">
        <v>737</v>
      </c>
      <c r="R1532" t="s">
        <v>736</v>
      </c>
      <c r="S1532" t="s">
        <v>737</v>
      </c>
    </row>
    <row r="1533" spans="1:24" x14ac:dyDescent="0.3">
      <c r="A1533" s="2" t="s">
        <v>34</v>
      </c>
      <c r="B1533" s="2" t="s">
        <v>74</v>
      </c>
      <c r="C1533" s="2" t="s">
        <v>2949</v>
      </c>
      <c r="D1533" s="2">
        <v>1</v>
      </c>
      <c r="E1533" s="2" t="s">
        <v>115</v>
      </c>
      <c r="F1533" s="2" t="b">
        <f>+VLOOKUP(L1533,'Por tripulante'!A:A,1,0)=L1533</f>
        <v>1</v>
      </c>
      <c r="G1533" s="2" t="str">
        <f>+INDEX(TPA!A:D,MATCH('Base de datos'!L1533,TPA!D:D,0),1)</f>
        <v>PUERTO SALGAR</v>
      </c>
      <c r="H1533" s="24" t="s">
        <v>389</v>
      </c>
      <c r="I1533" s="42">
        <v>44711.305347222224</v>
      </c>
      <c r="J1533" s="36">
        <v>44711.306076388886</v>
      </c>
      <c r="K1533" t="s">
        <v>1530</v>
      </c>
      <c r="L1533">
        <v>1143158804</v>
      </c>
      <c r="M1533" t="s">
        <v>651</v>
      </c>
      <c r="N1533" t="s">
        <v>499</v>
      </c>
      <c r="O1533" s="4" t="s">
        <v>737</v>
      </c>
      <c r="P1533" s="39" t="s">
        <v>1330</v>
      </c>
      <c r="Q1533" t="s">
        <v>1473</v>
      </c>
      <c r="R1533" t="s">
        <v>1066</v>
      </c>
      <c r="S1533" t="s">
        <v>1067</v>
      </c>
    </row>
    <row r="1534" spans="1:24" x14ac:dyDescent="0.3">
      <c r="A1534" s="2" t="s">
        <v>34</v>
      </c>
      <c r="B1534" s="2" t="s">
        <v>74</v>
      </c>
      <c r="C1534" s="2" t="s">
        <v>2950</v>
      </c>
      <c r="D1534" s="2">
        <v>1</v>
      </c>
      <c r="E1534" s="2" t="s">
        <v>115</v>
      </c>
      <c r="F1534" s="2" t="b">
        <f>+VLOOKUP(L1534,'Por tripulante'!A:A,1,0)=L1534</f>
        <v>1</v>
      </c>
      <c r="G1534" s="2" t="str">
        <f>+INDEX(TPA!A:D,MATCH('Base de datos'!L1534,TPA!D:D,0),1)</f>
        <v>EL BANCO</v>
      </c>
      <c r="H1534" s="24" t="s">
        <v>389</v>
      </c>
      <c r="I1534" s="42">
        <v>44709.650706018518</v>
      </c>
      <c r="J1534" s="36">
        <v>44709.652696759258</v>
      </c>
      <c r="K1534" t="s">
        <v>1474</v>
      </c>
      <c r="L1534">
        <v>1045751062</v>
      </c>
      <c r="M1534" t="s">
        <v>693</v>
      </c>
      <c r="N1534" t="s">
        <v>443</v>
      </c>
      <c r="O1534" s="4" t="s">
        <v>737</v>
      </c>
      <c r="P1534" s="39" t="s">
        <v>1064</v>
      </c>
      <c r="Q1534" t="s">
        <v>1065</v>
      </c>
      <c r="R1534" t="s">
        <v>1066</v>
      </c>
      <c r="S1534" t="s">
        <v>1067</v>
      </c>
    </row>
    <row r="1535" spans="1:24" x14ac:dyDescent="0.3">
      <c r="A1535" s="2" t="s">
        <v>34</v>
      </c>
      <c r="B1535" s="2" t="s">
        <v>74</v>
      </c>
      <c r="C1535" s="2" t="s">
        <v>2951</v>
      </c>
      <c r="D1535" s="2">
        <v>1</v>
      </c>
      <c r="E1535" s="2" t="s">
        <v>115</v>
      </c>
      <c r="F1535" s="2" t="b">
        <f>+VLOOKUP(L1535,'Por tripulante'!A:A,1,0)=L1535</f>
        <v>1</v>
      </c>
      <c r="G1535" s="2" t="str">
        <f>+INDEX(TPA!A:D,MATCH('Base de datos'!L1535,TPA!D:D,0),1)</f>
        <v>EL BANCO</v>
      </c>
      <c r="H1535" s="24" t="s">
        <v>389</v>
      </c>
      <c r="I1535" s="42">
        <v>44709.650671296295</v>
      </c>
      <c r="J1535" s="36">
        <v>44709.652256944442</v>
      </c>
      <c r="K1535" t="s">
        <v>1474</v>
      </c>
      <c r="L1535">
        <v>7604934</v>
      </c>
      <c r="M1535" t="s">
        <v>1412</v>
      </c>
      <c r="N1535" t="s">
        <v>443</v>
      </c>
      <c r="O1535" s="4" t="s">
        <v>737</v>
      </c>
      <c r="P1535" s="39" t="s">
        <v>1064</v>
      </c>
      <c r="Q1535" t="s">
        <v>1065</v>
      </c>
      <c r="R1535" t="s">
        <v>1066</v>
      </c>
      <c r="S1535" t="s">
        <v>1067</v>
      </c>
    </row>
    <row r="1536" spans="1:24" x14ac:dyDescent="0.3">
      <c r="A1536" s="2" t="s">
        <v>34</v>
      </c>
      <c r="B1536" s="2" t="s">
        <v>74</v>
      </c>
      <c r="C1536" s="2" t="s">
        <v>2952</v>
      </c>
      <c r="D1536" s="2">
        <v>1</v>
      </c>
      <c r="E1536" s="2" t="s">
        <v>115</v>
      </c>
      <c r="F1536" s="2" t="b">
        <f>+VLOOKUP(L1536,'Por tripulante'!A:A,1,0)=L1536</f>
        <v>1</v>
      </c>
      <c r="G1536" s="2" t="str">
        <f>+INDEX(TPA!A:D,MATCH('Base de datos'!L1536,TPA!D:D,0),1)</f>
        <v>EL BANCO</v>
      </c>
      <c r="H1536" s="24" t="s">
        <v>389</v>
      </c>
      <c r="I1536" s="42">
        <v>44709.650625000002</v>
      </c>
      <c r="J1536" s="36">
        <v>44709.651631944442</v>
      </c>
      <c r="K1536" t="s">
        <v>1474</v>
      </c>
      <c r="L1536">
        <v>9142770</v>
      </c>
      <c r="M1536" t="s">
        <v>767</v>
      </c>
      <c r="N1536" t="s">
        <v>443</v>
      </c>
      <c r="O1536" s="4" t="s">
        <v>737</v>
      </c>
      <c r="P1536" s="39" t="s">
        <v>1064</v>
      </c>
      <c r="Q1536" t="s">
        <v>1065</v>
      </c>
      <c r="R1536" t="s">
        <v>1066</v>
      </c>
      <c r="S1536" t="s">
        <v>1067</v>
      </c>
    </row>
    <row r="1537" spans="1:27" x14ac:dyDescent="0.3">
      <c r="A1537" s="2" t="s">
        <v>34</v>
      </c>
      <c r="B1537" s="2" t="s">
        <v>74</v>
      </c>
      <c r="C1537" s="2" t="s">
        <v>2805</v>
      </c>
      <c r="D1537" s="2">
        <v>1</v>
      </c>
      <c r="E1537" s="2" t="s">
        <v>115</v>
      </c>
      <c r="F1537" s="2" t="b">
        <f>+VLOOKUP(L1537,'Por tripulante'!A:A,1,0)=L1537</f>
        <v>1</v>
      </c>
      <c r="G1537" s="2" t="str">
        <f>+INDEX(TPA!A:D,MATCH('Base de datos'!L1537,TPA!D:D,0),1)</f>
        <v>CALAMAR</v>
      </c>
      <c r="H1537" s="24" t="s">
        <v>389</v>
      </c>
      <c r="I1537" s="42">
        <v>44709.342743055553</v>
      </c>
      <c r="J1537" s="36">
        <v>44709.343252314815</v>
      </c>
      <c r="K1537" t="s">
        <v>1472</v>
      </c>
      <c r="L1537">
        <v>5030433</v>
      </c>
      <c r="M1537" t="s">
        <v>536</v>
      </c>
      <c r="N1537" t="s">
        <v>413</v>
      </c>
      <c r="O1537" s="4" t="s">
        <v>737</v>
      </c>
      <c r="P1537" s="39" t="s">
        <v>1064</v>
      </c>
      <c r="Q1537" t="s">
        <v>1065</v>
      </c>
      <c r="R1537" t="s">
        <v>1066</v>
      </c>
      <c r="S1537" t="s">
        <v>1067</v>
      </c>
    </row>
    <row r="1538" spans="1:27" x14ac:dyDescent="0.3">
      <c r="A1538" s="2" t="s">
        <v>34</v>
      </c>
      <c r="B1538" s="2" t="s">
        <v>74</v>
      </c>
      <c r="C1538" s="2" t="s">
        <v>2806</v>
      </c>
      <c r="D1538" s="2">
        <v>1</v>
      </c>
      <c r="E1538" s="2" t="s">
        <v>115</v>
      </c>
      <c r="F1538" s="2" t="b">
        <f>+VLOOKUP(L1538,'Por tripulante'!A:A,1,0)=L1538</f>
        <v>1</v>
      </c>
      <c r="G1538" s="2" t="str">
        <f>+INDEX(TPA!A:D,MATCH('Base de datos'!L1538,TPA!D:D,0),1)</f>
        <v>CALAMAR</v>
      </c>
      <c r="H1538" s="24" t="s">
        <v>389</v>
      </c>
      <c r="I1538" s="42">
        <v>44709.340995370374</v>
      </c>
      <c r="J1538" s="36">
        <v>44709.342187499999</v>
      </c>
      <c r="K1538" t="s">
        <v>1472</v>
      </c>
      <c r="L1538">
        <v>1007127619</v>
      </c>
      <c r="M1538" t="s">
        <v>504</v>
      </c>
      <c r="N1538" t="s">
        <v>413</v>
      </c>
      <c r="O1538" s="4" t="s">
        <v>737</v>
      </c>
      <c r="P1538" s="39" t="s">
        <v>1064</v>
      </c>
      <c r="Q1538" t="s">
        <v>1065</v>
      </c>
      <c r="R1538" t="s">
        <v>1066</v>
      </c>
      <c r="S1538" t="s">
        <v>1067</v>
      </c>
    </row>
    <row r="1539" spans="1:27" x14ac:dyDescent="0.3">
      <c r="A1539" s="2" t="s">
        <v>34</v>
      </c>
      <c r="B1539" s="2" t="s">
        <v>74</v>
      </c>
      <c r="C1539" s="2" t="s">
        <v>2953</v>
      </c>
      <c r="D1539" s="2">
        <v>1</v>
      </c>
      <c r="E1539" s="2" t="s">
        <v>115</v>
      </c>
      <c r="F1539" s="2" t="b">
        <f>+VLOOKUP(L1539,'Por tripulante'!A:A,1,0)=L1539</f>
        <v>1</v>
      </c>
      <c r="G1539" s="2" t="str">
        <f>+INDEX(TPA!A:D,MATCH('Base de datos'!L1539,TPA!D:D,0),1)</f>
        <v>PUERTO SALGAR</v>
      </c>
      <c r="H1539" s="24" t="s">
        <v>383</v>
      </c>
      <c r="I1539" s="42">
        <v>44711.305347222224</v>
      </c>
      <c r="J1539" s="36">
        <v>44711.306076388886</v>
      </c>
      <c r="K1539" t="s">
        <v>1530</v>
      </c>
      <c r="L1539">
        <v>1143158804</v>
      </c>
      <c r="M1539" t="s">
        <v>651</v>
      </c>
      <c r="N1539" t="s">
        <v>499</v>
      </c>
      <c r="O1539" s="4" t="s">
        <v>737</v>
      </c>
      <c r="P1539" s="39" t="s">
        <v>1330</v>
      </c>
      <c r="Q1539" t="s">
        <v>1473</v>
      </c>
      <c r="R1539" t="s">
        <v>1066</v>
      </c>
      <c r="S1539" t="s">
        <v>1067</v>
      </c>
    </row>
    <row r="1540" spans="1:27" x14ac:dyDescent="0.3">
      <c r="A1540" s="2" t="s">
        <v>36</v>
      </c>
      <c r="B1540" s="2" t="s">
        <v>74</v>
      </c>
      <c r="C1540" s="2" t="s">
        <v>2809</v>
      </c>
      <c r="D1540" s="2">
        <v>1</v>
      </c>
      <c r="E1540" s="2" t="s">
        <v>115</v>
      </c>
      <c r="F1540" s="2" t="b">
        <f>+VLOOKUP(L1540,'Por tripulante'!A:A,1,0)=L1540</f>
        <v>1</v>
      </c>
      <c r="G1540" s="2" t="str">
        <f>+INDEX(TPA!A:D,MATCH('Base de datos'!L1540,TPA!D:D,0),1)</f>
        <v>MOMPOX</v>
      </c>
      <c r="H1540" s="24" t="s">
        <v>391</v>
      </c>
      <c r="I1540" s="42">
        <v>44709.290960648148</v>
      </c>
      <c r="J1540" s="36">
        <v>44709.294560185182</v>
      </c>
      <c r="K1540" t="s">
        <v>1474</v>
      </c>
      <c r="L1540">
        <v>1045690073</v>
      </c>
      <c r="M1540" t="s">
        <v>11</v>
      </c>
      <c r="N1540" t="s">
        <v>416</v>
      </c>
      <c r="O1540" s="4" t="s">
        <v>738</v>
      </c>
      <c r="P1540" s="39" t="s">
        <v>1073</v>
      </c>
      <c r="Q1540" t="s">
        <v>1082</v>
      </c>
      <c r="R1540" t="s">
        <v>1083</v>
      </c>
      <c r="S1540" t="s">
        <v>738</v>
      </c>
      <c r="T1540" t="s">
        <v>1076</v>
      </c>
      <c r="U1540" t="s">
        <v>1077</v>
      </c>
      <c r="V1540" t="s">
        <v>1078</v>
      </c>
      <c r="Y1540" t="s">
        <v>1090</v>
      </c>
      <c r="AA1540" t="s">
        <v>1080</v>
      </c>
    </row>
    <row r="1541" spans="1:27" x14ac:dyDescent="0.3">
      <c r="A1541" s="2" t="s">
        <v>36</v>
      </c>
      <c r="B1541" s="2" t="s">
        <v>74</v>
      </c>
      <c r="C1541" s="2" t="s">
        <v>2954</v>
      </c>
      <c r="D1541" s="2">
        <v>1</v>
      </c>
      <c r="E1541" s="2" t="s">
        <v>115</v>
      </c>
      <c r="F1541" s="2" t="b">
        <f>+VLOOKUP(L1541,'Por tripulante'!A:A,1,0)=L1541</f>
        <v>1</v>
      </c>
      <c r="G1541" s="2" t="str">
        <f>+INDEX(TPA!A:D,MATCH('Base de datos'!L1541,TPA!D:D,0),1)</f>
        <v>GAMARRA</v>
      </c>
      <c r="H1541" s="24" t="s">
        <v>393</v>
      </c>
      <c r="I1541" s="42">
        <v>44710.118090277778</v>
      </c>
      <c r="J1541" s="36">
        <v>44710.118611111109</v>
      </c>
      <c r="K1541" t="s">
        <v>1532</v>
      </c>
      <c r="L1541">
        <v>1045695314</v>
      </c>
      <c r="M1541" t="s">
        <v>422</v>
      </c>
      <c r="N1541" t="s">
        <v>421</v>
      </c>
      <c r="O1541" s="4" t="s">
        <v>1104</v>
      </c>
      <c r="P1541" s="39" t="s">
        <v>1105</v>
      </c>
      <c r="Q1541" t="s">
        <v>1106</v>
      </c>
      <c r="R1541" t="s">
        <v>1107</v>
      </c>
      <c r="S1541" t="s">
        <v>1108</v>
      </c>
    </row>
    <row r="1542" spans="1:27" x14ac:dyDescent="0.3">
      <c r="A1542" s="2" t="s">
        <v>36</v>
      </c>
      <c r="B1542" s="2" t="s">
        <v>74</v>
      </c>
      <c r="C1542" s="2" t="s">
        <v>2838</v>
      </c>
      <c r="D1542" s="2">
        <v>1</v>
      </c>
      <c r="E1542" s="2" t="s">
        <v>115</v>
      </c>
      <c r="F1542" s="2" t="b">
        <f>+VLOOKUP(L1542,'Por tripulante'!A:A,1,0)=L1542</f>
        <v>1</v>
      </c>
      <c r="G1542" s="2" t="str">
        <f>+INDEX(TPA!A:D,MATCH('Base de datos'!L1542,TPA!D:D,0),1)</f>
        <v>PUERTO BERRIO</v>
      </c>
      <c r="H1542" s="24" t="s">
        <v>395</v>
      </c>
      <c r="I1542" s="42">
        <v>44709.646111111113</v>
      </c>
      <c r="J1542" s="36">
        <v>44709.649201388886</v>
      </c>
      <c r="K1542" t="s">
        <v>1474</v>
      </c>
      <c r="L1542">
        <v>1098648640</v>
      </c>
      <c r="M1542" t="s">
        <v>650</v>
      </c>
      <c r="N1542" t="s">
        <v>500</v>
      </c>
      <c r="O1542" s="4" t="s">
        <v>1131</v>
      </c>
      <c r="P1542" s="39" t="s">
        <v>747</v>
      </c>
      <c r="Q1542" t="s">
        <v>740</v>
      </c>
      <c r="R1542" t="s">
        <v>1123</v>
      </c>
      <c r="S1542" t="s">
        <v>1124</v>
      </c>
      <c r="T1542" t="s">
        <v>750</v>
      </c>
      <c r="U1542" t="s">
        <v>1126</v>
      </c>
      <c r="V1542" t="s">
        <v>1127</v>
      </c>
    </row>
    <row r="1543" spans="1:27" x14ac:dyDescent="0.3">
      <c r="A1543" s="2" t="s">
        <v>36</v>
      </c>
      <c r="B1543" s="2" t="s">
        <v>74</v>
      </c>
      <c r="C1543" s="2" t="s">
        <v>2828</v>
      </c>
      <c r="D1543" s="2">
        <v>1</v>
      </c>
      <c r="E1543" s="2" t="s">
        <v>115</v>
      </c>
      <c r="F1543" s="2" t="b">
        <f>+VLOOKUP(L1543,'Por tripulante'!A:A,1,0)=L1543</f>
        <v>1</v>
      </c>
      <c r="G1543" s="2" t="str">
        <f>+INDEX(TPA!A:D,MATCH('Base de datos'!L1543,TPA!D:D,0),1)</f>
        <v>MOMPOX</v>
      </c>
      <c r="H1543" s="24" t="s">
        <v>395</v>
      </c>
      <c r="I1543" s="42">
        <v>44709.295474537037</v>
      </c>
      <c r="J1543" s="36">
        <v>44709.298842592594</v>
      </c>
      <c r="K1543" t="s">
        <v>1471</v>
      </c>
      <c r="L1543">
        <v>1193150140</v>
      </c>
      <c r="M1543" t="s">
        <v>633</v>
      </c>
      <c r="N1543" t="s">
        <v>416</v>
      </c>
      <c r="O1543" s="4" t="s">
        <v>1122</v>
      </c>
      <c r="P1543" s="39" t="s">
        <v>747</v>
      </c>
      <c r="Q1543" t="s">
        <v>740</v>
      </c>
      <c r="R1543" t="s">
        <v>1123</v>
      </c>
      <c r="S1543" t="s">
        <v>1124</v>
      </c>
      <c r="T1543" t="s">
        <v>750</v>
      </c>
      <c r="U1543" t="s">
        <v>1126</v>
      </c>
      <c r="V1543" t="s">
        <v>1127</v>
      </c>
    </row>
    <row r="1544" spans="1:27" x14ac:dyDescent="0.3">
      <c r="A1544" s="2" t="s">
        <v>36</v>
      </c>
      <c r="B1544" s="2" t="s">
        <v>74</v>
      </c>
      <c r="C1544" s="2" t="s">
        <v>2829</v>
      </c>
      <c r="D1544" s="2">
        <v>1</v>
      </c>
      <c r="E1544" s="2" t="s">
        <v>115</v>
      </c>
      <c r="F1544" s="2" t="b">
        <f>+VLOOKUP(L1544,'Por tripulante'!A:A,1,0)=L1544</f>
        <v>1</v>
      </c>
      <c r="G1544" s="2" t="str">
        <f>+INDEX(TPA!A:D,MATCH('Base de datos'!L1544,TPA!D:D,0),1)</f>
        <v>MOMPOX</v>
      </c>
      <c r="H1544" s="24" t="s">
        <v>395</v>
      </c>
      <c r="I1544" s="42">
        <v>44709.29519675926</v>
      </c>
      <c r="J1544" s="36">
        <v>44709.298090277778</v>
      </c>
      <c r="K1544" t="s">
        <v>1474</v>
      </c>
      <c r="L1544">
        <v>1045690073</v>
      </c>
      <c r="M1544" t="s">
        <v>1477</v>
      </c>
      <c r="N1544" t="s">
        <v>416</v>
      </c>
      <c r="O1544" s="4" t="s">
        <v>1122</v>
      </c>
      <c r="P1544" s="39" t="s">
        <v>747</v>
      </c>
      <c r="Q1544" t="s">
        <v>740</v>
      </c>
      <c r="R1544" t="s">
        <v>1123</v>
      </c>
      <c r="S1544" t="s">
        <v>1124</v>
      </c>
      <c r="T1544" t="s">
        <v>1125</v>
      </c>
      <c r="U1544" t="s">
        <v>1126</v>
      </c>
      <c r="V1544" t="s">
        <v>1127</v>
      </c>
    </row>
    <row r="1545" spans="1:27" x14ac:dyDescent="0.3">
      <c r="A1545" s="2" t="s">
        <v>36</v>
      </c>
      <c r="B1545" s="2" t="s">
        <v>74</v>
      </c>
      <c r="C1545" s="2" t="s">
        <v>2830</v>
      </c>
      <c r="D1545" s="2">
        <v>1</v>
      </c>
      <c r="E1545" s="2" t="s">
        <v>115</v>
      </c>
      <c r="F1545" s="2" t="b">
        <f>+VLOOKUP(L1545,'Por tripulante'!A:A,1,0)=L1545</f>
        <v>1</v>
      </c>
      <c r="G1545" s="2" t="str">
        <f>+INDEX(TPA!A:D,MATCH('Base de datos'!L1545,TPA!D:D,0),1)</f>
        <v>GAMARRA</v>
      </c>
      <c r="H1545" s="24" t="s">
        <v>395</v>
      </c>
      <c r="I1545" s="42">
        <v>44709.017824074072</v>
      </c>
      <c r="J1545" s="36">
        <v>44709.019074074073</v>
      </c>
      <c r="K1545" t="s">
        <v>1474</v>
      </c>
      <c r="L1545">
        <v>1045695314</v>
      </c>
      <c r="M1545" t="s">
        <v>1479</v>
      </c>
      <c r="N1545" t="s">
        <v>421</v>
      </c>
      <c r="O1545" s="4" t="s">
        <v>1122</v>
      </c>
      <c r="P1545" s="39" t="s">
        <v>747</v>
      </c>
      <c r="Q1545" t="s">
        <v>740</v>
      </c>
      <c r="R1545" t="s">
        <v>1123</v>
      </c>
      <c r="S1545" t="s">
        <v>1124</v>
      </c>
      <c r="T1545" t="s">
        <v>750</v>
      </c>
      <c r="U1545" t="s">
        <v>1126</v>
      </c>
      <c r="V1545" t="s">
        <v>1127</v>
      </c>
    </row>
    <row r="1546" spans="1:27" x14ac:dyDescent="0.3">
      <c r="A1546" s="2" t="s">
        <v>36</v>
      </c>
      <c r="B1546" s="2" t="s">
        <v>74</v>
      </c>
      <c r="C1546" s="2" t="s">
        <v>2093</v>
      </c>
      <c r="D1546" s="2">
        <v>1</v>
      </c>
      <c r="E1546" s="2" t="s">
        <v>115</v>
      </c>
      <c r="F1546" s="2" t="b">
        <f>+VLOOKUP(L1546,'Por tripulante'!A:A,1,0)=L1546</f>
        <v>1</v>
      </c>
      <c r="G1546" s="2" t="str">
        <f>+INDEX(TPA!A:D,MATCH('Base de datos'!L1546,TPA!D:D,0),1)</f>
        <v>CAPULCO</v>
      </c>
      <c r="H1546" s="24" t="s">
        <v>395</v>
      </c>
      <c r="I1546" s="42">
        <v>44708.556423611109</v>
      </c>
      <c r="J1546" s="36">
        <v>44708.559224537035</v>
      </c>
      <c r="K1546" t="s">
        <v>1471</v>
      </c>
      <c r="L1546">
        <v>1048204296</v>
      </c>
      <c r="M1546" t="s">
        <v>556</v>
      </c>
      <c r="N1546" t="s">
        <v>428</v>
      </c>
      <c r="O1546" s="4" t="s">
        <v>1122</v>
      </c>
      <c r="P1546" s="39" t="s">
        <v>747</v>
      </c>
      <c r="Q1546" t="s">
        <v>740</v>
      </c>
      <c r="R1546" t="s">
        <v>1123</v>
      </c>
      <c r="S1546" t="s">
        <v>749</v>
      </c>
      <c r="T1546" t="s">
        <v>750</v>
      </c>
      <c r="U1546" t="s">
        <v>1126</v>
      </c>
      <c r="V1546" t="s">
        <v>1127</v>
      </c>
    </row>
    <row r="1547" spans="1:27" x14ac:dyDescent="0.3">
      <c r="A1547" s="2" t="s">
        <v>36</v>
      </c>
      <c r="B1547" s="2" t="s">
        <v>74</v>
      </c>
      <c r="C1547" s="2" t="s">
        <v>2100</v>
      </c>
      <c r="D1547" s="2">
        <v>1</v>
      </c>
      <c r="E1547" s="2" t="s">
        <v>115</v>
      </c>
      <c r="F1547" s="2" t="b">
        <f>+VLOOKUP(L1547,'Por tripulante'!A:A,1,0)=L1547</f>
        <v>1</v>
      </c>
      <c r="G1547" s="2" t="e">
        <f>+INDEX(TPA!A:D,MATCH('Base de datos'!L1547,TPA!D:D,0),1)</f>
        <v>#N/A</v>
      </c>
      <c r="H1547" s="24" t="s">
        <v>395</v>
      </c>
      <c r="I1547" s="42">
        <v>44708.438368055555</v>
      </c>
      <c r="J1547" s="36">
        <v>44708.441192129627</v>
      </c>
      <c r="K1547" t="s">
        <v>1471</v>
      </c>
      <c r="L1547">
        <v>1064995172</v>
      </c>
      <c r="M1547" t="s">
        <v>482</v>
      </c>
      <c r="N1547" t="s">
        <v>452</v>
      </c>
      <c r="O1547" s="4" t="s">
        <v>1122</v>
      </c>
      <c r="P1547" s="39" t="s">
        <v>747</v>
      </c>
      <c r="Q1547" t="s">
        <v>740</v>
      </c>
      <c r="R1547" t="s">
        <v>1123</v>
      </c>
      <c r="S1547" t="s">
        <v>1128</v>
      </c>
      <c r="T1547" t="s">
        <v>750</v>
      </c>
      <c r="U1547" t="s">
        <v>1126</v>
      </c>
      <c r="V1547" t="s">
        <v>1127</v>
      </c>
    </row>
    <row r="1548" spans="1:27" x14ac:dyDescent="0.3">
      <c r="A1548" s="2" t="s">
        <v>36</v>
      </c>
      <c r="B1548" s="2" t="s">
        <v>74</v>
      </c>
      <c r="C1548" s="2" t="s">
        <v>2831</v>
      </c>
      <c r="D1548" s="2">
        <v>1</v>
      </c>
      <c r="E1548" s="2" t="s">
        <v>115</v>
      </c>
      <c r="F1548" s="2" t="b">
        <f>+VLOOKUP(L1548,'Por tripulante'!A:A,1,0)=L1548</f>
        <v>1</v>
      </c>
      <c r="G1548" s="2" t="str">
        <f>+INDEX(TPA!A:D,MATCH('Base de datos'!L1548,TPA!D:D,0),1)</f>
        <v>GAMARRA</v>
      </c>
      <c r="H1548" s="24" t="s">
        <v>395</v>
      </c>
      <c r="I1548" s="42">
        <v>44708.387916666667</v>
      </c>
      <c r="J1548" s="36">
        <v>44708.390104166669</v>
      </c>
      <c r="K1548" t="s">
        <v>1471</v>
      </c>
      <c r="L1548">
        <v>73007151</v>
      </c>
      <c r="M1548" t="s">
        <v>694</v>
      </c>
      <c r="N1548" t="s">
        <v>421</v>
      </c>
      <c r="O1548" s="4" t="s">
        <v>1122</v>
      </c>
      <c r="P1548" s="39" t="s">
        <v>747</v>
      </c>
      <c r="Q1548" t="s">
        <v>740</v>
      </c>
      <c r="R1548" t="s">
        <v>1123</v>
      </c>
      <c r="S1548" t="s">
        <v>1124</v>
      </c>
      <c r="T1548" t="s">
        <v>750</v>
      </c>
      <c r="U1548" t="s">
        <v>1126</v>
      </c>
      <c r="V1548" t="s">
        <v>1127</v>
      </c>
    </row>
    <row r="1549" spans="1:27" x14ac:dyDescent="0.3">
      <c r="A1549" s="2" t="s">
        <v>36</v>
      </c>
      <c r="B1549" s="2" t="s">
        <v>74</v>
      </c>
      <c r="C1549" s="2" t="s">
        <v>2833</v>
      </c>
      <c r="D1549" s="2">
        <v>1</v>
      </c>
      <c r="E1549" s="2" t="s">
        <v>115</v>
      </c>
      <c r="F1549" s="2" t="b">
        <f>+VLOOKUP(L1549,'Por tripulante'!A:A,1,0)=L1549</f>
        <v>1</v>
      </c>
      <c r="G1549" s="2" t="str">
        <f>+INDEX(TPA!A:D,MATCH('Base de datos'!L1549,TPA!D:D,0),1)</f>
        <v>SAN PABLO</v>
      </c>
      <c r="H1549" s="24" t="s">
        <v>395</v>
      </c>
      <c r="I1549" s="42">
        <v>44707.740266203706</v>
      </c>
      <c r="J1549" s="36">
        <v>44707.74150462963</v>
      </c>
      <c r="K1549" t="s">
        <v>1471</v>
      </c>
      <c r="L1549">
        <v>72258146</v>
      </c>
      <c r="M1549" t="s">
        <v>537</v>
      </c>
      <c r="N1549" t="s">
        <v>424</v>
      </c>
      <c r="O1549" s="4" t="s">
        <v>1122</v>
      </c>
      <c r="P1549" s="39" t="s">
        <v>747</v>
      </c>
      <c r="Q1549" t="s">
        <v>740</v>
      </c>
      <c r="R1549" t="s">
        <v>1123</v>
      </c>
      <c r="S1549" t="s">
        <v>1124</v>
      </c>
      <c r="T1549" t="s">
        <v>750</v>
      </c>
      <c r="U1549" t="s">
        <v>1126</v>
      </c>
      <c r="V1549" t="s">
        <v>1127</v>
      </c>
    </row>
    <row r="1550" spans="1:27" x14ac:dyDescent="0.3">
      <c r="A1550" s="2" t="s">
        <v>36</v>
      </c>
      <c r="B1550" s="2" t="s">
        <v>74</v>
      </c>
      <c r="C1550" s="2" t="s">
        <v>2834</v>
      </c>
      <c r="D1550" s="2">
        <v>1</v>
      </c>
      <c r="E1550" s="2" t="s">
        <v>115</v>
      </c>
      <c r="F1550" s="2" t="b">
        <f>+VLOOKUP(L1550,'Por tripulante'!A:A,1,0)=L1550</f>
        <v>1</v>
      </c>
      <c r="G1550" s="2" t="str">
        <f>+INDEX(TPA!A:D,MATCH('Base de datos'!L1550,TPA!D:D,0),1)</f>
        <v>ZAMBRANO</v>
      </c>
      <c r="H1550" s="24" t="s">
        <v>395</v>
      </c>
      <c r="I1550" s="42">
        <v>44707.643506944441</v>
      </c>
      <c r="J1550" s="36">
        <v>44707.645775462966</v>
      </c>
      <c r="K1550" t="s">
        <v>1471</v>
      </c>
      <c r="L1550">
        <v>1002154286</v>
      </c>
      <c r="M1550" t="s">
        <v>1364</v>
      </c>
      <c r="N1550" t="s">
        <v>435</v>
      </c>
      <c r="O1550" s="4" t="s">
        <v>1122</v>
      </c>
      <c r="P1550" s="39" t="s">
        <v>747</v>
      </c>
      <c r="Q1550" t="s">
        <v>740</v>
      </c>
      <c r="R1550" t="s">
        <v>1123</v>
      </c>
      <c r="S1550" t="s">
        <v>1128</v>
      </c>
      <c r="T1550" t="s">
        <v>750</v>
      </c>
      <c r="U1550" t="s">
        <v>1126</v>
      </c>
      <c r="V1550" t="s">
        <v>1127</v>
      </c>
    </row>
    <row r="1551" spans="1:27" x14ac:dyDescent="0.3">
      <c r="A1551" s="2" t="s">
        <v>36</v>
      </c>
      <c r="B1551" s="2" t="s">
        <v>74</v>
      </c>
      <c r="C1551" s="2" t="s">
        <v>2835</v>
      </c>
      <c r="D1551" s="2">
        <v>1</v>
      </c>
      <c r="E1551" s="2" t="s">
        <v>115</v>
      </c>
      <c r="F1551" s="2" t="b">
        <f>+VLOOKUP(L1551,'Por tripulante'!A:A,1,0)=L1551</f>
        <v>1</v>
      </c>
      <c r="G1551" s="2" t="str">
        <f>+INDEX(TPA!A:D,MATCH('Base de datos'!L1551,TPA!D:D,0),1)</f>
        <v>BARRANQUILLA</v>
      </c>
      <c r="H1551" s="24" t="s">
        <v>395</v>
      </c>
      <c r="I1551" s="42">
        <v>44707.457141203704</v>
      </c>
      <c r="J1551" s="36">
        <v>44707.461354166669</v>
      </c>
      <c r="K1551" t="s">
        <v>1471</v>
      </c>
      <c r="L1551">
        <v>72291582</v>
      </c>
      <c r="M1551" t="s">
        <v>725</v>
      </c>
      <c r="N1551" t="s">
        <v>457</v>
      </c>
      <c r="O1551" s="4" t="s">
        <v>1122</v>
      </c>
      <c r="P1551" s="39" t="s">
        <v>747</v>
      </c>
      <c r="Q1551" t="s">
        <v>740</v>
      </c>
      <c r="R1551" t="s">
        <v>1123</v>
      </c>
      <c r="S1551" t="s">
        <v>1124</v>
      </c>
      <c r="T1551" t="s">
        <v>750</v>
      </c>
      <c r="U1551" t="s">
        <v>1126</v>
      </c>
      <c r="V1551" t="s">
        <v>1127</v>
      </c>
    </row>
    <row r="1552" spans="1:27" x14ac:dyDescent="0.3">
      <c r="A1552" s="2" t="s">
        <v>36</v>
      </c>
      <c r="B1552" s="2" t="s">
        <v>74</v>
      </c>
      <c r="C1552" s="2" t="s">
        <v>2836</v>
      </c>
      <c r="D1552" s="2">
        <v>1</v>
      </c>
      <c r="E1552" s="2" t="s">
        <v>115</v>
      </c>
      <c r="F1552" s="2" t="b">
        <f>+VLOOKUP(L1552,'Por tripulante'!A:A,1,0)=L1552</f>
        <v>1</v>
      </c>
      <c r="G1552" s="2" t="str">
        <f>+INDEX(TPA!A:D,MATCH('Base de datos'!L1552,TPA!D:D,0),1)</f>
        <v>BARRANQUILLA</v>
      </c>
      <c r="H1552" s="24" t="s">
        <v>395</v>
      </c>
      <c r="I1552" s="42">
        <v>44707.457465277781</v>
      </c>
      <c r="J1552" s="36">
        <v>44707.460312499999</v>
      </c>
      <c r="K1552" t="s">
        <v>1471</v>
      </c>
      <c r="L1552">
        <v>1046874193</v>
      </c>
      <c r="M1552" t="s">
        <v>656</v>
      </c>
      <c r="N1552" t="s">
        <v>457</v>
      </c>
      <c r="O1552" s="4" t="s">
        <v>1122</v>
      </c>
      <c r="P1552" s="39" t="s">
        <v>747</v>
      </c>
      <c r="Q1552" t="s">
        <v>740</v>
      </c>
      <c r="R1552" t="s">
        <v>1123</v>
      </c>
      <c r="S1552" t="s">
        <v>1128</v>
      </c>
      <c r="T1552" t="s">
        <v>750</v>
      </c>
      <c r="U1552" t="s">
        <v>1138</v>
      </c>
      <c r="V1552" t="s">
        <v>1127</v>
      </c>
    </row>
    <row r="1553" spans="1:22" x14ac:dyDescent="0.3">
      <c r="A1553" s="2" t="s">
        <v>36</v>
      </c>
      <c r="B1553" s="2" t="s">
        <v>74</v>
      </c>
      <c r="C1553" s="2" t="s">
        <v>2837</v>
      </c>
      <c r="D1553" s="2">
        <v>1</v>
      </c>
      <c r="E1553" s="2" t="s">
        <v>115</v>
      </c>
      <c r="F1553" s="2" t="b">
        <f>+VLOOKUP(L1553,'Por tripulante'!A:A,1,0)=L1553</f>
        <v>1</v>
      </c>
      <c r="G1553" s="2" t="str">
        <f>+INDEX(TPA!A:D,MATCH('Base de datos'!L1553,TPA!D:D,0),1)</f>
        <v>MAGANGUE</v>
      </c>
      <c r="H1553" s="24" t="s">
        <v>395</v>
      </c>
      <c r="I1553" s="42">
        <v>44706.633518518516</v>
      </c>
      <c r="J1553" s="36">
        <v>44706.63585648148</v>
      </c>
      <c r="K1553" t="s">
        <v>1470</v>
      </c>
      <c r="L1553">
        <v>9099437</v>
      </c>
      <c r="M1553" t="s">
        <v>562</v>
      </c>
      <c r="N1553" t="s">
        <v>459</v>
      </c>
      <c r="O1553" s="4" t="s">
        <v>1122</v>
      </c>
      <c r="P1553" s="39" t="s">
        <v>747</v>
      </c>
      <c r="Q1553" t="s">
        <v>740</v>
      </c>
      <c r="R1553" t="s">
        <v>1123</v>
      </c>
      <c r="S1553" t="s">
        <v>1124</v>
      </c>
      <c r="T1553" t="s">
        <v>1132</v>
      </c>
      <c r="U1553" t="s">
        <v>1126</v>
      </c>
      <c r="V1553" t="s">
        <v>1127</v>
      </c>
    </row>
    <row r="1554" spans="1:22" x14ac:dyDescent="0.3">
      <c r="A1554" s="2" t="s">
        <v>36</v>
      </c>
      <c r="B1554" s="2" t="s">
        <v>74</v>
      </c>
      <c r="C1554" s="2" t="s">
        <v>2839</v>
      </c>
      <c r="D1554" s="2">
        <v>1</v>
      </c>
      <c r="E1554" s="2" t="s">
        <v>115</v>
      </c>
      <c r="F1554" s="2" t="b">
        <f>+VLOOKUP(L1554,'Por tripulante'!A:A,1,0)=L1554</f>
        <v>1</v>
      </c>
      <c r="G1554" s="2" t="str">
        <f>+INDEX(TPA!A:D,MATCH('Base de datos'!L1554,TPA!D:D,0),1)</f>
        <v>CAPULCO</v>
      </c>
      <c r="H1554" s="24" t="s">
        <v>395</v>
      </c>
      <c r="I1554" s="42">
        <v>44706.323692129627</v>
      </c>
      <c r="J1554" s="36">
        <v>44706.326122685183</v>
      </c>
      <c r="K1554" t="s">
        <v>1470</v>
      </c>
      <c r="L1554">
        <v>9144397</v>
      </c>
      <c r="M1554" t="s">
        <v>602</v>
      </c>
      <c r="N1554" t="s">
        <v>428</v>
      </c>
      <c r="O1554" s="4" t="s">
        <v>1122</v>
      </c>
      <c r="P1554" s="39" t="s">
        <v>747</v>
      </c>
      <c r="Q1554" t="s">
        <v>740</v>
      </c>
      <c r="R1554" t="s">
        <v>1123</v>
      </c>
      <c r="S1554" t="s">
        <v>1128</v>
      </c>
      <c r="T1554" t="s">
        <v>750</v>
      </c>
      <c r="U1554" t="s">
        <v>1126</v>
      </c>
      <c r="V1554" t="s">
        <v>1127</v>
      </c>
    </row>
    <row r="1555" spans="1:22" x14ac:dyDescent="0.3">
      <c r="A1555" s="2" t="s">
        <v>36</v>
      </c>
      <c r="B1555" s="2" t="s">
        <v>74</v>
      </c>
      <c r="C1555" s="2" t="s">
        <v>2667</v>
      </c>
      <c r="D1555" s="2">
        <v>1</v>
      </c>
      <c r="E1555" s="2" t="s">
        <v>115</v>
      </c>
      <c r="F1555" s="2" t="b">
        <f>+VLOOKUP(L1555,'Por tripulante'!A:A,1,0)=L1555</f>
        <v>1</v>
      </c>
      <c r="G1555" s="2" t="str">
        <f>+INDEX(TPA!A:D,MATCH('Base de datos'!L1555,TPA!D:D,0),1)</f>
        <v>BARRANCABERMEJA</v>
      </c>
      <c r="H1555" s="24" t="s">
        <v>395</v>
      </c>
      <c r="I1555" s="42">
        <v>44705.389178240737</v>
      </c>
      <c r="J1555" s="36">
        <v>44705.392465277779</v>
      </c>
      <c r="K1555" t="s">
        <v>1212</v>
      </c>
      <c r="L1555">
        <v>1124020230</v>
      </c>
      <c r="M1555" t="s">
        <v>563</v>
      </c>
      <c r="N1555" t="s">
        <v>430</v>
      </c>
      <c r="O1555" s="4" t="s">
        <v>1122</v>
      </c>
      <c r="P1555" s="39" t="s">
        <v>747</v>
      </c>
      <c r="Q1555" t="s">
        <v>740</v>
      </c>
      <c r="R1555" t="s">
        <v>1123</v>
      </c>
      <c r="S1555" t="s">
        <v>1128</v>
      </c>
      <c r="T1555" t="s">
        <v>750</v>
      </c>
      <c r="U1555" t="s">
        <v>1126</v>
      </c>
      <c r="V1555" t="s">
        <v>1127</v>
      </c>
    </row>
    <row r="1556" spans="1:22" x14ac:dyDescent="0.3">
      <c r="A1556" s="2" t="s">
        <v>36</v>
      </c>
      <c r="B1556" s="2" t="s">
        <v>74</v>
      </c>
      <c r="C1556" s="2" t="s">
        <v>2955</v>
      </c>
      <c r="D1556" s="2">
        <v>1</v>
      </c>
      <c r="E1556" s="2" t="s">
        <v>115</v>
      </c>
      <c r="F1556" s="2" t="b">
        <f>+VLOOKUP(L1556,'Por tripulante'!A:A,1,0)=L1556</f>
        <v>1</v>
      </c>
      <c r="G1556" s="2" t="str">
        <f>+INDEX(TPA!A:D,MATCH('Base de datos'!L1556,TPA!D:D,0),1)</f>
        <v>PUERTO BERRIO</v>
      </c>
      <c r="H1556" s="24" t="s">
        <v>397</v>
      </c>
      <c r="I1556" s="42">
        <v>44709.632337962961</v>
      </c>
      <c r="J1556" s="36">
        <v>44709.632337962961</v>
      </c>
      <c r="K1556" t="s">
        <v>1474</v>
      </c>
      <c r="L1556">
        <v>1098648640</v>
      </c>
      <c r="M1556" t="s">
        <v>650</v>
      </c>
      <c r="N1556" t="s">
        <v>500</v>
      </c>
      <c r="O1556" s="4" t="s">
        <v>1160</v>
      </c>
      <c r="P1556" s="39" t="s">
        <v>1152</v>
      </c>
      <c r="Q1556" t="s">
        <v>1142</v>
      </c>
      <c r="R1556" t="s">
        <v>1340</v>
      </c>
      <c r="S1556" t="s">
        <v>1150</v>
      </c>
      <c r="T1556" t="s">
        <v>1145</v>
      </c>
      <c r="U1556" t="s">
        <v>1146</v>
      </c>
    </row>
    <row r="1557" spans="1:22" x14ac:dyDescent="0.3">
      <c r="A1557" s="2" t="s">
        <v>36</v>
      </c>
      <c r="B1557" s="2" t="s">
        <v>74</v>
      </c>
      <c r="C1557" s="2" t="s">
        <v>2840</v>
      </c>
      <c r="D1557" s="2">
        <v>1</v>
      </c>
      <c r="E1557" s="2" t="s">
        <v>115</v>
      </c>
      <c r="F1557" s="2" t="b">
        <f>+VLOOKUP(L1557,'Por tripulante'!A:A,1,0)=L1557</f>
        <v>1</v>
      </c>
      <c r="G1557" s="2" t="str">
        <f>+INDEX(TPA!A:D,MATCH('Base de datos'!L1557,TPA!D:D,0),1)</f>
        <v>MOMPOX</v>
      </c>
      <c r="H1557" s="24" t="s">
        <v>397</v>
      </c>
      <c r="I1557" s="42">
        <v>44709.304930555554</v>
      </c>
      <c r="J1557" s="36">
        <v>44709.305671296293</v>
      </c>
      <c r="K1557" t="s">
        <v>1474</v>
      </c>
      <c r="L1557">
        <v>1045690073</v>
      </c>
      <c r="M1557" t="s">
        <v>11</v>
      </c>
      <c r="N1557" t="s">
        <v>416</v>
      </c>
      <c r="O1557" s="4" t="s">
        <v>1140</v>
      </c>
      <c r="P1557" s="39" t="s">
        <v>1147</v>
      </c>
      <c r="Q1557" t="s">
        <v>1148</v>
      </c>
      <c r="R1557" t="s">
        <v>1149</v>
      </c>
      <c r="S1557" t="s">
        <v>1150</v>
      </c>
      <c r="T1557" t="s">
        <v>1145</v>
      </c>
      <c r="U1557" t="s">
        <v>1151</v>
      </c>
    </row>
    <row r="1558" spans="1:22" x14ac:dyDescent="0.3">
      <c r="A1558" s="2" t="s">
        <v>36</v>
      </c>
      <c r="B1558" s="2" t="s">
        <v>74</v>
      </c>
      <c r="C1558" s="2" t="s">
        <v>2841</v>
      </c>
      <c r="D1558" s="2">
        <v>1</v>
      </c>
      <c r="E1558" s="2" t="s">
        <v>115</v>
      </c>
      <c r="F1558" s="2" t="b">
        <f>+VLOOKUP(L1558,'Por tripulante'!A:A,1,0)=L1558</f>
        <v>1</v>
      </c>
      <c r="G1558" s="2" t="str">
        <f>+INDEX(TPA!A:D,MATCH('Base de datos'!L1558,TPA!D:D,0),1)</f>
        <v>MOMPOX</v>
      </c>
      <c r="H1558" s="24" t="s">
        <v>397</v>
      </c>
      <c r="I1558" s="42">
        <v>44709.300428240742</v>
      </c>
      <c r="J1558" s="36">
        <v>44709.304131944446</v>
      </c>
      <c r="K1558" t="s">
        <v>1472</v>
      </c>
      <c r="L1558">
        <v>1193150140</v>
      </c>
      <c r="M1558" t="s">
        <v>633</v>
      </c>
      <c r="N1558" t="s">
        <v>416</v>
      </c>
      <c r="O1558" s="4" t="s">
        <v>1140</v>
      </c>
      <c r="P1558" s="39" t="s">
        <v>1147</v>
      </c>
      <c r="Q1558" t="s">
        <v>1148</v>
      </c>
      <c r="R1558" t="s">
        <v>1149</v>
      </c>
      <c r="S1558" t="s">
        <v>1150</v>
      </c>
      <c r="T1558" t="s">
        <v>1145</v>
      </c>
      <c r="U1558" t="s">
        <v>1151</v>
      </c>
    </row>
    <row r="1559" spans="1:22" x14ac:dyDescent="0.3">
      <c r="A1559" s="2" t="s">
        <v>36</v>
      </c>
      <c r="B1559" s="2" t="s">
        <v>74</v>
      </c>
      <c r="C1559" s="2" t="s">
        <v>2842</v>
      </c>
      <c r="D1559" s="2">
        <v>1</v>
      </c>
      <c r="E1559" s="2" t="s">
        <v>115</v>
      </c>
      <c r="F1559" s="2" t="b">
        <f>+VLOOKUP(L1559,'Por tripulante'!A:A,1,0)=L1559</f>
        <v>1</v>
      </c>
      <c r="G1559" s="2" t="str">
        <f>+INDEX(TPA!A:D,MATCH('Base de datos'!L1559,TPA!D:D,0),1)</f>
        <v>GAMARRA</v>
      </c>
      <c r="H1559" s="24" t="s">
        <v>397</v>
      </c>
      <c r="I1559" s="42">
        <v>44709.019293981481</v>
      </c>
      <c r="J1559" s="36">
        <v>44709.02070601852</v>
      </c>
      <c r="K1559" t="s">
        <v>1474</v>
      </c>
      <c r="L1559">
        <v>1045695314</v>
      </c>
      <c r="M1559" t="s">
        <v>422</v>
      </c>
      <c r="N1559" t="s">
        <v>421</v>
      </c>
      <c r="O1559" s="4" t="s">
        <v>1157</v>
      </c>
      <c r="P1559" s="39" t="s">
        <v>1152</v>
      </c>
      <c r="Q1559" t="s">
        <v>1153</v>
      </c>
      <c r="R1559" t="s">
        <v>1159</v>
      </c>
      <c r="S1559" t="s">
        <v>1144</v>
      </c>
      <c r="T1559" t="s">
        <v>756</v>
      </c>
      <c r="U1559" t="s">
        <v>1151</v>
      </c>
    </row>
    <row r="1560" spans="1:22" x14ac:dyDescent="0.3">
      <c r="A1560" s="2" t="s">
        <v>36</v>
      </c>
      <c r="B1560" s="2" t="s">
        <v>74</v>
      </c>
      <c r="C1560" s="2" t="s">
        <v>2843</v>
      </c>
      <c r="D1560" s="2">
        <v>1</v>
      </c>
      <c r="E1560" s="2" t="s">
        <v>115</v>
      </c>
      <c r="F1560" s="2" t="b">
        <f>+VLOOKUP(L1560,'Por tripulante'!A:A,1,0)=L1560</f>
        <v>1</v>
      </c>
      <c r="G1560" s="2" t="str">
        <f>+INDEX(TPA!A:D,MATCH('Base de datos'!L1560,TPA!D:D,0),1)</f>
        <v>BARRANQUILLA</v>
      </c>
      <c r="H1560" s="24" t="s">
        <v>397</v>
      </c>
      <c r="I1560" s="42">
        <v>44708.757777777777</v>
      </c>
      <c r="J1560" s="36">
        <v>44708.759398148148</v>
      </c>
      <c r="K1560" t="s">
        <v>1472</v>
      </c>
      <c r="L1560">
        <v>72291582</v>
      </c>
      <c r="M1560" t="s">
        <v>725</v>
      </c>
      <c r="N1560" t="s">
        <v>457</v>
      </c>
      <c r="O1560" s="4" t="s">
        <v>1140</v>
      </c>
      <c r="P1560" s="39" t="s">
        <v>1147</v>
      </c>
      <c r="Q1560" t="s">
        <v>1148</v>
      </c>
      <c r="R1560" t="s">
        <v>1149</v>
      </c>
      <c r="S1560" t="s">
        <v>1150</v>
      </c>
      <c r="T1560" t="s">
        <v>1145</v>
      </c>
      <c r="U1560" t="s">
        <v>1151</v>
      </c>
    </row>
    <row r="1561" spans="1:22" x14ac:dyDescent="0.3">
      <c r="A1561" s="2" t="s">
        <v>36</v>
      </c>
      <c r="B1561" s="2" t="s">
        <v>74</v>
      </c>
      <c r="C1561" s="2" t="s">
        <v>2844</v>
      </c>
      <c r="D1561" s="2">
        <v>1</v>
      </c>
      <c r="E1561" s="2" t="s">
        <v>115</v>
      </c>
      <c r="F1561" s="2" t="b">
        <f>+VLOOKUP(L1561,'Por tripulante'!A:A,1,0)=L1561</f>
        <v>1</v>
      </c>
      <c r="G1561" s="2" t="str">
        <f>+INDEX(TPA!A:D,MATCH('Base de datos'!L1561,TPA!D:D,0),1)</f>
        <v>PUERTO TRIUNFO</v>
      </c>
      <c r="H1561" s="24" t="s">
        <v>397</v>
      </c>
      <c r="I1561" s="42">
        <v>44708.734479166669</v>
      </c>
      <c r="J1561" s="36">
        <v>44708.736388888887</v>
      </c>
      <c r="K1561" t="s">
        <v>1472</v>
      </c>
      <c r="L1561">
        <v>1045730910</v>
      </c>
      <c r="M1561" t="s">
        <v>1480</v>
      </c>
      <c r="N1561" t="s">
        <v>496</v>
      </c>
      <c r="O1561" s="4" t="s">
        <v>1140</v>
      </c>
      <c r="P1561" s="39" t="s">
        <v>1147</v>
      </c>
      <c r="Q1561" t="s">
        <v>1148</v>
      </c>
      <c r="R1561" t="s">
        <v>1149</v>
      </c>
      <c r="S1561" t="s">
        <v>1150</v>
      </c>
      <c r="T1561" t="s">
        <v>1145</v>
      </c>
      <c r="U1561" t="s">
        <v>1151</v>
      </c>
    </row>
    <row r="1562" spans="1:22" x14ac:dyDescent="0.3">
      <c r="A1562" s="2" t="s">
        <v>36</v>
      </c>
      <c r="B1562" s="2" t="s">
        <v>74</v>
      </c>
      <c r="C1562" s="2" t="s">
        <v>2845</v>
      </c>
      <c r="D1562" s="2">
        <v>1</v>
      </c>
      <c r="E1562" s="2" t="s">
        <v>115</v>
      </c>
      <c r="F1562" s="2" t="b">
        <f>+VLOOKUP(L1562,'Por tripulante'!A:A,1,0)=L1562</f>
        <v>1</v>
      </c>
      <c r="G1562" s="2" t="str">
        <f>+INDEX(TPA!A:D,MATCH('Base de datos'!L1562,TPA!D:D,0),1)</f>
        <v>PUERTO TRIUNFO</v>
      </c>
      <c r="H1562" s="24" t="s">
        <v>397</v>
      </c>
      <c r="I1562" s="42">
        <v>44708.50240740741</v>
      </c>
      <c r="J1562" s="36">
        <v>44708.503958333335</v>
      </c>
      <c r="K1562" t="s">
        <v>1471</v>
      </c>
      <c r="L1562">
        <v>72271305</v>
      </c>
      <c r="M1562" t="s">
        <v>667</v>
      </c>
      <c r="N1562" t="s">
        <v>496</v>
      </c>
      <c r="O1562" s="4" t="s">
        <v>1140</v>
      </c>
      <c r="P1562" s="39" t="s">
        <v>1152</v>
      </c>
      <c r="Q1562" t="s">
        <v>1142</v>
      </c>
      <c r="R1562" t="s">
        <v>1159</v>
      </c>
      <c r="S1562" t="s">
        <v>1481</v>
      </c>
      <c r="T1562" t="s">
        <v>1145</v>
      </c>
      <c r="U1562" t="s">
        <v>1158</v>
      </c>
    </row>
    <row r="1563" spans="1:22" x14ac:dyDescent="0.3">
      <c r="A1563" s="2" t="s">
        <v>36</v>
      </c>
      <c r="B1563" s="2" t="s">
        <v>74</v>
      </c>
      <c r="C1563" s="2" t="s">
        <v>2846</v>
      </c>
      <c r="D1563" s="2">
        <v>1</v>
      </c>
      <c r="E1563" s="2" t="s">
        <v>115</v>
      </c>
      <c r="F1563" s="2" t="b">
        <f>+VLOOKUP(L1563,'Por tripulante'!A:A,1,0)=L1563</f>
        <v>1</v>
      </c>
      <c r="G1563" s="2" t="str">
        <f>+INDEX(TPA!A:D,MATCH('Base de datos'!L1563,TPA!D:D,0),1)</f>
        <v>BARRANQUILLA</v>
      </c>
      <c r="H1563" s="24" t="s">
        <v>397</v>
      </c>
      <c r="I1563" s="42">
        <v>44708.4534375</v>
      </c>
      <c r="J1563" s="36">
        <v>44708.454247685186</v>
      </c>
      <c r="K1563" t="s">
        <v>1472</v>
      </c>
      <c r="L1563">
        <v>1046874193</v>
      </c>
      <c r="M1563" t="s">
        <v>656</v>
      </c>
      <c r="N1563" t="s">
        <v>457</v>
      </c>
      <c r="O1563" s="4" t="s">
        <v>1140</v>
      </c>
      <c r="P1563" s="39" t="s">
        <v>1147</v>
      </c>
      <c r="Q1563" t="s">
        <v>1148</v>
      </c>
      <c r="R1563" t="s">
        <v>1149</v>
      </c>
      <c r="S1563" t="s">
        <v>1150</v>
      </c>
      <c r="T1563" t="s">
        <v>1145</v>
      </c>
      <c r="U1563" t="s">
        <v>1151</v>
      </c>
    </row>
    <row r="1564" spans="1:22" x14ac:dyDescent="0.3">
      <c r="A1564" s="2" t="s">
        <v>36</v>
      </c>
      <c r="B1564" s="2" t="s">
        <v>74</v>
      </c>
      <c r="C1564" s="2" t="s">
        <v>2668</v>
      </c>
      <c r="D1564" s="2">
        <v>1</v>
      </c>
      <c r="E1564" s="2" t="s">
        <v>115</v>
      </c>
      <c r="F1564" s="2" t="b">
        <f>+VLOOKUP(L1564,'Por tripulante'!A:A,1,0)=L1564</f>
        <v>1</v>
      </c>
      <c r="G1564" s="2" t="str">
        <f>+INDEX(TPA!A:D,MATCH('Base de datos'!L1564,TPA!D:D,0),1)</f>
        <v>BARRANCABERMEJA</v>
      </c>
      <c r="H1564" s="24" t="s">
        <v>397</v>
      </c>
      <c r="I1564" s="42">
        <v>44705.394733796296</v>
      </c>
      <c r="J1564" s="36">
        <v>44705.396284722221</v>
      </c>
      <c r="K1564" t="s">
        <v>1316</v>
      </c>
      <c r="L1564">
        <v>1124020230</v>
      </c>
      <c r="M1564" t="s">
        <v>563</v>
      </c>
      <c r="N1564" t="s">
        <v>430</v>
      </c>
      <c r="O1564" s="4" t="s">
        <v>1140</v>
      </c>
      <c r="P1564" s="39" t="s">
        <v>1152</v>
      </c>
      <c r="Q1564" t="s">
        <v>1142</v>
      </c>
      <c r="R1564" t="s">
        <v>1159</v>
      </c>
      <c r="S1564" t="s">
        <v>1144</v>
      </c>
      <c r="T1564" t="s">
        <v>1145</v>
      </c>
      <c r="U1564" t="s">
        <v>1151</v>
      </c>
    </row>
    <row r="1565" spans="1:22" x14ac:dyDescent="0.3">
      <c r="A1565" s="2" t="s">
        <v>36</v>
      </c>
      <c r="B1565" s="2" t="s">
        <v>74</v>
      </c>
      <c r="C1565" s="2" t="s">
        <v>2109</v>
      </c>
      <c r="D1565" s="2">
        <v>1</v>
      </c>
      <c r="E1565" s="2" t="s">
        <v>115</v>
      </c>
      <c r="F1565" s="2" t="b">
        <f>+VLOOKUP(L1565,'Por tripulante'!A:A,1,0)=L1565</f>
        <v>1</v>
      </c>
      <c r="G1565" s="2" t="str">
        <f>+INDEX(TPA!A:D,MATCH('Base de datos'!L1565,TPA!D:D,0),1)</f>
        <v>EL BANCO</v>
      </c>
      <c r="H1565" s="24" t="s">
        <v>397</v>
      </c>
      <c r="I1565" s="42">
        <v>44705.379374999997</v>
      </c>
      <c r="J1565" s="36">
        <v>44705.38008101852</v>
      </c>
      <c r="K1565" t="s">
        <v>1024</v>
      </c>
      <c r="L1565">
        <v>72307511</v>
      </c>
      <c r="M1565" t="s">
        <v>509</v>
      </c>
      <c r="N1565" t="s">
        <v>443</v>
      </c>
      <c r="O1565" s="4" t="s">
        <v>1140</v>
      </c>
      <c r="P1565" s="39" t="s">
        <v>1482</v>
      </c>
      <c r="Q1565" t="s">
        <v>1142</v>
      </c>
      <c r="R1565" t="s">
        <v>1143</v>
      </c>
      <c r="S1565" t="s">
        <v>1150</v>
      </c>
      <c r="T1565" t="s">
        <v>756</v>
      </c>
      <c r="U1565" t="s">
        <v>1154</v>
      </c>
    </row>
    <row r="1566" spans="1:22" x14ac:dyDescent="0.3">
      <c r="A1566" s="2" t="s">
        <v>30</v>
      </c>
      <c r="B1566" s="2" t="s">
        <v>74</v>
      </c>
      <c r="C1566" s="2" t="s">
        <v>2956</v>
      </c>
      <c r="D1566" s="2">
        <v>1</v>
      </c>
      <c r="E1566" s="2" t="s">
        <v>115</v>
      </c>
      <c r="F1566" s="2" t="b">
        <f>+VLOOKUP(L1566,'Por tripulante'!A:A,1,0)=L1566</f>
        <v>1</v>
      </c>
      <c r="G1566" s="2" t="str">
        <f>+INDEX(TPA!A:D,MATCH('Base de datos'!L1566,TPA!D:D,0),1)</f>
        <v>PUERTO SALGAR</v>
      </c>
      <c r="H1566" s="24" t="s">
        <v>399</v>
      </c>
      <c r="I1566" s="42">
        <v>44712.388229166667</v>
      </c>
      <c r="J1566" s="36">
        <v>44712.389421296299</v>
      </c>
      <c r="K1566" t="s">
        <v>1530</v>
      </c>
      <c r="L1566">
        <v>9138846</v>
      </c>
      <c r="M1566" t="s">
        <v>672</v>
      </c>
      <c r="N1566" t="s">
        <v>499</v>
      </c>
      <c r="O1566" s="4" t="s">
        <v>1162</v>
      </c>
      <c r="P1566" s="39" t="s">
        <v>745</v>
      </c>
      <c r="Q1566" t="s">
        <v>745</v>
      </c>
    </row>
    <row r="1567" spans="1:22" x14ac:dyDescent="0.3">
      <c r="A1567" s="2" t="s">
        <v>30</v>
      </c>
      <c r="B1567" s="2" t="s">
        <v>74</v>
      </c>
      <c r="C1567" s="2" t="s">
        <v>2673</v>
      </c>
      <c r="D1567" s="2">
        <v>1</v>
      </c>
      <c r="E1567" s="2" t="s">
        <v>115</v>
      </c>
      <c r="F1567" s="2" t="b">
        <f>+VLOOKUP(L1567,'Por tripulante'!A:A,1,0)=L1567</f>
        <v>1</v>
      </c>
      <c r="G1567" s="2" t="str">
        <f>+INDEX(TPA!A:D,MATCH('Base de datos'!L1567,TPA!D:D,0),1)</f>
        <v>BARRANCABERMEJA</v>
      </c>
      <c r="H1567" s="24" t="s">
        <v>399</v>
      </c>
      <c r="I1567" s="42">
        <v>44709.479305555556</v>
      </c>
      <c r="J1567" s="36">
        <v>44709.480451388888</v>
      </c>
      <c r="K1567" t="s">
        <v>1474</v>
      </c>
      <c r="L1567">
        <v>1049348432</v>
      </c>
      <c r="M1567" t="s">
        <v>723</v>
      </c>
      <c r="N1567" t="s">
        <v>430</v>
      </c>
      <c r="O1567" s="4" t="s">
        <v>1162</v>
      </c>
      <c r="P1567" s="39" t="s">
        <v>745</v>
      </c>
      <c r="Q1567" t="s">
        <v>745</v>
      </c>
    </row>
    <row r="1568" spans="1:22" x14ac:dyDescent="0.3">
      <c r="A1568" s="2" t="s">
        <v>30</v>
      </c>
      <c r="B1568" s="2" t="s">
        <v>74</v>
      </c>
      <c r="C1568" s="2" t="s">
        <v>2957</v>
      </c>
      <c r="D1568" s="2">
        <v>1</v>
      </c>
      <c r="E1568" s="2" t="s">
        <v>115</v>
      </c>
      <c r="F1568" s="2" t="b">
        <f>+VLOOKUP(L1568,'Por tripulante'!A:A,1,0)=L1568</f>
        <v>1</v>
      </c>
      <c r="G1568" s="2" t="str">
        <f>+INDEX(TPA!A:D,MATCH('Base de datos'!L1568,TPA!D:D,0),1)</f>
        <v>PUERTO TRIUNFO</v>
      </c>
      <c r="H1568" s="24" t="s">
        <v>401</v>
      </c>
      <c r="I1568" s="42">
        <v>44712.355798611112</v>
      </c>
      <c r="J1568" s="36">
        <v>44712.356215277781</v>
      </c>
      <c r="K1568" t="s">
        <v>1529</v>
      </c>
      <c r="L1568">
        <v>72056136</v>
      </c>
      <c r="M1568" t="s">
        <v>721</v>
      </c>
      <c r="N1568" t="s">
        <v>496</v>
      </c>
      <c r="O1568" s="4" t="s">
        <v>1171</v>
      </c>
      <c r="P1568" s="39" t="s">
        <v>1174</v>
      </c>
      <c r="Q1568" t="s">
        <v>759</v>
      </c>
      <c r="S1568" t="s">
        <v>740</v>
      </c>
      <c r="T1568" t="s">
        <v>732</v>
      </c>
    </row>
    <row r="1569" spans="1:27" x14ac:dyDescent="0.3">
      <c r="A1569" s="2" t="s">
        <v>30</v>
      </c>
      <c r="B1569" s="2" t="s">
        <v>74</v>
      </c>
      <c r="C1569" s="2" t="s">
        <v>2958</v>
      </c>
      <c r="D1569" s="2">
        <v>1</v>
      </c>
      <c r="E1569" s="2" t="s">
        <v>115</v>
      </c>
      <c r="F1569" s="2" t="b">
        <f>+VLOOKUP(L1569,'Por tripulante'!A:A,1,0)=L1569</f>
        <v>1</v>
      </c>
      <c r="G1569" s="2" t="str">
        <f>+INDEX(TPA!A:D,MATCH('Base de datos'!L1569,TPA!D:D,0),1)</f>
        <v>CANTAGALLO</v>
      </c>
      <c r="H1569" s="24" t="s">
        <v>401</v>
      </c>
      <c r="I1569" s="42">
        <v>44712.355000000003</v>
      </c>
      <c r="J1569" s="36">
        <v>44712.355740740742</v>
      </c>
      <c r="K1569" t="s">
        <v>1530</v>
      </c>
      <c r="L1569">
        <v>8788935</v>
      </c>
      <c r="M1569" t="s">
        <v>483</v>
      </c>
      <c r="N1569" t="s">
        <v>452</v>
      </c>
      <c r="O1569" s="4" t="s">
        <v>1171</v>
      </c>
      <c r="P1569" s="39" t="s">
        <v>1169</v>
      </c>
      <c r="Q1569" t="s">
        <v>742</v>
      </c>
      <c r="S1569" t="s">
        <v>740</v>
      </c>
      <c r="T1569" t="s">
        <v>732</v>
      </c>
    </row>
    <row r="1570" spans="1:27" x14ac:dyDescent="0.3">
      <c r="A1570" s="2" t="s">
        <v>30</v>
      </c>
      <c r="B1570" s="2" t="s">
        <v>74</v>
      </c>
      <c r="C1570" s="2" t="s">
        <v>2959</v>
      </c>
      <c r="D1570" s="2">
        <v>1</v>
      </c>
      <c r="E1570" s="2" t="s">
        <v>115</v>
      </c>
      <c r="F1570" s="2" t="b">
        <f>+VLOOKUP(L1570,'Por tripulante'!A:A,1,0)=L1570</f>
        <v>1</v>
      </c>
      <c r="G1570" s="2" t="str">
        <f>+INDEX(TPA!A:D,MATCH('Base de datos'!L1570,TPA!D:D,0),1)</f>
        <v>CANTAGALLO</v>
      </c>
      <c r="H1570" s="24" t="s">
        <v>401</v>
      </c>
      <c r="I1570" s="42">
        <v>44712.353356481479</v>
      </c>
      <c r="J1570" s="36">
        <v>44712.354861111111</v>
      </c>
      <c r="K1570" t="s">
        <v>1530</v>
      </c>
      <c r="L1570">
        <v>1002491542</v>
      </c>
      <c r="M1570" t="s">
        <v>1533</v>
      </c>
      <c r="N1570" t="s">
        <v>452</v>
      </c>
      <c r="O1570" s="4" t="s">
        <v>1172</v>
      </c>
      <c r="P1570" s="39" t="s">
        <v>1169</v>
      </c>
      <c r="Q1570" t="s">
        <v>742</v>
      </c>
      <c r="S1570" t="s">
        <v>740</v>
      </c>
      <c r="T1570" t="s">
        <v>732</v>
      </c>
    </row>
    <row r="1571" spans="1:27" x14ac:dyDescent="0.3">
      <c r="A1571" s="2" t="s">
        <v>30</v>
      </c>
      <c r="B1571" s="2" t="s">
        <v>74</v>
      </c>
      <c r="C1571" s="2" t="s">
        <v>2960</v>
      </c>
      <c r="D1571" s="2">
        <v>1</v>
      </c>
      <c r="E1571" s="2" t="s">
        <v>115</v>
      </c>
      <c r="F1571" s="2" t="b">
        <f>+VLOOKUP(L1571,'Por tripulante'!A:A,1,0)=L1571</f>
        <v>1</v>
      </c>
      <c r="G1571" s="2" t="str">
        <f>+INDEX(TPA!A:D,MATCH('Base de datos'!L1571,TPA!D:D,0),1)</f>
        <v>PUERTO TRIUNFO</v>
      </c>
      <c r="H1571" s="24" t="s">
        <v>403</v>
      </c>
      <c r="I1571" s="42">
        <v>44712.356458333335</v>
      </c>
      <c r="J1571" s="36">
        <v>44712.357951388891</v>
      </c>
      <c r="K1571" t="s">
        <v>1529</v>
      </c>
      <c r="L1571">
        <v>72056136</v>
      </c>
      <c r="M1571" t="s">
        <v>721</v>
      </c>
      <c r="N1571" t="s">
        <v>496</v>
      </c>
      <c r="O1571" s="4" t="s">
        <v>735</v>
      </c>
      <c r="P1571" s="39" t="s">
        <v>745</v>
      </c>
      <c r="U1571" t="s">
        <v>732</v>
      </c>
      <c r="V1571" t="s">
        <v>1175</v>
      </c>
      <c r="W1571" t="s">
        <v>1176</v>
      </c>
    </row>
    <row r="1572" spans="1:27" x14ac:dyDescent="0.3">
      <c r="A1572" s="2" t="s">
        <v>30</v>
      </c>
      <c r="B1572" s="2" t="s">
        <v>74</v>
      </c>
      <c r="C1572" s="2" t="s">
        <v>2961</v>
      </c>
      <c r="D1572" s="2">
        <v>1</v>
      </c>
      <c r="E1572" s="2" t="s">
        <v>115</v>
      </c>
      <c r="F1572" s="2" t="b">
        <f>+VLOOKUP(L1572,'Por tripulante'!A:A,1,0)=L1572</f>
        <v>1</v>
      </c>
      <c r="G1572" s="2" t="str">
        <f>+INDEX(TPA!A:D,MATCH('Base de datos'!L1572,TPA!D:D,0),1)</f>
        <v>CANTAGALLO</v>
      </c>
      <c r="H1572" s="24" t="s">
        <v>403</v>
      </c>
      <c r="I1572" s="42">
        <v>44711.473680555559</v>
      </c>
      <c r="J1572" s="36">
        <v>44711.474351851852</v>
      </c>
      <c r="K1572" t="s">
        <v>1530</v>
      </c>
      <c r="L1572">
        <v>8788935</v>
      </c>
      <c r="M1572" t="s">
        <v>611</v>
      </c>
      <c r="N1572" t="s">
        <v>452</v>
      </c>
      <c r="O1572" s="4" t="s">
        <v>735</v>
      </c>
      <c r="P1572" s="39" t="s">
        <v>745</v>
      </c>
      <c r="U1572" t="s">
        <v>732</v>
      </c>
      <c r="V1572" t="s">
        <v>1175</v>
      </c>
      <c r="W1572" t="s">
        <v>1176</v>
      </c>
    </row>
    <row r="1573" spans="1:27" x14ac:dyDescent="0.3">
      <c r="A1573" s="2" t="s">
        <v>30</v>
      </c>
      <c r="B1573" s="2" t="s">
        <v>74</v>
      </c>
      <c r="C1573" s="2" t="s">
        <v>2962</v>
      </c>
      <c r="D1573" s="2">
        <v>1</v>
      </c>
      <c r="E1573" s="2" t="s">
        <v>115</v>
      </c>
      <c r="F1573" s="2" t="b">
        <f>+VLOOKUP(L1573,'Por tripulante'!A:A,1,0)=L1573</f>
        <v>1</v>
      </c>
      <c r="G1573" s="2" t="str">
        <f>+INDEX(TPA!A:D,MATCH('Base de datos'!L1573,TPA!D:D,0),1)</f>
        <v>CANTAGALLO</v>
      </c>
      <c r="H1573" s="24" t="s">
        <v>403</v>
      </c>
      <c r="I1573" s="42">
        <v>44711.470960648148</v>
      </c>
      <c r="J1573" s="36">
        <v>44711.473194444443</v>
      </c>
      <c r="K1573" t="s">
        <v>1530</v>
      </c>
      <c r="L1573">
        <v>1002491542</v>
      </c>
      <c r="M1573" t="s">
        <v>1534</v>
      </c>
      <c r="N1573" t="s">
        <v>452</v>
      </c>
      <c r="O1573" s="4" t="s">
        <v>735</v>
      </c>
      <c r="P1573" s="39" t="s">
        <v>745</v>
      </c>
      <c r="U1573" t="s">
        <v>732</v>
      </c>
      <c r="V1573" t="s">
        <v>1175</v>
      </c>
      <c r="W1573" t="s">
        <v>1176</v>
      </c>
    </row>
    <row r="1574" spans="1:27" x14ac:dyDescent="0.3">
      <c r="A1574" s="2" t="s">
        <v>30</v>
      </c>
      <c r="B1574" s="2" t="s">
        <v>74</v>
      </c>
      <c r="C1574" s="2" t="s">
        <v>2963</v>
      </c>
      <c r="D1574" s="2">
        <v>1</v>
      </c>
      <c r="E1574" s="2" t="s">
        <v>115</v>
      </c>
      <c r="F1574" s="2" t="b">
        <f>+VLOOKUP(L1574,'Por tripulante'!A:A,1,0)=L1574</f>
        <v>1</v>
      </c>
      <c r="G1574" s="2" t="str">
        <f>+INDEX(TPA!A:D,MATCH('Base de datos'!L1574,TPA!D:D,0),1)</f>
        <v>CANTAGALLO</v>
      </c>
      <c r="H1574" s="24" t="s">
        <v>403</v>
      </c>
      <c r="I1574" s="42">
        <v>44711.467476851853</v>
      </c>
      <c r="J1574" s="36">
        <v>44711.470567129632</v>
      </c>
      <c r="K1574" t="s">
        <v>1530</v>
      </c>
      <c r="L1574">
        <v>7643241</v>
      </c>
      <c r="M1574" t="s">
        <v>1535</v>
      </c>
      <c r="N1574" t="s">
        <v>452</v>
      </c>
      <c r="O1574" s="4" t="s">
        <v>735</v>
      </c>
      <c r="P1574" s="39" t="s">
        <v>745</v>
      </c>
      <c r="U1574" t="s">
        <v>732</v>
      </c>
      <c r="V1574" t="s">
        <v>1175</v>
      </c>
      <c r="W1574" t="s">
        <v>1176</v>
      </c>
    </row>
    <row r="1575" spans="1:27" x14ac:dyDescent="0.3">
      <c r="A1575" s="2" t="s">
        <v>30</v>
      </c>
      <c r="B1575" s="2" t="s">
        <v>74</v>
      </c>
      <c r="C1575" s="2" t="s">
        <v>2964</v>
      </c>
      <c r="D1575" s="2">
        <v>1</v>
      </c>
      <c r="E1575" s="2" t="s">
        <v>115</v>
      </c>
      <c r="F1575" s="2" t="b">
        <f>+VLOOKUP(L1575,'Por tripulante'!A:A,1,0)=L1575</f>
        <v>1</v>
      </c>
      <c r="G1575" s="2" t="str">
        <f>+INDEX(TPA!A:D,MATCH('Base de datos'!L1575,TPA!D:D,0),1)</f>
        <v>GAMARRA</v>
      </c>
      <c r="H1575" s="24" t="s">
        <v>403</v>
      </c>
      <c r="I1575" s="42">
        <v>44710.404097222221</v>
      </c>
      <c r="J1575" s="36">
        <v>44710.406655092593</v>
      </c>
      <c r="K1575" t="s">
        <v>1532</v>
      </c>
      <c r="L1575">
        <v>1043607711</v>
      </c>
      <c r="M1575" t="s">
        <v>456</v>
      </c>
      <c r="N1575" t="s">
        <v>421</v>
      </c>
      <c r="O1575" s="4" t="s">
        <v>735</v>
      </c>
      <c r="P1575" s="39" t="s">
        <v>745</v>
      </c>
      <c r="U1575" t="s">
        <v>732</v>
      </c>
      <c r="V1575" t="s">
        <v>1175</v>
      </c>
      <c r="W1575" t="s">
        <v>1176</v>
      </c>
    </row>
    <row r="1576" spans="1:27" x14ac:dyDescent="0.3">
      <c r="A1576" s="2" t="s">
        <v>30</v>
      </c>
      <c r="B1576" s="2" t="s">
        <v>74</v>
      </c>
      <c r="C1576" s="2" t="s">
        <v>2867</v>
      </c>
      <c r="D1576" s="2">
        <v>1</v>
      </c>
      <c r="E1576" s="2" t="s">
        <v>115</v>
      </c>
      <c r="F1576" s="2" t="b">
        <f>+VLOOKUP(L1576,'Por tripulante'!A:A,1,0)=L1576</f>
        <v>1</v>
      </c>
      <c r="G1576" s="2" t="str">
        <f>+INDEX(TPA!A:D,MATCH('Base de datos'!L1576,TPA!D:D,0),1)</f>
        <v>BARRANCABERMEJA</v>
      </c>
      <c r="H1576" s="24" t="s">
        <v>403</v>
      </c>
      <c r="I1576" s="42">
        <v>44709.48238425926</v>
      </c>
      <c r="J1576" s="36">
        <v>44709.483657407407</v>
      </c>
      <c r="K1576" t="s">
        <v>1474</v>
      </c>
      <c r="L1576">
        <v>1049348432</v>
      </c>
      <c r="M1576" t="s">
        <v>723</v>
      </c>
      <c r="N1576" t="s">
        <v>430</v>
      </c>
      <c r="O1576" s="4" t="s">
        <v>735</v>
      </c>
      <c r="P1576" s="39" t="s">
        <v>745</v>
      </c>
      <c r="U1576" t="s">
        <v>732</v>
      </c>
      <c r="V1576" t="s">
        <v>1175</v>
      </c>
      <c r="W1576" t="s">
        <v>1177</v>
      </c>
    </row>
    <row r="1577" spans="1:27" x14ac:dyDescent="0.3">
      <c r="A1577" s="2" t="s">
        <v>378</v>
      </c>
      <c r="B1577" s="2" t="s">
        <v>74</v>
      </c>
      <c r="C1577" s="2" t="s">
        <v>2965</v>
      </c>
      <c r="D1577" s="2">
        <v>1</v>
      </c>
      <c r="E1577" s="2" t="s">
        <v>115</v>
      </c>
      <c r="F1577" s="2" t="b">
        <f>+VLOOKUP(L1577,'Por tripulante'!A:A,1,0)=L1577</f>
        <v>1</v>
      </c>
      <c r="G1577" s="2" t="str">
        <f>+INDEX(TPA!A:D,MATCH('Base de datos'!L1577,TPA!D:D,0),1)</f>
        <v>CAPULCO</v>
      </c>
      <c r="H1577" s="24" t="s">
        <v>376</v>
      </c>
      <c r="I1577" s="42">
        <v>44713.354791666665</v>
      </c>
      <c r="J1577" s="36">
        <v>44713.357916666668</v>
      </c>
      <c r="K1577" t="s">
        <v>1500</v>
      </c>
      <c r="L1577">
        <v>8722227</v>
      </c>
      <c r="M1577" t="s">
        <v>1538</v>
      </c>
      <c r="N1577" t="s">
        <v>447</v>
      </c>
      <c r="O1577" s="4" t="s">
        <v>773</v>
      </c>
      <c r="P1577" s="39" t="s">
        <v>774</v>
      </c>
      <c r="U1577" t="s">
        <v>735</v>
      </c>
      <c r="V1577" t="s">
        <v>735</v>
      </c>
      <c r="W1577" t="s">
        <v>775</v>
      </c>
    </row>
    <row r="1578" spans="1:27" x14ac:dyDescent="0.3">
      <c r="A1578" s="2" t="s">
        <v>378</v>
      </c>
      <c r="B1578" s="2" t="s">
        <v>74</v>
      </c>
      <c r="C1578" s="2" t="s">
        <v>2966</v>
      </c>
      <c r="D1578" s="2">
        <v>1</v>
      </c>
      <c r="E1578" s="2" t="s">
        <v>115</v>
      </c>
      <c r="F1578" s="2" t="b">
        <f>+VLOOKUP(L1578,'Por tripulante'!A:A,1,0)=L1578</f>
        <v>1</v>
      </c>
      <c r="G1578" s="2" t="str">
        <f>+INDEX(TPA!A:D,MATCH('Base de datos'!L1578,TPA!D:D,0),1)</f>
        <v>CAPULCO</v>
      </c>
      <c r="H1578" s="24" t="s">
        <v>379</v>
      </c>
      <c r="I1578" s="42">
        <v>44713.361909722225</v>
      </c>
      <c r="J1578" s="36">
        <v>44713.363020833334</v>
      </c>
      <c r="K1578" t="s">
        <v>1539</v>
      </c>
      <c r="L1578">
        <v>8722227</v>
      </c>
      <c r="M1578" t="s">
        <v>1538</v>
      </c>
      <c r="N1578" t="s">
        <v>447</v>
      </c>
      <c r="O1578" s="4" t="s">
        <v>878</v>
      </c>
      <c r="P1578" s="39" t="s">
        <v>879</v>
      </c>
      <c r="Q1578" t="s">
        <v>882</v>
      </c>
      <c r="U1578" t="s">
        <v>889</v>
      </c>
      <c r="V1578" t="s">
        <v>881</v>
      </c>
    </row>
    <row r="1579" spans="1:27" x14ac:dyDescent="0.3">
      <c r="A1579" s="2" t="s">
        <v>378</v>
      </c>
      <c r="B1579" s="2" t="s">
        <v>74</v>
      </c>
      <c r="C1579" s="2" t="s">
        <v>2922</v>
      </c>
      <c r="D1579" s="2">
        <v>1</v>
      </c>
      <c r="E1579" s="2" t="s">
        <v>115</v>
      </c>
      <c r="F1579" s="2" t="b">
        <f>+VLOOKUP(L1579,'Por tripulante'!A:A,1,0)=L1579</f>
        <v>1</v>
      </c>
      <c r="G1579" s="2" t="str">
        <f>+INDEX(TPA!A:D,MATCH('Base de datos'!L1579,TPA!D:D,0),1)</f>
        <v>PUERTO SALGAR</v>
      </c>
      <c r="H1579" s="24" t="s">
        <v>381</v>
      </c>
      <c r="I1579" s="42">
        <v>44712.416863425926</v>
      </c>
      <c r="J1579" s="36">
        <v>44712.418495370373</v>
      </c>
      <c r="K1579" t="s">
        <v>1514</v>
      </c>
      <c r="L1579">
        <v>1042428015</v>
      </c>
      <c r="M1579" t="s">
        <v>728</v>
      </c>
      <c r="N1579" t="s">
        <v>425</v>
      </c>
    </row>
    <row r="1580" spans="1:27" x14ac:dyDescent="0.3">
      <c r="A1580" s="2" t="s">
        <v>378</v>
      </c>
      <c r="B1580" s="2" t="s">
        <v>74</v>
      </c>
      <c r="C1580" s="2" t="s">
        <v>2967</v>
      </c>
      <c r="D1580" s="2">
        <v>1</v>
      </c>
      <c r="E1580" s="2" t="s">
        <v>115</v>
      </c>
      <c r="F1580" s="2" t="b">
        <f>+VLOOKUP(L1580,'Por tripulante'!A:A,1,0)=L1580</f>
        <v>1</v>
      </c>
      <c r="G1580" s="2" t="str">
        <f>+INDEX(TPA!A:D,MATCH('Base de datos'!L1580,TPA!D:D,0),1)</f>
        <v>SAN PABLO</v>
      </c>
      <c r="H1580" s="24" t="s">
        <v>381</v>
      </c>
      <c r="I1580" s="42">
        <v>44713.759884259256</v>
      </c>
      <c r="J1580" s="36">
        <v>44713.760983796295</v>
      </c>
      <c r="K1580" t="s">
        <v>1540</v>
      </c>
      <c r="L1580">
        <v>72199198</v>
      </c>
      <c r="M1580" t="s">
        <v>582</v>
      </c>
      <c r="N1580" t="s">
        <v>423</v>
      </c>
    </row>
    <row r="1581" spans="1:27" x14ac:dyDescent="0.3">
      <c r="A1581" s="2" t="s">
        <v>378</v>
      </c>
      <c r="B1581" s="2" t="s">
        <v>74</v>
      </c>
      <c r="C1581" s="2" t="s">
        <v>2968</v>
      </c>
      <c r="D1581" s="2">
        <v>1</v>
      </c>
      <c r="E1581" s="2" t="s">
        <v>115</v>
      </c>
      <c r="F1581" s="2" t="b">
        <f>+VLOOKUP(L1581,'Por tripulante'!A:A,1,0)=L1581</f>
        <v>1</v>
      </c>
      <c r="G1581" s="2" t="str">
        <f>+INDEX(TPA!A:D,MATCH('Base de datos'!L1581,TPA!D:D,0),1)</f>
        <v>CAPULCO</v>
      </c>
      <c r="H1581" s="24" t="s">
        <v>381</v>
      </c>
      <c r="I1581" s="42">
        <v>44713.364201388889</v>
      </c>
      <c r="J1581" s="36">
        <v>44713.365624999999</v>
      </c>
      <c r="K1581" t="s">
        <v>1539</v>
      </c>
      <c r="L1581">
        <v>8722227</v>
      </c>
      <c r="M1581" t="s">
        <v>1538</v>
      </c>
      <c r="N1581" t="s">
        <v>447</v>
      </c>
    </row>
    <row r="1582" spans="1:27" x14ac:dyDescent="0.3">
      <c r="A1582" s="2" t="s">
        <v>36</v>
      </c>
      <c r="B1582" s="2" t="s">
        <v>74</v>
      </c>
      <c r="C1582" s="2" t="s">
        <v>2969</v>
      </c>
      <c r="D1582" s="2">
        <v>1</v>
      </c>
      <c r="E1582" s="2" t="s">
        <v>115</v>
      </c>
      <c r="F1582" s="2" t="b">
        <f>+VLOOKUP(L1582,'Por tripulante'!A:A,1,0)=L1582</f>
        <v>1</v>
      </c>
      <c r="G1582" s="2" t="str">
        <f>+INDEX(TPA!A:D,MATCH('Base de datos'!L1582,TPA!D:D,0),1)</f>
        <v>GAMARRA</v>
      </c>
      <c r="H1582" s="24" t="s">
        <v>391</v>
      </c>
      <c r="I1582" s="42">
        <v>44713.33525462963</v>
      </c>
      <c r="J1582" s="36">
        <v>44713.337847222225</v>
      </c>
      <c r="K1582" t="s">
        <v>1537</v>
      </c>
      <c r="L1582">
        <v>1045695314</v>
      </c>
      <c r="M1582" t="s">
        <v>422</v>
      </c>
      <c r="N1582" t="s">
        <v>421</v>
      </c>
      <c r="O1582" s="4" t="s">
        <v>738</v>
      </c>
      <c r="P1582" s="39" t="s">
        <v>1073</v>
      </c>
      <c r="Q1582" t="s">
        <v>1093</v>
      </c>
      <c r="R1582" t="s">
        <v>1083</v>
      </c>
      <c r="S1582" t="s">
        <v>738</v>
      </c>
      <c r="T1582" t="s">
        <v>1091</v>
      </c>
      <c r="U1582" t="s">
        <v>1092</v>
      </c>
      <c r="V1582" t="s">
        <v>1096</v>
      </c>
      <c r="Z1582" t="s">
        <v>1084</v>
      </c>
      <c r="AA1582" t="s">
        <v>1080</v>
      </c>
    </row>
    <row r="1583" spans="1:27" x14ac:dyDescent="0.3">
      <c r="A1583" s="2" t="s">
        <v>36</v>
      </c>
      <c r="B1583" s="2" t="s">
        <v>74</v>
      </c>
      <c r="C1583" s="2" t="s">
        <v>2970</v>
      </c>
      <c r="D1583" s="2">
        <v>1</v>
      </c>
      <c r="E1583" s="2" t="s">
        <v>115</v>
      </c>
      <c r="F1583" s="2" t="b">
        <f>+VLOOKUP(L1583,'Por tripulante'!A:A,1,0)=L1583</f>
        <v>1</v>
      </c>
      <c r="G1583" s="2" t="str">
        <f>+INDEX(TPA!A:D,MATCH('Base de datos'!L1583,TPA!D:D,0),1)</f>
        <v>MAGANGUE</v>
      </c>
      <c r="H1583" s="24" t="s">
        <v>397</v>
      </c>
      <c r="I1583" s="42">
        <v>44712.408148148148</v>
      </c>
      <c r="J1583" s="36">
        <v>44712.409467592595</v>
      </c>
      <c r="K1583" t="s">
        <v>1529</v>
      </c>
      <c r="L1583">
        <v>9099437</v>
      </c>
      <c r="M1583" t="s">
        <v>562</v>
      </c>
      <c r="N1583" t="s">
        <v>459</v>
      </c>
      <c r="O1583" s="4" t="s">
        <v>1157</v>
      </c>
      <c r="P1583" s="39" t="s">
        <v>1147</v>
      </c>
      <c r="Q1583" t="s">
        <v>1153</v>
      </c>
      <c r="R1583" t="s">
        <v>1159</v>
      </c>
      <c r="S1583" t="s">
        <v>1338</v>
      </c>
      <c r="T1583" t="s">
        <v>1145</v>
      </c>
      <c r="U1583" t="s">
        <v>1151</v>
      </c>
    </row>
    <row r="1584" spans="1:27" x14ac:dyDescent="0.3">
      <c r="A1584" s="2" t="s">
        <v>36</v>
      </c>
      <c r="B1584" s="2" t="s">
        <v>74</v>
      </c>
      <c r="C1584" s="2" t="s">
        <v>2971</v>
      </c>
      <c r="D1584" s="2">
        <v>1</v>
      </c>
      <c r="E1584" s="2" t="s">
        <v>115</v>
      </c>
      <c r="F1584" s="2" t="b">
        <f>+VLOOKUP(L1584,'Por tripulante'!A:A,1,0)=L1584</f>
        <v>1</v>
      </c>
      <c r="G1584" s="2" t="str">
        <f>+INDEX(TPA!A:D,MATCH('Base de datos'!L1584,TPA!D:D,0),1)</f>
        <v>CANTAGALLO</v>
      </c>
      <c r="H1584" s="24" t="s">
        <v>397</v>
      </c>
      <c r="I1584" s="42">
        <v>44711.463587962964</v>
      </c>
      <c r="J1584" s="36">
        <v>44711.46943287037</v>
      </c>
      <c r="K1584" t="s">
        <v>1530</v>
      </c>
      <c r="L1584">
        <v>7539785</v>
      </c>
      <c r="M1584" t="s">
        <v>777</v>
      </c>
      <c r="N1584" t="s">
        <v>452</v>
      </c>
      <c r="O1584" s="4" t="s">
        <v>1140</v>
      </c>
      <c r="P1584" s="39" t="s">
        <v>1147</v>
      </c>
      <c r="Q1584" t="s">
        <v>1148</v>
      </c>
      <c r="R1584" t="s">
        <v>1149</v>
      </c>
      <c r="S1584" t="s">
        <v>1150</v>
      </c>
      <c r="T1584" t="s">
        <v>1145</v>
      </c>
      <c r="U1584" t="s">
        <v>1151</v>
      </c>
    </row>
    <row r="1585" spans="1:23" x14ac:dyDescent="0.3">
      <c r="A1585" s="2" t="s">
        <v>36</v>
      </c>
      <c r="B1585" s="2" t="s">
        <v>74</v>
      </c>
      <c r="C1585" s="2" t="s">
        <v>2972</v>
      </c>
      <c r="D1585" s="2">
        <v>1</v>
      </c>
      <c r="E1585" s="2" t="s">
        <v>115</v>
      </c>
      <c r="F1585" s="2" t="b">
        <f>+VLOOKUP(L1585,'Por tripulante'!A:A,1,0)=L1585</f>
        <v>1</v>
      </c>
      <c r="G1585" s="2" t="str">
        <f>+INDEX(TPA!A:D,MATCH('Base de datos'!L1585,TPA!D:D,0),1)</f>
        <v>CANTAGALLO</v>
      </c>
      <c r="H1585" s="24" t="s">
        <v>397</v>
      </c>
      <c r="I1585" s="42">
        <v>44711.462997685187</v>
      </c>
      <c r="J1585" s="36">
        <v>44711.467557870368</v>
      </c>
      <c r="K1585" t="s">
        <v>1530</v>
      </c>
      <c r="L1585">
        <v>1045713303</v>
      </c>
      <c r="M1585" t="s">
        <v>671</v>
      </c>
      <c r="N1585" t="s">
        <v>452</v>
      </c>
      <c r="O1585" s="4" t="s">
        <v>1140</v>
      </c>
      <c r="P1585" s="39" t="s">
        <v>1147</v>
      </c>
      <c r="Q1585" t="s">
        <v>1153</v>
      </c>
      <c r="R1585" t="s">
        <v>1159</v>
      </c>
      <c r="S1585" t="s">
        <v>1150</v>
      </c>
      <c r="T1585" t="s">
        <v>1145</v>
      </c>
      <c r="U1585" t="s">
        <v>1158</v>
      </c>
    </row>
    <row r="1586" spans="1:23" x14ac:dyDescent="0.3">
      <c r="A1586" s="2" t="s">
        <v>36</v>
      </c>
      <c r="B1586" s="2" t="s">
        <v>74</v>
      </c>
      <c r="C1586" s="2" t="s">
        <v>2973</v>
      </c>
      <c r="D1586" s="2">
        <v>1</v>
      </c>
      <c r="E1586" s="2" t="s">
        <v>115</v>
      </c>
      <c r="F1586" s="2" t="b">
        <f>+VLOOKUP(L1586,'Por tripulante'!A:A,1,0)=L1586</f>
        <v>1</v>
      </c>
      <c r="G1586" s="2" t="str">
        <f>+INDEX(TPA!A:D,MATCH('Base de datos'!L1586,TPA!D:D,0),1)</f>
        <v>EL BANCO</v>
      </c>
      <c r="H1586" s="24" t="s">
        <v>397</v>
      </c>
      <c r="I1586" s="42">
        <v>44711.415011574078</v>
      </c>
      <c r="J1586" s="36">
        <v>44711.417349537034</v>
      </c>
      <c r="K1586" t="s">
        <v>1530</v>
      </c>
      <c r="L1586">
        <v>1143160794</v>
      </c>
      <c r="M1586" t="s">
        <v>510</v>
      </c>
      <c r="N1586" t="s">
        <v>443</v>
      </c>
      <c r="O1586" s="4" t="s">
        <v>1140</v>
      </c>
      <c r="P1586" s="39" t="s">
        <v>1147</v>
      </c>
      <c r="Q1586" t="s">
        <v>1142</v>
      </c>
      <c r="R1586" t="s">
        <v>1159</v>
      </c>
      <c r="S1586" t="s">
        <v>1150</v>
      </c>
      <c r="T1586" t="s">
        <v>1145</v>
      </c>
      <c r="U1586" t="s">
        <v>1158</v>
      </c>
    </row>
    <row r="1587" spans="1:23" x14ac:dyDescent="0.3">
      <c r="A1587" s="2" t="s">
        <v>36</v>
      </c>
      <c r="B1587" s="2" t="s">
        <v>74</v>
      </c>
      <c r="C1587" s="2" t="s">
        <v>2974</v>
      </c>
      <c r="D1587" s="2">
        <v>1</v>
      </c>
      <c r="E1587" s="2" t="s">
        <v>115</v>
      </c>
      <c r="F1587" s="2" t="b">
        <f>+VLOOKUP(L1587,'Por tripulante'!A:A,1,0)=L1587</f>
        <v>1</v>
      </c>
      <c r="G1587" s="2" t="str">
        <f>+INDEX(TPA!A:D,MATCH('Base de datos'!L1587,TPA!D:D,0),1)</f>
        <v>ZAMBRANO</v>
      </c>
      <c r="H1587" s="24" t="s">
        <v>397</v>
      </c>
      <c r="I1587" s="42">
        <v>44710.258101851854</v>
      </c>
      <c r="J1587" s="36">
        <v>44710.259837962964</v>
      </c>
      <c r="K1587" t="s">
        <v>1532</v>
      </c>
      <c r="L1587">
        <v>1002154286</v>
      </c>
      <c r="M1587" t="s">
        <v>1364</v>
      </c>
      <c r="N1587" t="s">
        <v>435</v>
      </c>
      <c r="O1587" s="4" t="s">
        <v>1140</v>
      </c>
      <c r="P1587" s="39" t="s">
        <v>1141</v>
      </c>
      <c r="Q1587" t="s">
        <v>1142</v>
      </c>
      <c r="R1587" t="s">
        <v>1159</v>
      </c>
      <c r="S1587" t="s">
        <v>1144</v>
      </c>
      <c r="T1587" t="s">
        <v>1145</v>
      </c>
      <c r="U1587" t="s">
        <v>1158</v>
      </c>
    </row>
    <row r="1588" spans="1:23" x14ac:dyDescent="0.3">
      <c r="A1588" s="2" t="s">
        <v>36</v>
      </c>
      <c r="B1588" s="2" t="s">
        <v>74</v>
      </c>
      <c r="C1588" s="2" t="s">
        <v>2975</v>
      </c>
      <c r="D1588" s="2">
        <v>1</v>
      </c>
      <c r="E1588" s="2" t="s">
        <v>115</v>
      </c>
      <c r="F1588" s="2" t="b">
        <f>+VLOOKUP(L1588,'Por tripulante'!A:A,1,0)=L1588</f>
        <v>1</v>
      </c>
      <c r="G1588" s="2" t="str">
        <f>+INDEX(TPA!A:D,MATCH('Base de datos'!L1588,TPA!D:D,0),1)</f>
        <v>CALAMAR</v>
      </c>
      <c r="H1588" s="24" t="s">
        <v>397</v>
      </c>
      <c r="I1588" s="42">
        <v>44710.14943287037</v>
      </c>
      <c r="J1588" s="36">
        <v>44710.150462962964</v>
      </c>
      <c r="K1588" t="s">
        <v>1532</v>
      </c>
      <c r="L1588">
        <v>1140835942</v>
      </c>
      <c r="M1588" t="s">
        <v>701</v>
      </c>
      <c r="N1588" t="s">
        <v>413</v>
      </c>
      <c r="O1588" s="4" t="s">
        <v>1157</v>
      </c>
      <c r="P1588" s="39" t="s">
        <v>1147</v>
      </c>
      <c r="Q1588" t="s">
        <v>1148</v>
      </c>
      <c r="R1588" t="s">
        <v>1149</v>
      </c>
      <c r="S1588" t="s">
        <v>1150</v>
      </c>
      <c r="T1588" t="s">
        <v>1145</v>
      </c>
      <c r="U1588" t="s">
        <v>1151</v>
      </c>
    </row>
    <row r="1589" spans="1:23" x14ac:dyDescent="0.3">
      <c r="A1589" s="2" t="s">
        <v>30</v>
      </c>
      <c r="B1589" s="2" t="s">
        <v>74</v>
      </c>
      <c r="C1589" s="2" t="s">
        <v>2976</v>
      </c>
      <c r="D1589" s="2">
        <v>1</v>
      </c>
      <c r="E1589" s="2" t="s">
        <v>115</v>
      </c>
      <c r="F1589" s="2" t="b">
        <f>+VLOOKUP(L1589,'Por tripulante'!A:A,1,0)=L1589</f>
        <v>1</v>
      </c>
      <c r="G1589" s="2" t="str">
        <f>+INDEX(TPA!A:D,MATCH('Base de datos'!L1589,TPA!D:D,0),1)</f>
        <v>BARRANQUILLA</v>
      </c>
      <c r="H1589" s="24" t="s">
        <v>401</v>
      </c>
      <c r="I1589" s="42">
        <v>44712.355798611112</v>
      </c>
      <c r="J1589" s="36">
        <v>44712.356215277781</v>
      </c>
      <c r="K1589" t="s">
        <v>1529</v>
      </c>
      <c r="L1589">
        <v>3738397</v>
      </c>
      <c r="M1589" t="s">
        <v>647</v>
      </c>
      <c r="O1589" s="4" t="s">
        <v>735</v>
      </c>
      <c r="P1589" s="39" t="s">
        <v>745</v>
      </c>
      <c r="U1589" t="s">
        <v>732</v>
      </c>
      <c r="V1589" t="s">
        <v>1175</v>
      </c>
      <c r="W1589" t="s">
        <v>1176</v>
      </c>
    </row>
    <row r="1590" spans="1:23" x14ac:dyDescent="0.3">
      <c r="A1590" s="2" t="s">
        <v>30</v>
      </c>
      <c r="B1590" s="2" t="s">
        <v>74</v>
      </c>
      <c r="C1590" s="2" t="s">
        <v>2977</v>
      </c>
      <c r="D1590" s="2">
        <v>1</v>
      </c>
      <c r="E1590" s="2" t="s">
        <v>115</v>
      </c>
      <c r="F1590" s="2" t="b">
        <f>+VLOOKUP(L1590,'Por tripulante'!A:A,1,0)=L1590</f>
        <v>1</v>
      </c>
      <c r="G1590" s="2" t="str">
        <f>+INDEX(TPA!A:D,MATCH('Base de datos'!L1590,TPA!D:D,0),1)</f>
        <v>BARRANQUILLA</v>
      </c>
      <c r="H1590" s="24" t="s">
        <v>405</v>
      </c>
      <c r="I1590" s="42">
        <v>44712.601597222223</v>
      </c>
      <c r="J1590" s="36">
        <v>44712.605555555558</v>
      </c>
      <c r="K1590" t="s">
        <v>1529</v>
      </c>
      <c r="L1590">
        <v>3738397</v>
      </c>
      <c r="M1590" t="s">
        <v>707</v>
      </c>
      <c r="N1590" t="s">
        <v>457</v>
      </c>
      <c r="O1590" s="4" t="s">
        <v>735</v>
      </c>
      <c r="P1590" s="39" t="s">
        <v>745</v>
      </c>
      <c r="Q1590" t="s">
        <v>732</v>
      </c>
      <c r="U1590" t="s">
        <v>1189</v>
      </c>
      <c r="V1590" t="s">
        <v>1194</v>
      </c>
    </row>
    <row r="1591" spans="1:23" x14ac:dyDescent="0.3">
      <c r="A1591" s="2" t="s">
        <v>30</v>
      </c>
      <c r="B1591" s="2" t="s">
        <v>74</v>
      </c>
      <c r="C1591" s="2" t="s">
        <v>2978</v>
      </c>
      <c r="D1591" s="2">
        <v>1</v>
      </c>
      <c r="E1591" s="2" t="s">
        <v>115</v>
      </c>
      <c r="F1591" s="2" t="b">
        <f>+VLOOKUP(L1591,'Por tripulante'!A:A,1,0)=L1591</f>
        <v>1</v>
      </c>
      <c r="G1591" s="2" t="str">
        <f>+INDEX(TPA!A:D,MATCH('Base de datos'!L1591,TPA!D:D,0),1)</f>
        <v>BARRANCABERMEJA</v>
      </c>
      <c r="H1591" s="24" t="s">
        <v>405</v>
      </c>
      <c r="I1591" s="42">
        <v>44712.485150462962</v>
      </c>
      <c r="J1591" s="36">
        <v>44712.488217592596</v>
      </c>
      <c r="K1591" t="s">
        <v>1529</v>
      </c>
      <c r="L1591">
        <v>9141242</v>
      </c>
      <c r="M1591" t="s">
        <v>493</v>
      </c>
      <c r="N1591" t="s">
        <v>430</v>
      </c>
      <c r="O1591" s="4" t="s">
        <v>735</v>
      </c>
      <c r="P1591" s="39" t="s">
        <v>745</v>
      </c>
      <c r="Q1591" t="s">
        <v>732</v>
      </c>
      <c r="U1591" t="s">
        <v>1189</v>
      </c>
      <c r="V1591" t="s">
        <v>1350</v>
      </c>
    </row>
    <row r="1592" spans="1:23" x14ac:dyDescent="0.3">
      <c r="A1592" s="2" t="s">
        <v>30</v>
      </c>
      <c r="B1592" s="2" t="s">
        <v>74</v>
      </c>
      <c r="C1592" s="2" t="s">
        <v>2979</v>
      </c>
      <c r="D1592" s="2">
        <v>1</v>
      </c>
      <c r="E1592" s="2" t="s">
        <v>115</v>
      </c>
      <c r="F1592" s="2" t="b">
        <f>+VLOOKUP(L1592,'Por tripulante'!A:A,1,0)=L1592</f>
        <v>1</v>
      </c>
      <c r="G1592" s="2" t="str">
        <f>+INDEX(TPA!A:D,MATCH('Base de datos'!L1592,TPA!D:D,0),1)</f>
        <v>GAMARRA</v>
      </c>
      <c r="H1592" s="24" t="s">
        <v>405</v>
      </c>
      <c r="I1592" s="42">
        <v>44712.336087962962</v>
      </c>
      <c r="J1592" s="36">
        <v>44712.34070601852</v>
      </c>
      <c r="K1592" t="s">
        <v>1529</v>
      </c>
      <c r="L1592">
        <v>8505627</v>
      </c>
      <c r="M1592" t="s">
        <v>612</v>
      </c>
      <c r="N1592" t="s">
        <v>421</v>
      </c>
      <c r="O1592" s="4" t="s">
        <v>735</v>
      </c>
      <c r="P1592" s="39" t="s">
        <v>745</v>
      </c>
      <c r="Q1592" t="s">
        <v>732</v>
      </c>
      <c r="U1592" t="s">
        <v>1189</v>
      </c>
      <c r="V1592" t="s">
        <v>1190</v>
      </c>
    </row>
    <row r="1593" spans="1:23" x14ac:dyDescent="0.3">
      <c r="A1593" s="2" t="s">
        <v>32</v>
      </c>
      <c r="B1593" s="2" t="s">
        <v>74</v>
      </c>
      <c r="C1593" s="2" t="s">
        <v>2980</v>
      </c>
      <c r="D1593" s="2">
        <v>1</v>
      </c>
      <c r="E1593" s="2" t="s">
        <v>115</v>
      </c>
      <c r="F1593" s="2" t="b">
        <f>+VLOOKUP(L1593,'Por tripulante'!A:A,1,0)=L1593</f>
        <v>1</v>
      </c>
      <c r="G1593" s="2" t="str">
        <f>+INDEX(TPA!A:D,MATCH('Base de datos'!L1593,TPA!D:D,0),1)</f>
        <v>SAN PABLO</v>
      </c>
      <c r="H1593" s="24" t="s">
        <v>407</v>
      </c>
      <c r="I1593" s="42">
        <v>44713.762638888889</v>
      </c>
      <c r="J1593" s="36">
        <v>44713.763981481483</v>
      </c>
      <c r="K1593" t="s">
        <v>1537</v>
      </c>
      <c r="L1593">
        <v>72199198</v>
      </c>
      <c r="M1593" t="s">
        <v>582</v>
      </c>
      <c r="N1593" t="s">
        <v>424</v>
      </c>
      <c r="O1593" s="4" t="s">
        <v>1196</v>
      </c>
      <c r="P1593" s="39" t="s">
        <v>1197</v>
      </c>
      <c r="Q1593" t="s">
        <v>1204</v>
      </c>
    </row>
    <row r="1594" spans="1:23" x14ac:dyDescent="0.3">
      <c r="A1594" s="2" t="s">
        <v>32</v>
      </c>
      <c r="B1594" s="2" t="s">
        <v>74</v>
      </c>
      <c r="C1594" s="2" t="s">
        <v>2981</v>
      </c>
      <c r="D1594" s="2">
        <v>1</v>
      </c>
      <c r="E1594" s="2" t="s">
        <v>115</v>
      </c>
      <c r="F1594" s="2" t="b">
        <f>+VLOOKUP(L1594,'Por tripulante'!A:A,1,0)=L1594</f>
        <v>1</v>
      </c>
      <c r="G1594" s="2" t="str">
        <f>+INDEX(TPA!A:D,MATCH('Base de datos'!L1594,TPA!D:D,0),1)</f>
        <v>SAN PABLO</v>
      </c>
      <c r="H1594" s="24" t="s">
        <v>409</v>
      </c>
      <c r="I1594" s="42">
        <v>44713.765231481484</v>
      </c>
      <c r="J1594" s="36">
        <v>44713.766863425924</v>
      </c>
      <c r="K1594" t="s">
        <v>1537</v>
      </c>
      <c r="L1594">
        <v>72199198</v>
      </c>
      <c r="M1594" t="s">
        <v>582</v>
      </c>
      <c r="N1594" t="s">
        <v>424</v>
      </c>
      <c r="O1594" s="4" t="s">
        <v>771</v>
      </c>
      <c r="P1594" s="39" t="s">
        <v>746</v>
      </c>
      <c r="Q1594" t="s">
        <v>1206</v>
      </c>
    </row>
    <row r="1595" spans="1:23" x14ac:dyDescent="0.3">
      <c r="A1595" s="2" t="s">
        <v>32</v>
      </c>
      <c r="B1595" s="2" t="s">
        <v>74</v>
      </c>
      <c r="C1595" s="2" t="s">
        <v>2982</v>
      </c>
      <c r="D1595" s="2">
        <v>1</v>
      </c>
      <c r="E1595" s="2" t="s">
        <v>115</v>
      </c>
      <c r="F1595" s="2" t="e">
        <f>+VLOOKUP(L1595,'Por tripulante'!A:A,1,0)=L1595</f>
        <v>#N/A</v>
      </c>
      <c r="G1595" s="2" t="e">
        <f>+INDEX(TPA!A:D,MATCH('Base de datos'!L1595,TPA!D:D,0),1)</f>
        <v>#N/A</v>
      </c>
      <c r="H1595" s="24" t="s">
        <v>409</v>
      </c>
      <c r="I1595" s="42">
        <v>44713.427384259259</v>
      </c>
      <c r="J1595" s="36">
        <v>44713.460115740738</v>
      </c>
      <c r="K1595" t="s">
        <v>1537</v>
      </c>
      <c r="L1595">
        <v>1143132762</v>
      </c>
      <c r="M1595" t="s">
        <v>1536</v>
      </c>
      <c r="N1595" t="s">
        <v>443</v>
      </c>
      <c r="O1595" s="4" t="s">
        <v>771</v>
      </c>
      <c r="P1595" s="39" t="s">
        <v>746</v>
      </c>
      <c r="Q1595" t="s">
        <v>1206</v>
      </c>
    </row>
    <row r="1596" spans="1:23" x14ac:dyDescent="0.3">
      <c r="A1596" s="2" t="s">
        <v>378</v>
      </c>
      <c r="B1596" s="2" t="s">
        <v>74</v>
      </c>
      <c r="C1596" s="2" t="s">
        <v>2983</v>
      </c>
      <c r="D1596" s="2">
        <v>1</v>
      </c>
      <c r="E1596" s="2" t="s">
        <v>115</v>
      </c>
      <c r="F1596" s="2" t="b">
        <f>+VLOOKUP(L1596,'Por tripulante'!A:A,1,0)=L1596</f>
        <v>1</v>
      </c>
      <c r="G1596" s="2" t="str">
        <f>+INDEX(TPA!A:D,MATCH('Base de datos'!L1596,TPA!D:D,0),1)</f>
        <v>BARRANCABERMEJA</v>
      </c>
      <c r="H1596" s="24" t="s">
        <v>376</v>
      </c>
      <c r="I1596" s="42">
        <v>44717.81349537037</v>
      </c>
      <c r="J1596" s="36">
        <v>44717.817673611113</v>
      </c>
      <c r="K1596" t="s">
        <v>1541</v>
      </c>
      <c r="L1596">
        <v>1143143519</v>
      </c>
      <c r="M1596" t="s">
        <v>754</v>
      </c>
      <c r="N1596" t="s">
        <v>439</v>
      </c>
      <c r="O1596" s="4" t="s">
        <v>773</v>
      </c>
      <c r="P1596" s="39" t="s">
        <v>774</v>
      </c>
      <c r="R1596" t="s">
        <v>787</v>
      </c>
      <c r="V1596" t="s">
        <v>735</v>
      </c>
      <c r="W1596" t="s">
        <v>775</v>
      </c>
    </row>
    <row r="1597" spans="1:23" x14ac:dyDescent="0.3">
      <c r="A1597" s="2" t="s">
        <v>378</v>
      </c>
      <c r="B1597" s="2" t="s">
        <v>74</v>
      </c>
      <c r="C1597" s="2" t="s">
        <v>2984</v>
      </c>
      <c r="D1597" s="2">
        <v>1</v>
      </c>
      <c r="E1597" s="2" t="s">
        <v>115</v>
      </c>
      <c r="F1597" s="2" t="b">
        <f>+VLOOKUP(L1597,'Por tripulante'!A:A,1,0)=L1597</f>
        <v>1</v>
      </c>
      <c r="G1597" s="2" t="e">
        <f>+INDEX(TPA!A:D,MATCH('Base de datos'!L1597,TPA!D:D,0),1)</f>
        <v>#N/A</v>
      </c>
      <c r="H1597" s="24" t="s">
        <v>376</v>
      </c>
      <c r="I1597" s="42">
        <v>44716.550300925926</v>
      </c>
      <c r="J1597" s="36">
        <v>44716.55196759259</v>
      </c>
      <c r="K1597" t="s">
        <v>1542</v>
      </c>
      <c r="L1597">
        <v>1129512162</v>
      </c>
      <c r="M1597" t="s">
        <v>765</v>
      </c>
      <c r="N1597" t="s">
        <v>491</v>
      </c>
      <c r="O1597" s="4" t="s">
        <v>773</v>
      </c>
      <c r="P1597" s="39" t="s">
        <v>774</v>
      </c>
      <c r="U1597" t="s">
        <v>735</v>
      </c>
      <c r="V1597" t="s">
        <v>735</v>
      </c>
      <c r="W1597" t="s">
        <v>775</v>
      </c>
    </row>
    <row r="1598" spans="1:23" x14ac:dyDescent="0.3">
      <c r="A1598" s="2" t="s">
        <v>378</v>
      </c>
      <c r="B1598" s="2" t="s">
        <v>74</v>
      </c>
      <c r="C1598" s="2" t="s">
        <v>2985</v>
      </c>
      <c r="D1598" s="2">
        <v>1</v>
      </c>
      <c r="E1598" s="2" t="s">
        <v>115</v>
      </c>
      <c r="F1598" s="2" t="b">
        <f>+VLOOKUP(L1598,'Por tripulante'!A:A,1,0)=L1598</f>
        <v>1</v>
      </c>
      <c r="G1598" s="2" t="e">
        <f>+INDEX(TPA!A:D,MATCH('Base de datos'!L1598,TPA!D:D,0),1)</f>
        <v>#N/A</v>
      </c>
      <c r="H1598" s="24" t="s">
        <v>376</v>
      </c>
      <c r="I1598" s="42">
        <v>44716.323020833333</v>
      </c>
      <c r="J1598" s="36">
        <v>44716.324050925927</v>
      </c>
      <c r="K1598" t="s">
        <v>1543</v>
      </c>
      <c r="L1598">
        <v>72167264</v>
      </c>
      <c r="M1598" t="s">
        <v>549</v>
      </c>
      <c r="N1598" t="s">
        <v>491</v>
      </c>
      <c r="O1598" s="4" t="s">
        <v>773</v>
      </c>
      <c r="P1598" s="39" t="s">
        <v>774</v>
      </c>
      <c r="U1598" t="s">
        <v>735</v>
      </c>
      <c r="V1598" t="s">
        <v>735</v>
      </c>
      <c r="W1598" t="s">
        <v>775</v>
      </c>
    </row>
    <row r="1599" spans="1:23" x14ac:dyDescent="0.3">
      <c r="A1599" s="2" t="s">
        <v>378</v>
      </c>
      <c r="B1599" s="2" t="s">
        <v>74</v>
      </c>
      <c r="C1599" s="2" t="s">
        <v>2986</v>
      </c>
      <c r="D1599" s="2">
        <v>1</v>
      </c>
      <c r="E1599" s="2" t="s">
        <v>115</v>
      </c>
      <c r="F1599" s="2" t="b">
        <f>+VLOOKUP(L1599,'Por tripulante'!A:A,1,0)=L1599</f>
        <v>1</v>
      </c>
      <c r="G1599" s="2" t="e">
        <f>+INDEX(TPA!A:D,MATCH('Base de datos'!L1599,TPA!D:D,0),1)</f>
        <v>#N/A</v>
      </c>
      <c r="H1599" s="24" t="s">
        <v>376</v>
      </c>
      <c r="I1599" s="42">
        <v>44716.319884259261</v>
      </c>
      <c r="J1599" s="36">
        <v>44716.322743055556</v>
      </c>
      <c r="K1599" t="s">
        <v>1544</v>
      </c>
      <c r="L1599">
        <v>72046520</v>
      </c>
      <c r="M1599" t="s">
        <v>1545</v>
      </c>
      <c r="N1599" t="s">
        <v>434</v>
      </c>
      <c r="O1599" s="4" t="s">
        <v>773</v>
      </c>
      <c r="P1599" s="39" t="s">
        <v>774</v>
      </c>
      <c r="U1599" t="s">
        <v>735</v>
      </c>
      <c r="V1599" t="s">
        <v>735</v>
      </c>
      <c r="W1599" t="s">
        <v>775</v>
      </c>
    </row>
    <row r="1600" spans="1:23" x14ac:dyDescent="0.3">
      <c r="A1600" s="2" t="s">
        <v>378</v>
      </c>
      <c r="B1600" s="2" t="s">
        <v>74</v>
      </c>
      <c r="C1600" s="2" t="s">
        <v>2987</v>
      </c>
      <c r="D1600" s="2">
        <v>1</v>
      </c>
      <c r="E1600" s="2" t="s">
        <v>115</v>
      </c>
      <c r="F1600" s="2" t="b">
        <f>+VLOOKUP(L1600,'Por tripulante'!A:A,1,0)=L1600</f>
        <v>1</v>
      </c>
      <c r="G1600" s="2" t="e">
        <f>+INDEX(TPA!A:D,MATCH('Base de datos'!L1600,TPA!D:D,0),1)</f>
        <v>#N/A</v>
      </c>
      <c r="H1600" s="24" t="s">
        <v>376</v>
      </c>
      <c r="I1600" s="42">
        <v>44715.681956018518</v>
      </c>
      <c r="J1600" s="36">
        <v>44715.683738425927</v>
      </c>
      <c r="K1600" t="s">
        <v>1546</v>
      </c>
      <c r="L1600">
        <v>1129496543</v>
      </c>
      <c r="M1600" t="s">
        <v>1547</v>
      </c>
      <c r="N1600" t="s">
        <v>426</v>
      </c>
      <c r="O1600" s="4" t="s">
        <v>773</v>
      </c>
      <c r="P1600" s="39" t="s">
        <v>790</v>
      </c>
      <c r="U1600" t="s">
        <v>735</v>
      </c>
      <c r="V1600" t="s">
        <v>735</v>
      </c>
      <c r="W1600" t="s">
        <v>775</v>
      </c>
    </row>
    <row r="1601" spans="1:23" x14ac:dyDescent="0.3">
      <c r="A1601" s="2" t="s">
        <v>378</v>
      </c>
      <c r="B1601" s="2" t="s">
        <v>74</v>
      </c>
      <c r="C1601" s="2" t="s">
        <v>2569</v>
      </c>
      <c r="D1601" s="2">
        <v>1</v>
      </c>
      <c r="E1601" s="2" t="s">
        <v>115</v>
      </c>
      <c r="F1601" s="2" t="b">
        <f>+VLOOKUP(L1601,'Por tripulante'!A:A,1,0)=L1601</f>
        <v>1</v>
      </c>
      <c r="G1601" s="2" t="str">
        <f>+INDEX(TPA!A:D,MATCH('Base de datos'!L1601,TPA!D:D,0),1)</f>
        <v>CANTAGALLO</v>
      </c>
      <c r="H1601" s="24" t="s">
        <v>376</v>
      </c>
      <c r="I1601" s="42">
        <v>44715.527199074073</v>
      </c>
      <c r="J1601" s="36">
        <v>44715.529710648145</v>
      </c>
      <c r="K1601" t="s">
        <v>1548</v>
      </c>
      <c r="L1601">
        <v>72191601</v>
      </c>
      <c r="M1601" t="s">
        <v>615</v>
      </c>
      <c r="N1601" t="s">
        <v>415</v>
      </c>
      <c r="O1601" s="4" t="s">
        <v>773</v>
      </c>
      <c r="P1601" s="39" t="s">
        <v>774</v>
      </c>
      <c r="U1601" t="s">
        <v>735</v>
      </c>
      <c r="V1601" t="s">
        <v>735</v>
      </c>
      <c r="W1601" t="s">
        <v>815</v>
      </c>
    </row>
    <row r="1602" spans="1:23" x14ac:dyDescent="0.3">
      <c r="A1602" s="2" t="s">
        <v>378</v>
      </c>
      <c r="B1602" s="2" t="s">
        <v>74</v>
      </c>
      <c r="C1602" s="2" t="s">
        <v>2988</v>
      </c>
      <c r="D1602" s="2">
        <v>1</v>
      </c>
      <c r="E1602" s="2" t="s">
        <v>115</v>
      </c>
      <c r="F1602" s="2" t="e">
        <f>+VLOOKUP(L1602,'Por tripulante'!A:A,1,0)=L1602</f>
        <v>#N/A</v>
      </c>
      <c r="G1602" s="2" t="e">
        <f>+INDEX(TPA!A:D,MATCH('Base de datos'!L1602,TPA!D:D,0),1)</f>
        <v>#N/A</v>
      </c>
      <c r="H1602" s="24" t="s">
        <v>376</v>
      </c>
      <c r="I1602" s="42">
        <v>44714.445717592593</v>
      </c>
      <c r="J1602" s="36">
        <v>44714.499374999999</v>
      </c>
      <c r="K1602" t="s">
        <v>1549</v>
      </c>
      <c r="L1602">
        <v>1143132762</v>
      </c>
      <c r="M1602" t="s">
        <v>1536</v>
      </c>
      <c r="N1602" t="s">
        <v>426</v>
      </c>
      <c r="O1602" s="4" t="s">
        <v>773</v>
      </c>
      <c r="P1602" s="39" t="s">
        <v>774</v>
      </c>
      <c r="U1602" t="s">
        <v>735</v>
      </c>
      <c r="V1602" t="s">
        <v>735</v>
      </c>
      <c r="W1602" t="s">
        <v>775</v>
      </c>
    </row>
    <row r="1603" spans="1:23" x14ac:dyDescent="0.3">
      <c r="A1603" s="2" t="s">
        <v>378</v>
      </c>
      <c r="B1603" s="2" t="s">
        <v>74</v>
      </c>
      <c r="C1603" s="2" t="s">
        <v>2989</v>
      </c>
      <c r="D1603" s="2">
        <v>1</v>
      </c>
      <c r="E1603" s="2" t="s">
        <v>115</v>
      </c>
      <c r="F1603" s="2" t="b">
        <f>+VLOOKUP(L1603,'Por tripulante'!A:A,1,0)=L1603</f>
        <v>1</v>
      </c>
      <c r="G1603" s="2" t="str">
        <f>+INDEX(TPA!A:D,MATCH('Base de datos'!L1603,TPA!D:D,0),1)</f>
        <v>BARRANCABERMEJA</v>
      </c>
      <c r="H1603" s="24" t="s">
        <v>379</v>
      </c>
      <c r="I1603" s="42">
        <v>44717.836377314816</v>
      </c>
      <c r="J1603" s="36">
        <v>44717.83761574074</v>
      </c>
      <c r="K1603" t="s">
        <v>1550</v>
      </c>
      <c r="L1603">
        <v>1143143519</v>
      </c>
      <c r="M1603" t="s">
        <v>754</v>
      </c>
      <c r="N1603" t="s">
        <v>444</v>
      </c>
      <c r="O1603" s="4" t="s">
        <v>878</v>
      </c>
      <c r="P1603" s="39" t="s">
        <v>879</v>
      </c>
      <c r="Q1603" t="s">
        <v>882</v>
      </c>
      <c r="U1603" t="s">
        <v>883</v>
      </c>
      <c r="V1603" t="s">
        <v>886</v>
      </c>
    </row>
    <row r="1604" spans="1:23" x14ac:dyDescent="0.3">
      <c r="A1604" s="2" t="s">
        <v>378</v>
      </c>
      <c r="B1604" s="2" t="s">
        <v>74</v>
      </c>
      <c r="C1604" s="2" t="s">
        <v>2990</v>
      </c>
      <c r="D1604" s="2">
        <v>1</v>
      </c>
      <c r="E1604" s="2" t="s">
        <v>115</v>
      </c>
      <c r="F1604" s="2" t="b">
        <f>+VLOOKUP(L1604,'Por tripulante'!A:A,1,0)=L1604</f>
        <v>1</v>
      </c>
      <c r="G1604" s="2" t="e">
        <f>+INDEX(TPA!A:D,MATCH('Base de datos'!L1604,TPA!D:D,0),1)</f>
        <v>#N/A</v>
      </c>
      <c r="H1604" s="24" t="s">
        <v>379</v>
      </c>
      <c r="I1604" s="42">
        <v>44717.649976851855</v>
      </c>
      <c r="J1604" s="36">
        <v>44717.677245370367</v>
      </c>
      <c r="K1604" t="s">
        <v>1551</v>
      </c>
      <c r="L1604">
        <v>1049347320</v>
      </c>
      <c r="M1604" t="s">
        <v>1552</v>
      </c>
      <c r="N1604" t="s">
        <v>449</v>
      </c>
      <c r="O1604" s="4" t="s">
        <v>878</v>
      </c>
      <c r="P1604" s="39" t="s">
        <v>879</v>
      </c>
      <c r="Q1604" t="s">
        <v>882</v>
      </c>
      <c r="U1604" t="s">
        <v>889</v>
      </c>
      <c r="V1604" t="s">
        <v>886</v>
      </c>
    </row>
    <row r="1605" spans="1:23" x14ac:dyDescent="0.3">
      <c r="A1605" s="2" t="s">
        <v>378</v>
      </c>
      <c r="B1605" s="2" t="s">
        <v>74</v>
      </c>
      <c r="C1605" s="2" t="s">
        <v>2991</v>
      </c>
      <c r="D1605" s="2">
        <v>1</v>
      </c>
      <c r="E1605" s="2" t="s">
        <v>115</v>
      </c>
      <c r="F1605" s="2" t="b">
        <f>+VLOOKUP(L1605,'Por tripulante'!A:A,1,0)=L1605</f>
        <v>1</v>
      </c>
      <c r="G1605" s="2" t="e">
        <f>+INDEX(TPA!A:D,MATCH('Base de datos'!L1605,TPA!D:D,0),1)</f>
        <v>#N/A</v>
      </c>
      <c r="H1605" s="24" t="s">
        <v>379</v>
      </c>
      <c r="I1605" s="42">
        <v>44716.805972222224</v>
      </c>
      <c r="J1605" s="36">
        <v>44716.807592592595</v>
      </c>
      <c r="K1605" t="s">
        <v>1553</v>
      </c>
      <c r="L1605">
        <v>1003040917</v>
      </c>
      <c r="M1605" t="s">
        <v>608</v>
      </c>
      <c r="N1605" t="s">
        <v>449</v>
      </c>
      <c r="O1605" s="4" t="s">
        <v>878</v>
      </c>
      <c r="P1605" s="39" t="s">
        <v>879</v>
      </c>
      <c r="Q1605" t="s">
        <v>882</v>
      </c>
      <c r="S1605" t="s">
        <v>898</v>
      </c>
      <c r="U1605" t="s">
        <v>889</v>
      </c>
      <c r="V1605" t="s">
        <v>886</v>
      </c>
    </row>
    <row r="1606" spans="1:23" x14ac:dyDescent="0.3">
      <c r="A1606" s="2" t="s">
        <v>378</v>
      </c>
      <c r="B1606" s="2" t="s">
        <v>74</v>
      </c>
      <c r="C1606" s="2" t="s">
        <v>2992</v>
      </c>
      <c r="D1606" s="2">
        <v>1</v>
      </c>
      <c r="E1606" s="2" t="s">
        <v>115</v>
      </c>
      <c r="F1606" s="2" t="b">
        <f>+VLOOKUP(L1606,'Por tripulante'!A:A,1,0)=L1606</f>
        <v>1</v>
      </c>
      <c r="G1606" s="2" t="e">
        <f>+INDEX(TPA!A:D,MATCH('Base de datos'!L1606,TPA!D:D,0),1)</f>
        <v>#N/A</v>
      </c>
      <c r="H1606" s="24" t="s">
        <v>379</v>
      </c>
      <c r="I1606" s="42">
        <v>44716.552245370367</v>
      </c>
      <c r="J1606" s="36">
        <v>44716.554212962961</v>
      </c>
      <c r="K1606" t="s">
        <v>1554</v>
      </c>
      <c r="L1606">
        <v>1129512162</v>
      </c>
      <c r="M1606" t="s">
        <v>765</v>
      </c>
      <c r="N1606" t="s">
        <v>491</v>
      </c>
      <c r="O1606" s="4" t="s">
        <v>909</v>
      </c>
      <c r="P1606" s="39" t="s">
        <v>879</v>
      </c>
      <c r="Q1606" t="s">
        <v>882</v>
      </c>
      <c r="R1606" t="s">
        <v>896</v>
      </c>
      <c r="S1606" t="s">
        <v>898</v>
      </c>
      <c r="U1606" t="s">
        <v>883</v>
      </c>
      <c r="V1606" t="s">
        <v>881</v>
      </c>
    </row>
    <row r="1607" spans="1:23" x14ac:dyDescent="0.3">
      <c r="A1607" s="2" t="s">
        <v>378</v>
      </c>
      <c r="B1607" s="2" t="s">
        <v>74</v>
      </c>
      <c r="C1607" s="2" t="s">
        <v>2993</v>
      </c>
      <c r="D1607" s="2">
        <v>1</v>
      </c>
      <c r="E1607" s="2" t="s">
        <v>115</v>
      </c>
      <c r="F1607" s="2" t="b">
        <f>+VLOOKUP(L1607,'Por tripulante'!A:A,1,0)=L1607</f>
        <v>1</v>
      </c>
      <c r="G1607" s="2" t="e">
        <f>+INDEX(TPA!A:D,MATCH('Base de datos'!L1607,TPA!D:D,0),1)</f>
        <v>#N/A</v>
      </c>
      <c r="H1607" s="24" t="s">
        <v>379</v>
      </c>
      <c r="I1607" s="42">
        <v>44716.323171296295</v>
      </c>
      <c r="J1607" s="36">
        <v>44716.326018518521</v>
      </c>
      <c r="K1607" t="s">
        <v>1555</v>
      </c>
      <c r="L1607">
        <v>72046520</v>
      </c>
      <c r="M1607" t="s">
        <v>1545</v>
      </c>
      <c r="N1607" t="s">
        <v>434</v>
      </c>
      <c r="O1607" s="4" t="s">
        <v>878</v>
      </c>
      <c r="P1607" s="39" t="s">
        <v>879</v>
      </c>
      <c r="Q1607" t="s">
        <v>882</v>
      </c>
      <c r="U1607" t="s">
        <v>889</v>
      </c>
      <c r="V1607" t="s">
        <v>881</v>
      </c>
    </row>
    <row r="1608" spans="1:23" x14ac:dyDescent="0.3">
      <c r="A1608" s="2" t="s">
        <v>378</v>
      </c>
      <c r="B1608" s="2" t="s">
        <v>74</v>
      </c>
      <c r="C1608" s="2" t="s">
        <v>2994</v>
      </c>
      <c r="D1608" s="2">
        <v>1</v>
      </c>
      <c r="E1608" s="2" t="s">
        <v>115</v>
      </c>
      <c r="F1608" s="2" t="b">
        <f>+VLOOKUP(L1608,'Por tripulante'!A:A,1,0)=L1608</f>
        <v>1</v>
      </c>
      <c r="G1608" s="2" t="e">
        <f>+INDEX(TPA!A:D,MATCH('Base de datos'!L1608,TPA!D:D,0),1)</f>
        <v>#N/A</v>
      </c>
      <c r="H1608" s="24" t="s">
        <v>379</v>
      </c>
      <c r="I1608" s="42">
        <v>44716.324212962965</v>
      </c>
      <c r="J1608" s="36">
        <v>44716.324953703705</v>
      </c>
      <c r="K1608" t="s">
        <v>1556</v>
      </c>
      <c r="L1608">
        <v>72167264</v>
      </c>
      <c r="M1608" t="s">
        <v>549</v>
      </c>
      <c r="N1608" t="s">
        <v>491</v>
      </c>
      <c r="O1608" s="4" t="s">
        <v>878</v>
      </c>
      <c r="P1608" s="39" t="s">
        <v>879</v>
      </c>
      <c r="R1608" t="s">
        <v>896</v>
      </c>
      <c r="U1608" t="s">
        <v>880</v>
      </c>
      <c r="V1608" t="s">
        <v>886</v>
      </c>
    </row>
    <row r="1609" spans="1:23" x14ac:dyDescent="0.3">
      <c r="A1609" s="2" t="s">
        <v>378</v>
      </c>
      <c r="B1609" s="2" t="s">
        <v>74</v>
      </c>
      <c r="C1609" s="2" t="s">
        <v>2995</v>
      </c>
      <c r="D1609" s="2">
        <v>1</v>
      </c>
      <c r="E1609" s="2" t="s">
        <v>115</v>
      </c>
      <c r="F1609" s="2" t="b">
        <f>+VLOOKUP(L1609,'Por tripulante'!A:A,1,0)=L1609</f>
        <v>1</v>
      </c>
      <c r="G1609" s="2" t="e">
        <f>+INDEX(TPA!A:D,MATCH('Base de datos'!L1609,TPA!D:D,0),1)</f>
        <v>#N/A</v>
      </c>
      <c r="H1609" s="24" t="s">
        <v>379</v>
      </c>
      <c r="I1609" s="42">
        <v>44715.688576388886</v>
      </c>
      <c r="J1609" s="36">
        <v>44715.691377314812</v>
      </c>
      <c r="K1609" t="s">
        <v>1557</v>
      </c>
      <c r="L1609">
        <v>1042447525</v>
      </c>
      <c r="M1609" t="s">
        <v>709</v>
      </c>
      <c r="N1609" t="s">
        <v>426</v>
      </c>
      <c r="O1609" s="4" t="s">
        <v>878</v>
      </c>
      <c r="P1609" s="39" t="s">
        <v>879</v>
      </c>
      <c r="Q1609" t="s">
        <v>882</v>
      </c>
      <c r="U1609" t="s">
        <v>883</v>
      </c>
      <c r="V1609" t="s">
        <v>886</v>
      </c>
    </row>
    <row r="1610" spans="1:23" x14ac:dyDescent="0.3">
      <c r="A1610" s="2" t="s">
        <v>378</v>
      </c>
      <c r="B1610" s="2" t="s">
        <v>74</v>
      </c>
      <c r="C1610" s="2" t="s">
        <v>2996</v>
      </c>
      <c r="D1610" s="2">
        <v>1</v>
      </c>
      <c r="E1610" s="2" t="s">
        <v>115</v>
      </c>
      <c r="F1610" s="2" t="b">
        <f>+VLOOKUP(L1610,'Por tripulante'!A:A,1,0)=L1610</f>
        <v>1</v>
      </c>
      <c r="G1610" s="2" t="e">
        <f>+INDEX(TPA!A:D,MATCH('Base de datos'!L1610,TPA!D:D,0),1)</f>
        <v>#N/A</v>
      </c>
      <c r="H1610" s="24" t="s">
        <v>379</v>
      </c>
      <c r="I1610" s="42">
        <v>44715.688888888886</v>
      </c>
      <c r="J1610" s="36">
        <v>44715.691250000003</v>
      </c>
      <c r="K1610" t="s">
        <v>1558</v>
      </c>
      <c r="L1610">
        <v>1129496543</v>
      </c>
      <c r="M1610" t="s">
        <v>1547</v>
      </c>
      <c r="N1610" t="s">
        <v>426</v>
      </c>
      <c r="O1610" s="4" t="s">
        <v>878</v>
      </c>
      <c r="P1610" s="39" t="s">
        <v>879</v>
      </c>
      <c r="R1610" t="s">
        <v>896</v>
      </c>
      <c r="U1610" t="s">
        <v>883</v>
      </c>
      <c r="V1610" t="s">
        <v>881</v>
      </c>
    </row>
    <row r="1611" spans="1:23" x14ac:dyDescent="0.3">
      <c r="A1611" s="2" t="s">
        <v>378</v>
      </c>
      <c r="B1611" s="2" t="s">
        <v>74</v>
      </c>
      <c r="C1611" s="2" t="s">
        <v>2334</v>
      </c>
      <c r="D1611" s="2">
        <v>1</v>
      </c>
      <c r="E1611" s="2" t="s">
        <v>115</v>
      </c>
      <c r="F1611" s="2" t="b">
        <f>+VLOOKUP(L1611,'Por tripulante'!A:A,1,0)=L1611</f>
        <v>1</v>
      </c>
      <c r="G1611" s="2" t="e">
        <f>+INDEX(TPA!A:D,MATCH('Base de datos'!L1611,TPA!D:D,0),1)</f>
        <v>#N/A</v>
      </c>
      <c r="H1611" s="24" t="s">
        <v>379</v>
      </c>
      <c r="I1611" s="42">
        <v>44715.312337962961</v>
      </c>
      <c r="J1611" s="36">
        <v>44715.313506944447</v>
      </c>
      <c r="K1611" t="s">
        <v>1559</v>
      </c>
      <c r="L1611">
        <v>72269340</v>
      </c>
      <c r="M1611" t="s">
        <v>541</v>
      </c>
      <c r="N1611" t="s">
        <v>426</v>
      </c>
      <c r="O1611" s="4" t="s">
        <v>878</v>
      </c>
      <c r="P1611" s="39" t="s">
        <v>879</v>
      </c>
      <c r="Q1611" t="s">
        <v>882</v>
      </c>
      <c r="U1611" t="s">
        <v>883</v>
      </c>
      <c r="V1611" t="s">
        <v>886</v>
      </c>
    </row>
    <row r="1612" spans="1:23" x14ac:dyDescent="0.3">
      <c r="A1612" s="2" t="s">
        <v>378</v>
      </c>
      <c r="B1612" s="2" t="s">
        <v>74</v>
      </c>
      <c r="C1612" s="2" t="s">
        <v>2997</v>
      </c>
      <c r="D1612" s="2">
        <v>1</v>
      </c>
      <c r="E1612" s="2" t="s">
        <v>115</v>
      </c>
      <c r="F1612" s="2" t="b">
        <f>+VLOOKUP(L1612,'Por tripulante'!A:A,1,0)=L1612</f>
        <v>1</v>
      </c>
      <c r="G1612" s="2" t="e">
        <f>+INDEX(TPA!A:D,MATCH('Base de datos'!L1612,TPA!D:D,0),1)</f>
        <v>#N/A</v>
      </c>
      <c r="H1612" s="24" t="s">
        <v>381</v>
      </c>
      <c r="I1612" s="42">
        <v>44718.45275462963</v>
      </c>
      <c r="J1612" s="36">
        <v>44718.4530787037</v>
      </c>
      <c r="K1612" t="s">
        <v>1560</v>
      </c>
      <c r="L1612">
        <v>1002210630</v>
      </c>
      <c r="M1612" t="s">
        <v>1561</v>
      </c>
      <c r="N1612" t="s">
        <v>447</v>
      </c>
    </row>
    <row r="1613" spans="1:23" x14ac:dyDescent="0.3">
      <c r="A1613" s="2" t="s">
        <v>378</v>
      </c>
      <c r="B1613" s="2" t="s">
        <v>74</v>
      </c>
      <c r="C1613" s="2" t="s">
        <v>2998</v>
      </c>
      <c r="D1613" s="2">
        <v>1</v>
      </c>
      <c r="E1613" s="2" t="s">
        <v>115</v>
      </c>
      <c r="F1613" s="2" t="b">
        <f>+VLOOKUP(L1613,'Por tripulante'!A:A,1,0)=L1613</f>
        <v>1</v>
      </c>
      <c r="G1613" s="2" t="str">
        <f>+INDEX(TPA!A:D,MATCH('Base de datos'!L1613,TPA!D:D,0),1)</f>
        <v>BARRANCABERMEJA</v>
      </c>
      <c r="H1613" s="24" t="s">
        <v>381</v>
      </c>
      <c r="I1613" s="42">
        <v>44717.818506944444</v>
      </c>
      <c r="J1613" s="36">
        <v>44717.834849537037</v>
      </c>
      <c r="K1613" t="s">
        <v>1562</v>
      </c>
      <c r="L1613">
        <v>1143143519</v>
      </c>
      <c r="M1613" t="s">
        <v>754</v>
      </c>
      <c r="N1613" t="s">
        <v>439</v>
      </c>
    </row>
    <row r="1614" spans="1:23" x14ac:dyDescent="0.3">
      <c r="A1614" s="2" t="s">
        <v>378</v>
      </c>
      <c r="B1614" s="2" t="s">
        <v>74</v>
      </c>
      <c r="C1614" s="2" t="s">
        <v>2999</v>
      </c>
      <c r="D1614" s="2">
        <v>1</v>
      </c>
      <c r="E1614" s="2" t="s">
        <v>115</v>
      </c>
      <c r="F1614" s="2" t="b">
        <f>+VLOOKUP(L1614,'Por tripulante'!A:A,1,0)=L1614</f>
        <v>1</v>
      </c>
      <c r="G1614" s="2" t="e">
        <f>+INDEX(TPA!A:D,MATCH('Base de datos'!L1614,TPA!D:D,0),1)</f>
        <v>#N/A</v>
      </c>
      <c r="H1614" s="24" t="s">
        <v>381</v>
      </c>
      <c r="I1614" s="42">
        <v>44716.811956018515</v>
      </c>
      <c r="J1614" s="36">
        <v>44716.812361111108</v>
      </c>
      <c r="K1614" t="s">
        <v>1563</v>
      </c>
      <c r="L1614">
        <v>1003040917</v>
      </c>
      <c r="M1614" t="s">
        <v>608</v>
      </c>
      <c r="N1614" t="s">
        <v>449</v>
      </c>
    </row>
    <row r="1615" spans="1:23" x14ac:dyDescent="0.3">
      <c r="A1615" s="2" t="s">
        <v>378</v>
      </c>
      <c r="B1615" s="2" t="s">
        <v>74</v>
      </c>
      <c r="C1615" s="2" t="s">
        <v>3000</v>
      </c>
      <c r="D1615" s="2">
        <v>1</v>
      </c>
      <c r="E1615" s="2" t="s">
        <v>115</v>
      </c>
      <c r="F1615" s="2" t="b">
        <f>+VLOOKUP(L1615,'Por tripulante'!A:A,1,0)=L1615</f>
        <v>1</v>
      </c>
      <c r="G1615" s="2" t="e">
        <f>+INDEX(TPA!A:D,MATCH('Base de datos'!L1615,TPA!D:D,0),1)</f>
        <v>#N/A</v>
      </c>
      <c r="H1615" s="24" t="s">
        <v>381</v>
      </c>
      <c r="I1615" s="42">
        <v>44716.557754629626</v>
      </c>
      <c r="J1615" s="36">
        <v>44716.558333333334</v>
      </c>
      <c r="K1615" t="s">
        <v>1564</v>
      </c>
      <c r="L1615">
        <v>1129512162</v>
      </c>
      <c r="M1615" t="s">
        <v>765</v>
      </c>
      <c r="N1615" t="s">
        <v>491</v>
      </c>
    </row>
    <row r="1616" spans="1:23" x14ac:dyDescent="0.3">
      <c r="A1616" s="2" t="s">
        <v>378</v>
      </c>
      <c r="B1616" s="2" t="s">
        <v>74</v>
      </c>
      <c r="C1616" s="2" t="s">
        <v>3001</v>
      </c>
      <c r="D1616" s="2">
        <v>1</v>
      </c>
      <c r="E1616" s="2" t="s">
        <v>115</v>
      </c>
      <c r="F1616" s="2" t="b">
        <f>+VLOOKUP(L1616,'Por tripulante'!A:A,1,0)=L1616</f>
        <v>1</v>
      </c>
      <c r="G1616" s="2" t="str">
        <f>+INDEX(TPA!A:D,MATCH('Base de datos'!L1616,TPA!D:D,0),1)</f>
        <v>ZAMBRANO</v>
      </c>
      <c r="H1616" s="24" t="s">
        <v>381</v>
      </c>
      <c r="I1616" s="42">
        <v>44716.509872685187</v>
      </c>
      <c r="J1616" s="36">
        <v>44716.510497685187</v>
      </c>
      <c r="K1616" t="s">
        <v>1565</v>
      </c>
      <c r="L1616">
        <v>8510045</v>
      </c>
      <c r="M1616" t="s">
        <v>481</v>
      </c>
      <c r="N1616" t="s">
        <v>418</v>
      </c>
    </row>
    <row r="1617" spans="1:27" x14ac:dyDescent="0.3">
      <c r="A1617" s="2" t="s">
        <v>378</v>
      </c>
      <c r="B1617" s="2" t="s">
        <v>74</v>
      </c>
      <c r="C1617" s="2" t="s">
        <v>3002</v>
      </c>
      <c r="D1617" s="2">
        <v>1</v>
      </c>
      <c r="E1617" s="2" t="s">
        <v>115</v>
      </c>
      <c r="F1617" s="2" t="b">
        <f>+VLOOKUP(L1617,'Por tripulante'!A:A,1,0)=L1617</f>
        <v>1</v>
      </c>
      <c r="G1617" s="2" t="str">
        <f>+INDEX(TPA!A:D,MATCH('Base de datos'!L1617,TPA!D:D,0),1)</f>
        <v>ZAMBRANO</v>
      </c>
      <c r="H1617" s="24" t="s">
        <v>381</v>
      </c>
      <c r="I1617" s="42">
        <v>44716.460914351854</v>
      </c>
      <c r="J1617" s="36">
        <v>44716.461354166669</v>
      </c>
      <c r="K1617" t="s">
        <v>1566</v>
      </c>
      <c r="L1617">
        <v>1046344952</v>
      </c>
      <c r="M1617" t="s">
        <v>649</v>
      </c>
      <c r="N1617" t="s">
        <v>418</v>
      </c>
    </row>
    <row r="1618" spans="1:27" x14ac:dyDescent="0.3">
      <c r="A1618" s="2" t="s">
        <v>378</v>
      </c>
      <c r="B1618" s="2" t="s">
        <v>74</v>
      </c>
      <c r="C1618" s="2" t="s">
        <v>3003</v>
      </c>
      <c r="D1618" s="2">
        <v>1</v>
      </c>
      <c r="E1618" s="2" t="s">
        <v>115</v>
      </c>
      <c r="F1618" s="2" t="b">
        <f>+VLOOKUP(L1618,'Por tripulante'!A:A,1,0)=L1618</f>
        <v>1</v>
      </c>
      <c r="G1618" s="2" t="e">
        <f>+INDEX(TPA!A:D,MATCH('Base de datos'!L1618,TPA!D:D,0),1)</f>
        <v>#N/A</v>
      </c>
      <c r="H1618" s="24" t="s">
        <v>381</v>
      </c>
      <c r="I1618" s="42">
        <v>44716.325729166667</v>
      </c>
      <c r="J1618" s="36">
        <v>44716.326597222222</v>
      </c>
      <c r="K1618" t="s">
        <v>1567</v>
      </c>
      <c r="L1618">
        <v>72167264</v>
      </c>
      <c r="M1618" t="s">
        <v>549</v>
      </c>
      <c r="N1618" t="s">
        <v>491</v>
      </c>
    </row>
    <row r="1619" spans="1:27" x14ac:dyDescent="0.3">
      <c r="A1619" s="2" t="s">
        <v>378</v>
      </c>
      <c r="B1619" s="2" t="s">
        <v>74</v>
      </c>
      <c r="C1619" s="2" t="s">
        <v>3004</v>
      </c>
      <c r="D1619" s="2">
        <v>1</v>
      </c>
      <c r="E1619" s="2" t="s">
        <v>115</v>
      </c>
      <c r="F1619" s="2" t="b">
        <f>+VLOOKUP(L1619,'Por tripulante'!A:A,1,0)=L1619</f>
        <v>1</v>
      </c>
      <c r="G1619" s="2" t="e">
        <f>+INDEX(TPA!A:D,MATCH('Base de datos'!L1619,TPA!D:D,0),1)</f>
        <v>#N/A</v>
      </c>
      <c r="H1619" s="24" t="s">
        <v>381</v>
      </c>
      <c r="I1619" s="42">
        <v>44716.31821759259</v>
      </c>
      <c r="J1619" s="36">
        <v>44716.319120370368</v>
      </c>
      <c r="K1619" t="s">
        <v>1544</v>
      </c>
      <c r="L1619">
        <v>72046520</v>
      </c>
      <c r="M1619" t="s">
        <v>1545</v>
      </c>
      <c r="N1619" t="s">
        <v>434</v>
      </c>
    </row>
    <row r="1620" spans="1:27" x14ac:dyDescent="0.3">
      <c r="A1620" s="2" t="s">
        <v>378</v>
      </c>
      <c r="B1620" s="2" t="s">
        <v>74</v>
      </c>
      <c r="C1620" s="2" t="s">
        <v>3005</v>
      </c>
      <c r="D1620" s="2">
        <v>1</v>
      </c>
      <c r="E1620" s="2" t="s">
        <v>115</v>
      </c>
      <c r="F1620" s="2" t="b">
        <f>+VLOOKUP(L1620,'Por tripulante'!A:A,1,0)=L1620</f>
        <v>1</v>
      </c>
      <c r="G1620" s="2" t="e">
        <f>+INDEX(TPA!A:D,MATCH('Base de datos'!L1620,TPA!D:D,0),1)</f>
        <v>#N/A</v>
      </c>
      <c r="H1620" s="24" t="s">
        <v>381</v>
      </c>
      <c r="I1620" s="42">
        <v>44715.701006944444</v>
      </c>
      <c r="J1620" s="36">
        <v>44715.701493055552</v>
      </c>
      <c r="K1620" t="s">
        <v>1568</v>
      </c>
      <c r="L1620">
        <v>1129496543</v>
      </c>
      <c r="M1620" t="s">
        <v>1547</v>
      </c>
      <c r="N1620" t="s">
        <v>426</v>
      </c>
    </row>
    <row r="1621" spans="1:27" x14ac:dyDescent="0.3">
      <c r="A1621" s="2" t="s">
        <v>378</v>
      </c>
      <c r="B1621" s="2" t="s">
        <v>74</v>
      </c>
      <c r="C1621" s="2" t="s">
        <v>3006</v>
      </c>
      <c r="D1621" s="2">
        <v>1</v>
      </c>
      <c r="E1621" s="2" t="s">
        <v>115</v>
      </c>
      <c r="F1621" s="2" t="b">
        <f>+VLOOKUP(L1621,'Por tripulante'!A:A,1,0)=L1621</f>
        <v>1</v>
      </c>
      <c r="G1621" s="2" t="e">
        <f>+INDEX(TPA!A:D,MATCH('Base de datos'!L1621,TPA!D:D,0),1)</f>
        <v>#N/A</v>
      </c>
      <c r="H1621" s="24" t="s">
        <v>381</v>
      </c>
      <c r="I1621" s="42">
        <v>44714.851157407407</v>
      </c>
      <c r="J1621" s="36">
        <v>44714.851851851854</v>
      </c>
      <c r="K1621" t="s">
        <v>1569</v>
      </c>
      <c r="L1621">
        <v>1046345248</v>
      </c>
      <c r="M1621" t="s">
        <v>594</v>
      </c>
      <c r="N1621" t="s">
        <v>426</v>
      </c>
    </row>
    <row r="1622" spans="1:27" x14ac:dyDescent="0.3">
      <c r="A1622" s="2" t="s">
        <v>378</v>
      </c>
      <c r="B1622" s="2" t="s">
        <v>74</v>
      </c>
      <c r="C1622" s="2" t="s">
        <v>3007</v>
      </c>
      <c r="D1622" s="2">
        <v>1</v>
      </c>
      <c r="E1622" s="2" t="s">
        <v>115</v>
      </c>
      <c r="F1622" s="2" t="b">
        <f>+VLOOKUP(L1622,'Por tripulante'!A:A,1,0)=L1622</f>
        <v>1</v>
      </c>
      <c r="G1622" s="2" t="e">
        <f>+INDEX(TPA!A:D,MATCH('Base de datos'!L1622,TPA!D:D,0),1)</f>
        <v>#N/A</v>
      </c>
      <c r="H1622" s="24" t="s">
        <v>381</v>
      </c>
      <c r="I1622" s="42">
        <v>44714.512337962966</v>
      </c>
      <c r="J1622" s="36">
        <v>44714.513368055559</v>
      </c>
      <c r="K1622" t="s">
        <v>1570</v>
      </c>
      <c r="L1622">
        <v>1043609008</v>
      </c>
      <c r="M1622" t="s">
        <v>432</v>
      </c>
      <c r="N1622" t="s">
        <v>437</v>
      </c>
    </row>
    <row r="1623" spans="1:27" x14ac:dyDescent="0.3">
      <c r="A1623" s="2" t="s">
        <v>378</v>
      </c>
      <c r="B1623" s="2" t="s">
        <v>74</v>
      </c>
      <c r="C1623" s="2" t="s">
        <v>3008</v>
      </c>
      <c r="D1623" s="2">
        <v>1</v>
      </c>
      <c r="E1623" s="2" t="s">
        <v>115</v>
      </c>
      <c r="F1623" s="2" t="b">
        <f>+VLOOKUP(L1623,'Por tripulante'!A:A,1,0)=L1623</f>
        <v>1</v>
      </c>
      <c r="G1623" s="2" t="str">
        <f>+INDEX(TPA!A:D,MATCH('Base de datos'!L1623,TPA!D:D,0),1)</f>
        <v>BARRANCABERMEJA</v>
      </c>
      <c r="H1623" s="24" t="s">
        <v>381</v>
      </c>
      <c r="I1623" s="42">
        <v>44714.512349537035</v>
      </c>
      <c r="J1623" s="36">
        <v>44714.512743055559</v>
      </c>
      <c r="K1623" t="s">
        <v>1571</v>
      </c>
      <c r="L1623">
        <v>1049348432</v>
      </c>
      <c r="M1623" t="s">
        <v>723</v>
      </c>
      <c r="N1623" t="s">
        <v>444</v>
      </c>
    </row>
    <row r="1624" spans="1:27" x14ac:dyDescent="0.3">
      <c r="A1624" s="2" t="s">
        <v>34</v>
      </c>
      <c r="B1624" s="2" t="s">
        <v>74</v>
      </c>
      <c r="C1624" s="2" t="s">
        <v>3009</v>
      </c>
      <c r="D1624" s="2">
        <v>1</v>
      </c>
      <c r="E1624" s="2" t="s">
        <v>115</v>
      </c>
      <c r="F1624" s="2" t="b">
        <f>+VLOOKUP(L1624,'Por tripulante'!A:A,1,0)=L1624</f>
        <v>1</v>
      </c>
      <c r="G1624" s="2" t="e">
        <f>+INDEX(TPA!A:D,MATCH('Base de datos'!L1624,TPA!D:D,0),1)</f>
        <v>#N/A</v>
      </c>
      <c r="H1624" s="24" t="s">
        <v>383</v>
      </c>
      <c r="I1624" s="42">
        <v>44716.558472222219</v>
      </c>
      <c r="J1624" s="36">
        <v>44716.56113425926</v>
      </c>
      <c r="K1624" t="s">
        <v>1572</v>
      </c>
      <c r="L1624">
        <v>1129512162</v>
      </c>
      <c r="M1624" t="s">
        <v>765</v>
      </c>
      <c r="N1624" t="s">
        <v>413</v>
      </c>
      <c r="O1624" s="4" t="s">
        <v>1020</v>
      </c>
      <c r="P1624" s="39" t="s">
        <v>1021</v>
      </c>
      <c r="Q1624" t="s">
        <v>1012</v>
      </c>
      <c r="R1624" t="s">
        <v>1016</v>
      </c>
      <c r="S1624" t="s">
        <v>1023</v>
      </c>
    </row>
    <row r="1625" spans="1:27" x14ac:dyDescent="0.3">
      <c r="A1625" s="2" t="s">
        <v>34</v>
      </c>
      <c r="B1625" s="2" t="s">
        <v>74</v>
      </c>
      <c r="C1625" s="2" t="s">
        <v>3010</v>
      </c>
      <c r="D1625" s="2">
        <v>1</v>
      </c>
      <c r="E1625" s="2" t="s">
        <v>115</v>
      </c>
      <c r="F1625" s="2" t="b">
        <f>+VLOOKUP(L1625,'Por tripulante'!A:A,1,0)=L1625</f>
        <v>1</v>
      </c>
      <c r="G1625" s="2" t="e">
        <f>+INDEX(TPA!A:D,MATCH('Base de datos'!L1625,TPA!D:D,0),1)</f>
        <v>#N/A</v>
      </c>
      <c r="H1625" s="24" t="s">
        <v>383</v>
      </c>
      <c r="I1625" s="42">
        <v>44716.327199074076</v>
      </c>
      <c r="J1625" s="36">
        <v>44716.327939814815</v>
      </c>
      <c r="K1625" t="s">
        <v>1572</v>
      </c>
      <c r="L1625">
        <v>72167264</v>
      </c>
      <c r="M1625" t="s">
        <v>549</v>
      </c>
      <c r="N1625" t="s">
        <v>413</v>
      </c>
      <c r="O1625" s="4" t="s">
        <v>1010</v>
      </c>
      <c r="P1625" s="39" t="s">
        <v>1011</v>
      </c>
      <c r="Q1625" t="s">
        <v>1012</v>
      </c>
      <c r="R1625" t="s">
        <v>1013</v>
      </c>
      <c r="S1625" t="s">
        <v>1014</v>
      </c>
    </row>
    <row r="1626" spans="1:27" x14ac:dyDescent="0.3">
      <c r="A1626" s="2" t="s">
        <v>34</v>
      </c>
      <c r="B1626" s="2" t="s">
        <v>74</v>
      </c>
      <c r="C1626" s="2" t="s">
        <v>3011</v>
      </c>
      <c r="D1626" s="2">
        <v>1</v>
      </c>
      <c r="E1626" s="2" t="s">
        <v>115</v>
      </c>
      <c r="F1626" s="2" t="b">
        <f>+VLOOKUP(L1626,'Por tripulante'!A:A,1,0)=L1626</f>
        <v>1</v>
      </c>
      <c r="G1626" s="2" t="e">
        <f>+INDEX(TPA!A:D,MATCH('Base de datos'!L1626,TPA!D:D,0),1)</f>
        <v>#N/A</v>
      </c>
      <c r="H1626" s="24" t="s">
        <v>385</v>
      </c>
      <c r="I1626" s="42">
        <v>44716.562939814816</v>
      </c>
      <c r="J1626" s="36">
        <v>44716.566967592589</v>
      </c>
      <c r="K1626" t="s">
        <v>1572</v>
      </c>
      <c r="L1626">
        <v>1129512162</v>
      </c>
      <c r="M1626" t="s">
        <v>765</v>
      </c>
      <c r="N1626" t="s">
        <v>413</v>
      </c>
      <c r="O1626" s="4" t="s">
        <v>1044</v>
      </c>
      <c r="P1626" s="39" t="s">
        <v>737</v>
      </c>
      <c r="Q1626" t="s">
        <v>1041</v>
      </c>
      <c r="R1626" t="s">
        <v>1037</v>
      </c>
      <c r="S1626" t="s">
        <v>1573</v>
      </c>
      <c r="T1626" t="s">
        <v>1038</v>
      </c>
      <c r="U1626" t="s">
        <v>737</v>
      </c>
      <c r="V1626" t="s">
        <v>1039</v>
      </c>
      <c r="W1626" t="s">
        <v>1040</v>
      </c>
      <c r="X1626" t="s">
        <v>737</v>
      </c>
    </row>
    <row r="1627" spans="1:27" x14ac:dyDescent="0.3">
      <c r="A1627" s="2" t="s">
        <v>34</v>
      </c>
      <c r="B1627" s="2" t="s">
        <v>74</v>
      </c>
      <c r="C1627" s="2" t="s">
        <v>3012</v>
      </c>
      <c r="D1627" s="2">
        <v>1</v>
      </c>
      <c r="E1627" s="2" t="s">
        <v>115</v>
      </c>
      <c r="F1627" s="2" t="b">
        <f>+VLOOKUP(L1627,'Por tripulante'!A:A,1,0)=L1627</f>
        <v>1</v>
      </c>
      <c r="G1627" s="2" t="e">
        <f>+INDEX(TPA!A:D,MATCH('Base de datos'!L1627,TPA!D:D,0),1)</f>
        <v>#N/A</v>
      </c>
      <c r="H1627" s="24" t="s">
        <v>385</v>
      </c>
      <c r="I1627" s="42">
        <v>44716.32980324074</v>
      </c>
      <c r="J1627" s="36">
        <v>44716.330416666664</v>
      </c>
      <c r="K1627" t="s">
        <v>1572</v>
      </c>
      <c r="L1627">
        <v>72167264</v>
      </c>
      <c r="M1627" t="s">
        <v>549</v>
      </c>
      <c r="N1627" t="s">
        <v>413</v>
      </c>
      <c r="O1627" s="4" t="s">
        <v>1035</v>
      </c>
      <c r="P1627" s="39" t="s">
        <v>737</v>
      </c>
      <c r="Q1627" t="s">
        <v>1041</v>
      </c>
      <c r="R1627" t="s">
        <v>1042</v>
      </c>
      <c r="S1627" t="s">
        <v>1036</v>
      </c>
      <c r="T1627" t="s">
        <v>1038</v>
      </c>
      <c r="U1627" t="s">
        <v>737</v>
      </c>
      <c r="V1627" t="s">
        <v>1039</v>
      </c>
      <c r="W1627" t="s">
        <v>1040</v>
      </c>
      <c r="X1627" t="s">
        <v>737</v>
      </c>
    </row>
    <row r="1628" spans="1:27" x14ac:dyDescent="0.3">
      <c r="A1628" s="2" t="s">
        <v>34</v>
      </c>
      <c r="B1628" s="2" t="s">
        <v>74</v>
      </c>
      <c r="C1628" s="2" t="s">
        <v>2947</v>
      </c>
      <c r="D1628" s="2">
        <v>1</v>
      </c>
      <c r="E1628" s="2" t="s">
        <v>115</v>
      </c>
      <c r="F1628" s="2" t="b">
        <f>+VLOOKUP(L1628,'Por tripulante'!A:A,1,0)=L1628</f>
        <v>1</v>
      </c>
      <c r="G1628" s="2" t="str">
        <f>+INDEX(TPA!A:D,MATCH('Base de datos'!L1628,TPA!D:D,0),1)</f>
        <v>PUERTO SALGAR</v>
      </c>
      <c r="H1628" s="24" t="s">
        <v>387</v>
      </c>
      <c r="I1628" s="42">
        <v>44711.304398148146</v>
      </c>
      <c r="J1628" s="36">
        <v>44711.305011574077</v>
      </c>
      <c r="K1628" t="s">
        <v>1530</v>
      </c>
      <c r="L1628">
        <v>1143158804</v>
      </c>
      <c r="M1628" t="s">
        <v>651</v>
      </c>
      <c r="N1628" t="s">
        <v>499</v>
      </c>
      <c r="O1628" s="4" t="s">
        <v>1061</v>
      </c>
      <c r="P1628" s="39" t="s">
        <v>1531</v>
      </c>
      <c r="Q1628" t="s">
        <v>737</v>
      </c>
      <c r="R1628" t="s">
        <v>736</v>
      </c>
      <c r="S1628" t="s">
        <v>737</v>
      </c>
    </row>
    <row r="1629" spans="1:27" x14ac:dyDescent="0.3">
      <c r="A1629" s="2" t="s">
        <v>34</v>
      </c>
      <c r="B1629" s="2" t="s">
        <v>74</v>
      </c>
      <c r="C1629" s="2" t="s">
        <v>2948</v>
      </c>
      <c r="D1629" s="2">
        <v>1</v>
      </c>
      <c r="E1629" s="2" t="s">
        <v>115</v>
      </c>
      <c r="F1629" s="2" t="b">
        <f>+VLOOKUP(L1629,'Por tripulante'!A:A,1,0)=L1629</f>
        <v>1</v>
      </c>
      <c r="G1629" s="2" t="str">
        <f>+INDEX(TPA!A:D,MATCH('Base de datos'!L1629,TPA!D:D,0),1)</f>
        <v>CALAMAR</v>
      </c>
      <c r="H1629" s="24" t="s">
        <v>387</v>
      </c>
      <c r="I1629" s="42">
        <v>44709.65047453704</v>
      </c>
      <c r="J1629" s="36">
        <v>44709.650972222225</v>
      </c>
      <c r="K1629" t="s">
        <v>1471</v>
      </c>
      <c r="L1629">
        <v>1007127619</v>
      </c>
      <c r="M1629" t="s">
        <v>504</v>
      </c>
      <c r="N1629" t="s">
        <v>413</v>
      </c>
      <c r="O1629" s="4" t="s">
        <v>1055</v>
      </c>
      <c r="P1629" s="39" t="s">
        <v>1057</v>
      </c>
      <c r="Q1629" t="s">
        <v>737</v>
      </c>
      <c r="R1629" t="s">
        <v>736</v>
      </c>
      <c r="S1629" t="s">
        <v>737</v>
      </c>
    </row>
    <row r="1630" spans="1:27" x14ac:dyDescent="0.3">
      <c r="A1630" s="2" t="s">
        <v>34</v>
      </c>
      <c r="B1630" s="2" t="s">
        <v>74</v>
      </c>
      <c r="C1630" s="2" t="s">
        <v>3013</v>
      </c>
      <c r="D1630" s="2">
        <v>1</v>
      </c>
      <c r="E1630" s="2" t="s">
        <v>115</v>
      </c>
      <c r="F1630" s="2" t="b">
        <f>+VLOOKUP(L1630,'Por tripulante'!A:A,1,0)=L1630</f>
        <v>1</v>
      </c>
      <c r="G1630" s="2" t="e">
        <f>+INDEX(TPA!A:D,MATCH('Base de datos'!L1630,TPA!D:D,0),1)</f>
        <v>#N/A</v>
      </c>
      <c r="H1630" s="24" t="s">
        <v>389</v>
      </c>
      <c r="I1630" s="42">
        <v>44716.332453703704</v>
      </c>
      <c r="J1630" s="36">
        <v>44716.333090277774</v>
      </c>
      <c r="K1630" t="s">
        <v>1572</v>
      </c>
      <c r="L1630">
        <v>72167264</v>
      </c>
      <c r="M1630" t="s">
        <v>549</v>
      </c>
      <c r="N1630" t="s">
        <v>413</v>
      </c>
      <c r="O1630" s="4" t="s">
        <v>737</v>
      </c>
      <c r="P1630" s="39" t="s">
        <v>1064</v>
      </c>
      <c r="Q1630" t="s">
        <v>1065</v>
      </c>
      <c r="R1630" t="s">
        <v>1328</v>
      </c>
      <c r="S1630" t="s">
        <v>1071</v>
      </c>
    </row>
    <row r="1631" spans="1:27" x14ac:dyDescent="0.3">
      <c r="A1631" s="2" t="s">
        <v>36</v>
      </c>
      <c r="B1631" s="2" t="s">
        <v>74</v>
      </c>
      <c r="C1631" s="2" t="s">
        <v>3014</v>
      </c>
      <c r="D1631" s="2">
        <v>1</v>
      </c>
      <c r="E1631" s="2" t="s">
        <v>115</v>
      </c>
      <c r="F1631" s="2" t="b">
        <f>+VLOOKUP(L1631,'Por tripulante'!A:A,1,0)=L1631</f>
        <v>1</v>
      </c>
      <c r="G1631" s="2" t="str">
        <f>+INDEX(TPA!A:D,MATCH('Base de datos'!L1631,TPA!D:D,0),1)</f>
        <v>BARRANCABERMEJA</v>
      </c>
      <c r="H1631" s="24" t="s">
        <v>391</v>
      </c>
      <c r="I1631" s="42">
        <v>44717.802546296298</v>
      </c>
      <c r="J1631" s="36">
        <v>44717.803969907407</v>
      </c>
      <c r="K1631" t="s">
        <v>1574</v>
      </c>
      <c r="L1631">
        <v>1143143519</v>
      </c>
      <c r="M1631" t="s">
        <v>752</v>
      </c>
      <c r="N1631" t="s">
        <v>1137</v>
      </c>
      <c r="O1631" s="4" t="s">
        <v>738</v>
      </c>
      <c r="P1631" s="39" t="s">
        <v>1073</v>
      </c>
      <c r="Q1631" t="s">
        <v>1082</v>
      </c>
      <c r="R1631" t="s">
        <v>1083</v>
      </c>
      <c r="S1631" t="s">
        <v>738</v>
      </c>
      <c r="T1631" t="s">
        <v>1076</v>
      </c>
      <c r="U1631" t="s">
        <v>1077</v>
      </c>
      <c r="V1631" t="s">
        <v>1078</v>
      </c>
      <c r="Y1631" t="s">
        <v>1090</v>
      </c>
      <c r="AA1631" t="s">
        <v>1080</v>
      </c>
    </row>
    <row r="1632" spans="1:27" x14ac:dyDescent="0.3">
      <c r="A1632" s="2" t="s">
        <v>36</v>
      </c>
      <c r="B1632" s="2" t="s">
        <v>74</v>
      </c>
      <c r="C1632" s="2" t="s">
        <v>2035</v>
      </c>
      <c r="D1632" s="2">
        <v>1</v>
      </c>
      <c r="E1632" s="2" t="s">
        <v>115</v>
      </c>
      <c r="F1632" s="2" t="b">
        <f>+VLOOKUP(L1632,'Por tripulante'!A:A,1,0)=L1632</f>
        <v>1</v>
      </c>
      <c r="G1632" s="2" t="e">
        <f>+INDEX(TPA!A:D,MATCH('Base de datos'!L1632,TPA!D:D,0),1)</f>
        <v>#N/A</v>
      </c>
      <c r="H1632" s="24" t="s">
        <v>391</v>
      </c>
      <c r="I1632" s="42">
        <v>44718.449780092589</v>
      </c>
      <c r="J1632" s="36">
        <v>44718.450578703705</v>
      </c>
      <c r="K1632" t="s">
        <v>1575</v>
      </c>
      <c r="L1632">
        <v>1002210630</v>
      </c>
      <c r="M1632" t="s">
        <v>1561</v>
      </c>
      <c r="N1632" t="s">
        <v>428</v>
      </c>
      <c r="O1632" s="4" t="s">
        <v>1104</v>
      </c>
      <c r="P1632" s="39" t="s">
        <v>1105</v>
      </c>
      <c r="Q1632" t="s">
        <v>1106</v>
      </c>
      <c r="R1632" t="s">
        <v>1107</v>
      </c>
      <c r="S1632" t="s">
        <v>1108</v>
      </c>
    </row>
    <row r="1633" spans="1:23" x14ac:dyDescent="0.3">
      <c r="A1633" s="2" t="s">
        <v>36</v>
      </c>
      <c r="B1633" s="2" t="s">
        <v>74</v>
      </c>
      <c r="C1633" s="2" t="s">
        <v>3014</v>
      </c>
      <c r="D1633" s="2">
        <v>1</v>
      </c>
      <c r="E1633" s="2" t="s">
        <v>115</v>
      </c>
      <c r="F1633" s="2" t="b">
        <f>+VLOOKUP(L1633,'Por tripulante'!A:A,1,0)=L1633</f>
        <v>1</v>
      </c>
      <c r="G1633" s="2" t="str">
        <f>+INDEX(TPA!A:D,MATCH('Base de datos'!L1633,TPA!D:D,0),1)</f>
        <v>BARRANCABERMEJA</v>
      </c>
      <c r="H1633" s="24" t="s">
        <v>391</v>
      </c>
      <c r="I1633" s="42">
        <v>44717.807291666664</v>
      </c>
      <c r="J1633" s="36">
        <v>44717.808622685188</v>
      </c>
      <c r="K1633" t="s">
        <v>1574</v>
      </c>
      <c r="L1633">
        <v>1143143519</v>
      </c>
      <c r="M1633" t="s">
        <v>754</v>
      </c>
      <c r="N1633" t="s">
        <v>1137</v>
      </c>
      <c r="O1633" s="4" t="s">
        <v>1104</v>
      </c>
      <c r="P1633" s="39" t="s">
        <v>1105</v>
      </c>
      <c r="Q1633" t="s">
        <v>1106</v>
      </c>
      <c r="R1633" t="s">
        <v>1107</v>
      </c>
      <c r="S1633" t="s">
        <v>1108</v>
      </c>
    </row>
    <row r="1634" spans="1:23" x14ac:dyDescent="0.3">
      <c r="A1634" s="2" t="s">
        <v>36</v>
      </c>
      <c r="B1634" s="2" t="s">
        <v>74</v>
      </c>
      <c r="C1634" s="2" t="s">
        <v>3015</v>
      </c>
      <c r="D1634" s="2">
        <v>1</v>
      </c>
      <c r="E1634" s="2" t="s">
        <v>115</v>
      </c>
      <c r="F1634" s="2" t="b">
        <f>+VLOOKUP(L1634,'Por tripulante'!A:A,1,0)=L1634</f>
        <v>1</v>
      </c>
      <c r="G1634" s="2" t="e">
        <f>+INDEX(TPA!A:D,MATCH('Base de datos'!L1634,TPA!D:D,0),1)</f>
        <v>#N/A</v>
      </c>
      <c r="H1634" s="24" t="s">
        <v>395</v>
      </c>
      <c r="I1634" s="42">
        <v>44718.453993055555</v>
      </c>
      <c r="J1634" s="36">
        <v>44718.456817129627</v>
      </c>
      <c r="K1634" t="s">
        <v>1575</v>
      </c>
      <c r="L1634">
        <v>1002210630</v>
      </c>
      <c r="M1634" t="s">
        <v>1561</v>
      </c>
      <c r="N1634" t="s">
        <v>428</v>
      </c>
      <c r="O1634" s="4" t="s">
        <v>1122</v>
      </c>
      <c r="P1634" s="39" t="s">
        <v>747</v>
      </c>
      <c r="Q1634" t="s">
        <v>740</v>
      </c>
      <c r="R1634" t="s">
        <v>1136</v>
      </c>
      <c r="S1634" t="s">
        <v>1124</v>
      </c>
      <c r="T1634" t="s">
        <v>1125</v>
      </c>
      <c r="U1634" t="s">
        <v>1134</v>
      </c>
      <c r="V1634" t="s">
        <v>1127</v>
      </c>
    </row>
    <row r="1635" spans="1:23" x14ac:dyDescent="0.3">
      <c r="A1635" s="2" t="s">
        <v>36</v>
      </c>
      <c r="B1635" s="2" t="s">
        <v>74</v>
      </c>
      <c r="C1635" s="2" t="s">
        <v>3016</v>
      </c>
      <c r="D1635" s="2">
        <v>1</v>
      </c>
      <c r="E1635" s="2" t="s">
        <v>115</v>
      </c>
      <c r="F1635" s="2" t="b">
        <f>+VLOOKUP(L1635,'Por tripulante'!A:A,1,0)=L1635</f>
        <v>1</v>
      </c>
      <c r="G1635" s="2" t="str">
        <f>+INDEX(TPA!A:D,MATCH('Base de datos'!L1635,TPA!D:D,0),1)</f>
        <v>BARRANCABERMEJA</v>
      </c>
      <c r="H1635" s="24" t="s">
        <v>395</v>
      </c>
      <c r="I1635" s="42">
        <v>44717.811759259261</v>
      </c>
      <c r="J1635" s="36">
        <v>44717.812604166669</v>
      </c>
      <c r="K1635" t="s">
        <v>1574</v>
      </c>
      <c r="L1635">
        <v>1143143519</v>
      </c>
      <c r="M1635" t="s">
        <v>754</v>
      </c>
      <c r="N1635" t="s">
        <v>1137</v>
      </c>
      <c r="O1635" s="4" t="s">
        <v>1122</v>
      </c>
      <c r="P1635" s="39" t="s">
        <v>747</v>
      </c>
      <c r="Q1635" t="s">
        <v>740</v>
      </c>
      <c r="R1635" t="s">
        <v>1123</v>
      </c>
      <c r="S1635" t="s">
        <v>1124</v>
      </c>
      <c r="T1635" t="s">
        <v>750</v>
      </c>
      <c r="U1635" t="s">
        <v>1126</v>
      </c>
      <c r="V1635" t="s">
        <v>1127</v>
      </c>
    </row>
    <row r="1636" spans="1:23" x14ac:dyDescent="0.3">
      <c r="A1636" s="2" t="s">
        <v>36</v>
      </c>
      <c r="B1636" s="2" t="s">
        <v>74</v>
      </c>
      <c r="C1636" s="2" t="s">
        <v>3017</v>
      </c>
      <c r="D1636" s="2">
        <v>1</v>
      </c>
      <c r="E1636" s="2" t="s">
        <v>115</v>
      </c>
      <c r="F1636" s="2" t="b">
        <f>+VLOOKUP(L1636,'Por tripulante'!A:A,1,0)=L1636</f>
        <v>1</v>
      </c>
      <c r="G1636" s="2" t="e">
        <f>+INDEX(TPA!A:D,MATCH('Base de datos'!L1636,TPA!D:D,0),1)</f>
        <v>#N/A</v>
      </c>
      <c r="H1636" s="24" t="s">
        <v>397</v>
      </c>
      <c r="I1636" s="42">
        <v>44718.460185185184</v>
      </c>
      <c r="J1636" s="36">
        <v>44718.461875000001</v>
      </c>
      <c r="K1636" t="s">
        <v>1575</v>
      </c>
      <c r="L1636">
        <v>1002210630</v>
      </c>
      <c r="M1636" t="s">
        <v>1561</v>
      </c>
      <c r="N1636" t="s">
        <v>428</v>
      </c>
      <c r="O1636" s="4" t="s">
        <v>1140</v>
      </c>
      <c r="P1636" s="39" t="s">
        <v>1147</v>
      </c>
      <c r="Q1636" t="s">
        <v>1153</v>
      </c>
      <c r="R1636" t="s">
        <v>1340</v>
      </c>
      <c r="S1636" t="s">
        <v>1144</v>
      </c>
      <c r="T1636" t="s">
        <v>1145</v>
      </c>
      <c r="U1636" t="s">
        <v>1151</v>
      </c>
    </row>
    <row r="1637" spans="1:23" x14ac:dyDescent="0.3">
      <c r="A1637" s="2" t="s">
        <v>36</v>
      </c>
      <c r="B1637" s="2" t="s">
        <v>74</v>
      </c>
      <c r="C1637" s="2" t="s">
        <v>3018</v>
      </c>
      <c r="D1637" s="2">
        <v>1</v>
      </c>
      <c r="E1637" s="2" t="s">
        <v>115</v>
      </c>
      <c r="F1637" s="2" t="b">
        <f>+VLOOKUP(L1637,'Por tripulante'!A:A,1,0)=L1637</f>
        <v>1</v>
      </c>
      <c r="G1637" s="2" t="str">
        <f>+INDEX(TPA!A:D,MATCH('Base de datos'!L1637,TPA!D:D,0),1)</f>
        <v>BARRANCABERMEJA</v>
      </c>
      <c r="H1637" s="24" t="s">
        <v>397</v>
      </c>
      <c r="I1637" s="42">
        <v>44717.794398148151</v>
      </c>
      <c r="J1637" s="36">
        <v>44717.795347222222</v>
      </c>
      <c r="K1637" t="s">
        <v>1574</v>
      </c>
      <c r="L1637">
        <v>1143143519</v>
      </c>
      <c r="M1637" t="s">
        <v>754</v>
      </c>
      <c r="N1637" t="s">
        <v>1137</v>
      </c>
      <c r="O1637" s="4" t="s">
        <v>1140</v>
      </c>
      <c r="P1637" s="39" t="s">
        <v>1147</v>
      </c>
      <c r="Q1637" t="s">
        <v>1148</v>
      </c>
      <c r="R1637" t="s">
        <v>1149</v>
      </c>
      <c r="S1637" t="s">
        <v>1150</v>
      </c>
      <c r="T1637" t="s">
        <v>1145</v>
      </c>
      <c r="U1637" t="s">
        <v>1151</v>
      </c>
    </row>
    <row r="1638" spans="1:23" x14ac:dyDescent="0.3">
      <c r="A1638" s="2" t="s">
        <v>36</v>
      </c>
      <c r="B1638" s="2" t="s">
        <v>74</v>
      </c>
      <c r="C1638" s="2" t="s">
        <v>3019</v>
      </c>
      <c r="D1638" s="2">
        <v>1</v>
      </c>
      <c r="E1638" s="2" t="s">
        <v>115</v>
      </c>
      <c r="F1638" s="2" t="b">
        <f>+VLOOKUP(L1638,'Por tripulante'!A:A,1,0)=L1638</f>
        <v>1</v>
      </c>
      <c r="G1638" s="2" t="str">
        <f>+INDEX(TPA!A:D,MATCH('Base de datos'!L1638,TPA!D:D,0),1)</f>
        <v>CAPULCO</v>
      </c>
      <c r="H1638" s="24" t="s">
        <v>397</v>
      </c>
      <c r="I1638" s="42">
        <v>44714.524456018517</v>
      </c>
      <c r="J1638" s="36">
        <v>44714.528935185182</v>
      </c>
      <c r="K1638" t="s">
        <v>1576</v>
      </c>
      <c r="L1638">
        <v>9144397</v>
      </c>
      <c r="M1638" t="s">
        <v>602</v>
      </c>
      <c r="N1638" t="s">
        <v>428</v>
      </c>
      <c r="O1638" s="4" t="s">
        <v>1160</v>
      </c>
      <c r="P1638" s="39" t="s">
        <v>1147</v>
      </c>
      <c r="Q1638" t="s">
        <v>1153</v>
      </c>
      <c r="R1638" t="s">
        <v>1340</v>
      </c>
      <c r="S1638" t="s">
        <v>1481</v>
      </c>
      <c r="T1638" t="s">
        <v>1145</v>
      </c>
      <c r="U1638" t="s">
        <v>1158</v>
      </c>
    </row>
    <row r="1639" spans="1:23" x14ac:dyDescent="0.3">
      <c r="A1639" s="2" t="s">
        <v>30</v>
      </c>
      <c r="B1639" s="2" t="s">
        <v>74</v>
      </c>
      <c r="C1639" s="2" t="s">
        <v>3020</v>
      </c>
      <c r="D1639" s="2">
        <v>1</v>
      </c>
      <c r="E1639" s="2" t="s">
        <v>115</v>
      </c>
      <c r="F1639" s="2" t="b">
        <f>+VLOOKUP(L1639,'Por tripulante'!A:A,1,0)=L1639</f>
        <v>1</v>
      </c>
      <c r="G1639" s="2" t="str">
        <f>+INDEX(TPA!A:D,MATCH('Base de datos'!L1639,TPA!D:D,0),1)</f>
        <v>BARRANCABERMEJA</v>
      </c>
      <c r="H1639" s="24" t="s">
        <v>399</v>
      </c>
      <c r="I1639" s="42">
        <v>44717.414131944446</v>
      </c>
      <c r="J1639" s="36">
        <v>44717.41920138889</v>
      </c>
      <c r="K1639" t="s">
        <v>1574</v>
      </c>
      <c r="L1639">
        <v>1050950103</v>
      </c>
      <c r="M1639" t="s">
        <v>440</v>
      </c>
      <c r="N1639" t="s">
        <v>430</v>
      </c>
      <c r="O1639" s="4" t="s">
        <v>1162</v>
      </c>
      <c r="P1639" s="39" t="s">
        <v>1166</v>
      </c>
      <c r="Q1639" t="s">
        <v>745</v>
      </c>
      <c r="V1639" t="s">
        <v>732</v>
      </c>
      <c r="W1639" t="s">
        <v>732</v>
      </c>
    </row>
    <row r="1640" spans="1:23" x14ac:dyDescent="0.3">
      <c r="A1640" s="2" t="s">
        <v>30</v>
      </c>
      <c r="B1640" s="2" t="s">
        <v>74</v>
      </c>
      <c r="C1640" s="2" t="s">
        <v>3021</v>
      </c>
      <c r="D1640" s="2">
        <v>1</v>
      </c>
      <c r="E1640" s="2" t="s">
        <v>115</v>
      </c>
      <c r="F1640" s="2" t="b">
        <f>+VLOOKUP(L1640,'Por tripulante'!A:A,1,0)=L1640</f>
        <v>1</v>
      </c>
      <c r="G1640" s="2" t="e">
        <f>+INDEX(TPA!A:D,MATCH('Base de datos'!L1640,TPA!D:D,0),1)</f>
        <v>#N/A</v>
      </c>
      <c r="H1640" s="24" t="s">
        <v>399</v>
      </c>
      <c r="I1640" s="42">
        <v>44716.817384259259</v>
      </c>
      <c r="J1640" s="36">
        <v>44716.817743055559</v>
      </c>
      <c r="K1640" t="s">
        <v>1572</v>
      </c>
      <c r="L1640">
        <v>1003040917</v>
      </c>
      <c r="M1640" t="s">
        <v>608</v>
      </c>
      <c r="N1640" t="s">
        <v>496</v>
      </c>
      <c r="O1640" s="4" t="s">
        <v>1162</v>
      </c>
      <c r="P1640" s="39" t="s">
        <v>745</v>
      </c>
      <c r="Q1640" t="s">
        <v>745</v>
      </c>
      <c r="V1640" t="s">
        <v>732</v>
      </c>
      <c r="W1640" t="s">
        <v>732</v>
      </c>
    </row>
    <row r="1641" spans="1:23" x14ac:dyDescent="0.3">
      <c r="A1641" s="2" t="s">
        <v>30</v>
      </c>
      <c r="B1641" s="2" t="s">
        <v>74</v>
      </c>
      <c r="C1641" s="2" t="s">
        <v>3022</v>
      </c>
      <c r="D1641" s="2">
        <v>1</v>
      </c>
      <c r="E1641" s="2" t="s">
        <v>115</v>
      </c>
      <c r="F1641" s="2" t="b">
        <f>+VLOOKUP(L1641,'Por tripulante'!A:A,1,0)=L1641</f>
        <v>1</v>
      </c>
      <c r="G1641" s="2" t="e">
        <f>+INDEX(TPA!A:D,MATCH('Base de datos'!L1641,TPA!D:D,0),1)</f>
        <v>#N/A</v>
      </c>
      <c r="H1641" s="24" t="s">
        <v>399</v>
      </c>
      <c r="I1641" s="42">
        <v>44715.684432870374</v>
      </c>
      <c r="J1641" s="36">
        <v>44715.687858796293</v>
      </c>
      <c r="K1641" t="s">
        <v>1576</v>
      </c>
      <c r="L1641">
        <v>1129496543</v>
      </c>
      <c r="M1641" t="s">
        <v>1547</v>
      </c>
      <c r="N1641" t="s">
        <v>500</v>
      </c>
      <c r="O1641" s="4" t="s">
        <v>1162</v>
      </c>
      <c r="P1641" s="39" t="s">
        <v>745</v>
      </c>
      <c r="Q1641" t="s">
        <v>745</v>
      </c>
      <c r="V1641" t="s">
        <v>732</v>
      </c>
      <c r="W1641" t="s">
        <v>732</v>
      </c>
    </row>
    <row r="1642" spans="1:23" x14ac:dyDescent="0.3">
      <c r="A1642" s="2" t="s">
        <v>30</v>
      </c>
      <c r="B1642" s="2" t="s">
        <v>74</v>
      </c>
      <c r="C1642" s="2" t="s">
        <v>3023</v>
      </c>
      <c r="D1642" s="2">
        <v>1</v>
      </c>
      <c r="E1642" s="2" t="s">
        <v>115</v>
      </c>
      <c r="F1642" s="2" t="b">
        <f>+VLOOKUP(L1642,'Por tripulante'!A:A,1,0)=L1642</f>
        <v>1</v>
      </c>
      <c r="G1642" s="2" t="str">
        <f>+INDEX(TPA!A:D,MATCH('Base de datos'!L1642,TPA!D:D,0),1)</f>
        <v>BARRANCABERMEJA</v>
      </c>
      <c r="H1642" s="24" t="s">
        <v>401</v>
      </c>
      <c r="I1642" s="42">
        <v>44717.420960648145</v>
      </c>
      <c r="J1642" s="36">
        <v>44717.424363425926</v>
      </c>
      <c r="K1642" t="s">
        <v>1574</v>
      </c>
      <c r="L1642">
        <v>1050950103</v>
      </c>
      <c r="M1642" t="s">
        <v>440</v>
      </c>
      <c r="N1642" t="s">
        <v>430</v>
      </c>
      <c r="O1642" s="4" t="s">
        <v>1168</v>
      </c>
      <c r="P1642" s="39" t="s">
        <v>1174</v>
      </c>
      <c r="Q1642" t="s">
        <v>759</v>
      </c>
      <c r="S1642" t="s">
        <v>740</v>
      </c>
      <c r="T1642" t="s">
        <v>732</v>
      </c>
    </row>
    <row r="1643" spans="1:23" x14ac:dyDescent="0.3">
      <c r="A1643" s="2" t="s">
        <v>30</v>
      </c>
      <c r="B1643" s="2" t="s">
        <v>74</v>
      </c>
      <c r="C1643" s="2" t="s">
        <v>3024</v>
      </c>
      <c r="D1643" s="2">
        <v>1</v>
      </c>
      <c r="E1643" s="2" t="s">
        <v>115</v>
      </c>
      <c r="F1643" s="2" t="b">
        <f>+VLOOKUP(L1643,'Por tripulante'!A:A,1,0)=L1643</f>
        <v>1</v>
      </c>
      <c r="G1643" s="2" t="e">
        <f>+INDEX(TPA!A:D,MATCH('Base de datos'!L1643,TPA!D:D,0),1)</f>
        <v>#N/A</v>
      </c>
      <c r="H1643" s="24" t="s">
        <v>401</v>
      </c>
      <c r="I1643" s="42">
        <v>44716.818391203706</v>
      </c>
      <c r="J1643" s="36">
        <v>44716.818784722222</v>
      </c>
      <c r="K1643" t="s">
        <v>1572</v>
      </c>
      <c r="L1643">
        <v>1003040917</v>
      </c>
      <c r="M1643" t="s">
        <v>608</v>
      </c>
      <c r="N1643" t="s">
        <v>496</v>
      </c>
      <c r="O1643" s="4" t="s">
        <v>1171</v>
      </c>
      <c r="P1643" s="39" t="s">
        <v>1169</v>
      </c>
      <c r="Q1643" t="s">
        <v>742</v>
      </c>
      <c r="S1643" t="s">
        <v>740</v>
      </c>
      <c r="T1643" t="s">
        <v>732</v>
      </c>
    </row>
    <row r="1644" spans="1:23" x14ac:dyDescent="0.3">
      <c r="A1644" s="2" t="s">
        <v>30</v>
      </c>
      <c r="B1644" s="2" t="s">
        <v>74</v>
      </c>
      <c r="C1644" s="2" t="s">
        <v>3025</v>
      </c>
      <c r="D1644" s="2">
        <v>1</v>
      </c>
      <c r="E1644" s="2" t="s">
        <v>115</v>
      </c>
      <c r="F1644" s="2" t="b">
        <f>+VLOOKUP(L1644,'Por tripulante'!A:A,1,0)=L1644</f>
        <v>1</v>
      </c>
      <c r="G1644" s="2" t="e">
        <f>+INDEX(TPA!A:D,MATCH('Base de datos'!L1644,TPA!D:D,0),1)</f>
        <v>#N/A</v>
      </c>
      <c r="H1644" s="24" t="s">
        <v>401</v>
      </c>
      <c r="I1644" s="42">
        <v>44715.74490740741</v>
      </c>
      <c r="J1644" s="36">
        <v>44715.752071759256</v>
      </c>
      <c r="K1644" t="s">
        <v>1577</v>
      </c>
      <c r="L1644">
        <v>1129496543</v>
      </c>
      <c r="M1644" t="s">
        <v>1547</v>
      </c>
      <c r="N1644" t="s">
        <v>500</v>
      </c>
      <c r="O1644" s="4" t="s">
        <v>1170</v>
      </c>
      <c r="P1644" s="39" t="s">
        <v>1169</v>
      </c>
      <c r="Q1644" t="s">
        <v>742</v>
      </c>
      <c r="S1644" t="s">
        <v>740</v>
      </c>
      <c r="T1644" t="s">
        <v>732</v>
      </c>
    </row>
    <row r="1645" spans="1:23" x14ac:dyDescent="0.3">
      <c r="A1645" s="2" t="s">
        <v>30</v>
      </c>
      <c r="B1645" s="2" t="s">
        <v>74</v>
      </c>
      <c r="C1645" s="2" t="s">
        <v>3026</v>
      </c>
      <c r="D1645" s="2">
        <v>1</v>
      </c>
      <c r="E1645" s="2" t="s">
        <v>115</v>
      </c>
      <c r="F1645" s="2" t="b">
        <f>+VLOOKUP(L1645,'Por tripulante'!A:A,1,0)=L1645</f>
        <v>1</v>
      </c>
      <c r="G1645" s="2" t="e">
        <f>+INDEX(TPA!A:D,MATCH('Base de datos'!L1645,TPA!D:D,0),1)</f>
        <v>#N/A</v>
      </c>
      <c r="H1645" s="24" t="s">
        <v>403</v>
      </c>
      <c r="I1645" s="42">
        <v>44717.49490740741</v>
      </c>
      <c r="J1645" s="36">
        <v>44717.495358796295</v>
      </c>
      <c r="K1645" t="s">
        <v>1574</v>
      </c>
      <c r="L1645">
        <v>1049347320</v>
      </c>
      <c r="M1645" t="s">
        <v>1552</v>
      </c>
      <c r="N1645" t="s">
        <v>496</v>
      </c>
      <c r="O1645" s="4" t="s">
        <v>735</v>
      </c>
      <c r="P1645" s="39" t="s">
        <v>745</v>
      </c>
      <c r="U1645" t="s">
        <v>732</v>
      </c>
      <c r="V1645" t="s">
        <v>1175</v>
      </c>
      <c r="W1645" t="s">
        <v>1176</v>
      </c>
    </row>
    <row r="1646" spans="1:23" x14ac:dyDescent="0.3">
      <c r="A1646" s="2" t="s">
        <v>30</v>
      </c>
      <c r="B1646" s="2" t="s">
        <v>74</v>
      </c>
      <c r="C1646" s="2" t="s">
        <v>3027</v>
      </c>
      <c r="D1646" s="2">
        <v>1</v>
      </c>
      <c r="E1646" s="2" t="s">
        <v>115</v>
      </c>
      <c r="F1646" s="2" t="b">
        <f>+VLOOKUP(L1646,'Por tripulante'!A:A,1,0)=L1646</f>
        <v>1</v>
      </c>
      <c r="G1646" s="2" t="e">
        <f>+INDEX(TPA!A:D,MATCH('Base de datos'!L1646,TPA!D:D,0),1)</f>
        <v>#N/A</v>
      </c>
      <c r="H1646" s="24" t="s">
        <v>403</v>
      </c>
      <c r="I1646" s="42">
        <v>44716.819039351853</v>
      </c>
      <c r="J1646" s="36">
        <v>44716.82</v>
      </c>
      <c r="K1646" t="s">
        <v>1572</v>
      </c>
      <c r="L1646">
        <v>1003040917</v>
      </c>
      <c r="M1646" t="s">
        <v>608</v>
      </c>
      <c r="N1646" t="s">
        <v>496</v>
      </c>
      <c r="O1646" s="4" t="s">
        <v>735</v>
      </c>
      <c r="P1646" s="39" t="s">
        <v>745</v>
      </c>
      <c r="U1646" t="s">
        <v>732</v>
      </c>
      <c r="V1646" t="s">
        <v>1183</v>
      </c>
      <c r="W1646" t="s">
        <v>1180</v>
      </c>
    </row>
    <row r="1647" spans="1:23" x14ac:dyDescent="0.3">
      <c r="A1647" s="2" t="s">
        <v>30</v>
      </c>
      <c r="B1647" s="2" t="s">
        <v>74</v>
      </c>
      <c r="C1647" s="2" t="s">
        <v>3028</v>
      </c>
      <c r="D1647" s="2">
        <v>1</v>
      </c>
      <c r="E1647" s="2" t="s">
        <v>115</v>
      </c>
      <c r="F1647" s="2" t="b">
        <f>+VLOOKUP(L1647,'Por tripulante'!A:A,1,0)=L1647</f>
        <v>1</v>
      </c>
      <c r="G1647" s="2" t="e">
        <f>+INDEX(TPA!A:D,MATCH('Base de datos'!L1647,TPA!D:D,0),1)</f>
        <v>#N/A</v>
      </c>
      <c r="H1647" s="24" t="s">
        <v>403</v>
      </c>
      <c r="I1647" s="42">
        <v>44715.703425925924</v>
      </c>
      <c r="J1647" s="36">
        <v>44715.706006944441</v>
      </c>
      <c r="K1647" t="s">
        <v>1577</v>
      </c>
      <c r="L1647">
        <v>1129496543</v>
      </c>
      <c r="M1647" t="s">
        <v>1547</v>
      </c>
      <c r="N1647" t="s">
        <v>500</v>
      </c>
      <c r="O1647" s="4" t="s">
        <v>1578</v>
      </c>
      <c r="P1647" s="39" t="s">
        <v>745</v>
      </c>
      <c r="U1647" t="s">
        <v>732</v>
      </c>
      <c r="V1647" t="s">
        <v>1175</v>
      </c>
      <c r="W1647" t="s">
        <v>1176</v>
      </c>
    </row>
    <row r="1648" spans="1:23" x14ac:dyDescent="0.3">
      <c r="A1648" s="2" t="s">
        <v>30</v>
      </c>
      <c r="B1648" s="2" t="s">
        <v>74</v>
      </c>
      <c r="C1648" s="2" t="s">
        <v>3029</v>
      </c>
      <c r="D1648" s="2">
        <v>1</v>
      </c>
      <c r="E1648" s="2" t="s">
        <v>115</v>
      </c>
      <c r="F1648" s="2" t="b">
        <f>+VLOOKUP(L1648,'Por tripulante'!A:A,1,0)=L1648</f>
        <v>1</v>
      </c>
      <c r="G1648" s="2" t="e">
        <f>+INDEX(TPA!A:D,MATCH('Base de datos'!L1648,TPA!D:D,0),1)</f>
        <v>#N/A</v>
      </c>
      <c r="H1648" s="24" t="s">
        <v>405</v>
      </c>
      <c r="I1648" s="42">
        <v>44717.49559027778</v>
      </c>
      <c r="J1648" s="36">
        <v>44717.496111111112</v>
      </c>
      <c r="K1648" t="s">
        <v>1574</v>
      </c>
      <c r="L1648">
        <v>1049347320</v>
      </c>
      <c r="M1648" t="s">
        <v>1552</v>
      </c>
      <c r="N1648" t="s">
        <v>496</v>
      </c>
      <c r="O1648" s="4" t="s">
        <v>1579</v>
      </c>
      <c r="P1648" s="39" t="s">
        <v>745</v>
      </c>
      <c r="Q1648" t="s">
        <v>732</v>
      </c>
      <c r="U1648" t="s">
        <v>1189</v>
      </c>
      <c r="V1648" t="s">
        <v>1190</v>
      </c>
    </row>
    <row r="1649" spans="1:22" x14ac:dyDescent="0.3">
      <c r="A1649" s="2" t="s">
        <v>30</v>
      </c>
      <c r="B1649" s="2" t="s">
        <v>74</v>
      </c>
      <c r="C1649" s="2" t="s">
        <v>3030</v>
      </c>
      <c r="D1649" s="2">
        <v>1</v>
      </c>
      <c r="E1649" s="2" t="s">
        <v>115</v>
      </c>
      <c r="F1649" s="2" t="b">
        <f>+VLOOKUP(L1649,'Por tripulante'!A:A,1,0)=L1649</f>
        <v>1</v>
      </c>
      <c r="G1649" s="2" t="str">
        <f>+INDEX(TPA!A:D,MATCH('Base de datos'!L1649,TPA!D:D,0),1)</f>
        <v>BARRANCABERMEJA</v>
      </c>
      <c r="H1649" s="24" t="s">
        <v>405</v>
      </c>
      <c r="I1649" s="42">
        <v>44717.424884259257</v>
      </c>
      <c r="J1649" s="36">
        <v>44717.427314814813</v>
      </c>
      <c r="K1649" t="s">
        <v>1574</v>
      </c>
      <c r="L1649">
        <v>1050950103</v>
      </c>
      <c r="M1649" t="s">
        <v>1580</v>
      </c>
      <c r="N1649" t="s">
        <v>430</v>
      </c>
      <c r="O1649" s="4" t="s">
        <v>735</v>
      </c>
      <c r="P1649" s="39" t="s">
        <v>745</v>
      </c>
      <c r="Q1649" t="s">
        <v>732</v>
      </c>
      <c r="U1649" t="s">
        <v>1189</v>
      </c>
      <c r="V1649" t="s">
        <v>1190</v>
      </c>
    </row>
    <row r="1650" spans="1:22" x14ac:dyDescent="0.3">
      <c r="A1650" s="2" t="s">
        <v>30</v>
      </c>
      <c r="B1650" s="2" t="s">
        <v>74</v>
      </c>
      <c r="C1650" s="2" t="s">
        <v>3031</v>
      </c>
      <c r="D1650" s="2">
        <v>1</v>
      </c>
      <c r="E1650" s="2" t="s">
        <v>115</v>
      </c>
      <c r="F1650" s="2" t="b">
        <f>+VLOOKUP(L1650,'Por tripulante'!A:A,1,0)=L1650</f>
        <v>1</v>
      </c>
      <c r="G1650" s="2" t="e">
        <f>+INDEX(TPA!A:D,MATCH('Base de datos'!L1650,TPA!D:D,0),1)</f>
        <v>#N/A</v>
      </c>
      <c r="H1650" s="24" t="s">
        <v>405</v>
      </c>
      <c r="I1650" s="42">
        <v>44716.820856481485</v>
      </c>
      <c r="J1650" s="36">
        <v>44716.82167824074</v>
      </c>
      <c r="K1650" t="s">
        <v>1572</v>
      </c>
      <c r="L1650">
        <v>1003040917</v>
      </c>
      <c r="M1650" t="s">
        <v>608</v>
      </c>
      <c r="N1650" t="s">
        <v>496</v>
      </c>
      <c r="O1650" s="4" t="s">
        <v>735</v>
      </c>
      <c r="P1650" s="39" t="s">
        <v>745</v>
      </c>
      <c r="Q1650" t="s">
        <v>732</v>
      </c>
      <c r="U1650" t="s">
        <v>1189</v>
      </c>
      <c r="V1650" t="s">
        <v>1190</v>
      </c>
    </row>
    <row r="1651" spans="1:22" x14ac:dyDescent="0.3">
      <c r="A1651" s="2" t="s">
        <v>30</v>
      </c>
      <c r="B1651" s="2" t="s">
        <v>74</v>
      </c>
      <c r="C1651" s="2" t="s">
        <v>3032</v>
      </c>
      <c r="D1651" s="2">
        <v>1</v>
      </c>
      <c r="E1651" s="2" t="s">
        <v>115</v>
      </c>
      <c r="F1651" s="2" t="b">
        <f>+VLOOKUP(L1651,'Por tripulante'!A:A,1,0)=L1651</f>
        <v>1</v>
      </c>
      <c r="G1651" s="2" t="e">
        <f>+INDEX(TPA!A:D,MATCH('Base de datos'!L1651,TPA!D:D,0),1)</f>
        <v>#N/A</v>
      </c>
      <c r="H1651" s="24" t="s">
        <v>405</v>
      </c>
      <c r="I1651" s="42">
        <v>44715.696168981478</v>
      </c>
      <c r="J1651" s="36">
        <v>44715.698460648149</v>
      </c>
      <c r="K1651" t="s">
        <v>1577</v>
      </c>
      <c r="L1651">
        <v>1129496543</v>
      </c>
      <c r="M1651" t="s">
        <v>1547</v>
      </c>
      <c r="N1651" t="s">
        <v>500</v>
      </c>
      <c r="O1651" s="4" t="s">
        <v>735</v>
      </c>
      <c r="P1651" s="39" t="s">
        <v>1431</v>
      </c>
      <c r="Q1651" t="s">
        <v>732</v>
      </c>
      <c r="U1651" t="s">
        <v>1189</v>
      </c>
      <c r="V1651" t="s">
        <v>1190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L20"/>
  <sheetViews>
    <sheetView workbookViewId="0">
      <selection activeCell="B4" sqref="B4"/>
    </sheetView>
  </sheetViews>
  <sheetFormatPr baseColWidth="10" defaultRowHeight="14.4" x14ac:dyDescent="0.3"/>
  <cols>
    <col min="2" max="2" width="50" bestFit="1" customWidth="1"/>
    <col min="3" max="3" width="16.6640625" bestFit="1" customWidth="1"/>
    <col min="4" max="4" width="10.5546875" bestFit="1" customWidth="1"/>
    <col min="5" max="5" width="17.5546875" bestFit="1" customWidth="1"/>
    <col min="6" max="6" width="8.88671875" bestFit="1" customWidth="1"/>
    <col min="7" max="7" width="8" bestFit="1" customWidth="1"/>
    <col min="8" max="8" width="11.33203125" bestFit="1" customWidth="1"/>
    <col min="9" max="9" width="9.6640625" bestFit="1" customWidth="1"/>
    <col min="10" max="10" width="8" bestFit="1" customWidth="1"/>
  </cols>
  <sheetData>
    <row r="1" spans="1:12" x14ac:dyDescent="0.3">
      <c r="A1" s="94" t="s">
        <v>116</v>
      </c>
      <c r="B1" s="94" t="s">
        <v>117</v>
      </c>
      <c r="C1" s="92" t="s">
        <v>29</v>
      </c>
      <c r="D1" s="92" t="s">
        <v>75</v>
      </c>
      <c r="E1" s="92" t="s">
        <v>130</v>
      </c>
      <c r="F1" s="92" t="s">
        <v>129</v>
      </c>
      <c r="G1" s="90" t="s">
        <v>374</v>
      </c>
      <c r="H1" s="91" t="s">
        <v>375</v>
      </c>
      <c r="I1" s="44" t="s">
        <v>136</v>
      </c>
      <c r="J1" s="44" t="s">
        <v>137</v>
      </c>
      <c r="K1" s="44" t="s">
        <v>138</v>
      </c>
      <c r="L1" s="44" t="s">
        <v>139</v>
      </c>
    </row>
    <row r="2" spans="1:12" x14ac:dyDescent="0.3">
      <c r="A2" s="95"/>
      <c r="B2" s="95"/>
      <c r="C2" s="93"/>
      <c r="D2" s="93"/>
      <c r="E2" s="93"/>
      <c r="F2" s="93"/>
      <c r="G2" s="90"/>
      <c r="H2" s="91"/>
      <c r="I2" s="34">
        <v>7</v>
      </c>
      <c r="J2" s="34">
        <v>8</v>
      </c>
      <c r="K2" s="34">
        <v>7</v>
      </c>
      <c r="L2" s="34">
        <v>5</v>
      </c>
    </row>
    <row r="3" spans="1:12" x14ac:dyDescent="0.3">
      <c r="A3" s="69" t="s">
        <v>376</v>
      </c>
      <c r="B3" s="69" t="s">
        <v>377</v>
      </c>
      <c r="C3" s="69" t="s">
        <v>378</v>
      </c>
      <c r="D3" s="69"/>
      <c r="E3" s="69"/>
      <c r="F3" s="69"/>
      <c r="G3" s="69">
        <v>12</v>
      </c>
      <c r="H3" s="69">
        <v>1</v>
      </c>
      <c r="I3" s="69">
        <v>1</v>
      </c>
      <c r="J3" s="69">
        <v>1</v>
      </c>
      <c r="K3">
        <v>1</v>
      </c>
      <c r="L3">
        <v>1</v>
      </c>
    </row>
    <row r="4" spans="1:12" x14ac:dyDescent="0.3">
      <c r="A4" s="69" t="s">
        <v>379</v>
      </c>
      <c r="B4" s="69" t="s">
        <v>380</v>
      </c>
      <c r="C4" s="69" t="s">
        <v>378</v>
      </c>
      <c r="D4" s="69"/>
      <c r="E4" s="69"/>
      <c r="F4" s="69"/>
      <c r="G4" s="69">
        <v>12</v>
      </c>
      <c r="H4" s="69">
        <v>0</v>
      </c>
      <c r="I4" s="69">
        <v>1</v>
      </c>
      <c r="J4" s="69">
        <v>1</v>
      </c>
      <c r="K4">
        <v>1</v>
      </c>
      <c r="L4">
        <v>1</v>
      </c>
    </row>
    <row r="5" spans="1:12" x14ac:dyDescent="0.3">
      <c r="A5" s="69" t="s">
        <v>381</v>
      </c>
      <c r="B5" s="69" t="s">
        <v>382</v>
      </c>
      <c r="C5" s="69" t="s">
        <v>378</v>
      </c>
      <c r="D5" s="69"/>
      <c r="E5" s="69"/>
      <c r="F5" s="69"/>
      <c r="G5" s="72">
        <v>12</v>
      </c>
      <c r="H5" s="69">
        <v>0</v>
      </c>
      <c r="I5" s="69">
        <v>1</v>
      </c>
      <c r="J5" s="69">
        <v>1</v>
      </c>
      <c r="K5">
        <v>1</v>
      </c>
      <c r="L5">
        <v>1</v>
      </c>
    </row>
    <row r="6" spans="1:12" x14ac:dyDescent="0.3">
      <c r="A6" s="69" t="s">
        <v>383</v>
      </c>
      <c r="B6" s="69" t="s">
        <v>384</v>
      </c>
      <c r="C6" s="69" t="s">
        <v>34</v>
      </c>
      <c r="D6" s="69"/>
      <c r="E6" s="69"/>
      <c r="F6" s="69"/>
      <c r="G6" s="72">
        <v>12</v>
      </c>
      <c r="H6" s="69">
        <v>0</v>
      </c>
      <c r="I6" s="69">
        <v>1</v>
      </c>
      <c r="J6" s="69"/>
    </row>
    <row r="7" spans="1:12" x14ac:dyDescent="0.3">
      <c r="A7" s="69" t="s">
        <v>385</v>
      </c>
      <c r="B7" s="69" t="s">
        <v>386</v>
      </c>
      <c r="C7" s="69" t="s">
        <v>34</v>
      </c>
      <c r="D7" s="69"/>
      <c r="E7" s="69"/>
      <c r="F7" s="69"/>
      <c r="G7" s="72">
        <v>12</v>
      </c>
      <c r="H7" s="69">
        <v>0</v>
      </c>
      <c r="I7" s="69">
        <v>1</v>
      </c>
      <c r="J7" s="69"/>
    </row>
    <row r="8" spans="1:12" x14ac:dyDescent="0.3">
      <c r="A8" s="69" t="s">
        <v>387</v>
      </c>
      <c r="B8" s="69" t="s">
        <v>388</v>
      </c>
      <c r="C8" s="69" t="s">
        <v>34</v>
      </c>
      <c r="D8" s="69"/>
      <c r="E8" s="69"/>
      <c r="F8" s="69"/>
      <c r="G8" s="72">
        <v>12</v>
      </c>
      <c r="H8" s="69">
        <v>0</v>
      </c>
      <c r="I8" s="69">
        <v>1</v>
      </c>
      <c r="J8" s="69"/>
    </row>
    <row r="9" spans="1:12" x14ac:dyDescent="0.3">
      <c r="A9" s="69" t="s">
        <v>389</v>
      </c>
      <c r="B9" s="69" t="s">
        <v>390</v>
      </c>
      <c r="C9" s="69" t="s">
        <v>34</v>
      </c>
      <c r="D9" s="69"/>
      <c r="E9" s="69"/>
      <c r="F9" s="69"/>
      <c r="G9" s="72">
        <v>12</v>
      </c>
      <c r="H9" s="69">
        <v>0</v>
      </c>
      <c r="I9" s="69">
        <v>1</v>
      </c>
      <c r="J9" s="69"/>
    </row>
    <row r="10" spans="1:12" x14ac:dyDescent="0.3">
      <c r="A10" s="69" t="s">
        <v>391</v>
      </c>
      <c r="B10" s="69" t="s">
        <v>392</v>
      </c>
      <c r="C10" s="69" t="s">
        <v>36</v>
      </c>
      <c r="D10" s="69"/>
      <c r="E10" s="69"/>
      <c r="F10" s="69"/>
      <c r="G10" s="72">
        <v>12</v>
      </c>
      <c r="H10" s="69">
        <v>0</v>
      </c>
      <c r="I10" s="69"/>
      <c r="J10" s="69">
        <v>1</v>
      </c>
    </row>
    <row r="11" spans="1:12" x14ac:dyDescent="0.3">
      <c r="A11" s="69" t="s">
        <v>393</v>
      </c>
      <c r="B11" s="69" t="s">
        <v>394</v>
      </c>
      <c r="C11" s="69" t="s">
        <v>36</v>
      </c>
      <c r="D11" s="69"/>
      <c r="E11" s="69"/>
      <c r="F11" s="69"/>
      <c r="G11" s="72">
        <v>12</v>
      </c>
      <c r="H11" s="69">
        <v>0</v>
      </c>
      <c r="I11" s="69"/>
      <c r="J11" s="69">
        <v>1</v>
      </c>
    </row>
    <row r="12" spans="1:12" x14ac:dyDescent="0.3">
      <c r="A12" s="69" t="s">
        <v>395</v>
      </c>
      <c r="B12" s="69" t="s">
        <v>396</v>
      </c>
      <c r="C12" s="69" t="s">
        <v>36</v>
      </c>
      <c r="D12" s="69"/>
      <c r="E12" s="69"/>
      <c r="F12" s="69"/>
      <c r="G12" s="72">
        <v>12</v>
      </c>
      <c r="H12" s="69">
        <v>0</v>
      </c>
      <c r="I12" s="69"/>
      <c r="J12" s="69">
        <v>1</v>
      </c>
    </row>
    <row r="13" spans="1:12" x14ac:dyDescent="0.3">
      <c r="A13" s="69" t="s">
        <v>397</v>
      </c>
      <c r="B13" s="69" t="s">
        <v>398</v>
      </c>
      <c r="C13" s="69" t="s">
        <v>36</v>
      </c>
      <c r="D13" s="69"/>
      <c r="E13" s="69"/>
      <c r="F13" s="69"/>
      <c r="G13" s="72">
        <v>12</v>
      </c>
      <c r="H13" s="69">
        <v>0</v>
      </c>
      <c r="I13" s="69"/>
      <c r="J13" s="69">
        <v>1</v>
      </c>
    </row>
    <row r="14" spans="1:12" x14ac:dyDescent="0.3">
      <c r="A14" s="69" t="s">
        <v>399</v>
      </c>
      <c r="B14" s="69" t="s">
        <v>400</v>
      </c>
      <c r="C14" s="69" t="s">
        <v>30</v>
      </c>
      <c r="D14" s="69"/>
      <c r="E14" s="69"/>
      <c r="F14" s="69"/>
      <c r="G14" s="72">
        <v>12</v>
      </c>
      <c r="H14" s="69">
        <v>0</v>
      </c>
      <c r="I14" s="69"/>
      <c r="J14" s="69"/>
      <c r="K14">
        <v>1</v>
      </c>
    </row>
    <row r="15" spans="1:12" x14ac:dyDescent="0.3">
      <c r="A15" s="69" t="s">
        <v>401</v>
      </c>
      <c r="B15" s="69" t="s">
        <v>402</v>
      </c>
      <c r="C15" s="69" t="s">
        <v>30</v>
      </c>
      <c r="D15" s="69"/>
      <c r="E15" s="69"/>
      <c r="F15" s="69"/>
      <c r="G15" s="72">
        <v>12</v>
      </c>
      <c r="H15" s="69">
        <v>0</v>
      </c>
      <c r="I15" s="69"/>
      <c r="J15" s="69"/>
      <c r="K15">
        <v>1</v>
      </c>
    </row>
    <row r="16" spans="1:12" x14ac:dyDescent="0.3">
      <c r="A16" s="69" t="s">
        <v>403</v>
      </c>
      <c r="B16" s="69" t="s">
        <v>404</v>
      </c>
      <c r="C16" s="69" t="s">
        <v>30</v>
      </c>
      <c r="D16" s="69"/>
      <c r="E16" s="69"/>
      <c r="F16" s="69"/>
      <c r="G16" s="72">
        <v>12</v>
      </c>
      <c r="H16" s="69">
        <v>0</v>
      </c>
      <c r="I16" s="69"/>
      <c r="J16" s="69"/>
      <c r="K16">
        <v>1</v>
      </c>
    </row>
    <row r="17" spans="1:12" x14ac:dyDescent="0.3">
      <c r="A17" s="69" t="s">
        <v>405</v>
      </c>
      <c r="B17" s="69" t="s">
        <v>406</v>
      </c>
      <c r="C17" s="69" t="s">
        <v>30</v>
      </c>
      <c r="D17" s="69"/>
      <c r="E17" s="69"/>
      <c r="F17" s="69"/>
      <c r="G17" s="72">
        <v>12</v>
      </c>
      <c r="H17" s="69">
        <v>0</v>
      </c>
      <c r="I17" s="69"/>
      <c r="J17" s="69"/>
      <c r="K17">
        <v>1</v>
      </c>
    </row>
    <row r="18" spans="1:12" x14ac:dyDescent="0.3">
      <c r="A18" s="69" t="s">
        <v>407</v>
      </c>
      <c r="B18" s="69" t="s">
        <v>408</v>
      </c>
      <c r="C18" s="69" t="s">
        <v>32</v>
      </c>
      <c r="D18" s="69"/>
      <c r="E18" s="69"/>
      <c r="F18" s="69"/>
      <c r="G18" s="72">
        <v>12</v>
      </c>
      <c r="H18" s="69">
        <v>0</v>
      </c>
      <c r="I18" s="69"/>
      <c r="J18" s="69"/>
      <c r="L18">
        <v>1</v>
      </c>
    </row>
    <row r="19" spans="1:12" x14ac:dyDescent="0.3">
      <c r="A19" s="69" t="s">
        <v>409</v>
      </c>
      <c r="B19" s="69" t="s">
        <v>410</v>
      </c>
      <c r="C19" s="69" t="s">
        <v>32</v>
      </c>
      <c r="D19" s="69"/>
      <c r="E19" s="69"/>
      <c r="F19" s="69"/>
      <c r="G19" s="72">
        <v>12</v>
      </c>
      <c r="H19" s="69">
        <v>0</v>
      </c>
      <c r="I19" s="69"/>
      <c r="J19" s="69"/>
      <c r="L19">
        <v>1</v>
      </c>
    </row>
    <row r="20" spans="1:12" x14ac:dyDescent="0.3">
      <c r="A20" s="69" t="s">
        <v>411</v>
      </c>
      <c r="B20" s="69" t="s">
        <v>412</v>
      </c>
      <c r="C20" s="69" t="s">
        <v>36</v>
      </c>
      <c r="D20" s="69"/>
      <c r="E20" s="69"/>
      <c r="F20" s="69"/>
      <c r="G20" s="72">
        <v>12</v>
      </c>
      <c r="H20" s="69">
        <v>0</v>
      </c>
      <c r="I20" s="69"/>
      <c r="J20" s="69">
        <v>1</v>
      </c>
    </row>
  </sheetData>
  <mergeCells count="8">
    <mergeCell ref="G1:G2"/>
    <mergeCell ref="H1:H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K269"/>
  <sheetViews>
    <sheetView topLeftCell="X1" workbookViewId="0">
      <selection activeCell="AF12" sqref="AF12"/>
    </sheetView>
  </sheetViews>
  <sheetFormatPr baseColWidth="10" defaultRowHeight="14.4" x14ac:dyDescent="0.3"/>
  <cols>
    <col min="6" max="6" width="18.109375" bestFit="1" customWidth="1"/>
    <col min="21" max="21" width="47.88671875" bestFit="1" customWidth="1"/>
    <col min="24" max="24" width="14.33203125" bestFit="1" customWidth="1"/>
    <col min="32" max="32" width="10.5546875" bestFit="1" customWidth="1"/>
    <col min="33" max="33" width="5.109375" bestFit="1" customWidth="1"/>
    <col min="34" max="35" width="17.5546875" bestFit="1" customWidth="1"/>
    <col min="36" max="36" width="18.109375" bestFit="1" customWidth="1"/>
  </cols>
  <sheetData>
    <row r="1" spans="1:37" x14ac:dyDescent="0.3">
      <c r="A1" s="44" t="s">
        <v>3</v>
      </c>
      <c r="B1" s="44" t="s">
        <v>27</v>
      </c>
      <c r="C1" s="44" t="s">
        <v>28</v>
      </c>
      <c r="D1" s="44" t="s">
        <v>29</v>
      </c>
      <c r="E1" s="43"/>
      <c r="F1" s="43"/>
      <c r="G1" s="43"/>
      <c r="H1" s="43"/>
      <c r="I1" s="43"/>
      <c r="J1" s="44" t="s">
        <v>353</v>
      </c>
      <c r="K1" s="44" t="s">
        <v>29</v>
      </c>
      <c r="L1" s="45" t="s">
        <v>75</v>
      </c>
      <c r="M1" s="45" t="s">
        <v>34</v>
      </c>
      <c r="N1" s="45" t="s">
        <v>36</v>
      </c>
      <c r="O1" s="45" t="s">
        <v>30</v>
      </c>
      <c r="P1" s="45" t="s">
        <v>32</v>
      </c>
      <c r="Q1" s="43"/>
      <c r="R1" s="43"/>
      <c r="S1" s="43"/>
      <c r="T1" s="43"/>
      <c r="U1" s="43"/>
      <c r="V1" s="43"/>
      <c r="W1" s="45" t="s">
        <v>354</v>
      </c>
      <c r="X1" s="58" t="s">
        <v>355</v>
      </c>
      <c r="Y1" s="58" t="s">
        <v>356</v>
      </c>
      <c r="Z1" s="58" t="s">
        <v>357</v>
      </c>
      <c r="AA1" s="58" t="s">
        <v>358</v>
      </c>
      <c r="AB1" s="58" t="s">
        <v>359</v>
      </c>
      <c r="AC1" s="58" t="s">
        <v>360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58" t="s">
        <v>365</v>
      </c>
      <c r="AI1" s="58" t="s">
        <v>366</v>
      </c>
      <c r="AJ1" s="58" t="s">
        <v>367</v>
      </c>
      <c r="AK1" s="43"/>
    </row>
    <row r="2" spans="1:37" x14ac:dyDescent="0.3">
      <c r="A2" s="43">
        <v>16730978</v>
      </c>
      <c r="B2" s="43" t="s">
        <v>227</v>
      </c>
      <c r="C2" s="43" t="s">
        <v>360</v>
      </c>
      <c r="D2" s="43" t="s">
        <v>30</v>
      </c>
      <c r="E2" s="43"/>
      <c r="F2" s="45" t="s">
        <v>354</v>
      </c>
      <c r="G2" s="45">
        <v>1</v>
      </c>
      <c r="H2" s="43"/>
      <c r="I2" s="43"/>
      <c r="J2" s="64" t="s">
        <v>91</v>
      </c>
      <c r="K2" s="45" t="s">
        <v>368</v>
      </c>
      <c r="L2" s="45" t="s">
        <v>74</v>
      </c>
      <c r="M2" s="45">
        <v>1</v>
      </c>
      <c r="N2" s="45">
        <v>1</v>
      </c>
      <c r="O2" s="45">
        <v>1</v>
      </c>
      <c r="P2" s="45">
        <v>1</v>
      </c>
      <c r="Q2" s="43"/>
      <c r="R2" s="45" t="s">
        <v>34</v>
      </c>
      <c r="S2" s="45">
        <v>6</v>
      </c>
      <c r="T2" s="43"/>
      <c r="U2" s="55" t="s">
        <v>376</v>
      </c>
      <c r="V2" s="55">
        <v>2</v>
      </c>
      <c r="W2" s="59">
        <v>1</v>
      </c>
      <c r="X2" s="58">
        <v>1</v>
      </c>
      <c r="Y2" s="58">
        <v>1</v>
      </c>
      <c r="Z2" s="58">
        <v>1</v>
      </c>
      <c r="AA2" s="58">
        <v>1</v>
      </c>
      <c r="AB2" s="58">
        <v>1</v>
      </c>
      <c r="AC2" s="58">
        <v>1</v>
      </c>
      <c r="AD2" s="58">
        <v>1</v>
      </c>
      <c r="AE2" s="58">
        <v>1</v>
      </c>
      <c r="AF2" s="58">
        <v>1</v>
      </c>
      <c r="AG2" s="58">
        <v>1</v>
      </c>
      <c r="AH2" s="58">
        <v>1</v>
      </c>
      <c r="AI2" s="58">
        <v>1</v>
      </c>
      <c r="AJ2" s="58">
        <v>1</v>
      </c>
      <c r="AK2" s="43"/>
    </row>
    <row r="3" spans="1:37" x14ac:dyDescent="0.3">
      <c r="A3" s="43">
        <v>9309846</v>
      </c>
      <c r="B3" s="43" t="s">
        <v>31</v>
      </c>
      <c r="C3" s="43" t="s">
        <v>364</v>
      </c>
      <c r="D3" s="43" t="s">
        <v>32</v>
      </c>
      <c r="E3" s="43"/>
      <c r="F3" s="45" t="s">
        <v>355</v>
      </c>
      <c r="G3" s="45">
        <v>2</v>
      </c>
      <c r="H3" s="43"/>
      <c r="I3" s="43"/>
      <c r="J3" s="64" t="s">
        <v>94</v>
      </c>
      <c r="K3" s="45" t="s">
        <v>369</v>
      </c>
      <c r="L3" s="45" t="s">
        <v>74</v>
      </c>
      <c r="M3" s="45">
        <v>1</v>
      </c>
      <c r="N3" s="45">
        <v>1</v>
      </c>
      <c r="O3" s="45">
        <v>1</v>
      </c>
      <c r="P3" s="45">
        <v>1</v>
      </c>
      <c r="Q3" s="43"/>
      <c r="R3" s="45" t="s">
        <v>36</v>
      </c>
      <c r="S3" s="45">
        <v>7</v>
      </c>
      <c r="T3" s="43"/>
      <c r="U3" s="55" t="s">
        <v>379</v>
      </c>
      <c r="V3" s="55">
        <v>3</v>
      </c>
      <c r="W3" s="59">
        <v>1</v>
      </c>
      <c r="X3" s="58">
        <v>1</v>
      </c>
      <c r="Y3" s="58">
        <v>1</v>
      </c>
      <c r="Z3" s="58">
        <v>1</v>
      </c>
      <c r="AA3" s="58">
        <v>1</v>
      </c>
      <c r="AB3" s="58">
        <v>1</v>
      </c>
      <c r="AC3" s="58">
        <v>1</v>
      </c>
      <c r="AD3" s="58">
        <v>1</v>
      </c>
      <c r="AE3" s="58">
        <v>1</v>
      </c>
      <c r="AF3" s="58">
        <v>1</v>
      </c>
      <c r="AG3" s="58">
        <v>1</v>
      </c>
      <c r="AH3" s="58">
        <v>1</v>
      </c>
      <c r="AI3" s="58">
        <v>1</v>
      </c>
      <c r="AJ3" s="58">
        <v>1</v>
      </c>
      <c r="AK3" s="43"/>
    </row>
    <row r="4" spans="1:37" x14ac:dyDescent="0.3">
      <c r="A4" s="43">
        <v>73119339</v>
      </c>
      <c r="B4" s="43" t="s">
        <v>33</v>
      </c>
      <c r="C4" s="43" t="s">
        <v>355</v>
      </c>
      <c r="D4" s="43" t="s">
        <v>34</v>
      </c>
      <c r="E4" s="43"/>
      <c r="F4" s="45" t="s">
        <v>356</v>
      </c>
      <c r="G4" s="45">
        <v>3</v>
      </c>
      <c r="H4" s="43"/>
      <c r="I4" s="43"/>
      <c r="J4" s="64" t="s">
        <v>93</v>
      </c>
      <c r="K4" s="45" t="s">
        <v>34</v>
      </c>
      <c r="L4" s="45" t="s">
        <v>74</v>
      </c>
      <c r="M4" s="45">
        <v>1</v>
      </c>
      <c r="N4" s="45">
        <v>0</v>
      </c>
      <c r="O4" s="45">
        <v>0</v>
      </c>
      <c r="P4" s="45">
        <v>0</v>
      </c>
      <c r="Q4" s="43"/>
      <c r="R4" s="45" t="s">
        <v>30</v>
      </c>
      <c r="S4" s="45">
        <v>6</v>
      </c>
      <c r="T4" s="43"/>
      <c r="U4" s="55" t="s">
        <v>381</v>
      </c>
      <c r="V4" s="55">
        <v>4</v>
      </c>
      <c r="W4" s="59">
        <v>1</v>
      </c>
      <c r="X4" s="58">
        <v>1</v>
      </c>
      <c r="Y4" s="58">
        <v>1</v>
      </c>
      <c r="Z4" s="58">
        <v>1</v>
      </c>
      <c r="AA4" s="58">
        <v>1</v>
      </c>
      <c r="AB4" s="58">
        <v>1</v>
      </c>
      <c r="AC4" s="58">
        <v>1</v>
      </c>
      <c r="AD4" s="58">
        <v>1</v>
      </c>
      <c r="AE4" s="58">
        <v>1</v>
      </c>
      <c r="AF4" s="58">
        <v>1</v>
      </c>
      <c r="AG4" s="58">
        <v>1</v>
      </c>
      <c r="AH4" s="58">
        <v>1</v>
      </c>
      <c r="AI4" s="58">
        <v>1</v>
      </c>
      <c r="AJ4" s="58">
        <v>1</v>
      </c>
      <c r="AK4" s="43"/>
    </row>
    <row r="5" spans="1:37" x14ac:dyDescent="0.3">
      <c r="A5" s="43">
        <v>72006258</v>
      </c>
      <c r="B5" s="43" t="s">
        <v>176</v>
      </c>
      <c r="C5" s="43" t="s">
        <v>360</v>
      </c>
      <c r="D5" s="43" t="s">
        <v>30</v>
      </c>
      <c r="E5" s="43"/>
      <c r="F5" s="45" t="s">
        <v>357</v>
      </c>
      <c r="G5" s="45">
        <v>4</v>
      </c>
      <c r="H5" s="43"/>
      <c r="I5" s="43"/>
      <c r="J5" s="64" t="s">
        <v>90</v>
      </c>
      <c r="K5" s="45" t="s">
        <v>34</v>
      </c>
      <c r="L5" s="45" t="s">
        <v>74</v>
      </c>
      <c r="M5" s="45">
        <v>1</v>
      </c>
      <c r="N5" s="45">
        <v>0</v>
      </c>
      <c r="O5" s="45">
        <v>0</v>
      </c>
      <c r="P5" s="45">
        <v>0</v>
      </c>
      <c r="Q5" s="43"/>
      <c r="R5" s="45" t="s">
        <v>32</v>
      </c>
      <c r="S5" s="45">
        <v>4</v>
      </c>
      <c r="T5" s="43"/>
      <c r="U5" s="55" t="s">
        <v>383</v>
      </c>
      <c r="V5" s="55">
        <v>5</v>
      </c>
      <c r="W5" s="59">
        <v>1</v>
      </c>
      <c r="X5" s="58">
        <v>1</v>
      </c>
      <c r="Y5" s="58">
        <v>1</v>
      </c>
      <c r="Z5" s="58">
        <v>1</v>
      </c>
      <c r="AA5" s="58"/>
      <c r="AB5" s="58"/>
      <c r="AC5" s="58"/>
      <c r="AD5" s="58"/>
      <c r="AE5" s="58"/>
      <c r="AF5" s="58"/>
      <c r="AG5" s="58"/>
      <c r="AH5" s="58">
        <v>1</v>
      </c>
      <c r="AI5" s="58"/>
      <c r="AJ5" s="58"/>
      <c r="AK5" s="43"/>
    </row>
    <row r="6" spans="1:37" x14ac:dyDescent="0.3">
      <c r="A6" s="43">
        <v>8722106</v>
      </c>
      <c r="B6" s="43" t="s">
        <v>332</v>
      </c>
      <c r="C6" s="43" t="s">
        <v>364</v>
      </c>
      <c r="D6" s="43" t="s">
        <v>32</v>
      </c>
      <c r="E6" s="43"/>
      <c r="F6" s="45" t="s">
        <v>365</v>
      </c>
      <c r="G6" s="45">
        <v>5</v>
      </c>
      <c r="H6" s="43"/>
      <c r="I6" s="43"/>
      <c r="J6" s="64" t="s">
        <v>102</v>
      </c>
      <c r="K6" s="45" t="s">
        <v>34</v>
      </c>
      <c r="L6" s="45" t="s">
        <v>74</v>
      </c>
      <c r="M6" s="45">
        <v>1</v>
      </c>
      <c r="N6" s="45">
        <v>0</v>
      </c>
      <c r="O6" s="45">
        <v>0</v>
      </c>
      <c r="P6" s="45">
        <v>0</v>
      </c>
      <c r="Q6" s="43"/>
      <c r="R6" s="43"/>
      <c r="S6" s="43"/>
      <c r="T6" s="43"/>
      <c r="U6" s="55" t="s">
        <v>385</v>
      </c>
      <c r="V6" s="55">
        <v>6</v>
      </c>
      <c r="W6" s="59">
        <v>1</v>
      </c>
      <c r="X6" s="58">
        <v>1</v>
      </c>
      <c r="Y6" s="58">
        <v>1</v>
      </c>
      <c r="Z6" s="58">
        <v>1</v>
      </c>
      <c r="AA6" s="58"/>
      <c r="AB6" s="58"/>
      <c r="AC6" s="58"/>
      <c r="AD6" s="58"/>
      <c r="AE6" s="58"/>
      <c r="AF6" s="58"/>
      <c r="AG6" s="58"/>
      <c r="AH6" s="58">
        <v>1</v>
      </c>
      <c r="AI6" s="58"/>
      <c r="AJ6" s="58"/>
      <c r="AK6" s="43"/>
    </row>
    <row r="7" spans="1:37" x14ac:dyDescent="0.3">
      <c r="A7" s="43">
        <v>8731825</v>
      </c>
      <c r="B7" s="43" t="s">
        <v>208</v>
      </c>
      <c r="C7" s="43" t="s">
        <v>354</v>
      </c>
      <c r="D7" s="43" t="s">
        <v>34</v>
      </c>
      <c r="E7" s="43"/>
      <c r="F7" s="45" t="s">
        <v>358</v>
      </c>
      <c r="G7" s="45">
        <v>1</v>
      </c>
      <c r="H7" s="43"/>
      <c r="I7" s="43"/>
      <c r="J7" s="64" t="s">
        <v>95</v>
      </c>
      <c r="K7" s="45" t="s">
        <v>96</v>
      </c>
      <c r="L7" s="45" t="s">
        <v>74</v>
      </c>
      <c r="M7" s="45">
        <v>1</v>
      </c>
      <c r="N7" s="45">
        <v>1</v>
      </c>
      <c r="O7" s="45">
        <v>1</v>
      </c>
      <c r="P7" s="45">
        <v>0</v>
      </c>
      <c r="Q7" s="43"/>
      <c r="R7" s="43"/>
      <c r="S7" s="43"/>
      <c r="T7" s="43"/>
      <c r="U7" s="55" t="s">
        <v>387</v>
      </c>
      <c r="V7" s="55">
        <v>7</v>
      </c>
      <c r="W7" s="59">
        <v>1</v>
      </c>
      <c r="X7" s="58">
        <v>1</v>
      </c>
      <c r="Y7" s="58">
        <v>1</v>
      </c>
      <c r="Z7" s="58">
        <v>1</v>
      </c>
      <c r="AA7" s="58"/>
      <c r="AB7" s="58"/>
      <c r="AC7" s="58"/>
      <c r="AD7" s="58"/>
      <c r="AE7" s="58"/>
      <c r="AF7" s="58"/>
      <c r="AG7" s="58"/>
      <c r="AH7" s="58">
        <v>1</v>
      </c>
      <c r="AI7" s="58"/>
      <c r="AJ7" s="58"/>
      <c r="AK7" s="43"/>
    </row>
    <row r="8" spans="1:37" x14ac:dyDescent="0.3">
      <c r="A8" s="43">
        <v>9138846</v>
      </c>
      <c r="B8" s="43" t="s">
        <v>349</v>
      </c>
      <c r="C8" s="43" t="s">
        <v>370</v>
      </c>
      <c r="D8" s="43" t="s">
        <v>30</v>
      </c>
      <c r="E8" s="43"/>
      <c r="F8" s="45" t="s">
        <v>359</v>
      </c>
      <c r="G8" s="45">
        <v>2</v>
      </c>
      <c r="H8" s="43"/>
      <c r="I8" s="43"/>
      <c r="J8" s="64" t="s">
        <v>103</v>
      </c>
      <c r="K8" s="45" t="s">
        <v>36</v>
      </c>
      <c r="L8" s="45" t="s">
        <v>74</v>
      </c>
      <c r="M8" s="45">
        <v>0</v>
      </c>
      <c r="N8" s="45">
        <v>1</v>
      </c>
      <c r="O8" s="45">
        <v>0</v>
      </c>
      <c r="P8" s="45">
        <v>0</v>
      </c>
      <c r="Q8" s="43"/>
      <c r="R8" s="43"/>
      <c r="S8" s="43"/>
      <c r="T8" s="43"/>
      <c r="U8" s="55" t="s">
        <v>389</v>
      </c>
      <c r="V8" s="55">
        <v>8</v>
      </c>
      <c r="W8" s="59">
        <v>1</v>
      </c>
      <c r="X8" s="58">
        <v>1</v>
      </c>
      <c r="Y8" s="58">
        <v>1</v>
      </c>
      <c r="Z8" s="58">
        <v>1</v>
      </c>
      <c r="AA8" s="58"/>
      <c r="AB8" s="58"/>
      <c r="AC8" s="58"/>
      <c r="AD8" s="58"/>
      <c r="AE8" s="58"/>
      <c r="AF8" s="58"/>
      <c r="AG8" s="58"/>
      <c r="AH8" s="58">
        <v>1</v>
      </c>
      <c r="AI8" s="58"/>
      <c r="AJ8" s="58"/>
      <c r="AK8" s="43"/>
    </row>
    <row r="9" spans="1:37" x14ac:dyDescent="0.3">
      <c r="A9" s="43">
        <v>72131872</v>
      </c>
      <c r="B9" s="43" t="s">
        <v>146</v>
      </c>
      <c r="C9" s="43" t="s">
        <v>354</v>
      </c>
      <c r="D9" s="43" t="s">
        <v>34</v>
      </c>
      <c r="E9" s="43"/>
      <c r="F9" s="45" t="s">
        <v>367</v>
      </c>
      <c r="G9" s="45">
        <v>3</v>
      </c>
      <c r="H9" s="43"/>
      <c r="I9" s="43"/>
      <c r="J9" s="64" t="s">
        <v>89</v>
      </c>
      <c r="K9" s="45" t="s">
        <v>36</v>
      </c>
      <c r="L9" s="45" t="s">
        <v>74</v>
      </c>
      <c r="M9" s="45">
        <v>0</v>
      </c>
      <c r="N9" s="45">
        <v>1</v>
      </c>
      <c r="O9" s="45">
        <v>0</v>
      </c>
      <c r="P9" s="45">
        <v>0</v>
      </c>
      <c r="Q9" s="43"/>
      <c r="R9" s="43"/>
      <c r="S9" s="43"/>
      <c r="T9" s="43"/>
      <c r="U9" s="55" t="s">
        <v>391</v>
      </c>
      <c r="V9" s="55">
        <v>9</v>
      </c>
      <c r="W9" s="59"/>
      <c r="X9" s="58"/>
      <c r="Y9" s="58"/>
      <c r="Z9" s="58"/>
      <c r="AA9" s="58">
        <v>1</v>
      </c>
      <c r="AB9" s="58">
        <v>1</v>
      </c>
      <c r="AC9" s="58"/>
      <c r="AD9" s="58"/>
      <c r="AE9" s="58"/>
      <c r="AF9" s="58"/>
      <c r="AG9" s="58"/>
      <c r="AH9" s="58"/>
      <c r="AI9" s="58"/>
      <c r="AJ9" s="58">
        <v>1</v>
      </c>
      <c r="AK9" s="43"/>
    </row>
    <row r="10" spans="1:37" x14ac:dyDescent="0.3">
      <c r="A10" s="43">
        <v>84037775</v>
      </c>
      <c r="B10" s="43" t="s">
        <v>341</v>
      </c>
      <c r="C10" s="43" t="s">
        <v>370</v>
      </c>
      <c r="D10" s="43" t="s">
        <v>30</v>
      </c>
      <c r="E10" s="43"/>
      <c r="F10" s="45" t="s">
        <v>360</v>
      </c>
      <c r="G10" s="45">
        <v>1</v>
      </c>
      <c r="H10" s="43"/>
      <c r="I10" s="43"/>
      <c r="J10" s="64" t="s">
        <v>104</v>
      </c>
      <c r="K10" s="45" t="s">
        <v>36</v>
      </c>
      <c r="L10" s="45" t="s">
        <v>74</v>
      </c>
      <c r="M10" s="45">
        <v>0</v>
      </c>
      <c r="N10" s="45">
        <v>1</v>
      </c>
      <c r="O10" s="45">
        <v>0</v>
      </c>
      <c r="P10" s="45">
        <v>0</v>
      </c>
      <c r="Q10" s="43"/>
      <c r="R10" s="43"/>
      <c r="S10" s="43"/>
      <c r="T10" s="43"/>
      <c r="U10" s="55" t="s">
        <v>393</v>
      </c>
      <c r="V10" s="55">
        <v>10</v>
      </c>
      <c r="W10" s="59"/>
      <c r="X10" s="58"/>
      <c r="Y10" s="58"/>
      <c r="Z10" s="58"/>
      <c r="AA10" s="58">
        <v>1</v>
      </c>
      <c r="AB10" s="58">
        <v>1</v>
      </c>
      <c r="AC10" s="58"/>
      <c r="AD10" s="58"/>
      <c r="AE10" s="58"/>
      <c r="AF10" s="58"/>
      <c r="AG10" s="58"/>
      <c r="AH10" s="58"/>
      <c r="AI10" s="58"/>
      <c r="AJ10" s="58">
        <v>1</v>
      </c>
      <c r="AK10" s="43"/>
    </row>
    <row r="11" spans="1:37" x14ac:dyDescent="0.3">
      <c r="A11" s="43">
        <v>72185313</v>
      </c>
      <c r="B11" s="43" t="s">
        <v>254</v>
      </c>
      <c r="C11" s="43" t="s">
        <v>364</v>
      </c>
      <c r="D11" s="43" t="s">
        <v>32</v>
      </c>
      <c r="E11" s="43"/>
      <c r="F11" s="45" t="s">
        <v>361</v>
      </c>
      <c r="G11" s="45">
        <v>2</v>
      </c>
      <c r="H11" s="43"/>
      <c r="I11" s="43"/>
      <c r="J11" s="64" t="s">
        <v>109</v>
      </c>
      <c r="K11" s="45" t="s">
        <v>36</v>
      </c>
      <c r="L11" s="45" t="s">
        <v>74</v>
      </c>
      <c r="M11" s="45">
        <v>0</v>
      </c>
      <c r="N11" s="45">
        <v>1</v>
      </c>
      <c r="O11" s="45">
        <v>0</v>
      </c>
      <c r="P11" s="45">
        <v>0</v>
      </c>
      <c r="Q11" s="43"/>
      <c r="R11" s="43"/>
      <c r="S11" s="43"/>
      <c r="T11" s="43"/>
      <c r="U11" s="55" t="s">
        <v>395</v>
      </c>
      <c r="V11" s="55">
        <v>11</v>
      </c>
      <c r="W11" s="59"/>
      <c r="X11" s="58"/>
      <c r="Y11" s="58"/>
      <c r="Z11" s="58"/>
      <c r="AA11" s="58">
        <v>1</v>
      </c>
      <c r="AB11" s="58">
        <v>1</v>
      </c>
      <c r="AC11" s="58"/>
      <c r="AD11" s="58"/>
      <c r="AE11" s="58"/>
      <c r="AF11" s="58"/>
      <c r="AG11" s="58"/>
      <c r="AH11" s="58"/>
      <c r="AI11" s="58"/>
      <c r="AJ11" s="58">
        <v>1</v>
      </c>
      <c r="AK11" s="43"/>
    </row>
    <row r="12" spans="1:37" x14ac:dyDescent="0.3">
      <c r="A12" s="43">
        <v>8565971</v>
      </c>
      <c r="B12" s="43" t="s">
        <v>142</v>
      </c>
      <c r="C12" s="43" t="s">
        <v>360</v>
      </c>
      <c r="D12" s="43" t="s">
        <v>30</v>
      </c>
      <c r="E12" s="43"/>
      <c r="F12" s="45" t="s">
        <v>362</v>
      </c>
      <c r="G12" s="45">
        <v>3</v>
      </c>
      <c r="H12" s="43"/>
      <c r="I12" s="43"/>
      <c r="J12" s="64" t="s">
        <v>107</v>
      </c>
      <c r="K12" s="45" t="s">
        <v>30</v>
      </c>
      <c r="L12" s="45" t="s">
        <v>74</v>
      </c>
      <c r="M12" s="45">
        <v>0</v>
      </c>
      <c r="N12" s="45">
        <v>0</v>
      </c>
      <c r="O12" s="45">
        <v>1</v>
      </c>
      <c r="P12" s="45">
        <v>0</v>
      </c>
      <c r="Q12" s="43"/>
      <c r="R12" s="43"/>
      <c r="S12" s="43"/>
      <c r="T12" s="43"/>
      <c r="U12" s="55" t="s">
        <v>397</v>
      </c>
      <c r="V12" s="55">
        <v>12</v>
      </c>
      <c r="W12" s="59"/>
      <c r="X12" s="58"/>
      <c r="Y12" s="58"/>
      <c r="Z12" s="58"/>
      <c r="AA12" s="58">
        <v>1</v>
      </c>
      <c r="AB12" s="58">
        <v>1</v>
      </c>
      <c r="AC12" s="58"/>
      <c r="AD12" s="58"/>
      <c r="AE12" s="58"/>
      <c r="AF12" s="58"/>
      <c r="AG12" s="58"/>
      <c r="AH12" s="58"/>
      <c r="AI12" s="58"/>
      <c r="AJ12" s="58">
        <v>1</v>
      </c>
      <c r="AK12" s="43"/>
    </row>
    <row r="13" spans="1:37" x14ac:dyDescent="0.3">
      <c r="A13" s="43">
        <v>8742810</v>
      </c>
      <c r="B13" s="43" t="s">
        <v>219</v>
      </c>
      <c r="C13" s="43" t="s">
        <v>354</v>
      </c>
      <c r="D13" s="43" t="s">
        <v>34</v>
      </c>
      <c r="E13" s="43"/>
      <c r="F13" s="45" t="s">
        <v>363</v>
      </c>
      <c r="G13" s="45">
        <v>4</v>
      </c>
      <c r="H13" s="43"/>
      <c r="I13" s="43"/>
      <c r="J13" s="64" t="s">
        <v>108</v>
      </c>
      <c r="K13" s="45" t="s">
        <v>30</v>
      </c>
      <c r="L13" s="45" t="s">
        <v>74</v>
      </c>
      <c r="M13" s="45">
        <v>0</v>
      </c>
      <c r="N13" s="45">
        <v>0</v>
      </c>
      <c r="O13" s="45">
        <v>1</v>
      </c>
      <c r="P13" s="45">
        <v>0</v>
      </c>
      <c r="Q13" s="43"/>
      <c r="R13" s="43"/>
      <c r="S13" s="43"/>
      <c r="T13" s="43"/>
      <c r="U13" s="55" t="s">
        <v>399</v>
      </c>
      <c r="V13" s="55">
        <v>13</v>
      </c>
      <c r="W13" s="59"/>
      <c r="X13" s="58"/>
      <c r="Y13" s="58"/>
      <c r="Z13" s="58"/>
      <c r="AA13" s="58"/>
      <c r="AB13" s="58"/>
      <c r="AC13" s="58">
        <v>1</v>
      </c>
      <c r="AD13" s="58">
        <v>1</v>
      </c>
      <c r="AE13" s="58">
        <v>1</v>
      </c>
      <c r="AF13" s="58">
        <v>1</v>
      </c>
      <c r="AG13" s="58"/>
      <c r="AH13" s="58"/>
      <c r="AI13" s="58">
        <v>1</v>
      </c>
      <c r="AJ13" s="58"/>
      <c r="AK13" s="43"/>
    </row>
    <row r="14" spans="1:37" x14ac:dyDescent="0.3">
      <c r="A14" s="43">
        <v>9314150</v>
      </c>
      <c r="B14" s="43" t="s">
        <v>35</v>
      </c>
      <c r="C14" s="43" t="s">
        <v>358</v>
      </c>
      <c r="D14" s="43" t="s">
        <v>36</v>
      </c>
      <c r="E14" s="43"/>
      <c r="F14" s="45" t="s">
        <v>366</v>
      </c>
      <c r="G14" s="45">
        <v>5</v>
      </c>
      <c r="H14" s="43"/>
      <c r="I14" s="43"/>
      <c r="J14" s="64" t="s">
        <v>105</v>
      </c>
      <c r="K14" s="45" t="s">
        <v>30</v>
      </c>
      <c r="L14" s="45" t="s">
        <v>74</v>
      </c>
      <c r="M14" s="45">
        <v>0</v>
      </c>
      <c r="N14" s="45">
        <v>0</v>
      </c>
      <c r="O14" s="45">
        <v>1</v>
      </c>
      <c r="P14" s="45">
        <v>0</v>
      </c>
      <c r="Q14" s="43"/>
      <c r="R14" s="43"/>
      <c r="S14" s="43"/>
      <c r="T14" s="43"/>
      <c r="U14" s="55" t="s">
        <v>401</v>
      </c>
      <c r="V14" s="55">
        <v>14</v>
      </c>
      <c r="W14" s="59"/>
      <c r="X14" s="58"/>
      <c r="Y14" s="58"/>
      <c r="Z14" s="58"/>
      <c r="AA14" s="58"/>
      <c r="AB14" s="58"/>
      <c r="AC14" s="58">
        <v>1</v>
      </c>
      <c r="AD14" s="58">
        <v>1</v>
      </c>
      <c r="AE14" s="58">
        <v>1</v>
      </c>
      <c r="AF14" s="58">
        <v>1</v>
      </c>
      <c r="AG14" s="58"/>
      <c r="AH14" s="58"/>
      <c r="AI14" s="58">
        <v>1</v>
      </c>
      <c r="AJ14" s="58"/>
      <c r="AK14" s="43"/>
    </row>
    <row r="15" spans="1:37" x14ac:dyDescent="0.3">
      <c r="A15" s="43">
        <v>9140469</v>
      </c>
      <c r="B15" s="43" t="s">
        <v>37</v>
      </c>
      <c r="C15" s="43" t="s">
        <v>360</v>
      </c>
      <c r="D15" s="43" t="s">
        <v>30</v>
      </c>
      <c r="E15" s="43"/>
      <c r="F15" s="45" t="s">
        <v>364</v>
      </c>
      <c r="G15" s="45">
        <v>1</v>
      </c>
      <c r="H15" s="43"/>
      <c r="I15" s="43"/>
      <c r="J15" s="64" t="s">
        <v>92</v>
      </c>
      <c r="K15" s="45" t="s">
        <v>32</v>
      </c>
      <c r="L15" s="45" t="s">
        <v>74</v>
      </c>
      <c r="M15" s="45">
        <v>0</v>
      </c>
      <c r="N15" s="45">
        <v>0</v>
      </c>
      <c r="O15" s="45">
        <v>0</v>
      </c>
      <c r="P15" s="45">
        <v>1</v>
      </c>
      <c r="Q15" s="43"/>
      <c r="R15" s="43"/>
      <c r="S15" s="43"/>
      <c r="T15" s="43"/>
      <c r="U15" s="55" t="s">
        <v>403</v>
      </c>
      <c r="V15" s="55">
        <v>15</v>
      </c>
      <c r="W15" s="59"/>
      <c r="X15" s="58"/>
      <c r="Y15" s="58"/>
      <c r="Z15" s="58"/>
      <c r="AA15" s="58"/>
      <c r="AB15" s="58"/>
      <c r="AC15" s="58">
        <v>1</v>
      </c>
      <c r="AD15" s="58">
        <v>1</v>
      </c>
      <c r="AE15" s="58">
        <v>1</v>
      </c>
      <c r="AF15" s="58">
        <v>1</v>
      </c>
      <c r="AG15" s="58"/>
      <c r="AH15" s="58"/>
      <c r="AI15" s="58">
        <v>1</v>
      </c>
      <c r="AJ15" s="58"/>
      <c r="AK15" s="43"/>
    </row>
    <row r="16" spans="1:37" x14ac:dyDescent="0.3">
      <c r="A16" s="43">
        <v>72241177</v>
      </c>
      <c r="B16" s="43" t="s">
        <v>38</v>
      </c>
      <c r="C16" s="43" t="s">
        <v>356</v>
      </c>
      <c r="D16" s="43" t="s">
        <v>34</v>
      </c>
      <c r="E16" s="43"/>
      <c r="F16" s="43"/>
      <c r="G16" s="43"/>
      <c r="H16" s="43"/>
      <c r="I16" s="43"/>
      <c r="J16" s="64" t="s">
        <v>106</v>
      </c>
      <c r="K16" s="45" t="s">
        <v>32</v>
      </c>
      <c r="L16" s="45" t="s">
        <v>74</v>
      </c>
      <c r="M16" s="45">
        <v>0</v>
      </c>
      <c r="N16" s="45">
        <v>0</v>
      </c>
      <c r="O16" s="45">
        <v>0</v>
      </c>
      <c r="P16" s="45">
        <v>1</v>
      </c>
      <c r="Q16" s="43"/>
      <c r="R16" s="43"/>
      <c r="S16" s="43"/>
      <c r="T16" s="43"/>
      <c r="U16" s="55" t="s">
        <v>405</v>
      </c>
      <c r="V16" s="55">
        <v>16</v>
      </c>
      <c r="W16" s="59"/>
      <c r="X16" s="58"/>
      <c r="Y16" s="58"/>
      <c r="Z16" s="58"/>
      <c r="AA16" s="58"/>
      <c r="AB16" s="58"/>
      <c r="AC16" s="58">
        <v>1</v>
      </c>
      <c r="AD16" s="58">
        <v>1</v>
      </c>
      <c r="AE16" s="58">
        <v>1</v>
      </c>
      <c r="AF16" s="58">
        <v>1</v>
      </c>
      <c r="AG16" s="58"/>
      <c r="AH16" s="58"/>
      <c r="AI16" s="58">
        <v>1</v>
      </c>
      <c r="AJ16" s="58"/>
      <c r="AK16" s="43"/>
    </row>
    <row r="17" spans="1:36" x14ac:dyDescent="0.3">
      <c r="A17" s="43">
        <v>72142191</v>
      </c>
      <c r="B17" s="43" t="s">
        <v>199</v>
      </c>
      <c r="C17" s="43" t="s">
        <v>354</v>
      </c>
      <c r="D17" s="43" t="s">
        <v>34</v>
      </c>
      <c r="E17" s="43"/>
      <c r="F17" s="43"/>
      <c r="G17" s="43"/>
      <c r="H17" s="43"/>
      <c r="I17" s="43"/>
      <c r="J17" s="55"/>
      <c r="U17" t="s">
        <v>407</v>
      </c>
      <c r="V17">
        <v>17</v>
      </c>
      <c r="AG17">
        <v>1</v>
      </c>
    </row>
    <row r="18" spans="1:36" x14ac:dyDescent="0.3">
      <c r="A18" s="43">
        <v>72232389</v>
      </c>
      <c r="B18" s="43" t="s">
        <v>293</v>
      </c>
      <c r="C18" s="43" t="s">
        <v>354</v>
      </c>
      <c r="D18" s="43" t="s">
        <v>34</v>
      </c>
      <c r="E18" s="43"/>
      <c r="F18" s="43"/>
      <c r="G18" s="43"/>
      <c r="H18" s="43"/>
      <c r="I18" s="43"/>
      <c r="J18" s="43"/>
      <c r="U18" t="s">
        <v>409</v>
      </c>
      <c r="V18">
        <v>18</v>
      </c>
      <c r="AG18">
        <v>1</v>
      </c>
    </row>
    <row r="19" spans="1:36" x14ac:dyDescent="0.3">
      <c r="A19" s="43">
        <v>72302061</v>
      </c>
      <c r="B19" s="43" t="s">
        <v>39</v>
      </c>
      <c r="C19" s="43" t="s">
        <v>354</v>
      </c>
      <c r="D19" s="43" t="s">
        <v>34</v>
      </c>
      <c r="E19" s="43"/>
      <c r="F19" s="43"/>
      <c r="G19" s="43"/>
      <c r="H19" s="43"/>
      <c r="I19" s="43"/>
      <c r="J19" s="43"/>
      <c r="U19" t="s">
        <v>411</v>
      </c>
      <c r="V19">
        <v>19</v>
      </c>
      <c r="AA19">
        <v>1</v>
      </c>
      <c r="AB19">
        <v>1</v>
      </c>
      <c r="AJ19">
        <v>1</v>
      </c>
    </row>
    <row r="20" spans="1:36" x14ac:dyDescent="0.3">
      <c r="A20" s="43">
        <v>12628898</v>
      </c>
      <c r="B20" s="43" t="s">
        <v>347</v>
      </c>
      <c r="C20" s="43" t="s">
        <v>360</v>
      </c>
      <c r="D20" s="43" t="s">
        <v>30</v>
      </c>
      <c r="E20" s="43"/>
      <c r="F20" s="43"/>
      <c r="G20" s="43"/>
      <c r="H20" s="43"/>
      <c r="I20" s="43"/>
      <c r="J20" s="43"/>
    </row>
    <row r="21" spans="1:36" x14ac:dyDescent="0.3">
      <c r="A21" s="43">
        <v>7599845</v>
      </c>
      <c r="B21" s="43" t="s">
        <v>300</v>
      </c>
      <c r="C21" s="43" t="s">
        <v>360</v>
      </c>
      <c r="D21" s="43" t="s">
        <v>30</v>
      </c>
      <c r="E21" s="43"/>
      <c r="F21" s="43"/>
      <c r="G21" s="43"/>
      <c r="H21" s="43"/>
      <c r="I21" s="43"/>
      <c r="J21" s="43"/>
    </row>
    <row r="22" spans="1:36" x14ac:dyDescent="0.3">
      <c r="A22" s="43">
        <v>72314527</v>
      </c>
      <c r="B22" s="43" t="s">
        <v>143</v>
      </c>
      <c r="C22" s="43" t="s">
        <v>360</v>
      </c>
      <c r="D22" s="43" t="s">
        <v>30</v>
      </c>
      <c r="E22" s="43"/>
      <c r="F22" s="43"/>
      <c r="G22" s="43"/>
      <c r="H22" s="43"/>
      <c r="I22" s="43"/>
      <c r="J22" s="43"/>
    </row>
    <row r="23" spans="1:36" x14ac:dyDescent="0.3">
      <c r="A23" s="43">
        <v>72056136</v>
      </c>
      <c r="B23" s="43" t="s">
        <v>250</v>
      </c>
      <c r="C23" s="43" t="s">
        <v>360</v>
      </c>
      <c r="D23" s="43" t="s">
        <v>30</v>
      </c>
      <c r="E23" s="43"/>
      <c r="F23" s="43"/>
      <c r="G23" s="43"/>
      <c r="H23" s="43"/>
      <c r="I23" s="43"/>
      <c r="J23" s="43"/>
    </row>
    <row r="24" spans="1:36" x14ac:dyDescent="0.3">
      <c r="A24" s="43">
        <v>1143117681</v>
      </c>
      <c r="B24" s="43" t="s">
        <v>259</v>
      </c>
      <c r="C24" s="43" t="s">
        <v>360</v>
      </c>
      <c r="D24" s="43" t="s">
        <v>30</v>
      </c>
      <c r="E24" s="43"/>
      <c r="F24" s="43"/>
      <c r="G24" s="43"/>
      <c r="H24" s="43"/>
      <c r="I24" s="43"/>
      <c r="J24" s="43"/>
    </row>
    <row r="25" spans="1:36" x14ac:dyDescent="0.3">
      <c r="A25" s="43">
        <v>85200396</v>
      </c>
      <c r="B25" s="43" t="s">
        <v>207</v>
      </c>
      <c r="C25" s="43" t="s">
        <v>364</v>
      </c>
      <c r="D25" s="43" t="s">
        <v>32</v>
      </c>
      <c r="E25" s="43"/>
      <c r="F25" s="43"/>
      <c r="G25" s="43"/>
      <c r="H25" s="43"/>
      <c r="I25" s="43"/>
      <c r="J25" s="43"/>
    </row>
    <row r="26" spans="1:36" x14ac:dyDescent="0.3">
      <c r="A26" s="43">
        <v>9141242</v>
      </c>
      <c r="B26" s="43" t="s">
        <v>167</v>
      </c>
      <c r="C26" s="43" t="s">
        <v>360</v>
      </c>
      <c r="D26" s="43" t="s">
        <v>30</v>
      </c>
      <c r="E26" s="43"/>
      <c r="F26" s="43"/>
      <c r="G26" s="43"/>
      <c r="H26" s="43"/>
      <c r="I26" s="43"/>
      <c r="J26" s="43"/>
    </row>
    <row r="27" spans="1:36" x14ac:dyDescent="0.3">
      <c r="A27" s="43">
        <v>73237309</v>
      </c>
      <c r="B27" s="43" t="s">
        <v>40</v>
      </c>
      <c r="C27" s="43" t="s">
        <v>360</v>
      </c>
      <c r="D27" s="43" t="s">
        <v>30</v>
      </c>
      <c r="E27" s="43"/>
      <c r="F27" s="43"/>
      <c r="G27" s="43"/>
      <c r="H27" s="43"/>
      <c r="I27" s="43"/>
      <c r="J27" s="43"/>
    </row>
    <row r="28" spans="1:36" x14ac:dyDescent="0.3">
      <c r="A28" s="43">
        <v>1128057680</v>
      </c>
      <c r="B28" s="43" t="s">
        <v>266</v>
      </c>
      <c r="C28" s="43" t="s">
        <v>358</v>
      </c>
      <c r="D28" s="43" t="s">
        <v>36</v>
      </c>
      <c r="E28" s="43"/>
      <c r="F28" s="43"/>
      <c r="G28" s="43"/>
      <c r="H28" s="43"/>
      <c r="I28" s="43"/>
      <c r="J28" s="43"/>
    </row>
    <row r="29" spans="1:36" x14ac:dyDescent="0.3">
      <c r="A29" s="43">
        <v>1051356443</v>
      </c>
      <c r="B29" s="43" t="s">
        <v>204</v>
      </c>
      <c r="C29" s="43" t="s">
        <v>370</v>
      </c>
      <c r="D29" s="43" t="s">
        <v>30</v>
      </c>
      <c r="E29" s="43"/>
      <c r="F29" s="43"/>
      <c r="G29" s="43"/>
      <c r="H29" s="43"/>
      <c r="I29" s="43"/>
      <c r="J29" s="43"/>
    </row>
    <row r="30" spans="1:36" x14ac:dyDescent="0.3">
      <c r="A30" s="43">
        <v>576259</v>
      </c>
      <c r="B30" s="43" t="s">
        <v>246</v>
      </c>
      <c r="C30" s="43" t="s">
        <v>355</v>
      </c>
      <c r="D30" s="43" t="s">
        <v>34</v>
      </c>
      <c r="E30" s="43"/>
      <c r="F30" s="43"/>
      <c r="G30" s="43"/>
      <c r="H30" s="43"/>
      <c r="I30" s="43"/>
      <c r="J30" s="43"/>
    </row>
    <row r="31" spans="1:36" x14ac:dyDescent="0.3">
      <c r="A31" s="43">
        <v>1143158804</v>
      </c>
      <c r="B31" s="43" t="s">
        <v>145</v>
      </c>
      <c r="C31" s="43" t="s">
        <v>357</v>
      </c>
      <c r="D31" s="43" t="s">
        <v>34</v>
      </c>
      <c r="E31" s="43"/>
      <c r="F31" s="43"/>
      <c r="G31" s="43"/>
      <c r="H31" s="43"/>
      <c r="I31" s="43"/>
      <c r="J31" s="43"/>
    </row>
    <row r="32" spans="1:36" x14ac:dyDescent="0.3">
      <c r="A32" s="43">
        <v>72307511</v>
      </c>
      <c r="B32" s="43" t="s">
        <v>200</v>
      </c>
      <c r="C32" s="43" t="s">
        <v>358</v>
      </c>
      <c r="D32" s="43" t="s">
        <v>36</v>
      </c>
      <c r="E32" s="43"/>
      <c r="F32" s="43"/>
      <c r="G32" s="43"/>
      <c r="H32" s="43"/>
      <c r="I32" s="43"/>
      <c r="J32" s="43"/>
    </row>
    <row r="33" spans="1:4" x14ac:dyDescent="0.3">
      <c r="A33" s="43">
        <v>72258146</v>
      </c>
      <c r="B33" s="43" t="s">
        <v>327</v>
      </c>
      <c r="C33" s="43" t="s">
        <v>358</v>
      </c>
      <c r="D33" s="43" t="s">
        <v>36</v>
      </c>
    </row>
    <row r="34" spans="1:4" x14ac:dyDescent="0.3">
      <c r="A34" s="43">
        <v>9099437</v>
      </c>
      <c r="B34" s="43" t="s">
        <v>298</v>
      </c>
      <c r="C34" s="43" t="s">
        <v>358</v>
      </c>
      <c r="D34" s="43" t="s">
        <v>36</v>
      </c>
    </row>
    <row r="35" spans="1:4" x14ac:dyDescent="0.3">
      <c r="A35" s="43">
        <v>72283243</v>
      </c>
      <c r="B35" s="43" t="s">
        <v>215</v>
      </c>
      <c r="C35" s="43" t="s">
        <v>370</v>
      </c>
      <c r="D35" s="43" t="s">
        <v>30</v>
      </c>
    </row>
    <row r="36" spans="1:4" x14ac:dyDescent="0.3">
      <c r="A36" s="43">
        <v>1124020230</v>
      </c>
      <c r="B36" s="43" t="s">
        <v>41</v>
      </c>
      <c r="C36" s="43" t="s">
        <v>358</v>
      </c>
      <c r="D36" s="43" t="s">
        <v>36</v>
      </c>
    </row>
    <row r="37" spans="1:4" x14ac:dyDescent="0.3">
      <c r="A37" s="43">
        <v>1042439653</v>
      </c>
      <c r="B37" s="43" t="s">
        <v>297</v>
      </c>
      <c r="C37" s="43" t="s">
        <v>358</v>
      </c>
      <c r="D37" s="43" t="s">
        <v>36</v>
      </c>
    </row>
    <row r="38" spans="1:4" x14ac:dyDescent="0.3">
      <c r="A38" s="43">
        <v>72137998</v>
      </c>
      <c r="B38" s="43" t="s">
        <v>13</v>
      </c>
      <c r="C38" s="43" t="s">
        <v>364</v>
      </c>
      <c r="D38" s="43" t="s">
        <v>32</v>
      </c>
    </row>
    <row r="39" spans="1:4" x14ac:dyDescent="0.3">
      <c r="A39" s="43">
        <v>72046520</v>
      </c>
      <c r="B39" s="43" t="s">
        <v>343</v>
      </c>
      <c r="C39" s="43" t="s">
        <v>364</v>
      </c>
      <c r="D39" s="43" t="s">
        <v>32</v>
      </c>
    </row>
    <row r="40" spans="1:4" x14ac:dyDescent="0.3">
      <c r="A40" s="43">
        <v>72249236</v>
      </c>
      <c r="B40" s="43" t="s">
        <v>261</v>
      </c>
      <c r="C40" s="43" t="s">
        <v>370</v>
      </c>
      <c r="D40" s="43" t="s">
        <v>30</v>
      </c>
    </row>
    <row r="41" spans="1:4" x14ac:dyDescent="0.3">
      <c r="A41" s="43">
        <v>72008173</v>
      </c>
      <c r="B41" s="43" t="s">
        <v>245</v>
      </c>
      <c r="C41" s="43" t="s">
        <v>364</v>
      </c>
      <c r="D41" s="43" t="s">
        <v>32</v>
      </c>
    </row>
    <row r="42" spans="1:4" x14ac:dyDescent="0.3">
      <c r="A42" s="43">
        <v>72429229</v>
      </c>
      <c r="B42" s="43" t="s">
        <v>4</v>
      </c>
      <c r="C42" s="43" t="s">
        <v>354</v>
      </c>
      <c r="D42" s="43" t="s">
        <v>34</v>
      </c>
    </row>
    <row r="43" spans="1:4" x14ac:dyDescent="0.3">
      <c r="A43" s="43">
        <v>1129526331</v>
      </c>
      <c r="B43" s="43" t="s">
        <v>42</v>
      </c>
      <c r="C43" s="43" t="s">
        <v>360</v>
      </c>
      <c r="D43" s="43" t="s">
        <v>34</v>
      </c>
    </row>
    <row r="44" spans="1:4" x14ac:dyDescent="0.3">
      <c r="A44" s="43">
        <v>1045701435</v>
      </c>
      <c r="B44" s="43" t="s">
        <v>231</v>
      </c>
      <c r="C44" s="43" t="s">
        <v>355</v>
      </c>
      <c r="D44" s="43" t="s">
        <v>34</v>
      </c>
    </row>
    <row r="45" spans="1:4" x14ac:dyDescent="0.3">
      <c r="A45" s="43">
        <v>4978385</v>
      </c>
      <c r="B45" s="43" t="s">
        <v>170</v>
      </c>
      <c r="C45" s="43" t="s">
        <v>370</v>
      </c>
      <c r="D45" s="43" t="s">
        <v>30</v>
      </c>
    </row>
    <row r="46" spans="1:4" x14ac:dyDescent="0.3">
      <c r="A46" s="43">
        <v>9144397</v>
      </c>
      <c r="B46" s="43" t="s">
        <v>174</v>
      </c>
      <c r="C46" s="43" t="s">
        <v>358</v>
      </c>
      <c r="D46" s="43" t="s">
        <v>36</v>
      </c>
    </row>
    <row r="47" spans="1:4" x14ac:dyDescent="0.3">
      <c r="A47" s="43">
        <v>12632355</v>
      </c>
      <c r="B47" s="43" t="s">
        <v>278</v>
      </c>
      <c r="C47" s="43" t="s">
        <v>360</v>
      </c>
      <c r="D47" s="43" t="s">
        <v>30</v>
      </c>
    </row>
    <row r="48" spans="1:4" x14ac:dyDescent="0.3">
      <c r="A48" s="43">
        <v>7628814</v>
      </c>
      <c r="B48" s="43" t="s">
        <v>294</v>
      </c>
      <c r="C48" s="43" t="s">
        <v>356</v>
      </c>
      <c r="D48" s="43" t="s">
        <v>34</v>
      </c>
    </row>
    <row r="49" spans="1:4" x14ac:dyDescent="0.3">
      <c r="A49" s="43">
        <v>72246943</v>
      </c>
      <c r="B49" s="43" t="s">
        <v>218</v>
      </c>
      <c r="C49" s="43" t="s">
        <v>364</v>
      </c>
      <c r="D49" s="43" t="s">
        <v>32</v>
      </c>
    </row>
    <row r="50" spans="1:4" x14ac:dyDescent="0.3">
      <c r="A50" s="43">
        <v>7604934</v>
      </c>
      <c r="B50" s="43" t="s">
        <v>222</v>
      </c>
      <c r="C50" s="43" t="s">
        <v>356</v>
      </c>
      <c r="D50" s="43" t="s">
        <v>34</v>
      </c>
    </row>
    <row r="51" spans="1:4" x14ac:dyDescent="0.3">
      <c r="A51" s="43">
        <v>85370698</v>
      </c>
      <c r="B51" s="43" t="s">
        <v>151</v>
      </c>
      <c r="C51" s="43" t="s">
        <v>370</v>
      </c>
      <c r="D51" s="43" t="s">
        <v>30</v>
      </c>
    </row>
    <row r="52" spans="1:4" x14ac:dyDescent="0.3">
      <c r="A52" s="43">
        <v>72023211</v>
      </c>
      <c r="B52" s="43" t="s">
        <v>230</v>
      </c>
      <c r="C52" s="43" t="s">
        <v>364</v>
      </c>
      <c r="D52" s="43" t="s">
        <v>32</v>
      </c>
    </row>
    <row r="53" spans="1:4" x14ac:dyDescent="0.3">
      <c r="A53" s="43">
        <v>1042423666</v>
      </c>
      <c r="B53" s="43" t="s">
        <v>212</v>
      </c>
      <c r="C53" s="43" t="s">
        <v>358</v>
      </c>
      <c r="D53" s="43" t="s">
        <v>36</v>
      </c>
    </row>
    <row r="54" spans="1:4" x14ac:dyDescent="0.3">
      <c r="A54" s="43">
        <v>8788935</v>
      </c>
      <c r="B54" s="43" t="s">
        <v>177</v>
      </c>
      <c r="C54" s="43" t="s">
        <v>370</v>
      </c>
      <c r="D54" s="43" t="s">
        <v>30</v>
      </c>
    </row>
    <row r="55" spans="1:4" x14ac:dyDescent="0.3">
      <c r="A55" s="43">
        <v>1083467461</v>
      </c>
      <c r="B55" s="43" t="s">
        <v>242</v>
      </c>
      <c r="C55" s="43" t="s">
        <v>360</v>
      </c>
      <c r="D55" s="43" t="s">
        <v>30</v>
      </c>
    </row>
    <row r="56" spans="1:4" x14ac:dyDescent="0.3">
      <c r="A56" s="43">
        <v>1129512162</v>
      </c>
      <c r="B56" s="43" t="s">
        <v>240</v>
      </c>
      <c r="C56" s="43" t="s">
        <v>356</v>
      </c>
      <c r="D56" s="43" t="s">
        <v>34</v>
      </c>
    </row>
    <row r="57" spans="1:4" x14ac:dyDescent="0.3">
      <c r="A57" s="43">
        <v>1143118905</v>
      </c>
      <c r="B57" s="43" t="s">
        <v>43</v>
      </c>
      <c r="C57" s="43" t="s">
        <v>370</v>
      </c>
      <c r="D57" s="43" t="s">
        <v>30</v>
      </c>
    </row>
    <row r="58" spans="1:4" x14ac:dyDescent="0.3">
      <c r="A58" s="43">
        <v>1014230821</v>
      </c>
      <c r="B58" s="43" t="s">
        <v>175</v>
      </c>
      <c r="C58" s="43" t="s">
        <v>360</v>
      </c>
      <c r="D58" s="43" t="s">
        <v>30</v>
      </c>
    </row>
    <row r="59" spans="1:4" x14ac:dyDescent="0.3">
      <c r="A59" s="43">
        <v>1045713303</v>
      </c>
      <c r="B59" s="43" t="s">
        <v>234</v>
      </c>
      <c r="C59" s="43" t="s">
        <v>359</v>
      </c>
      <c r="D59" s="43" t="s">
        <v>36</v>
      </c>
    </row>
    <row r="60" spans="1:4" x14ac:dyDescent="0.3">
      <c r="A60" s="43">
        <v>18923801</v>
      </c>
      <c r="B60" s="43" t="s">
        <v>44</v>
      </c>
      <c r="C60" s="43" t="s">
        <v>360</v>
      </c>
      <c r="D60" s="43" t="s">
        <v>30</v>
      </c>
    </row>
    <row r="61" spans="1:4" x14ac:dyDescent="0.3">
      <c r="A61" s="43">
        <v>72175184</v>
      </c>
      <c r="B61" s="43" t="s">
        <v>329</v>
      </c>
      <c r="C61" s="43" t="s">
        <v>360</v>
      </c>
      <c r="D61" s="43" t="s">
        <v>30</v>
      </c>
    </row>
    <row r="62" spans="1:4" x14ac:dyDescent="0.3">
      <c r="A62" s="43">
        <v>19873593</v>
      </c>
      <c r="B62" s="43" t="s">
        <v>221</v>
      </c>
      <c r="C62" s="43" t="s">
        <v>357</v>
      </c>
      <c r="D62" s="43" t="s">
        <v>34</v>
      </c>
    </row>
    <row r="63" spans="1:4" x14ac:dyDescent="0.3">
      <c r="A63" s="43">
        <v>72191553</v>
      </c>
      <c r="B63" s="43" t="s">
        <v>45</v>
      </c>
      <c r="C63" s="43" t="s">
        <v>370</v>
      </c>
      <c r="D63" s="43" t="s">
        <v>30</v>
      </c>
    </row>
    <row r="64" spans="1:4" x14ac:dyDescent="0.3">
      <c r="A64" s="43">
        <v>72203003</v>
      </c>
      <c r="B64" s="43" t="s">
        <v>339</v>
      </c>
      <c r="C64" s="43" t="s">
        <v>360</v>
      </c>
      <c r="D64" s="43" t="s">
        <v>30</v>
      </c>
    </row>
    <row r="65" spans="1:4" x14ac:dyDescent="0.3">
      <c r="A65" s="43">
        <v>8505627</v>
      </c>
      <c r="B65" s="43" t="s">
        <v>309</v>
      </c>
      <c r="C65" s="43" t="s">
        <v>360</v>
      </c>
      <c r="D65" s="43" t="s">
        <v>30</v>
      </c>
    </row>
    <row r="66" spans="1:4" x14ac:dyDescent="0.3">
      <c r="A66" s="43">
        <v>1140865331</v>
      </c>
      <c r="B66" s="43" t="s">
        <v>140</v>
      </c>
      <c r="C66" s="43" t="s">
        <v>359</v>
      </c>
      <c r="D66" s="43" t="s">
        <v>36</v>
      </c>
    </row>
    <row r="67" spans="1:4" x14ac:dyDescent="0.3">
      <c r="A67" s="43">
        <v>72175592</v>
      </c>
      <c r="B67" s="43" t="s">
        <v>184</v>
      </c>
      <c r="C67" s="43" t="s">
        <v>360</v>
      </c>
      <c r="D67" s="43" t="s">
        <v>30</v>
      </c>
    </row>
    <row r="68" spans="1:4" x14ac:dyDescent="0.3">
      <c r="A68" s="43">
        <v>73186841</v>
      </c>
      <c r="B68" s="43" t="s">
        <v>183</v>
      </c>
      <c r="C68" s="43" t="s">
        <v>358</v>
      </c>
      <c r="D68" s="43" t="s">
        <v>36</v>
      </c>
    </row>
    <row r="69" spans="1:4" x14ac:dyDescent="0.3">
      <c r="A69" s="43">
        <v>1062875105</v>
      </c>
      <c r="B69" s="43" t="s">
        <v>331</v>
      </c>
      <c r="C69" s="43" t="s">
        <v>370</v>
      </c>
      <c r="D69" s="43" t="s">
        <v>30</v>
      </c>
    </row>
    <row r="70" spans="1:4" x14ac:dyDescent="0.3">
      <c r="A70" s="43">
        <v>73007151</v>
      </c>
      <c r="B70" s="43" t="s">
        <v>46</v>
      </c>
      <c r="C70" s="43" t="s">
        <v>358</v>
      </c>
      <c r="D70" s="43" t="s">
        <v>36</v>
      </c>
    </row>
    <row r="71" spans="1:4" x14ac:dyDescent="0.3">
      <c r="A71" s="43">
        <v>72336819</v>
      </c>
      <c r="B71" s="43" t="s">
        <v>189</v>
      </c>
      <c r="C71" s="43" t="s">
        <v>356</v>
      </c>
      <c r="D71" s="43" t="s">
        <v>34</v>
      </c>
    </row>
    <row r="72" spans="1:4" x14ac:dyDescent="0.3">
      <c r="A72" s="43">
        <v>1143137011</v>
      </c>
      <c r="B72" s="43" t="s">
        <v>247</v>
      </c>
      <c r="C72" s="43" t="s">
        <v>356</v>
      </c>
      <c r="D72" s="43" t="s">
        <v>34</v>
      </c>
    </row>
    <row r="73" spans="1:4" x14ac:dyDescent="0.3">
      <c r="A73" s="43">
        <v>72191601</v>
      </c>
      <c r="B73" s="43" t="s">
        <v>312</v>
      </c>
      <c r="C73" s="43" t="s">
        <v>364</v>
      </c>
      <c r="D73" s="43" t="s">
        <v>32</v>
      </c>
    </row>
    <row r="74" spans="1:4" x14ac:dyDescent="0.3">
      <c r="A74" s="43">
        <v>85203416</v>
      </c>
      <c r="B74" s="43" t="s">
        <v>304</v>
      </c>
      <c r="C74" s="43" t="s">
        <v>364</v>
      </c>
      <c r="D74" s="43" t="s">
        <v>32</v>
      </c>
    </row>
    <row r="75" spans="1:4" x14ac:dyDescent="0.3">
      <c r="A75" s="43">
        <v>72291020</v>
      </c>
      <c r="B75" s="43" t="s">
        <v>255</v>
      </c>
      <c r="C75" s="43" t="s">
        <v>355</v>
      </c>
      <c r="D75" s="43" t="s">
        <v>34</v>
      </c>
    </row>
    <row r="76" spans="1:4" x14ac:dyDescent="0.3">
      <c r="A76" s="43">
        <v>72435459</v>
      </c>
      <c r="B76" s="43" t="s">
        <v>237</v>
      </c>
      <c r="C76" s="43" t="s">
        <v>364</v>
      </c>
      <c r="D76" s="43" t="s">
        <v>32</v>
      </c>
    </row>
    <row r="77" spans="1:4" x14ac:dyDescent="0.3">
      <c r="A77" s="43">
        <v>19873772</v>
      </c>
      <c r="B77" s="43" t="s">
        <v>268</v>
      </c>
      <c r="C77" s="43" t="s">
        <v>370</v>
      </c>
      <c r="D77" s="43" t="s">
        <v>30</v>
      </c>
    </row>
    <row r="78" spans="1:4" x14ac:dyDescent="0.3">
      <c r="A78" s="43">
        <v>8786400</v>
      </c>
      <c r="B78" s="43" t="s">
        <v>280</v>
      </c>
      <c r="C78" s="43" t="s">
        <v>370</v>
      </c>
      <c r="D78" s="43" t="s">
        <v>30</v>
      </c>
    </row>
    <row r="79" spans="1:4" x14ac:dyDescent="0.3">
      <c r="A79" s="43">
        <v>73192394</v>
      </c>
      <c r="B79" s="43" t="s">
        <v>47</v>
      </c>
      <c r="C79" s="43" t="s">
        <v>370</v>
      </c>
      <c r="D79" s="43" t="s">
        <v>30</v>
      </c>
    </row>
    <row r="80" spans="1:4" x14ac:dyDescent="0.3">
      <c r="A80" s="43">
        <v>1129488182</v>
      </c>
      <c r="B80" s="43" t="s">
        <v>334</v>
      </c>
      <c r="C80" s="43" t="s">
        <v>356</v>
      </c>
      <c r="D80" s="43" t="s">
        <v>34</v>
      </c>
    </row>
    <row r="81" spans="1:4" x14ac:dyDescent="0.3">
      <c r="A81" s="43">
        <v>72287439</v>
      </c>
      <c r="B81" s="43" t="s">
        <v>263</v>
      </c>
      <c r="C81" s="43" t="s">
        <v>364</v>
      </c>
      <c r="D81" s="43" t="s">
        <v>32</v>
      </c>
    </row>
    <row r="82" spans="1:4" x14ac:dyDescent="0.3">
      <c r="A82" s="43">
        <v>72167264</v>
      </c>
      <c r="B82" s="43" t="s">
        <v>344</v>
      </c>
      <c r="C82" s="43" t="s">
        <v>354</v>
      </c>
      <c r="D82" s="43" t="s">
        <v>34</v>
      </c>
    </row>
    <row r="83" spans="1:4" x14ac:dyDescent="0.3">
      <c r="A83" s="43">
        <v>72290253</v>
      </c>
      <c r="B83" s="43" t="s">
        <v>301</v>
      </c>
      <c r="C83" s="43" t="s">
        <v>370</v>
      </c>
      <c r="D83" s="43" t="s">
        <v>30</v>
      </c>
    </row>
    <row r="84" spans="1:4" x14ac:dyDescent="0.3">
      <c r="A84" s="43">
        <v>72052101</v>
      </c>
      <c r="B84" s="43" t="s">
        <v>148</v>
      </c>
      <c r="C84" s="43" t="s">
        <v>364</v>
      </c>
      <c r="D84" s="43" t="s">
        <v>32</v>
      </c>
    </row>
    <row r="85" spans="1:4" x14ac:dyDescent="0.3">
      <c r="A85" s="43">
        <v>576257</v>
      </c>
      <c r="B85" s="43" t="s">
        <v>6</v>
      </c>
      <c r="C85" s="43" t="s">
        <v>354</v>
      </c>
      <c r="D85" s="43" t="s">
        <v>34</v>
      </c>
    </row>
    <row r="86" spans="1:4" x14ac:dyDescent="0.3">
      <c r="A86" s="43">
        <v>576262</v>
      </c>
      <c r="B86" s="43" t="s">
        <v>144</v>
      </c>
      <c r="C86" s="43" t="s">
        <v>354</v>
      </c>
      <c r="D86" s="43" t="s">
        <v>34</v>
      </c>
    </row>
    <row r="87" spans="1:4" x14ac:dyDescent="0.3">
      <c r="A87" s="43">
        <v>1052989345</v>
      </c>
      <c r="B87" s="43" t="s">
        <v>232</v>
      </c>
      <c r="C87" s="43" t="s">
        <v>356</v>
      </c>
      <c r="D87" s="43" t="s">
        <v>34</v>
      </c>
    </row>
    <row r="88" spans="1:4" x14ac:dyDescent="0.3">
      <c r="A88" s="43">
        <v>1052991220</v>
      </c>
      <c r="B88" s="43" t="s">
        <v>48</v>
      </c>
      <c r="C88" s="43" t="s">
        <v>356</v>
      </c>
      <c r="D88" s="43" t="s">
        <v>34</v>
      </c>
    </row>
    <row r="89" spans="1:4" x14ac:dyDescent="0.3">
      <c r="A89" s="43">
        <v>1046344490</v>
      </c>
      <c r="B89" s="43" t="s">
        <v>209</v>
      </c>
      <c r="C89" s="43" t="s">
        <v>356</v>
      </c>
      <c r="D89" s="43" t="s">
        <v>34</v>
      </c>
    </row>
    <row r="90" spans="1:4" x14ac:dyDescent="0.3">
      <c r="A90" s="43">
        <v>1046345248</v>
      </c>
      <c r="B90" s="43" t="s">
        <v>15</v>
      </c>
      <c r="C90" s="43" t="s">
        <v>356</v>
      </c>
      <c r="D90" s="43" t="s">
        <v>34</v>
      </c>
    </row>
    <row r="91" spans="1:4" x14ac:dyDescent="0.3">
      <c r="A91" s="43">
        <v>1098648640</v>
      </c>
      <c r="B91" s="43" t="s">
        <v>248</v>
      </c>
      <c r="C91" s="43" t="s">
        <v>358</v>
      </c>
      <c r="D91" s="43" t="s">
        <v>36</v>
      </c>
    </row>
    <row r="92" spans="1:4" x14ac:dyDescent="0.3">
      <c r="A92" s="43">
        <v>72276366</v>
      </c>
      <c r="B92" s="43" t="s">
        <v>49</v>
      </c>
      <c r="C92" s="43" t="s">
        <v>370</v>
      </c>
      <c r="D92" s="43" t="s">
        <v>30</v>
      </c>
    </row>
    <row r="93" spans="1:4" x14ac:dyDescent="0.3">
      <c r="A93" s="43">
        <v>72269340</v>
      </c>
      <c r="B93" s="43" t="s">
        <v>50</v>
      </c>
      <c r="C93" s="43" t="s">
        <v>360</v>
      </c>
      <c r="D93" s="43" t="s">
        <v>30</v>
      </c>
    </row>
    <row r="94" spans="1:4" x14ac:dyDescent="0.3">
      <c r="A94" s="43">
        <v>1129516319</v>
      </c>
      <c r="B94" s="43" t="s">
        <v>51</v>
      </c>
      <c r="C94" s="43" t="s">
        <v>370</v>
      </c>
      <c r="D94" s="43" t="s">
        <v>30</v>
      </c>
    </row>
    <row r="95" spans="1:4" x14ac:dyDescent="0.3">
      <c r="A95" s="43">
        <v>73239933</v>
      </c>
      <c r="B95" s="43" t="s">
        <v>330</v>
      </c>
      <c r="C95" s="43" t="s">
        <v>370</v>
      </c>
      <c r="D95" s="43" t="s">
        <v>30</v>
      </c>
    </row>
    <row r="96" spans="1:4" x14ac:dyDescent="0.3">
      <c r="A96" s="43">
        <v>1046342974</v>
      </c>
      <c r="B96" s="43" t="s">
        <v>220</v>
      </c>
      <c r="C96" s="43" t="s">
        <v>356</v>
      </c>
      <c r="D96" s="43" t="s">
        <v>34</v>
      </c>
    </row>
    <row r="97" spans="1:4" x14ac:dyDescent="0.3">
      <c r="A97" s="43">
        <v>73191501</v>
      </c>
      <c r="B97" s="43" t="s">
        <v>52</v>
      </c>
      <c r="C97" s="43" t="s">
        <v>370</v>
      </c>
      <c r="D97" s="43" t="s">
        <v>30</v>
      </c>
    </row>
    <row r="98" spans="1:4" x14ac:dyDescent="0.3">
      <c r="A98" s="43">
        <v>8487178</v>
      </c>
      <c r="B98" s="43" t="s">
        <v>348</v>
      </c>
      <c r="C98" s="43" t="s">
        <v>370</v>
      </c>
      <c r="D98" s="43" t="s">
        <v>30</v>
      </c>
    </row>
    <row r="99" spans="1:4" x14ac:dyDescent="0.3">
      <c r="A99" s="43">
        <v>73270642</v>
      </c>
      <c r="B99" s="43" t="s">
        <v>165</v>
      </c>
      <c r="C99" s="43" t="s">
        <v>356</v>
      </c>
      <c r="D99" s="43" t="s">
        <v>34</v>
      </c>
    </row>
    <row r="100" spans="1:4" x14ac:dyDescent="0.3">
      <c r="A100" s="43">
        <v>1082045661</v>
      </c>
      <c r="B100" s="43" t="s">
        <v>158</v>
      </c>
      <c r="C100" s="43" t="s">
        <v>360</v>
      </c>
      <c r="D100" s="43" t="s">
        <v>30</v>
      </c>
    </row>
    <row r="101" spans="1:4" x14ac:dyDescent="0.3">
      <c r="A101" s="43">
        <v>72267574</v>
      </c>
      <c r="B101" s="43" t="s">
        <v>53</v>
      </c>
      <c r="C101" s="43" t="s">
        <v>360</v>
      </c>
      <c r="D101" s="43" t="s">
        <v>30</v>
      </c>
    </row>
    <row r="102" spans="1:4" x14ac:dyDescent="0.3">
      <c r="A102" s="43">
        <v>1052992147</v>
      </c>
      <c r="B102" s="43" t="s">
        <v>320</v>
      </c>
      <c r="C102" s="43" t="s">
        <v>370</v>
      </c>
      <c r="D102" s="43" t="s">
        <v>30</v>
      </c>
    </row>
    <row r="103" spans="1:4" x14ac:dyDescent="0.3">
      <c r="A103" s="43">
        <v>673772</v>
      </c>
      <c r="B103" s="43" t="s">
        <v>274</v>
      </c>
      <c r="C103" s="43" t="s">
        <v>355</v>
      </c>
      <c r="D103" s="43" t="s">
        <v>34</v>
      </c>
    </row>
    <row r="104" spans="1:4" x14ac:dyDescent="0.3">
      <c r="A104" s="43">
        <v>72199198</v>
      </c>
      <c r="B104" s="43" t="s">
        <v>273</v>
      </c>
      <c r="C104" s="43" t="s">
        <v>364</v>
      </c>
      <c r="D104" s="43" t="s">
        <v>32</v>
      </c>
    </row>
    <row r="105" spans="1:4" x14ac:dyDescent="0.3">
      <c r="A105" s="43">
        <v>85485994</v>
      </c>
      <c r="B105" s="43" t="s">
        <v>243</v>
      </c>
      <c r="C105" s="43" t="s">
        <v>370</v>
      </c>
      <c r="D105" s="43" t="s">
        <v>30</v>
      </c>
    </row>
    <row r="106" spans="1:4" x14ac:dyDescent="0.3">
      <c r="A106" s="43">
        <v>73579623</v>
      </c>
      <c r="B106" s="43" t="s">
        <v>179</v>
      </c>
      <c r="C106" s="43" t="s">
        <v>364</v>
      </c>
      <c r="D106" s="43" t="s">
        <v>32</v>
      </c>
    </row>
    <row r="107" spans="1:4" x14ac:dyDescent="0.3">
      <c r="A107" s="43">
        <v>1129496543</v>
      </c>
      <c r="B107" s="43" t="s">
        <v>186</v>
      </c>
      <c r="C107" s="43" t="s">
        <v>370</v>
      </c>
      <c r="D107" s="43" t="s">
        <v>30</v>
      </c>
    </row>
    <row r="108" spans="1:4" x14ac:dyDescent="0.3">
      <c r="A108" s="43">
        <v>1143425150</v>
      </c>
      <c r="B108" s="43" t="s">
        <v>54</v>
      </c>
      <c r="C108" s="43" t="s">
        <v>370</v>
      </c>
      <c r="D108" s="43" t="s">
        <v>30</v>
      </c>
    </row>
    <row r="109" spans="1:4" x14ac:dyDescent="0.3">
      <c r="A109" s="43">
        <v>1143441857</v>
      </c>
      <c r="B109" s="43" t="s">
        <v>236</v>
      </c>
      <c r="C109" s="43" t="s">
        <v>370</v>
      </c>
      <c r="D109" s="43" t="s">
        <v>30</v>
      </c>
    </row>
    <row r="110" spans="1:4" x14ac:dyDescent="0.3">
      <c r="A110" s="43">
        <v>1062877091</v>
      </c>
      <c r="B110" s="43" t="s">
        <v>194</v>
      </c>
      <c r="C110" s="43" t="s">
        <v>360</v>
      </c>
      <c r="D110" s="43" t="s">
        <v>30</v>
      </c>
    </row>
    <row r="111" spans="1:4" x14ac:dyDescent="0.3">
      <c r="A111" s="43">
        <v>1143357941</v>
      </c>
      <c r="B111" s="43" t="s">
        <v>14</v>
      </c>
      <c r="C111" s="43" t="s">
        <v>370</v>
      </c>
      <c r="D111" s="43" t="s">
        <v>30</v>
      </c>
    </row>
    <row r="112" spans="1:4" x14ac:dyDescent="0.3">
      <c r="A112" s="43">
        <v>1065633136</v>
      </c>
      <c r="B112" s="43" t="s">
        <v>270</v>
      </c>
      <c r="C112" s="43" t="s">
        <v>364</v>
      </c>
      <c r="D112" s="43" t="s">
        <v>32</v>
      </c>
    </row>
    <row r="113" spans="1:4" x14ac:dyDescent="0.3">
      <c r="A113" s="43">
        <v>72428784</v>
      </c>
      <c r="B113" s="43" t="s">
        <v>55</v>
      </c>
      <c r="C113" s="43" t="s">
        <v>370</v>
      </c>
      <c r="D113" s="43" t="s">
        <v>30</v>
      </c>
    </row>
    <row r="114" spans="1:4" x14ac:dyDescent="0.3">
      <c r="A114" s="43">
        <v>1050950103</v>
      </c>
      <c r="B114" s="43" t="s">
        <v>244</v>
      </c>
      <c r="C114" s="43" t="s">
        <v>370</v>
      </c>
      <c r="D114" s="43" t="s">
        <v>30</v>
      </c>
    </row>
    <row r="115" spans="1:4" x14ac:dyDescent="0.3">
      <c r="A115" s="43">
        <v>12633010</v>
      </c>
      <c r="B115" s="43" t="s">
        <v>214</v>
      </c>
      <c r="C115" s="43" t="s">
        <v>360</v>
      </c>
      <c r="D115" s="43" t="s">
        <v>30</v>
      </c>
    </row>
    <row r="116" spans="1:4" x14ac:dyDescent="0.3">
      <c r="A116" s="43">
        <v>1052968264</v>
      </c>
      <c r="B116" s="43" t="s">
        <v>279</v>
      </c>
      <c r="C116" s="43" t="s">
        <v>370</v>
      </c>
      <c r="D116" s="43" t="s">
        <v>30</v>
      </c>
    </row>
    <row r="117" spans="1:4" x14ac:dyDescent="0.3">
      <c r="A117" s="43">
        <v>1045701233</v>
      </c>
      <c r="B117" s="43" t="s">
        <v>292</v>
      </c>
      <c r="C117" s="43" t="s">
        <v>364</v>
      </c>
      <c r="D117" s="43" t="s">
        <v>32</v>
      </c>
    </row>
    <row r="118" spans="1:4" x14ac:dyDescent="0.3">
      <c r="A118" s="43">
        <v>676852</v>
      </c>
      <c r="B118" s="43" t="s">
        <v>56</v>
      </c>
      <c r="C118" s="43" t="s">
        <v>355</v>
      </c>
      <c r="D118" s="43" t="s">
        <v>34</v>
      </c>
    </row>
    <row r="119" spans="1:4" x14ac:dyDescent="0.3">
      <c r="A119" s="43">
        <v>1140851894</v>
      </c>
      <c r="B119" s="43" t="s">
        <v>224</v>
      </c>
      <c r="C119" s="43" t="s">
        <v>358</v>
      </c>
      <c r="D119" s="43" t="s">
        <v>36</v>
      </c>
    </row>
    <row r="120" spans="1:4" x14ac:dyDescent="0.3">
      <c r="A120" s="43">
        <v>1051417391</v>
      </c>
      <c r="B120" s="43" t="s">
        <v>262</v>
      </c>
      <c r="C120" s="43" t="s">
        <v>370</v>
      </c>
      <c r="D120" s="43" t="s">
        <v>30</v>
      </c>
    </row>
    <row r="121" spans="1:4" x14ac:dyDescent="0.3">
      <c r="A121" s="43">
        <v>1003644904</v>
      </c>
      <c r="B121" s="43" t="s">
        <v>319</v>
      </c>
      <c r="C121" s="43" t="s">
        <v>370</v>
      </c>
      <c r="D121" s="43" t="s">
        <v>30</v>
      </c>
    </row>
    <row r="122" spans="1:4" x14ac:dyDescent="0.3">
      <c r="A122" s="43">
        <v>1042349598</v>
      </c>
      <c r="B122" s="43" t="s">
        <v>166</v>
      </c>
      <c r="C122" s="43" t="s">
        <v>358</v>
      </c>
      <c r="D122" s="43" t="s">
        <v>36</v>
      </c>
    </row>
    <row r="123" spans="1:4" x14ac:dyDescent="0.3">
      <c r="A123" s="43">
        <v>1045713717</v>
      </c>
      <c r="B123" s="43" t="s">
        <v>238</v>
      </c>
      <c r="C123" s="43" t="s">
        <v>358</v>
      </c>
      <c r="D123" s="43" t="s">
        <v>36</v>
      </c>
    </row>
    <row r="124" spans="1:4" x14ac:dyDescent="0.3">
      <c r="A124" s="43">
        <v>1143160794</v>
      </c>
      <c r="B124" s="43" t="s">
        <v>201</v>
      </c>
      <c r="C124" s="43" t="s">
        <v>359</v>
      </c>
      <c r="D124" s="43" t="s">
        <v>36</v>
      </c>
    </row>
    <row r="125" spans="1:4" x14ac:dyDescent="0.3">
      <c r="A125" s="43">
        <v>1050064251</v>
      </c>
      <c r="B125" s="43" t="s">
        <v>287</v>
      </c>
      <c r="C125" s="43" t="s">
        <v>359</v>
      </c>
      <c r="D125" s="43" t="s">
        <v>36</v>
      </c>
    </row>
    <row r="126" spans="1:4" x14ac:dyDescent="0.3">
      <c r="A126" s="43">
        <v>1143448001</v>
      </c>
      <c r="B126" s="43" t="s">
        <v>272</v>
      </c>
      <c r="C126" s="43" t="s">
        <v>359</v>
      </c>
      <c r="D126" s="43" t="s">
        <v>36</v>
      </c>
    </row>
    <row r="127" spans="1:4" x14ac:dyDescent="0.3">
      <c r="A127" s="43">
        <v>1001872809</v>
      </c>
      <c r="B127" s="43" t="s">
        <v>157</v>
      </c>
      <c r="C127" s="43" t="s">
        <v>359</v>
      </c>
      <c r="D127" s="43" t="s">
        <v>36</v>
      </c>
    </row>
    <row r="128" spans="1:4" x14ac:dyDescent="0.3">
      <c r="A128" s="43">
        <v>1045670690</v>
      </c>
      <c r="B128" s="43" t="s">
        <v>178</v>
      </c>
      <c r="C128" s="43" t="s">
        <v>370</v>
      </c>
      <c r="D128" s="43" t="s">
        <v>30</v>
      </c>
    </row>
    <row r="129" spans="1:4" x14ac:dyDescent="0.3">
      <c r="A129" s="43">
        <v>1045690073</v>
      </c>
      <c r="B129" s="43" t="s">
        <v>11</v>
      </c>
      <c r="C129" s="43" t="s">
        <v>359</v>
      </c>
      <c r="D129" s="43" t="s">
        <v>36</v>
      </c>
    </row>
    <row r="130" spans="1:4" x14ac:dyDescent="0.3">
      <c r="A130" s="43">
        <v>1193150140</v>
      </c>
      <c r="B130" s="43" t="s">
        <v>154</v>
      </c>
      <c r="C130" s="43" t="s">
        <v>358</v>
      </c>
      <c r="D130" s="43" t="s">
        <v>36</v>
      </c>
    </row>
    <row r="131" spans="1:4" x14ac:dyDescent="0.3">
      <c r="A131" s="43">
        <v>1048204296</v>
      </c>
      <c r="B131" s="43" t="s">
        <v>171</v>
      </c>
      <c r="C131" s="43" t="s">
        <v>359</v>
      </c>
      <c r="D131" s="43" t="s">
        <v>36</v>
      </c>
    </row>
    <row r="132" spans="1:4" x14ac:dyDescent="0.3">
      <c r="A132" s="43">
        <v>72290647</v>
      </c>
      <c r="B132" s="43" t="s">
        <v>191</v>
      </c>
      <c r="C132" s="43" t="s">
        <v>358</v>
      </c>
      <c r="D132" s="43" t="s">
        <v>36</v>
      </c>
    </row>
    <row r="133" spans="1:4" x14ac:dyDescent="0.3">
      <c r="A133" s="43">
        <v>8498708</v>
      </c>
      <c r="B133" s="43" t="s">
        <v>346</v>
      </c>
      <c r="C133" s="43" t="s">
        <v>358</v>
      </c>
      <c r="D133" s="43" t="s">
        <v>36</v>
      </c>
    </row>
    <row r="134" spans="1:4" x14ac:dyDescent="0.3">
      <c r="A134" s="43">
        <v>9142770</v>
      </c>
      <c r="B134" s="43" t="s">
        <v>172</v>
      </c>
      <c r="C134" s="43" t="s">
        <v>354</v>
      </c>
      <c r="D134" s="43" t="s">
        <v>34</v>
      </c>
    </row>
    <row r="135" spans="1:4" x14ac:dyDescent="0.3">
      <c r="A135" s="43">
        <v>8722227</v>
      </c>
      <c r="B135" s="43" t="s">
        <v>281</v>
      </c>
      <c r="C135" s="43" t="s">
        <v>364</v>
      </c>
      <c r="D135" s="43" t="s">
        <v>32</v>
      </c>
    </row>
    <row r="136" spans="1:4" x14ac:dyDescent="0.3">
      <c r="A136" s="43">
        <v>1140866207</v>
      </c>
      <c r="B136" s="43" t="s">
        <v>57</v>
      </c>
      <c r="C136" s="43" t="s">
        <v>359</v>
      </c>
      <c r="D136" s="43" t="s">
        <v>36</v>
      </c>
    </row>
    <row r="137" spans="1:4" x14ac:dyDescent="0.3">
      <c r="A137" s="43">
        <v>1046874193</v>
      </c>
      <c r="B137" s="43" t="s">
        <v>249</v>
      </c>
      <c r="C137" s="43" t="s">
        <v>359</v>
      </c>
      <c r="D137" s="43" t="s">
        <v>36</v>
      </c>
    </row>
    <row r="138" spans="1:4" x14ac:dyDescent="0.3">
      <c r="A138" s="43">
        <v>1045714832</v>
      </c>
      <c r="B138" s="43" t="s">
        <v>156</v>
      </c>
      <c r="C138" s="43" t="s">
        <v>358</v>
      </c>
      <c r="D138" s="43" t="s">
        <v>36</v>
      </c>
    </row>
    <row r="139" spans="1:4" x14ac:dyDescent="0.3">
      <c r="A139" s="43">
        <v>7539785</v>
      </c>
      <c r="B139" s="43" t="s">
        <v>282</v>
      </c>
      <c r="C139" s="43" t="s">
        <v>358</v>
      </c>
      <c r="D139" s="43" t="s">
        <v>36</v>
      </c>
    </row>
    <row r="140" spans="1:4" x14ac:dyDescent="0.3">
      <c r="A140" s="43">
        <v>5030433</v>
      </c>
      <c r="B140" s="43" t="s">
        <v>58</v>
      </c>
      <c r="C140" s="43" t="s">
        <v>354</v>
      </c>
      <c r="D140" s="43" t="s">
        <v>34</v>
      </c>
    </row>
    <row r="141" spans="1:4" x14ac:dyDescent="0.3">
      <c r="A141" s="43">
        <v>1042426987</v>
      </c>
      <c r="B141" s="43" t="s">
        <v>291</v>
      </c>
      <c r="C141" s="43" t="s">
        <v>370</v>
      </c>
      <c r="D141" s="43" t="s">
        <v>30</v>
      </c>
    </row>
    <row r="142" spans="1:4" x14ac:dyDescent="0.3">
      <c r="A142" s="43">
        <v>1143376702</v>
      </c>
      <c r="B142" s="43" t="s">
        <v>336</v>
      </c>
      <c r="C142" s="43" t="s">
        <v>358</v>
      </c>
      <c r="D142" s="43" t="s">
        <v>36</v>
      </c>
    </row>
    <row r="143" spans="1:4" x14ac:dyDescent="0.3">
      <c r="A143" s="43">
        <v>1047420648</v>
      </c>
      <c r="B143" s="43" t="s">
        <v>59</v>
      </c>
      <c r="C143" s="43" t="s">
        <v>370</v>
      </c>
      <c r="D143" s="43" t="s">
        <v>30</v>
      </c>
    </row>
    <row r="144" spans="1:4" x14ac:dyDescent="0.3">
      <c r="A144" s="43">
        <v>1143439945</v>
      </c>
      <c r="B144" s="43" t="s">
        <v>277</v>
      </c>
      <c r="C144" s="43" t="s">
        <v>359</v>
      </c>
      <c r="D144" s="43" t="s">
        <v>36</v>
      </c>
    </row>
    <row r="145" spans="1:4" x14ac:dyDescent="0.3">
      <c r="A145" s="43">
        <v>1143268344</v>
      </c>
      <c r="B145" s="43" t="s">
        <v>150</v>
      </c>
      <c r="C145" s="43" t="s">
        <v>359</v>
      </c>
      <c r="D145" s="43" t="s">
        <v>36</v>
      </c>
    </row>
    <row r="146" spans="1:4" x14ac:dyDescent="0.3">
      <c r="A146" s="43">
        <v>8510045</v>
      </c>
      <c r="B146" s="43" t="s">
        <v>305</v>
      </c>
      <c r="C146" s="43" t="s">
        <v>354</v>
      </c>
      <c r="D146" s="43" t="s">
        <v>34</v>
      </c>
    </row>
    <row r="147" spans="1:4" x14ac:dyDescent="0.3">
      <c r="A147" s="43">
        <v>71941295</v>
      </c>
      <c r="B147" s="43" t="s">
        <v>12</v>
      </c>
      <c r="C147" s="43" t="s">
        <v>354</v>
      </c>
      <c r="D147" s="43" t="s">
        <v>34</v>
      </c>
    </row>
    <row r="148" spans="1:4" x14ac:dyDescent="0.3">
      <c r="A148" s="43">
        <v>1064991640</v>
      </c>
      <c r="B148" s="43" t="s">
        <v>311</v>
      </c>
      <c r="C148" s="43" t="s">
        <v>370</v>
      </c>
      <c r="D148" s="43" t="s">
        <v>30</v>
      </c>
    </row>
    <row r="149" spans="1:4" x14ac:dyDescent="0.3">
      <c r="A149" s="43">
        <v>1064995172</v>
      </c>
      <c r="B149" s="43" t="s">
        <v>225</v>
      </c>
      <c r="C149" s="43" t="s">
        <v>359</v>
      </c>
      <c r="D149" s="43" t="s">
        <v>36</v>
      </c>
    </row>
    <row r="150" spans="1:4" x14ac:dyDescent="0.3">
      <c r="A150" s="43">
        <v>1050037442</v>
      </c>
      <c r="B150" s="43" t="s">
        <v>8</v>
      </c>
      <c r="C150" s="43" t="s">
        <v>359</v>
      </c>
      <c r="D150" s="43" t="s">
        <v>36</v>
      </c>
    </row>
    <row r="151" spans="1:4" x14ac:dyDescent="0.3">
      <c r="A151" s="43">
        <v>73215027</v>
      </c>
      <c r="B151" s="43" t="s">
        <v>168</v>
      </c>
      <c r="C151" s="43" t="s">
        <v>370</v>
      </c>
      <c r="D151" s="43" t="s">
        <v>30</v>
      </c>
    </row>
    <row r="152" spans="1:4" x14ac:dyDescent="0.3">
      <c r="A152" s="43">
        <v>72008021</v>
      </c>
      <c r="B152" s="43" t="s">
        <v>235</v>
      </c>
      <c r="C152" s="43" t="s">
        <v>370</v>
      </c>
      <c r="D152" s="43" t="s">
        <v>30</v>
      </c>
    </row>
    <row r="153" spans="1:4" x14ac:dyDescent="0.3">
      <c r="A153" s="43">
        <v>1062876554</v>
      </c>
      <c r="B153" s="43" t="s">
        <v>252</v>
      </c>
      <c r="C153" s="43" t="s">
        <v>370</v>
      </c>
      <c r="D153" s="43" t="s">
        <v>30</v>
      </c>
    </row>
    <row r="154" spans="1:4" x14ac:dyDescent="0.3">
      <c r="A154" s="43">
        <v>8800027</v>
      </c>
      <c r="B154" s="43" t="s">
        <v>264</v>
      </c>
      <c r="C154" s="43" t="s">
        <v>356</v>
      </c>
      <c r="D154" s="43" t="s">
        <v>34</v>
      </c>
    </row>
    <row r="155" spans="1:4" x14ac:dyDescent="0.3">
      <c r="A155" s="43">
        <v>8865460</v>
      </c>
      <c r="B155" s="43" t="s">
        <v>340</v>
      </c>
      <c r="C155" s="43" t="s">
        <v>370</v>
      </c>
      <c r="D155" s="43" t="s">
        <v>30</v>
      </c>
    </row>
    <row r="156" spans="1:4" x14ac:dyDescent="0.3">
      <c r="A156" s="43">
        <v>1051671396</v>
      </c>
      <c r="B156" s="43" t="s">
        <v>251</v>
      </c>
      <c r="C156" s="43" t="s">
        <v>370</v>
      </c>
      <c r="D156" s="43" t="s">
        <v>30</v>
      </c>
    </row>
    <row r="157" spans="1:4" x14ac:dyDescent="0.3">
      <c r="A157" s="43">
        <v>1049347320</v>
      </c>
      <c r="B157" s="43" t="s">
        <v>269</v>
      </c>
      <c r="C157" s="43" t="s">
        <v>370</v>
      </c>
      <c r="D157" s="43" t="s">
        <v>30</v>
      </c>
    </row>
    <row r="158" spans="1:4" x14ac:dyDescent="0.3">
      <c r="A158" s="43">
        <v>1007027997</v>
      </c>
      <c r="B158" s="43" t="s">
        <v>342</v>
      </c>
      <c r="C158" s="43" t="s">
        <v>370</v>
      </c>
      <c r="D158" s="43" t="s">
        <v>30</v>
      </c>
    </row>
    <row r="159" spans="1:4" x14ac:dyDescent="0.3">
      <c r="A159" s="43">
        <v>1052998528</v>
      </c>
      <c r="B159" s="43" t="s">
        <v>185</v>
      </c>
      <c r="C159" s="43" t="s">
        <v>370</v>
      </c>
      <c r="D159" s="43" t="s">
        <v>30</v>
      </c>
    </row>
    <row r="160" spans="1:4" x14ac:dyDescent="0.3">
      <c r="A160" s="43">
        <v>8509727</v>
      </c>
      <c r="B160" s="43" t="s">
        <v>228</v>
      </c>
      <c r="C160" s="43" t="s">
        <v>370</v>
      </c>
      <c r="D160" s="43" t="s">
        <v>30</v>
      </c>
    </row>
    <row r="161" spans="1:4" x14ac:dyDescent="0.3">
      <c r="A161" s="43">
        <v>72257918</v>
      </c>
      <c r="B161" s="43" t="s">
        <v>229</v>
      </c>
      <c r="C161" s="43" t="s">
        <v>370</v>
      </c>
      <c r="D161" s="43" t="s">
        <v>30</v>
      </c>
    </row>
    <row r="162" spans="1:4" x14ac:dyDescent="0.3">
      <c r="A162" s="43">
        <v>1143456924</v>
      </c>
      <c r="B162" s="43" t="s">
        <v>155</v>
      </c>
      <c r="C162" s="43" t="s">
        <v>357</v>
      </c>
      <c r="D162" s="43" t="s">
        <v>34</v>
      </c>
    </row>
    <row r="163" spans="1:4" x14ac:dyDescent="0.3">
      <c r="A163" s="43">
        <v>1143393377</v>
      </c>
      <c r="B163" s="43" t="s">
        <v>271</v>
      </c>
      <c r="C163" s="43" t="s">
        <v>359</v>
      </c>
      <c r="D163" s="43" t="s">
        <v>36</v>
      </c>
    </row>
    <row r="164" spans="1:4" x14ac:dyDescent="0.3">
      <c r="A164" s="43">
        <v>1042428015</v>
      </c>
      <c r="B164" s="43" t="s">
        <v>337</v>
      </c>
      <c r="C164" s="43" t="s">
        <v>359</v>
      </c>
      <c r="D164" s="43" t="s">
        <v>36</v>
      </c>
    </row>
    <row r="165" spans="1:4" x14ac:dyDescent="0.3">
      <c r="A165" s="43">
        <v>1048288518</v>
      </c>
      <c r="B165" s="43" t="s">
        <v>253</v>
      </c>
      <c r="C165" s="43" t="s">
        <v>370</v>
      </c>
      <c r="D165" s="43" t="s">
        <v>30</v>
      </c>
    </row>
    <row r="166" spans="1:4" x14ac:dyDescent="0.3">
      <c r="A166" s="43">
        <v>3738397</v>
      </c>
      <c r="B166" s="43" t="s">
        <v>318</v>
      </c>
      <c r="C166" s="43" t="s">
        <v>360</v>
      </c>
      <c r="D166" s="43" t="s">
        <v>30</v>
      </c>
    </row>
    <row r="167" spans="1:4" x14ac:dyDescent="0.3">
      <c r="A167" s="43">
        <v>73271348</v>
      </c>
      <c r="B167" s="43" t="s">
        <v>141</v>
      </c>
      <c r="C167" s="43" t="s">
        <v>360</v>
      </c>
      <c r="D167" s="43" t="s">
        <v>30</v>
      </c>
    </row>
    <row r="168" spans="1:4" x14ac:dyDescent="0.3">
      <c r="A168" s="43">
        <v>1052962084</v>
      </c>
      <c r="B168" s="43" t="s">
        <v>302</v>
      </c>
      <c r="C168" s="43" t="s">
        <v>370</v>
      </c>
      <c r="D168" s="43" t="s">
        <v>30</v>
      </c>
    </row>
    <row r="169" spans="1:4" x14ac:dyDescent="0.3">
      <c r="A169" s="43">
        <v>1062879003</v>
      </c>
      <c r="B169" s="43" t="s">
        <v>303</v>
      </c>
      <c r="C169" s="43" t="s">
        <v>370</v>
      </c>
      <c r="D169" s="43" t="s">
        <v>30</v>
      </c>
    </row>
    <row r="170" spans="1:4" x14ac:dyDescent="0.3">
      <c r="A170" s="43">
        <v>1062878100</v>
      </c>
      <c r="B170" s="43" t="s">
        <v>195</v>
      </c>
      <c r="C170" s="43" t="s">
        <v>370</v>
      </c>
      <c r="D170" s="43" t="s">
        <v>30</v>
      </c>
    </row>
    <row r="171" spans="1:4" x14ac:dyDescent="0.3">
      <c r="A171" s="43">
        <v>1143123770</v>
      </c>
      <c r="B171" s="43" t="s">
        <v>283</v>
      </c>
      <c r="C171" s="43" t="s">
        <v>355</v>
      </c>
      <c r="D171" s="43" t="s">
        <v>34</v>
      </c>
    </row>
    <row r="172" spans="1:4" x14ac:dyDescent="0.3">
      <c r="A172" s="43">
        <v>1062878574</v>
      </c>
      <c r="B172" s="43" t="s">
        <v>306</v>
      </c>
      <c r="C172" s="43" t="s">
        <v>357</v>
      </c>
      <c r="D172" s="43" t="s">
        <v>34</v>
      </c>
    </row>
    <row r="173" spans="1:4" x14ac:dyDescent="0.3">
      <c r="A173" s="43">
        <v>1003040932</v>
      </c>
      <c r="B173" s="43" t="s">
        <v>60</v>
      </c>
      <c r="C173" s="43" t="s">
        <v>357</v>
      </c>
      <c r="D173" s="43" t="s">
        <v>34</v>
      </c>
    </row>
    <row r="174" spans="1:4" x14ac:dyDescent="0.3">
      <c r="A174" s="43">
        <v>1007676749</v>
      </c>
      <c r="B174" s="43" t="s">
        <v>276</v>
      </c>
      <c r="C174" s="43" t="s">
        <v>357</v>
      </c>
      <c r="D174" s="43" t="s">
        <v>34</v>
      </c>
    </row>
    <row r="175" spans="1:4" x14ac:dyDescent="0.3">
      <c r="A175" s="43">
        <v>1062879451</v>
      </c>
      <c r="B175" s="43" t="s">
        <v>61</v>
      </c>
      <c r="C175" s="43" t="s">
        <v>357</v>
      </c>
      <c r="D175" s="43" t="s">
        <v>34</v>
      </c>
    </row>
    <row r="176" spans="1:4" x14ac:dyDescent="0.3">
      <c r="A176" s="43">
        <v>1046346294</v>
      </c>
      <c r="B176" s="43" t="s">
        <v>241</v>
      </c>
      <c r="C176" s="43" t="s">
        <v>357</v>
      </c>
      <c r="D176" s="43" t="s">
        <v>34</v>
      </c>
    </row>
    <row r="177" spans="1:4" x14ac:dyDescent="0.3">
      <c r="A177" s="43">
        <v>1007127619</v>
      </c>
      <c r="B177" s="43" t="s">
        <v>256</v>
      </c>
      <c r="C177" s="43" t="s">
        <v>357</v>
      </c>
      <c r="D177" s="43" t="s">
        <v>34</v>
      </c>
    </row>
    <row r="178" spans="1:4" x14ac:dyDescent="0.3">
      <c r="A178" s="43">
        <v>1046344952</v>
      </c>
      <c r="B178" s="43" t="s">
        <v>326</v>
      </c>
      <c r="C178" s="43" t="s">
        <v>357</v>
      </c>
      <c r="D178" s="43" t="s">
        <v>34</v>
      </c>
    </row>
    <row r="179" spans="1:4" x14ac:dyDescent="0.3">
      <c r="A179" s="43">
        <v>1143355820</v>
      </c>
      <c r="B179" s="43" t="s">
        <v>210</v>
      </c>
      <c r="C179" s="43" t="s">
        <v>357</v>
      </c>
      <c r="D179" s="43" t="s">
        <v>34</v>
      </c>
    </row>
    <row r="180" spans="1:4" x14ac:dyDescent="0.3">
      <c r="A180" s="43">
        <v>72310878</v>
      </c>
      <c r="B180" s="43" t="s">
        <v>62</v>
      </c>
      <c r="C180" s="43" t="s">
        <v>364</v>
      </c>
      <c r="D180" s="43" t="s">
        <v>32</v>
      </c>
    </row>
    <row r="181" spans="1:4" x14ac:dyDescent="0.3">
      <c r="A181" s="43">
        <v>1062877685</v>
      </c>
      <c r="B181" s="43" t="s">
        <v>321</v>
      </c>
      <c r="C181" s="43" t="s">
        <v>370</v>
      </c>
      <c r="D181" s="43" t="s">
        <v>30</v>
      </c>
    </row>
    <row r="182" spans="1:4" x14ac:dyDescent="0.3">
      <c r="A182" s="43">
        <v>1732497</v>
      </c>
      <c r="B182" s="43" t="s">
        <v>160</v>
      </c>
      <c r="C182" s="43" t="s">
        <v>370</v>
      </c>
      <c r="D182" s="43" t="s">
        <v>30</v>
      </c>
    </row>
    <row r="183" spans="1:4" x14ac:dyDescent="0.3">
      <c r="A183" s="43">
        <v>1062877667</v>
      </c>
      <c r="B183" s="43" t="s">
        <v>216</v>
      </c>
      <c r="C183" s="43" t="s">
        <v>370</v>
      </c>
      <c r="D183" s="43" t="s">
        <v>30</v>
      </c>
    </row>
    <row r="184" spans="1:4" x14ac:dyDescent="0.3">
      <c r="A184" s="43">
        <v>1003040917</v>
      </c>
      <c r="B184" s="43" t="s">
        <v>152</v>
      </c>
      <c r="C184" s="43" t="s">
        <v>370</v>
      </c>
      <c r="D184" s="43" t="s">
        <v>30</v>
      </c>
    </row>
    <row r="185" spans="1:4" x14ac:dyDescent="0.3">
      <c r="A185" s="43">
        <v>1047420585</v>
      </c>
      <c r="B185" s="43" t="s">
        <v>198</v>
      </c>
      <c r="C185" s="43" t="s">
        <v>370</v>
      </c>
      <c r="D185" s="43" t="s">
        <v>30</v>
      </c>
    </row>
    <row r="186" spans="1:4" x14ac:dyDescent="0.3">
      <c r="A186" s="43">
        <v>1043612065</v>
      </c>
      <c r="B186" s="43" t="s">
        <v>296</v>
      </c>
      <c r="C186" s="43" t="s">
        <v>357</v>
      </c>
      <c r="D186" s="43" t="s">
        <v>34</v>
      </c>
    </row>
    <row r="187" spans="1:4" x14ac:dyDescent="0.3">
      <c r="A187" s="43">
        <v>91519421</v>
      </c>
      <c r="B187" s="43" t="s">
        <v>323</v>
      </c>
      <c r="C187" s="43" t="s">
        <v>354</v>
      </c>
      <c r="D187" s="43" t="s">
        <v>34</v>
      </c>
    </row>
    <row r="188" spans="1:4" x14ac:dyDescent="0.3">
      <c r="A188" s="43">
        <v>1049348432</v>
      </c>
      <c r="B188" s="43" t="s">
        <v>169</v>
      </c>
      <c r="C188" s="43" t="s">
        <v>370</v>
      </c>
      <c r="D188" s="43" t="s">
        <v>30</v>
      </c>
    </row>
    <row r="189" spans="1:4" x14ac:dyDescent="0.3">
      <c r="A189" s="43">
        <v>71183663</v>
      </c>
      <c r="B189" s="43" t="s">
        <v>333</v>
      </c>
      <c r="C189" s="43" t="s">
        <v>354</v>
      </c>
      <c r="D189" s="43" t="s">
        <v>34</v>
      </c>
    </row>
    <row r="190" spans="1:4" x14ac:dyDescent="0.3">
      <c r="A190" s="43">
        <v>72344420</v>
      </c>
      <c r="B190" s="43" t="s">
        <v>180</v>
      </c>
      <c r="C190" s="43" t="s">
        <v>354</v>
      </c>
      <c r="D190" s="43" t="s">
        <v>34</v>
      </c>
    </row>
    <row r="191" spans="1:4" x14ac:dyDescent="0.3">
      <c r="A191" s="43">
        <v>72291582</v>
      </c>
      <c r="B191" s="43" t="s">
        <v>63</v>
      </c>
      <c r="C191" s="43" t="s">
        <v>358</v>
      </c>
      <c r="D191" s="43" t="s">
        <v>36</v>
      </c>
    </row>
    <row r="192" spans="1:4" x14ac:dyDescent="0.3">
      <c r="A192" s="43">
        <v>1047488318</v>
      </c>
      <c r="B192" s="43" t="s">
        <v>267</v>
      </c>
      <c r="C192" s="43" t="s">
        <v>359</v>
      </c>
      <c r="D192" s="43" t="s">
        <v>36</v>
      </c>
    </row>
    <row r="193" spans="1:4" x14ac:dyDescent="0.3">
      <c r="A193" s="43">
        <v>72005449</v>
      </c>
      <c r="B193" s="43" t="s">
        <v>19</v>
      </c>
      <c r="C193" s="43" t="s">
        <v>360</v>
      </c>
      <c r="D193" s="43" t="s">
        <v>30</v>
      </c>
    </row>
    <row r="194" spans="1:4" x14ac:dyDescent="0.3">
      <c r="A194" s="43">
        <v>1043607936</v>
      </c>
      <c r="B194" s="43" t="s">
        <v>205</v>
      </c>
      <c r="C194" s="43" t="s">
        <v>370</v>
      </c>
      <c r="D194" s="43" t="s">
        <v>30</v>
      </c>
    </row>
    <row r="195" spans="1:4" x14ac:dyDescent="0.3">
      <c r="A195" s="43">
        <v>1043607711</v>
      </c>
      <c r="B195" s="43" t="s">
        <v>64</v>
      </c>
      <c r="C195" s="43" t="s">
        <v>370</v>
      </c>
      <c r="D195" s="43" t="s">
        <v>30</v>
      </c>
    </row>
    <row r="196" spans="1:4" x14ac:dyDescent="0.3">
      <c r="A196" s="43">
        <v>1083433268</v>
      </c>
      <c r="B196" s="43" t="s">
        <v>10</v>
      </c>
      <c r="C196" s="43" t="s">
        <v>370</v>
      </c>
      <c r="D196" s="43" t="s">
        <v>30</v>
      </c>
    </row>
    <row r="197" spans="1:4" x14ac:dyDescent="0.3">
      <c r="A197" s="43">
        <v>1140872943</v>
      </c>
      <c r="B197" s="43" t="s">
        <v>257</v>
      </c>
      <c r="C197" s="43" t="s">
        <v>358</v>
      </c>
      <c r="D197" s="43" t="s">
        <v>36</v>
      </c>
    </row>
    <row r="198" spans="1:4" x14ac:dyDescent="0.3">
      <c r="A198" s="43">
        <v>8508084</v>
      </c>
      <c r="B198" s="43" t="s">
        <v>203</v>
      </c>
      <c r="C198" s="43" t="s">
        <v>360</v>
      </c>
      <c r="D198" s="43" t="s">
        <v>30</v>
      </c>
    </row>
    <row r="199" spans="1:4" x14ac:dyDescent="0.3">
      <c r="A199" s="43">
        <v>72237482</v>
      </c>
      <c r="B199" s="43" t="s">
        <v>239</v>
      </c>
      <c r="C199" s="43" t="s">
        <v>355</v>
      </c>
      <c r="D199" s="43" t="s">
        <v>34</v>
      </c>
    </row>
    <row r="200" spans="1:4" x14ac:dyDescent="0.3">
      <c r="A200" s="43">
        <v>1036133230</v>
      </c>
      <c r="B200" s="43" t="s">
        <v>161</v>
      </c>
      <c r="C200" s="43" t="s">
        <v>356</v>
      </c>
      <c r="D200" s="43" t="s">
        <v>34</v>
      </c>
    </row>
    <row r="201" spans="1:4" x14ac:dyDescent="0.3">
      <c r="A201" s="43">
        <v>1051359082</v>
      </c>
      <c r="B201" s="43" t="s">
        <v>345</v>
      </c>
      <c r="C201" s="43" t="s">
        <v>356</v>
      </c>
      <c r="D201" s="43" t="s">
        <v>34</v>
      </c>
    </row>
    <row r="202" spans="1:4" x14ac:dyDescent="0.3">
      <c r="A202" s="43">
        <v>72329555</v>
      </c>
      <c r="B202" s="43" t="s">
        <v>149</v>
      </c>
      <c r="C202" s="43" t="s">
        <v>356</v>
      </c>
      <c r="D202" s="43" t="s">
        <v>34</v>
      </c>
    </row>
    <row r="203" spans="1:4" x14ac:dyDescent="0.3">
      <c r="A203" s="43">
        <v>1102813981</v>
      </c>
      <c r="B203" s="43" t="s">
        <v>350</v>
      </c>
      <c r="C203" s="43" t="s">
        <v>370</v>
      </c>
      <c r="D203" s="43" t="s">
        <v>30</v>
      </c>
    </row>
    <row r="204" spans="1:4" x14ac:dyDescent="0.3">
      <c r="A204" s="43">
        <v>79063704</v>
      </c>
      <c r="B204" s="43" t="s">
        <v>288</v>
      </c>
      <c r="C204" s="43" t="s">
        <v>360</v>
      </c>
      <c r="D204" s="43" t="s">
        <v>30</v>
      </c>
    </row>
    <row r="205" spans="1:4" x14ac:dyDescent="0.3">
      <c r="A205" s="43">
        <v>1042461698</v>
      </c>
      <c r="B205" s="43" t="s">
        <v>289</v>
      </c>
      <c r="C205" s="43" t="s">
        <v>370</v>
      </c>
      <c r="D205" s="43" t="s">
        <v>30</v>
      </c>
    </row>
    <row r="206" spans="1:4" x14ac:dyDescent="0.3">
      <c r="A206" s="43">
        <v>1051359607</v>
      </c>
      <c r="B206" s="43" t="s">
        <v>290</v>
      </c>
      <c r="C206" s="43" t="s">
        <v>370</v>
      </c>
      <c r="D206" s="43" t="s">
        <v>30</v>
      </c>
    </row>
    <row r="207" spans="1:4" x14ac:dyDescent="0.3">
      <c r="A207" s="43">
        <v>1069464046</v>
      </c>
      <c r="B207" s="43" t="s">
        <v>173</v>
      </c>
      <c r="C207" s="43" t="s">
        <v>356</v>
      </c>
      <c r="D207" s="43" t="s">
        <v>34</v>
      </c>
    </row>
    <row r="208" spans="1:4" x14ac:dyDescent="0.3">
      <c r="A208" s="43">
        <v>1002491542</v>
      </c>
      <c r="B208" s="43" t="s">
        <v>310</v>
      </c>
      <c r="C208" s="43" t="s">
        <v>370</v>
      </c>
      <c r="D208" s="43" t="s">
        <v>30</v>
      </c>
    </row>
    <row r="209" spans="1:4" x14ac:dyDescent="0.3">
      <c r="A209" s="43">
        <v>9169555</v>
      </c>
      <c r="B209" s="43" t="s">
        <v>275</v>
      </c>
      <c r="C209" s="43" t="s">
        <v>356</v>
      </c>
      <c r="D209" s="43" t="s">
        <v>34</v>
      </c>
    </row>
    <row r="210" spans="1:4" x14ac:dyDescent="0.3">
      <c r="A210" s="43">
        <v>92549470</v>
      </c>
      <c r="B210" s="43" t="s">
        <v>163</v>
      </c>
      <c r="C210" s="43" t="s">
        <v>364</v>
      </c>
      <c r="D210" s="43" t="s">
        <v>32</v>
      </c>
    </row>
    <row r="211" spans="1:4" x14ac:dyDescent="0.3">
      <c r="A211" s="43">
        <v>9136281</v>
      </c>
      <c r="B211" s="43" t="s">
        <v>284</v>
      </c>
      <c r="C211" s="43" t="s">
        <v>355</v>
      </c>
      <c r="D211" s="43" t="s">
        <v>34</v>
      </c>
    </row>
    <row r="212" spans="1:4" x14ac:dyDescent="0.3">
      <c r="A212" s="43">
        <v>9138908</v>
      </c>
      <c r="B212" s="43" t="s">
        <v>181</v>
      </c>
      <c r="C212" s="43" t="s">
        <v>356</v>
      </c>
      <c r="D212" s="43" t="s">
        <v>34</v>
      </c>
    </row>
    <row r="213" spans="1:4" x14ac:dyDescent="0.3">
      <c r="A213" s="43">
        <v>72433971</v>
      </c>
      <c r="B213" s="43" t="s">
        <v>147</v>
      </c>
      <c r="C213" s="43" t="s">
        <v>354</v>
      </c>
      <c r="D213" s="43" t="s">
        <v>34</v>
      </c>
    </row>
    <row r="214" spans="1:4" x14ac:dyDescent="0.3">
      <c r="A214" s="43">
        <v>1048212341</v>
      </c>
      <c r="B214" s="43" t="s">
        <v>213</v>
      </c>
      <c r="C214" s="43" t="s">
        <v>359</v>
      </c>
      <c r="D214" s="43" t="s">
        <v>36</v>
      </c>
    </row>
    <row r="215" spans="1:4" x14ac:dyDescent="0.3">
      <c r="A215" s="43">
        <v>1140835942</v>
      </c>
      <c r="B215" s="43" t="s">
        <v>192</v>
      </c>
      <c r="C215" s="43" t="s">
        <v>359</v>
      </c>
      <c r="D215" s="43" t="s">
        <v>36</v>
      </c>
    </row>
    <row r="216" spans="1:4" x14ac:dyDescent="0.3">
      <c r="A216" s="43">
        <v>1143443946</v>
      </c>
      <c r="B216" s="43" t="s">
        <v>196</v>
      </c>
      <c r="C216" s="43" t="s">
        <v>370</v>
      </c>
      <c r="D216" s="43" t="s">
        <v>30</v>
      </c>
    </row>
    <row r="217" spans="1:4" x14ac:dyDescent="0.3">
      <c r="A217" s="43">
        <v>1050924014</v>
      </c>
      <c r="B217" s="43" t="s">
        <v>65</v>
      </c>
      <c r="C217" s="43" t="s">
        <v>370</v>
      </c>
      <c r="D217" s="43" t="s">
        <v>30</v>
      </c>
    </row>
    <row r="218" spans="1:4" x14ac:dyDescent="0.3">
      <c r="A218" s="43">
        <v>1148702581</v>
      </c>
      <c r="B218" s="43" t="s">
        <v>159</v>
      </c>
      <c r="C218" s="43" t="s">
        <v>370</v>
      </c>
      <c r="D218" s="43" t="s">
        <v>30</v>
      </c>
    </row>
    <row r="219" spans="1:4" x14ac:dyDescent="0.3">
      <c r="A219" s="43">
        <v>1045732872</v>
      </c>
      <c r="B219" s="43" t="s">
        <v>206</v>
      </c>
      <c r="C219" s="43" t="s">
        <v>370</v>
      </c>
      <c r="D219" s="43" t="s">
        <v>30</v>
      </c>
    </row>
    <row r="220" spans="1:4" x14ac:dyDescent="0.3">
      <c r="A220" s="43">
        <v>1143251473</v>
      </c>
      <c r="B220" s="43" t="s">
        <v>217</v>
      </c>
      <c r="C220" s="43" t="s">
        <v>370</v>
      </c>
      <c r="D220" s="43" t="s">
        <v>30</v>
      </c>
    </row>
    <row r="221" spans="1:4" x14ac:dyDescent="0.3">
      <c r="A221" s="43">
        <v>8854570</v>
      </c>
      <c r="B221" s="43" t="s">
        <v>9</v>
      </c>
      <c r="C221" s="43" t="s">
        <v>358</v>
      </c>
      <c r="D221" s="43" t="s">
        <v>36</v>
      </c>
    </row>
    <row r="222" spans="1:4" x14ac:dyDescent="0.3">
      <c r="A222" s="43">
        <v>1045682337</v>
      </c>
      <c r="B222" s="43" t="s">
        <v>299</v>
      </c>
      <c r="C222" s="43" t="s">
        <v>359</v>
      </c>
      <c r="D222" s="43" t="s">
        <v>36</v>
      </c>
    </row>
    <row r="223" spans="1:4" x14ac:dyDescent="0.3">
      <c r="A223" s="43">
        <v>72000597</v>
      </c>
      <c r="B223" s="43" t="s">
        <v>351</v>
      </c>
      <c r="C223" s="43" t="s">
        <v>364</v>
      </c>
      <c r="D223" s="43" t="s">
        <v>32</v>
      </c>
    </row>
    <row r="224" spans="1:4" x14ac:dyDescent="0.3">
      <c r="A224" s="43">
        <v>72232051</v>
      </c>
      <c r="B224" s="43" t="s">
        <v>164</v>
      </c>
      <c r="C224" s="43" t="s">
        <v>364</v>
      </c>
      <c r="D224" s="43" t="s">
        <v>32</v>
      </c>
    </row>
    <row r="225" spans="1:18" x14ac:dyDescent="0.3">
      <c r="A225" s="43">
        <v>1051417313</v>
      </c>
      <c r="B225" s="43" t="s">
        <v>190</v>
      </c>
      <c r="C225" s="43" t="s">
        <v>357</v>
      </c>
      <c r="D225" s="43" t="s">
        <v>34</v>
      </c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</row>
    <row r="226" spans="1:18" x14ac:dyDescent="0.3">
      <c r="A226" s="43">
        <v>72283158</v>
      </c>
      <c r="B226" s="43" t="s">
        <v>260</v>
      </c>
      <c r="C226" s="43" t="s">
        <v>370</v>
      </c>
      <c r="D226" s="43" t="s">
        <v>30</v>
      </c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</row>
    <row r="227" spans="1:18" x14ac:dyDescent="0.3">
      <c r="A227" s="43">
        <v>1002000376</v>
      </c>
      <c r="B227" s="43" t="s">
        <v>162</v>
      </c>
      <c r="C227" s="43" t="s">
        <v>370</v>
      </c>
      <c r="D227" s="43" t="s">
        <v>30</v>
      </c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</row>
    <row r="228" spans="1:18" x14ac:dyDescent="0.3">
      <c r="A228" s="43">
        <v>1001912135</v>
      </c>
      <c r="B228" s="43" t="s">
        <v>265</v>
      </c>
      <c r="C228" s="43" t="s">
        <v>371</v>
      </c>
      <c r="D228" s="43" t="s">
        <v>34</v>
      </c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</row>
    <row r="229" spans="1:18" x14ac:dyDescent="0.3">
      <c r="A229" s="43">
        <v>1002097265</v>
      </c>
      <c r="B229" s="43" t="s">
        <v>182</v>
      </c>
      <c r="C229" s="43" t="s">
        <v>371</v>
      </c>
      <c r="D229" s="43" t="s">
        <v>34</v>
      </c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</row>
    <row r="230" spans="1:18" x14ac:dyDescent="0.3">
      <c r="A230" s="43">
        <v>1001877693</v>
      </c>
      <c r="B230" s="43" t="s">
        <v>16</v>
      </c>
      <c r="C230" s="43" t="s">
        <v>371</v>
      </c>
      <c r="D230" s="43" t="s">
        <v>34</v>
      </c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 x14ac:dyDescent="0.3">
      <c r="A231" s="43">
        <v>1002210630</v>
      </c>
      <c r="B231" s="43" t="s">
        <v>308</v>
      </c>
      <c r="C231" s="43" t="s">
        <v>359</v>
      </c>
      <c r="D231" s="43" t="s">
        <v>36</v>
      </c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</row>
    <row r="232" spans="1:18" x14ac:dyDescent="0.3">
      <c r="A232" s="43">
        <v>1143458862</v>
      </c>
      <c r="B232" s="43" t="s">
        <v>335</v>
      </c>
      <c r="C232" s="43" t="s">
        <v>371</v>
      </c>
      <c r="D232" s="43" t="s">
        <v>34</v>
      </c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</row>
    <row r="233" spans="1:18" x14ac:dyDescent="0.3">
      <c r="A233" s="43">
        <v>1143268154</v>
      </c>
      <c r="B233" s="43" t="s">
        <v>258</v>
      </c>
      <c r="C233" s="43" t="s">
        <v>359</v>
      </c>
      <c r="D233" s="43" t="s">
        <v>36</v>
      </c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</row>
    <row r="234" spans="1:18" x14ac:dyDescent="0.3">
      <c r="A234" s="43">
        <v>1143166395</v>
      </c>
      <c r="B234" s="43" t="s">
        <v>17</v>
      </c>
      <c r="C234" s="43" t="s">
        <v>359</v>
      </c>
      <c r="D234" s="43" t="s">
        <v>36</v>
      </c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</row>
    <row r="235" spans="1:18" x14ac:dyDescent="0.3">
      <c r="A235" s="43">
        <v>1143169914</v>
      </c>
      <c r="B235" s="43" t="s">
        <v>315</v>
      </c>
      <c r="C235" s="43" t="s">
        <v>371</v>
      </c>
      <c r="D235" s="43" t="s">
        <v>34</v>
      </c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5">
        <v>198.75</v>
      </c>
    </row>
    <row r="236" spans="1:18" x14ac:dyDescent="0.3">
      <c r="A236" s="43">
        <v>1042353690</v>
      </c>
      <c r="B236" s="43" t="s">
        <v>197</v>
      </c>
      <c r="C236" s="43" t="s">
        <v>370</v>
      </c>
      <c r="D236" s="43" t="s">
        <v>30</v>
      </c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</row>
    <row r="237" spans="1:18" x14ac:dyDescent="0.3">
      <c r="A237" s="43">
        <v>79420814</v>
      </c>
      <c r="B237" s="43" t="s">
        <v>66</v>
      </c>
      <c r="C237" s="43" t="s">
        <v>358</v>
      </c>
      <c r="D237" s="43" t="s">
        <v>36</v>
      </c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</row>
    <row r="238" spans="1:18" x14ac:dyDescent="0.3">
      <c r="A238" s="43">
        <v>3873262</v>
      </c>
      <c r="B238" s="43" t="s">
        <v>67</v>
      </c>
      <c r="C238" s="43" t="s">
        <v>360</v>
      </c>
      <c r="D238" s="43" t="s">
        <v>30</v>
      </c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</row>
    <row r="239" spans="1:18" x14ac:dyDescent="0.3">
      <c r="A239" s="43">
        <v>72231045</v>
      </c>
      <c r="B239" s="43" t="s">
        <v>68</v>
      </c>
      <c r="C239" s="43" t="s">
        <v>358</v>
      </c>
      <c r="D239" s="43" t="s">
        <v>36</v>
      </c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 x14ac:dyDescent="0.3">
      <c r="A240" s="43">
        <v>72239144</v>
      </c>
      <c r="B240" s="43" t="s">
        <v>69</v>
      </c>
      <c r="C240" s="43" t="s">
        <v>354</v>
      </c>
      <c r="D240" s="43" t="s">
        <v>34</v>
      </c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</row>
    <row r="241" spans="1:4" x14ac:dyDescent="0.3">
      <c r="A241" s="43">
        <v>1052953379</v>
      </c>
      <c r="B241" s="43" t="s">
        <v>70</v>
      </c>
      <c r="C241" s="43" t="s">
        <v>370</v>
      </c>
      <c r="D241" s="43" t="s">
        <v>30</v>
      </c>
    </row>
    <row r="242" spans="1:4" x14ac:dyDescent="0.3">
      <c r="A242" s="43">
        <v>72271305</v>
      </c>
      <c r="B242" s="43" t="s">
        <v>307</v>
      </c>
      <c r="C242" s="43" t="s">
        <v>358</v>
      </c>
      <c r="D242" s="43" t="s">
        <v>36</v>
      </c>
    </row>
    <row r="243" spans="1:4" x14ac:dyDescent="0.3">
      <c r="A243" s="43">
        <v>1042434250</v>
      </c>
      <c r="B243" s="43" t="s">
        <v>71</v>
      </c>
      <c r="C243" s="43" t="s">
        <v>359</v>
      </c>
      <c r="D243" s="43" t="s">
        <v>36</v>
      </c>
    </row>
    <row r="244" spans="1:4" x14ac:dyDescent="0.3">
      <c r="A244" s="43">
        <v>1010119081</v>
      </c>
      <c r="B244" s="43" t="s">
        <v>72</v>
      </c>
      <c r="C244" s="43" t="s">
        <v>371</v>
      </c>
      <c r="D244" s="43" t="s">
        <v>34</v>
      </c>
    </row>
    <row r="245" spans="1:4" x14ac:dyDescent="0.3">
      <c r="A245" s="43">
        <v>73158536</v>
      </c>
      <c r="B245" s="43" t="s">
        <v>286</v>
      </c>
      <c r="C245" s="43" t="s">
        <v>358</v>
      </c>
      <c r="D245" s="43" t="s">
        <v>36</v>
      </c>
    </row>
    <row r="246" spans="1:4" x14ac:dyDescent="0.3">
      <c r="A246" s="43">
        <v>1045695314</v>
      </c>
      <c r="B246" s="43" t="s">
        <v>328</v>
      </c>
      <c r="C246" s="43" t="s">
        <v>359</v>
      </c>
      <c r="D246" s="43" t="s">
        <v>36</v>
      </c>
    </row>
    <row r="247" spans="1:4" x14ac:dyDescent="0.3">
      <c r="A247" s="43">
        <v>1143143519</v>
      </c>
      <c r="B247" s="43" t="s">
        <v>316</v>
      </c>
      <c r="C247" s="43" t="s">
        <v>359</v>
      </c>
      <c r="D247" s="43" t="s">
        <v>36</v>
      </c>
    </row>
    <row r="248" spans="1:4" x14ac:dyDescent="0.3">
      <c r="A248" s="43">
        <v>1042448376</v>
      </c>
      <c r="B248" s="43" t="s">
        <v>187</v>
      </c>
      <c r="C248" s="43" t="s">
        <v>370</v>
      </c>
      <c r="D248" s="43" t="s">
        <v>30</v>
      </c>
    </row>
    <row r="249" spans="1:4" x14ac:dyDescent="0.3">
      <c r="A249" s="43">
        <v>1007127377</v>
      </c>
      <c r="B249" s="43" t="s">
        <v>18</v>
      </c>
      <c r="C249" s="43" t="s">
        <v>370</v>
      </c>
      <c r="D249" s="43" t="s">
        <v>30</v>
      </c>
    </row>
    <row r="250" spans="1:4" x14ac:dyDescent="0.3">
      <c r="A250" s="43">
        <v>1045696181</v>
      </c>
      <c r="B250" s="43" t="s">
        <v>188</v>
      </c>
      <c r="C250" s="43" t="s">
        <v>364</v>
      </c>
      <c r="D250" s="43" t="s">
        <v>32</v>
      </c>
    </row>
    <row r="251" spans="1:4" x14ac:dyDescent="0.3">
      <c r="A251" s="43">
        <v>1128057461</v>
      </c>
      <c r="B251" s="43" t="s">
        <v>322</v>
      </c>
      <c r="C251" s="43" t="s">
        <v>364</v>
      </c>
      <c r="D251" s="43" t="s">
        <v>32</v>
      </c>
    </row>
    <row r="252" spans="1:4" x14ac:dyDescent="0.3">
      <c r="A252" s="43">
        <v>1043609008</v>
      </c>
      <c r="B252" s="43" t="s">
        <v>325</v>
      </c>
      <c r="C252" s="43" t="s">
        <v>357</v>
      </c>
      <c r="D252" s="43" t="s">
        <v>34</v>
      </c>
    </row>
    <row r="253" spans="1:4" x14ac:dyDescent="0.3">
      <c r="A253" s="43">
        <v>1129575452</v>
      </c>
      <c r="B253" s="43" t="s">
        <v>314</v>
      </c>
      <c r="C253" s="43" t="s">
        <v>356</v>
      </c>
      <c r="D253" s="43" t="s">
        <v>34</v>
      </c>
    </row>
    <row r="254" spans="1:4" x14ac:dyDescent="0.3">
      <c r="A254" s="43">
        <v>1143427645</v>
      </c>
      <c r="B254" s="43" t="s">
        <v>295</v>
      </c>
      <c r="C254" s="43" t="s">
        <v>357</v>
      </c>
      <c r="D254" s="43" t="s">
        <v>34</v>
      </c>
    </row>
    <row r="255" spans="1:4" x14ac:dyDescent="0.3">
      <c r="A255" s="43">
        <v>1140893904</v>
      </c>
      <c r="B255" s="43" t="s">
        <v>5</v>
      </c>
      <c r="C255" s="43" t="s">
        <v>371</v>
      </c>
      <c r="D255" s="43" t="s">
        <v>30</v>
      </c>
    </row>
    <row r="256" spans="1:4" x14ac:dyDescent="0.3">
      <c r="A256" s="43">
        <v>1001871612</v>
      </c>
      <c r="B256" s="43" t="s">
        <v>313</v>
      </c>
      <c r="C256" s="43" t="s">
        <v>371</v>
      </c>
      <c r="D256" s="43" t="s">
        <v>30</v>
      </c>
    </row>
    <row r="257" spans="1:4" x14ac:dyDescent="0.3">
      <c r="A257" s="43">
        <v>1002154286</v>
      </c>
      <c r="B257" s="43" t="s">
        <v>338</v>
      </c>
      <c r="C257" s="43" t="s">
        <v>371</v>
      </c>
      <c r="D257" s="43" t="s">
        <v>36</v>
      </c>
    </row>
    <row r="258" spans="1:4" x14ac:dyDescent="0.3">
      <c r="A258" s="43">
        <v>1052996972</v>
      </c>
      <c r="B258" s="43" t="s">
        <v>202</v>
      </c>
      <c r="C258" s="43" t="s">
        <v>371</v>
      </c>
      <c r="D258" s="43" t="s">
        <v>36</v>
      </c>
    </row>
    <row r="259" spans="1:4" x14ac:dyDescent="0.3">
      <c r="A259" s="43">
        <v>1001888926</v>
      </c>
      <c r="B259" s="43" t="s">
        <v>193</v>
      </c>
      <c r="C259" s="43" t="s">
        <v>371</v>
      </c>
      <c r="D259" s="43" t="s">
        <v>36</v>
      </c>
    </row>
    <row r="260" spans="1:4" x14ac:dyDescent="0.3">
      <c r="A260" s="43">
        <v>1045730910</v>
      </c>
      <c r="B260" s="43" t="s">
        <v>317</v>
      </c>
      <c r="C260" s="43" t="s">
        <v>371</v>
      </c>
      <c r="D260" s="43" t="s">
        <v>36</v>
      </c>
    </row>
    <row r="261" spans="1:4" x14ac:dyDescent="0.3">
      <c r="A261" s="43">
        <v>1010157710</v>
      </c>
      <c r="B261" s="43" t="s">
        <v>226</v>
      </c>
      <c r="C261" s="43" t="s">
        <v>371</v>
      </c>
      <c r="D261" s="43" t="s">
        <v>36</v>
      </c>
    </row>
    <row r="262" spans="1:4" x14ac:dyDescent="0.3">
      <c r="A262" s="43">
        <v>1143169495</v>
      </c>
      <c r="B262" s="43" t="s">
        <v>7</v>
      </c>
      <c r="C262" s="43" t="s">
        <v>371</v>
      </c>
      <c r="D262" s="43" t="s">
        <v>34</v>
      </c>
    </row>
    <row r="263" spans="1:4" x14ac:dyDescent="0.3">
      <c r="A263" s="43">
        <v>1042449364</v>
      </c>
      <c r="B263" s="43" t="s">
        <v>223</v>
      </c>
      <c r="C263" s="43" t="s">
        <v>371</v>
      </c>
      <c r="D263" s="43" t="s">
        <v>34</v>
      </c>
    </row>
    <row r="264" spans="1:4" x14ac:dyDescent="0.3">
      <c r="A264" s="43">
        <v>1045751062</v>
      </c>
      <c r="B264" s="43" t="s">
        <v>285</v>
      </c>
      <c r="C264" s="43" t="s">
        <v>371</v>
      </c>
      <c r="D264" s="43" t="s">
        <v>34</v>
      </c>
    </row>
    <row r="265" spans="1:4" x14ac:dyDescent="0.3">
      <c r="A265" s="43">
        <v>1143164927</v>
      </c>
      <c r="B265" s="43" t="s">
        <v>233</v>
      </c>
      <c r="C265" s="43" t="s">
        <v>371</v>
      </c>
      <c r="D265" s="43" t="s">
        <v>34</v>
      </c>
    </row>
    <row r="266" spans="1:4" x14ac:dyDescent="0.3">
      <c r="A266" s="43">
        <v>1042356928</v>
      </c>
      <c r="B266" s="43" t="s">
        <v>211</v>
      </c>
      <c r="C266" s="43" t="s">
        <v>371</v>
      </c>
      <c r="D266" s="43" t="s">
        <v>34</v>
      </c>
    </row>
    <row r="267" spans="1:4" x14ac:dyDescent="0.3">
      <c r="A267" s="43">
        <v>85126045</v>
      </c>
      <c r="B267" s="43" t="s">
        <v>324</v>
      </c>
      <c r="C267" s="43" t="s">
        <v>355</v>
      </c>
      <c r="D267" s="43" t="s">
        <v>34</v>
      </c>
    </row>
    <row r="268" spans="1:4" x14ac:dyDescent="0.3">
      <c r="A268" s="43">
        <v>1045679633</v>
      </c>
      <c r="B268" s="43" t="s">
        <v>121</v>
      </c>
      <c r="C268" s="43" t="s">
        <v>356</v>
      </c>
      <c r="D268" s="43" t="s">
        <v>34</v>
      </c>
    </row>
    <row r="269" spans="1:4" x14ac:dyDescent="0.3">
      <c r="A269" s="43">
        <v>72238315</v>
      </c>
      <c r="B269" s="43" t="s">
        <v>153</v>
      </c>
      <c r="C269" s="43" t="s">
        <v>358</v>
      </c>
      <c r="D269" s="43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C1"/>
  <sheetViews>
    <sheetView workbookViewId="0">
      <selection activeCell="D7" sqref="D7"/>
    </sheetView>
  </sheetViews>
  <sheetFormatPr baseColWidth="10" defaultRowHeight="14.4" x14ac:dyDescent="0.3"/>
  <sheetData>
    <row r="1" spans="1:3" x14ac:dyDescent="0.3">
      <c r="A1" t="s">
        <v>372</v>
      </c>
      <c r="B1" t="s">
        <v>373</v>
      </c>
      <c r="C1" t="s">
        <v>352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d496ab6f-82d7-47fa-ba56-55fc2c510ab4" origin="defaultValue">
  <element uid="8f417aed-8f16-42c8-8249-136a73112f72" value=""/>
</sisl>
</file>

<file path=customXml/itemProps1.xml><?xml version="1.0" encoding="utf-8"?>
<ds:datastoreItem xmlns:ds="http://schemas.openxmlformats.org/officeDocument/2006/customXml" ds:itemID="{90016D77-9DE4-49B7-BB7C-DE937FC7610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Visual</vt:lpstr>
      <vt:lpstr>Tablas dinamicas</vt:lpstr>
      <vt:lpstr>Informes</vt:lpstr>
      <vt:lpstr>Por tripulante</vt:lpstr>
      <vt:lpstr>TPA</vt:lpstr>
      <vt:lpstr>Base de datos</vt:lpstr>
      <vt:lpstr>Clases</vt:lpstr>
      <vt:lpstr>Tripulantes</vt:lpstr>
      <vt:lpstr>Inhabilitados</vt:lpstr>
    </vt:vector>
  </TitlesOfParts>
  <Company>Trafigura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Castro</dc:creator>
  <cp:keywords>NOT RESTRICTED</cp:keywords>
  <cp:lastModifiedBy>JBarrios</cp:lastModifiedBy>
  <dcterms:created xsi:type="dcterms:W3CDTF">2022-01-07T21:28:29Z</dcterms:created>
  <dcterms:modified xsi:type="dcterms:W3CDTF">2022-07-14T02:54:49Z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6abd88de-28b0-407a-ad9c-36227bea4543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policy="d496ab6f-82d7-47fa-ba56-55fc2c510ab4" origin="defaultValue" xmlns="http://www.boldonj</vt:lpwstr>
  </property>
  <property fmtid="{D5CDD505-2E9C-101B-9397-08002B2CF9AE}" pid="4" name="bjDocumentLabelXML-0">
    <vt:lpwstr>ames.com/2008/01/sie/internal/label"&gt;&lt;element uid="8f417aed-8f16-42c8-8249-136a73112f72" value="" /&gt;&lt;/sisl&gt;</vt:lpwstr>
  </property>
  <property fmtid="{D5CDD505-2E9C-101B-9397-08002B2CF9AE}" pid="5" name="bjDocumentSecurityLabel">
    <vt:lpwstr>NOT RESTRICTED</vt:lpwstr>
  </property>
  <property fmtid="{D5CDD505-2E9C-101B-9397-08002B2CF9AE}" pid="6" name="bjSaver">
    <vt:lpwstr>RJ8FJdz1XO+JlYY42GQ5iWsqF9gaYXsp</vt:lpwstr>
  </property>
</Properties>
</file>