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Business Analytics\Sample Project 2 - Coffee Store\"/>
    </mc:Choice>
  </mc:AlternateContent>
  <xr:revisionPtr revIDLastSave="0" documentId="13_ncr:1_{A5E70E85-64F1-4617-A3FF-3293063729DC}"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 Sales" sheetId="18" r:id="rId2"/>
    <sheet name="Country Bar Chart" sheetId="19" r:id="rId3"/>
    <sheet name="Top 10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94" i="17"/>
  <c r="O780" i="17"/>
  <c r="M31" i="17"/>
  <c r="M95" i="17"/>
  <c r="M159" i="17"/>
  <c r="M223" i="17"/>
  <c r="M287" i="17"/>
  <c r="M351" i="17"/>
  <c r="M415" i="17"/>
  <c r="M479" i="17"/>
  <c r="M534" i="17"/>
  <c r="M566" i="17"/>
  <c r="M598" i="17"/>
  <c r="M630" i="17"/>
  <c r="M662" i="17"/>
  <c r="M694" i="17"/>
  <c r="M726" i="17"/>
  <c r="M758" i="17"/>
  <c r="M790" i="17"/>
  <c r="M822" i="17"/>
  <c r="M854" i="17"/>
  <c r="M886" i="17"/>
  <c r="M918" i="17"/>
  <c r="M950" i="17"/>
  <c r="M98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<sst xmlns="http://schemas.openxmlformats.org/spreadsheetml/2006/main" count="11138" uniqueCount="6221">
  <si>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</si>
  <si>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</si>
  <si>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</si>
  <si>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</si>
  <si>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</si>
  <si>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</si>
  <si>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</si>
  <si>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</si>
  <si>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</si>
  <si>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</si>
  <si>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</si>
  <si>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</si>
  <si>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</si>
  <si>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</si>
  <si>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</si>
  <si>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</si>
  <si>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</si>
  <si>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</si>
  <si>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</si>
  <si>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</si>
  <si>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</si>
  <si>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</si>
  <si>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</si>
  <si>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</si>
  <si>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</si>
  <si>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</si>
  <si>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</si>
  <si>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</si>
  <si>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</si>
  <si>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</si>
  <si>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</si>
  <si>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</si>
  <si>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</si>
  <si>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</si>
  <si>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</si>
  <si>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</si>
  <si>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</si>
  <si>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</si>
  <si>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</si>
  <si>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</si>
  <si>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</si>
  <si>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</si>
  <si>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</si>
  <si>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</si>
  <si>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</si>
  <si>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</si>
  <si>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</si>
  <si>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</si>
  <si>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</si>
  <si>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</si>
  <si>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</si>
  <si>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</si>
  <si>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</si>
  <si>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</si>
  <si>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</si>
  <si>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</si>
  <si>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</si>
  <si>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</si>
  <si>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</si>
  <si>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</si>
  <si>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</si>
  <si>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</si>
  <si>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</si>
  <si>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</si>
  <si>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</si>
  <si>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</si>
  <si>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</si>
  <si>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</si>
  <si>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</si>
  <si>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</si>
  <si>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</si>
  <si>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</si>
  <si>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</si>
  <si>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</si>
  <si>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</si>
  <si>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</si>
  <si>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</si>
  <si>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</si>
  <si>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</si>
  <si>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</si>
  <si>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</si>
  <si>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</si>
  <si>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</si>
  <si>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</si>
  <si>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</si>
  <si>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</si>
  <si>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</si>
  <si>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</si>
  <si>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</si>
  <si>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</si>
  <si>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</si>
  <si>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</si>
  <si>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</si>
  <si>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</si>
  <si>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</si>
  <si>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</si>
  <si>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</si>
  <si>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</si>
  <si>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</si>
  <si>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</si>
  <si>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</si>
  <si>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</si>
  <si>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</si>
  <si>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</si>
  <si>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</si>
  <si>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</si>
  <si>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</si>
  <si>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</si>
  <si>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</si>
  <si>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</si>
  <si>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</si>
  <si>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</si>
  <si>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</si>
  <si>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</si>
  <si>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</si>
  <si>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</si>
  <si>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</si>
  <si>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</si>
  <si>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</si>
  <si>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</si>
  <si>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</si>
  <si>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</si>
  <si>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</si>
  <si>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</si>
  <si>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</si>
  <si>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</si>
  <si>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</si>
  <si>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</si>
  <si>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</si>
  <si>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</si>
  <si>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</si>
  <si>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</si>
  <si>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</si>
  <si>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</si>
  <si>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</si>
  <si>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</si>
  <si>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</si>
  <si>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</si>
  <si>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</si>
  <si>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</si>
  <si>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</si>
  <si>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</si>
  <si>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</si>
  <si>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</si>
  <si>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</si>
  <si>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</si>
  <si>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</si>
  <si>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</si>
  <si>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</si>
  <si>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</si>
  <si>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</si>
  <si>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</si>
  <si>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</si>
  <si>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</si>
  <si>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</si>
  <si>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</si>
  <si>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</si>
  <si>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</si>
  <si>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</si>
  <si>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</si>
  <si>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</si>
  <si>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</si>
  <si>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</si>
  <si>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</si>
  <si>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</si>
  <si>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</si>
  <si>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</si>
  <si>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</si>
  <si>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</si>
  <si>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</si>
  <si>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</si>
  <si>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</si>
  <si>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</si>
  <si>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</si>
  <si>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</si>
  <si>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</si>
  <si>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</si>
  <si>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</si>
  <si>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</si>
  <si>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</si>
  <si>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</si>
  <si>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</si>
  <si>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</si>
  <si>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</si>
  <si>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</si>
  <si>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</si>
  <si>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</si>
  <si>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</si>
  <si>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</si>
  <si>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</si>
  <si>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</si>
  <si>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</si>
  <si>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</si>
  <si>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</si>
  <si>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</si>
  <si>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</si>
  <si>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</si>
  <si>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</si>
  <si>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</si>
  <si>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</si>
  <si>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</si>
  <si>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</si>
  <si>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</si>
  <si>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</si>
  <si>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</si>
  <si>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</si>
  <si>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</si>
  <si>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</si>
  <si>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</si>
  <si>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</si>
  <si>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</si>
  <si>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</si>
  <si>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</si>
  <si>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</si>
  <si>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</si>
  <si>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</si>
  <si>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</si>
  <si>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</si>
  <si>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</si>
  <si>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</si>
  <si>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</si>
  <si>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</si>
  <si>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</si>
  <si>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</si>
  <si>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</si>
  <si>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</si>
  <si>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</si>
  <si>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</si>
  <si>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</si>
  <si>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</si>
  <si>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</si>
  <si>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</si>
  <si>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</si>
  <si>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</si>
  <si>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</si>
  <si>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</si>
  <si>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</si>
  <si>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</si>
  <si>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</si>
  <si>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</si>
  <si>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</si>
  <si>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</si>
  <si>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</si>
  <si>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</si>
  <si>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</si>
  <si>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</si>
  <si>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</si>
  <si>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</si>
  <si>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</si>
  <si>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</si>
  <si>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</si>
  <si>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</si>
  <si>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</si>
  <si>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</si>
  <si>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</si>
  <si>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</si>
  <si>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</si>
  <si>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</si>
  <si>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</si>
  <si>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</si>
  <si>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</si>
  <si>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</si>
  <si>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</si>
  <si>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</si>
  <si>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</si>
  <si>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</si>
  <si>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</si>
  <si>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</si>
  <si>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</si>
  <si>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</si>
  <si>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</si>
  <si>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</si>
  <si>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</si>
  <si>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</si>
  <si>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</si>
  <si>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</si>
  <si>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</si>
  <si>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</si>
  <si>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</si>
  <si>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</si>
  <si>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</si>
  <si>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</si>
  <si>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</si>
  <si>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</si>
  <si>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</si>
  <si>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</si>
  <si>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</si>
  <si>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</si>
  <si>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</si>
  <si>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</si>
  <si>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</si>
  <si>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</si>
  <si>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</si>
  <si>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</si>
  <si>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</si>
  <si>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</si>
  <si>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</si>
  <si>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</si>
  <si>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</si>
  <si>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</si>
  <si>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</si>
  <si>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</si>
  <si>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</si>
  <si>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</si>
  <si>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</si>
  <si>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</si>
  <si>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</si>
  <si>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</si>
  <si>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</si>
  <si>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</si>
  <si>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</si>
  <si>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</si>
  <si>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</si>
  <si>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</si>
  <si>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</si>
  <si>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</si>
  <si>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</si>
  <si>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</si>
  <si>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</si>
  <si>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</si>
  <si>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</si>
  <si>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</si>
  <si>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</si>
  <si>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</si>
  <si>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</si>
  <si>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</si>
  <si>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</si>
  <si>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</si>
  <si>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</si>
  <si>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</si>
  <si>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</si>
  <si>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</si>
  <si>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</si>
  <si>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</si>
  <si>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</si>
  <si>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</si>
  <si>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</si>
  <si>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</si>
  <si>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</si>
  <si>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</si>
  <si>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</si>
  <si>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</si>
  <si>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</si>
  <si>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</si>
  <si>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</si>
  <si>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</si>
  <si>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</si>
  <si>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</si>
  <si>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</si>
  <si>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</si>
  <si>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</si>
  <si>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</si>
  <si>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</si>
  <si>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</si>
  <si>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</si>
  <si>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</si>
  <si>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</si>
  <si>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</si>
  <si>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</si>
  <si>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</si>
  <si>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</si>
  <si>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</si>
  <si>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</si>
  <si>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</si>
  <si>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</si>
  <si>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</si>
  <si>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</si>
  <si>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</si>
  <si>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</si>
  <si>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</si>
  <si>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</si>
  <si>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</si>
  <si>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</si>
  <si>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</si>
  <si>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</si>
  <si>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</si>
  <si>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</si>
  <si>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</si>
  <si>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</si>
  <si>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</si>
  <si>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</si>
  <si>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</si>
  <si>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</si>
  <si>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</si>
  <si>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</si>
  <si>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</si>
  <si>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</si>
  <si>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</si>
  <si>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</si>
  <si>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</si>
  <si>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</si>
  <si>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</si>
  <si>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</si>
  <si>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</si>
  <si>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</si>
  <si>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</si>
  <si>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</si>
  <si>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</si>
  <si>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</si>
  <si>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</si>
  <si>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</si>
  <si>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</si>
  <si>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</si>
  <si>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</si>
  <si>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</si>
  <si>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</si>
  <si>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</si>
  <si>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</si>
  <si>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</si>
  <si>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</si>
  <si>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</si>
  <si>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</si>
  <si>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</si>
  <si>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</si>
  <si>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</si>
  <si>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</si>
  <si>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</si>
  <si>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</si>
  <si>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</si>
  <si>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</si>
  <si>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</si>
  <si>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</si>
  <si>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</si>
  <si>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</si>
  <si>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</si>
  <si>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</si>
  <si>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</si>
  <si>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</si>
  <si>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</si>
  <si>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</si>
  <si>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</si>
  <si>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</si>
  <si>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</si>
  <si>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</si>
  <si>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</si>
  <si>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</si>
  <si>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</si>
  <si>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</si>
  <si>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</si>
  <si>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</si>
  <si>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</si>
  <si>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</si>
  <si>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</si>
  <si>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</si>
  <si>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</si>
  <si>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</si>
  <si>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</si>
  <si>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</si>
  <si>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</si>
  <si>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</si>
  <si>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</si>
  <si>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</si>
  <si>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</si>
  <si>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</si>
  <si>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</si>
  <si>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</si>
  <si>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</si>
  <si>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</si>
  <si>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</si>
  <si>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</si>
  <si>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</si>
  <si>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</si>
  <si>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</si>
  <si>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</si>
  <si>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</si>
  <si>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</si>
  <si>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</si>
  <si>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</si>
  <si>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</si>
  <si>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</si>
  <si>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</si>
  <si>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</si>
  <si>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</si>
  <si>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</si>
  <si>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</si>
  <si>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</si>
  <si>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</si>
  <si>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</si>
  <si>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</si>
  <si>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</si>
  <si>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</si>
  <si>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</si>
  <si>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</si>
  <si>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</si>
  <si>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</si>
  <si>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</si>
  <si>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</si>
  <si>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</si>
  <si>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</si>
  <si>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</si>
  <si>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</si>
  <si>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</si>
  <si>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</si>
  <si>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</si>
  <si>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</si>
  <si>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</si>
  <si>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</si>
  <si>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</si>
  <si>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</si>
  <si>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</si>
  <si>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</si>
  <si>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</si>
  <si>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</si>
  <si>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</si>
  <si>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</si>
  <si>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</si>
  <si>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</si>
  <si>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</si>
  <si>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</si>
  <si>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</si>
  <si>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</si>
  <si>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</si>
  <si>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</si>
  <si>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</si>
  <si>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</si>
  <si>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</si>
  <si>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</si>
  <si>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</si>
  <si>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</si>
  <si>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</si>
  <si>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</si>
  <si>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</si>
  <si>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</si>
  <si>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</si>
  <si>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</si>
  <si>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</si>
  <si>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</si>
  <si>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</si>
  <si>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</si>
  <si>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</si>
  <si>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</si>
  <si>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</si>
  <si>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</si>
  <si>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</si>
  <si>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</si>
  <si>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</si>
  <si>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</si>
  <si>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</si>
  <si>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</si>
  <si>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</si>
  <si>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</si>
  <si>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</si>
  <si>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</si>
  <si>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</si>
  <si>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</si>
  <si>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</si>
  <si>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</si>
  <si>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</si>
  <si>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</si>
  <si>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</si>
  <si>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</si>
  <si>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</si>
  <si>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</si>
  <si>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</si>
  <si>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</si>
  <si>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</si>
  <si>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</si>
  <si>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</si>
  <si>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</si>
  <si>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</si>
  <si>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</si>
  <si>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</si>
  <si>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</si>
  <si>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</si>
  <si>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</si>
  <si>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</si>
  <si>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</si>
  <si>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</si>
  <si>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</si>
  <si>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</si>
  <si>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</si>
  <si>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</si>
  <si>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</si>
  <si>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</si>
  <si>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</si>
  <si>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</si>
  <si>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</si>
  <si>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</si>
  <si>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</si>
  <si>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</si>
  <si>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</si>
  <si>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</si>
  <si>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</si>
  <si>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</si>
  <si>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</si>
  <si>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</si>
  <si>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</si>
  <si>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</si>
  <si>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</si>
  <si>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</si>
  <si>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</si>
  <si>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</si>
  <si>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</si>
  <si>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</si>
  <si>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</si>
  <si>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</si>
  <si>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</si>
  <si>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</si>
  <si>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</si>
  <si>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</si>
  <si>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</si>
  <si>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</si>
  <si>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</si>
  <si>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</si>
  <si>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</si>
  <si>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</si>
  <si>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</si>
  <si>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</si>
  <si>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</si>
  <si>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</si>
  <si>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</si>
  <si>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</si>
  <si>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</si>
  <si>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</si>
  <si>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</si>
  <si>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</si>
  <si>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</si>
  <si>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</si>
  <si>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</si>
  <si>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</si>
  <si>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</si>
  <si>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</si>
  <si>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</si>
  <si>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</si>
  <si>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</si>
  <si>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</si>
  <si>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</si>
  <si>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</si>
  <si>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</si>
  <si>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</si>
  <si>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</si>
  <si>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</si>
  <si>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</si>
  <si>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</si>
  <si>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</si>
  <si>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</si>
  <si>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</si>
  <si>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</si>
  <si>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</si>
  <si>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</si>
  <si>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</si>
  <si>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</si>
  <si>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</si>
  <si>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</si>
  <si>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</si>
  <si>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</si>
  <si>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</si>
  <si>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</si>
  <si>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</si>
  <si>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</si>
  <si>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</si>
  <si>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</si>
  <si>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</si>
  <si>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</si>
  <si>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</si>
  <si>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</si>
  <si>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</si>
  <si>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</si>
  <si>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</si>
  <si>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</si>
  <si>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</si>
  <si>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</si>
  <si>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</si>
  <si>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</si>
  <si>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</si>
  <si>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</si>
  <si>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</si>
  <si>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</si>
  <si>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</si>
  <si>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</si>
  <si>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</si>
  <si>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</si>
  <si>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</si>
  <si>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</si>
  <si>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</si>
  <si>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</si>
  <si>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</si>
  <si>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</si>
  <si>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</si>
  <si>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</si>
  <si>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</si>
  <si>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</si>
  <si>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</si>
  <si>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</si>
  <si>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</si>
  <si>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</si>
  <si>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</si>
  <si>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</si>
  <si>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</si>
  <si>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</si>
  <si>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</si>
  <si>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</si>
  <si>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</si>
  <si>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</si>
  <si>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</si>
  <si>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</si>
  <si>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</si>
  <si>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</si>
  <si>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</si>
  <si>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</si>
  <si>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</si>
  <si>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</si>
  <si>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</si>
  <si>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</si>
  <si>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</si>
  <si>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</si>
  <si>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</si>
  <si>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</si>
  <si>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</si>
  <si>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</si>
  <si>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</si>
  <si>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</si>
  <si>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</si>
  <si>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</si>
  <si>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</si>
  <si>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</si>
  <si>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</si>
  <si>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</si>
  <si>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</si>
  <si>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</si>
  <si>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</si>
  <si>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</si>
  <si>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</si>
  <si>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</si>
  <si>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</si>
  <si>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</si>
  <si>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</si>
  <si>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</si>
  <si>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</si>
  <si>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</si>
  <si>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</si>
  <si>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</si>
  <si>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</si>
  <si>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</si>
  <si>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</si>
  <si>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</si>
  <si>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</si>
  <si>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</si>
  <si>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</si>
  <si>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</si>
  <si>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</si>
  <si>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</si>
  <si>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</si>
  <si>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</si>
  <si>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</si>
  <si>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</si>
  <si>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</si>
  <si>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</si>
  <si>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</si>
  <si>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</si>
  <si>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</si>
  <si>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</si>
  <si>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</si>
  <si>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</si>
  <si>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</si>
  <si>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</si>
  <si>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</si>
  <si>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</si>
  <si>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</si>
  <si>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</si>
  <si>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</si>
  <si>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</si>
  <si>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</si>
  <si>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</si>
  <si>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</si>
  <si>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</si>
  <si>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</si>
  <si>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</si>
  <si>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</si>
  <si>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</si>
  <si>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</si>
  <si>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</si>
  <si>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</si>
  <si>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</si>
  <si>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</si>
  <si>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</si>
  <si>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</si>
  <si>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</si>
  <si>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</si>
  <si>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</si>
  <si>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</si>
  <si>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</si>
  <si>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</si>
  <si>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</si>
  <si>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</si>
  <si>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</si>
  <si>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</si>
  <si>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</si>
  <si>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</si>
  <si>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</si>
  <si>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</si>
  <si>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</si>
  <si>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</si>
  <si>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</si>
  <si>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</si>
  <si>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</si>
  <si>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</si>
  <si>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</si>
  <si>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</si>
  <si>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</si>
  <si>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</si>
  <si>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</si>
  <si>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</si>
  <si>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</si>
  <si>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</si>
  <si>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</si>
  <si>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</si>
  <si>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</si>
  <si>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</si>
  <si>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</si>
  <si>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</si>
  <si>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</si>
  <si>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</si>
  <si>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</si>
  <si>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</si>
  <si>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</si>
  <si>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</si>
  <si>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</si>
  <si>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</si>
  <si>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</si>
  <si>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</si>
  <si>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</si>
  <si>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</si>
  <si>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</si>
  <si>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</si>
  <si>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</si>
  <si>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</si>
  <si>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</si>
  <si>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</si>
  <si>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</si>
  <si>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</si>
  <si>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</si>
  <si>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</si>
  <si>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</si>
  <si>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</si>
  <si>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</si>
  <si>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</si>
  <si>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</si>
  <si>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</si>
  <si>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</si>
  <si>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</si>
  <si>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</si>
  <si>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</si>
  <si>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</si>
  <si>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</si>
  <si>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</si>
  <si>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</si>
  <si>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</si>
  <si>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</si>
  <si>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</si>
  <si>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</si>
  <si>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</si>
  <si>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</si>
  <si>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</si>
  <si>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</si>
  <si>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</si>
  <si>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</si>
  <si>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</si>
  <si>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</si>
  <si>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</si>
  <si>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</si>
  <si>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</si>
  <si>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</si>
  <si>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</si>
  <si>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</si>
  <si>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</si>
  <si>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</si>
  <si>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</si>
  <si>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</si>
  <si>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</si>
  <si>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</si>
  <si>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</si>
  <si>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</si>
  <si>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</si>
  <si>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</si>
  <si>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</si>
  <si>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</si>
  <si>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</si>
  <si>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</si>
  <si>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</si>
  <si>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</si>
  <si>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</si>
  <si>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</si>
  <si>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</si>
  <si>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</si>
  <si>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</si>
  <si>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</si>
  <si>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</si>
  <si>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</si>
  <si>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</si>
  <si>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</si>
  <si>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</si>
  <si>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</si>
  <si>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</si>
  <si>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</si>
  <si>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</si>
  <si>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</si>
  <si>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</si>
  <si>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</si>
  <si>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</si>
  <si>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</si>
  <si>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</si>
  <si>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</si>
  <si>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</si>
  <si>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</si>
  <si>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</si>
  <si>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</si>
  <si>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</si>
  <si>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</si>
  <si>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</si>
  <si>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</si>
  <si>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</si>
  <si>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</si>
  <si>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</si>
  <si>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</si>
  <si>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</si>
  <si>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</si>
  <si>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</si>
  <si>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</si>
  <si>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</si>
  <si>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</si>
  <si>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</si>
  <si>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</si>
  <si>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</si>
  <si>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</si>
  <si>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</si>
  <si>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</si>
  <si>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</si>
  <si>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</si>
  <si>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</si>
  <si>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</si>
  <si>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</si>
  <si>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</si>
  <si>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</si>
  <si>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</si>
  <si>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</si>
  <si>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</si>
  <si>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</si>
  <si>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</si>
  <si>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</si>
  <si>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</si>
  <si>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</si>
  <si>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</si>
  <si>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</si>
  <si>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</si>
  <si>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</si>
  <si>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</si>
  <si>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</si>
  <si>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</si>
  <si>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</si>
  <si>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</si>
  <si>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</si>
  <si>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</si>
  <si>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</si>
  <si>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</si>
  <si>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</si>
  <si>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</si>
  <si>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</si>
  <si>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</si>
  <si>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</si>
  <si>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</si>
  <si>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</si>
  <si>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</si>
  <si>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</si>
  <si>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</si>
  <si>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</si>
  <si>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</si>
  <si>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</si>
  <si>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</si>
  <si>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</si>
  <si>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</si>
  <si>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</si>
  <si>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</si>
  <si>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</si>
  <si>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</si>
  <si>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</si>
  <si>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</si>
  <si>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</si>
  <si>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</si>
  <si>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</si>
  <si>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</si>
  <si>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</si>
  <si>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</si>
  <si>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</si>
  <si>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</si>
  <si>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</si>
  <si>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</si>
  <si>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</si>
  <si>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</si>
  <si>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</si>
  <si>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</si>
  <si>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</si>
  <si>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</si>
  <si>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</si>
  <si>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</si>
  <si>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</si>
  <si>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</si>
  <si>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</si>
  <si>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</si>
  <si>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</si>
  <si>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</si>
  <si>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</si>
  <si>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</si>
  <si>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</si>
  <si>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</si>
  <si>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</si>
  <si>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</si>
  <si>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</si>
  <si>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</si>
  <si>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</si>
  <si>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</si>
  <si>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</si>
  <si>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</si>
  <si>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</si>
  <si>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</si>
  <si>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</si>
  <si>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</si>
  <si>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</si>
  <si>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</si>
  <si>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</si>
  <si>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</si>
  <si>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</si>
  <si>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</si>
  <si>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</si>
  <si>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</si>
  <si>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</si>
  <si>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</si>
  <si>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</si>
  <si>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</si>
  <si>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</si>
  <si>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</si>
  <si>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</si>
  <si>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</si>
  <si>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</si>
  <si>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</si>
  <si>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</si>
  <si>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</si>
  <si>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</si>
  <si>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</si>
  <si>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</si>
  <si>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</si>
  <si>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</si>
  <si>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</si>
  <si>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</si>
  <si>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</si>
  <si>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</si>
  <si>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</si>
  <si>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</si>
  <si>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</si>
  <si>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</si>
  <si>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</si>
  <si>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</si>
  <si>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</si>
  <si>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</si>
  <si>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</si>
  <si>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</si>
  <si>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</si>
  <si>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</si>
  <si>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</si>
  <si>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</si>
  <si>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</si>
  <si>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</si>
  <si>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</si>
  <si>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</si>
  <si>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</si>
  <si>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</si>
  <si>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</si>
  <si>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</si>
  <si>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</si>
  <si>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</si>
  <si>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</si>
  <si>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</si>
  <si>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</si>
  <si>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</si>
  <si>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</si>
  <si>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</si>
  <si>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</si>
  <si>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</si>
  <si>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</si>
  <si>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</si>
  <si>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</si>
  <si>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</si>
  <si>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</si>
  <si>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</si>
  <si>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</si>
  <si>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</si>
  <si>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</si>
  <si>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</si>
  <si>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</si>
  <si>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</si>
  <si>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</si>
  <si>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</si>
  <si>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</si>
  <si>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</si>
  <si>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</si>
  <si>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</si>
  <si>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</si>
  <si>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</si>
  <si>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</si>
  <si>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</si>
  <si>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</si>
  <si>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</si>
  <si>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</si>
  <si>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</si>
  <si>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</si>
  <si>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</si>
  <si>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</si>
  <si>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</si>
  <si>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</si>
  <si>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</si>
  <si>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</si>
  <si>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</si>
  <si>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</si>
  <si>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</si>
  <si>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</si>
  <si>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</si>
  <si>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</si>
  <si>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</si>
  <si>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</si>
  <si>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</si>
  <si>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</si>
  <si>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</si>
  <si>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</si>
  <si>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</si>
  <si>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</si>
  <si>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</si>
  <si>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</si>
  <si>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</si>
  <si>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</si>
  <si>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</si>
  <si>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</si>
  <si>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</si>
  <si>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</si>
  <si>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</si>
  <si>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</si>
  <si>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</si>
  <si>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</si>
  <si>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</si>
  <si>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</si>
  <si>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</si>
  <si>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</si>
  <si>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</si>
  <si>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</si>
  <si>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</si>
  <si>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</si>
  <si>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</si>
  <si>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</si>
  <si>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</si>
  <si>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</si>
  <si>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</si>
  <si>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</si>
  <si>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</si>
  <si>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</si>
  <si>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</si>
  <si>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</si>
  <si>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</si>
  <si>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</si>
  <si>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</si>
  <si>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</si>
  <si>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</si>
  <si>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</si>
  <si>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</si>
  <si>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</si>
  <si>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</si>
  <si>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</si>
  <si>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</si>
  <si>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</si>
  <si>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</si>
  <si>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</si>
  <si>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</si>
  <si>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</si>
  <si>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</si>
  <si>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</si>
  <si>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</si>
  <si>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</si>
  <si>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</si>
  <si>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</si>
  <si>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</si>
  <si>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</si>
  <si>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</si>
  <si>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</si>
  <si>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</si>
  <si>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</si>
  <si>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</si>
  <si>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</si>
  <si>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</si>
  <si>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</si>
  <si>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</si>
  <si>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</si>
  <si>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</si>
  <si>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</si>
  <si>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</si>
  <si>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</si>
  <si>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</si>
  <si>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</si>
  <si>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</si>
  <si>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</si>
  <si>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</si>
  <si>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</si>
  <si>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</si>
  <si>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</si>
  <si>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</si>
  <si>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</si>
  <si>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</si>
  <si>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</si>
  <si>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</si>
  <si>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</si>
  <si>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</si>
  <si>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</si>
  <si>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</si>
  <si>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</si>
  <si>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</si>
  <si>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</si>
  <si>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</si>
  <si>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</si>
  <si>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</si>
  <si>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</si>
  <si>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</si>
  <si>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</si>
  <si>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</si>
  <si>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</si>
  <si>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</si>
  <si>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</si>
  <si>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</si>
  <si>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</si>
  <si>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</si>
  <si>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</si>
  <si>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</si>
  <si>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</si>
  <si>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</si>
  <si>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</si>
  <si>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</si>
  <si>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</si>
  <si>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</si>
  <si>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</si>
  <si>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</si>
  <si>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</si>
  <si>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</si>
  <si>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</si>
  <si>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</si>
  <si>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</si>
  <si>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</si>
  <si>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</si>
  <si>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</si>
  <si>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</si>
  <si>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</si>
  <si>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</si>
  <si>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</si>
  <si>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</si>
  <si>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</si>
  <si>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</si>
  <si>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</si>
  <si>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</si>
  <si>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</si>
  <si>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</si>
  <si>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</si>
  <si>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</si>
  <si>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</si>
  <si>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</si>
  <si>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</si>
  <si>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</si>
  <si>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</si>
  <si>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</si>
  <si>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</si>
  <si>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</si>
  <si>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</si>
  <si>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</si>
  <si>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</si>
  <si>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</si>
  <si>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</si>
  <si>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</si>
  <si>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</si>
  <si>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</si>
  <si>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</si>
  <si>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</si>
  <si>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</si>
  <si>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</si>
  <si>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</si>
  <si>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</si>
  <si>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</si>
  <si>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</si>
  <si>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</si>
  <si>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</si>
  <si>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</si>
  <si>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</si>
  <si>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</si>
  <si>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</si>
  <si>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</si>
  <si>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</si>
  <si>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</si>
  <si>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</si>
  <si>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</si>
  <si>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</si>
  <si>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</si>
  <si>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</si>
  <si>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</si>
  <si>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</si>
  <si>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</si>
  <si>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</si>
  <si>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</si>
  <si>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</si>
  <si>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</si>
  <si>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</si>
  <si>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</si>
  <si>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</si>
  <si>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</si>
  <si>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</si>
  <si>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</si>
  <si>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</si>
  <si>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</si>
  <si>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</si>
  <si>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</si>
  <si>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</si>
  <si>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</si>
  <si>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</si>
  <si>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</si>
  <si>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</si>
  <si>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</si>
  <si>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</si>
  <si>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</si>
  <si>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</si>
  <si>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</si>
  <si>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</si>
  <si>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</si>
  <si>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</si>
  <si>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</si>
  <si>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</si>
  <si>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</si>
  <si>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</si>
  <si>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</si>
  <si>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</si>
  <si>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</si>
  <si>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</si>
  <si>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</si>
  <si>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</si>
  <si>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</si>
  <si>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</si>
  <si>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</si>
  <si>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</si>
  <si>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</si>
  <si>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</si>
  <si>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</si>
  <si>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</si>
  <si>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</si>
  <si>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</si>
  <si>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</si>
  <si>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</si>
  <si>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</si>
  <si>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</si>
  <si>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</si>
  <si>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</si>
  <si>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</si>
  <si>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</si>
  <si>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</si>
  <si>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</si>
  <si>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</si>
  <si>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</si>
  <si>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</si>
  <si>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</si>
  <si>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</si>
  <si>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</si>
  <si>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</si>
  <si>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</si>
  <si>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</si>
  <si>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</si>
  <si>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</si>
  <si>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</si>
  <si>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</si>
  <si>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</si>
  <si>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</si>
  <si>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</si>
  <si>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</si>
  <si>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</si>
  <si>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</si>
  <si>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</si>
  <si>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</si>
  <si>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</si>
  <si>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</si>
  <si>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</si>
  <si>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</si>
  <si>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</si>
  <si>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</si>
  <si>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</si>
  <si>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</si>
  <si>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</si>
  <si>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</si>
  <si>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</si>
  <si>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</si>
  <si>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</si>
  <si>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</si>
  <si>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</si>
  <si>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</si>
  <si>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</si>
  <si>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</si>
  <si>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</si>
  <si>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</si>
  <si>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</si>
  <si>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</si>
  <si>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</si>
  <si>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</si>
  <si>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</si>
  <si>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</si>
  <si>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</si>
  <si>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</si>
  <si>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</si>
  <si>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</si>
  <si>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</si>
  <si>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</si>
  <si>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</si>
  <si>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</si>
  <si>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</si>
  <si>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</si>
  <si>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</si>
  <si>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</si>
  <si>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</si>
  <si>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</si>
  <si>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</si>
  <si>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</si>
  <si>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</si>
  <si>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</si>
  <si>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</si>
  <si>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</si>
  <si>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</si>
  <si>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</si>
  <si>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</si>
  <si>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</si>
  <si>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</si>
  <si>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</si>
  <si>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</si>
  <si>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</si>
  <si>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</si>
  <si>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</si>
  <si>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</si>
  <si>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</si>
  <si>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</si>
  <si>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</si>
  <si>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</si>
  <si>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</si>
  <si>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</si>
  <si>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</si>
  <si>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</si>
  <si>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</si>
  <si>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</si>
  <si>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</si>
  <si>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</si>
  <si>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</si>
  <si>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</si>
  <si>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</si>
  <si>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</si>
  <si>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</si>
  <si>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</si>
  <si>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</si>
  <si>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</si>
  <si>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</si>
  <si>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</si>
  <si>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</si>
  <si>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</si>
  <si>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</si>
  <si>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</si>
  <si>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</si>
  <si>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</si>
  <si>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</si>
  <si>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</si>
  <si>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</si>
  <si>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</si>
  <si>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</si>
  <si>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</si>
  <si>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</si>
  <si>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</si>
  <si>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</si>
  <si>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</si>
  <si>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</si>
  <si>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</si>
  <si>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</si>
  <si>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</si>
  <si>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</si>
  <si>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</si>
  <si>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</si>
  <si>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</si>
  <si>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</si>
  <si>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</si>
  <si>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</si>
  <si>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</si>
  <si>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</si>
  <si>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</si>
  <si>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</si>
  <si>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</si>
  <si>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</si>
  <si>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</si>
  <si>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</si>
  <si>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</si>
  <si>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</si>
  <si>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</si>
  <si>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</si>
  <si>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</si>
  <si>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</si>
  <si>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</si>
  <si>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</si>
  <si>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</si>
  <si>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</si>
  <si>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</si>
  <si>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</si>
  <si>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</si>
  <si>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</si>
  <si>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</si>
  <si>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</si>
  <si>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</si>
  <si>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</si>
  <si>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</si>
  <si>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</si>
  <si>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</si>
  <si>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</si>
  <si>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</si>
  <si>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</si>
  <si>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</si>
  <si>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</si>
  <si>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</si>
  <si>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</si>
  <si>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</si>
  <si>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</si>
  <si>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</si>
  <si>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</si>
  <si>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</si>
  <si>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</si>
  <si>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</si>
  <si>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</si>
  <si>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</si>
  <si>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</si>
  <si>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</si>
  <si>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</si>
  <si>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</si>
  <si>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</si>
  <si>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</si>
  <si>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</si>
  <si>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</si>
  <si>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</si>
  <si>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</si>
  <si>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</si>
  <si>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</si>
  <si>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</si>
  <si>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</si>
  <si>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</si>
  <si>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</si>
  <si>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</si>
  <si>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</si>
  <si>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</si>
  <si>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</si>
  <si>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</si>
  <si>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</si>
  <si>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</si>
  <si>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</si>
  <si>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</si>
  <si>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</si>
  <si>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</si>
  <si>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</si>
  <si>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</si>
  <si>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</si>
  <si>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</si>
  <si>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</si>
  <si>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</si>
  <si>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</si>
  <si>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</si>
  <si>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</si>
  <si>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</si>
  <si>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</si>
  <si>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</si>
  <si>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</si>
  <si>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</si>
  <si>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</si>
  <si>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</si>
  <si>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</si>
  <si>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</si>
  <si>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</si>
  <si>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</si>
  <si>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</si>
  <si>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</si>
  <si>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</si>
  <si>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</si>
  <si>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</si>
  <si>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</si>
  <si>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</si>
  <si>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</si>
  <si>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</si>
  <si>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</si>
  <si>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</si>
  <si>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</si>
  <si>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</si>
  <si>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</si>
  <si>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</si>
  <si>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</si>
  <si>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</si>
  <si>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</si>
  <si>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</si>
  <si>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</si>
  <si>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</si>
  <si>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</si>
  <si>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</si>
  <si>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</si>
  <si>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</si>
  <si>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</si>
  <si>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</si>
  <si>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</si>
  <si>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</si>
  <si>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</si>
  <si>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</si>
  <si>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</si>
  <si>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</si>
  <si>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</si>
  <si>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</si>
  <si>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</si>
  <si>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</si>
  <si>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</si>
  <si>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</si>
  <si>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</si>
  <si>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</si>
  <si>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</si>
  <si>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</si>
  <si>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</si>
  <si>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</si>
  <si>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</si>
  <si>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</si>
  <si>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</si>
  <si>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</si>
  <si>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</si>
  <si>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</si>
  <si>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</si>
  <si>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</si>
  <si>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</si>
  <si>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</si>
  <si>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</si>
  <si>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</si>
  <si>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</si>
  <si>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</si>
  <si>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</si>
  <si>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</si>
  <si>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</si>
  <si>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</si>
  <si>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</si>
  <si>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</si>
  <si>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</si>
  <si>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</si>
  <si>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</si>
  <si>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</si>
  <si>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</si>
  <si>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</si>
  <si>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</si>
  <si>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</si>
  <si>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</si>
  <si>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</si>
  <si>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</si>
  <si>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</si>
  <si>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</si>
  <si>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</si>
  <si>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</si>
  <si>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</si>
  <si>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</si>
  <si>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</si>
  <si>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</si>
  <si>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</si>
  <si>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</si>
  <si>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</si>
  <si>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</si>
  <si>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</si>
  <si>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</si>
  <si>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</si>
  <si>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</si>
  <si>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</si>
  <si>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</si>
  <si>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</si>
  <si>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</si>
  <si>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</si>
  <si>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</si>
  <si>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</si>
  <si>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</si>
  <si>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</si>
  <si>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</si>
  <si>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</si>
  <si>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</si>
  <si>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</si>
  <si>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</si>
  <si>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</si>
  <si>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</si>
  <si>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</si>
  <si>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</si>
  <si>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</si>
  <si>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</si>
  <si>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</si>
  <si>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</si>
  <si>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</si>
  <si>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</si>
  <si>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</si>
  <si>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</si>
  <si>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</si>
  <si>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</si>
  <si>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</si>
  <si>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</si>
  <si>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</si>
  <si>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</si>
  <si>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</si>
  <si>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</si>
  <si>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</si>
  <si>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</si>
  <si>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</si>
  <si>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</si>
  <si>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</si>
  <si>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</si>
  <si>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</si>
  <si>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</si>
  <si>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</si>
  <si>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</si>
  <si>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</si>
  <si>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</si>
  <si>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</si>
  <si>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</si>
  <si>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</si>
  <si>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</si>
  <si>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</si>
  <si>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</si>
  <si>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</si>
  <si>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</si>
  <si>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</si>
  <si>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</si>
  <si>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</si>
  <si>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</si>
  <si>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</si>
  <si>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</si>
  <si>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</si>
  <si>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</si>
  <si>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</si>
  <si>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</si>
  <si>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</si>
  <si>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</si>
  <si>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</si>
  <si>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</si>
  <si>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</si>
  <si>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</si>
  <si>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</si>
  <si>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</si>
  <si>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</si>
  <si>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</si>
  <si>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</si>
  <si>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</si>
  <si>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</si>
  <si>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</si>
  <si>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</si>
  <si>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</si>
  <si>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</si>
  <si>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</si>
  <si>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</si>
  <si>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</si>
  <si>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</si>
  <si>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</si>
  <si>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</si>
  <si>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</si>
  <si>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</si>
  <si>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</si>
  <si>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</si>
  <si>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</si>
  <si>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</si>
  <si>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</si>
  <si>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</si>
  <si>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</si>
  <si>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</si>
  <si>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</si>
  <si>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</si>
  <si>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</si>
  <si>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</si>
  <si>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</si>
  <si>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</si>
  <si>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</si>
  <si>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</si>
  <si>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</si>
  <si>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</si>
  <si>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</si>
  <si>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</si>
  <si>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</si>
  <si>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</si>
  <si>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</si>
  <si>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</si>
  <si>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</si>
  <si>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</si>
  <si>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</si>
  <si>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</si>
  <si>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</si>
  <si>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</si>
  <si>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</si>
  <si>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</si>
  <si>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</si>
  <si>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</si>
  <si>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</si>
  <si>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</si>
  <si>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</si>
  <si>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</si>
  <si>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</si>
  <si>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</si>
  <si>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</si>
  <si>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</si>
  <si>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</si>
  <si>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</si>
  <si>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</si>
  <si>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</si>
  <si>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</si>
  <si>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</si>
  <si>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</si>
  <si>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</si>
  <si>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</si>
  <si>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</si>
  <si>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</si>
  <si>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</si>
  <si>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</si>
  <si>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</si>
  <si>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</si>
  <si>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</si>
  <si>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</si>
  <si>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</si>
  <si>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</si>
  <si>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</si>
  <si>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</si>
  <si>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</si>
  <si>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</si>
  <si>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</si>
  <si>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</si>
  <si>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</si>
  <si>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</si>
  <si>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</si>
  <si>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</si>
  <si>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</si>
  <si>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</si>
  <si>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</si>
  <si>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</si>
  <si>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</si>
  <si>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</si>
  <si>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</si>
  <si>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</si>
  <si>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</si>
  <si>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</si>
  <si>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</si>
  <si>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</si>
  <si>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</si>
  <si>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</si>
  <si>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</si>
  <si>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</si>
  <si>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</si>
  <si>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</si>
  <si>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</si>
  <si>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</si>
  <si>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</si>
  <si>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</si>
  <si>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</si>
  <si>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</si>
  <si>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</si>
  <si>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</si>
  <si>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</si>
  <si>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</si>
  <si>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</si>
  <si>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</si>
  <si>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</si>
  <si>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</si>
  <si>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</si>
  <si>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</si>
  <si>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</si>
  <si>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</si>
  <si>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</si>
  <si>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</si>
  <si>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</si>
  <si>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</si>
  <si>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</si>
  <si>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</si>
  <si>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</si>
  <si>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</si>
  <si>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</si>
  <si>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</si>
  <si>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</si>
  <si>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</si>
  <si>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</si>
  <si>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</si>
  <si>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</si>
  <si>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</si>
  <si>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</si>
  <si>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</si>
  <si>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</si>
  <si>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</si>
  <si>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</si>
  <si>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</si>
  <si>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</si>
  <si>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</si>
  <si>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</si>
  <si>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</si>
  <si>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</si>
  <si>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</si>
  <si>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</si>
  <si>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</si>
  <si>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</si>
  <si>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</si>
  <si>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</si>
  <si>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</si>
  <si>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</si>
  <si>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</si>
  <si>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</si>
  <si>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</si>
  <si>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</si>
  <si>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</si>
  <si>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</si>
  <si>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</si>
  <si>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</si>
  <si>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</si>
  <si>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</si>
  <si>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</si>
  <si>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</si>
  <si>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</si>
  <si>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</si>
  <si>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</si>
  <si>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</si>
  <si>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</si>
  <si>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</si>
  <si>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</si>
  <si>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</si>
  <si>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</si>
  <si>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</si>
  <si>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</si>
  <si>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</si>
  <si>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</si>
  <si>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</si>
  <si>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</si>
  <si>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</si>
  <si>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</si>
  <si>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</si>
  <si>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</si>
  <si>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</si>
  <si>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</si>
  <si>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</si>
  <si>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</si>
  <si>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</si>
  <si>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</si>
  <si>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</si>
  <si>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</si>
  <si>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</si>
  <si>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</si>
  <si>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</si>
  <si>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</si>
  <si>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</si>
  <si>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</si>
  <si>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</si>
  <si>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</si>
  <si>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</si>
  <si>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</si>
  <si>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</si>
  <si>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</si>
  <si>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</si>
  <si>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</si>
  <si>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</si>
  <si>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</si>
  <si>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</si>
  <si>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</si>
  <si>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</si>
  <si>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</si>
  <si>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</si>
  <si>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</si>
  <si>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</si>
  <si>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</si>
  <si>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</si>
  <si>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</si>
  <si>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</si>
  <si>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</si>
  <si>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</si>
  <si>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</si>
  <si>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</si>
  <si>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</si>
  <si>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</si>
  <si>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</si>
  <si>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</si>
  <si>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</si>
  <si>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</si>
  <si>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</si>
  <si>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</si>
  <si>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</si>
  <si>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</si>
  <si>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</si>
  <si>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</si>
  <si>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</si>
  <si>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</si>
  <si>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</si>
  <si>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</si>
  <si>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</si>
  <si>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</si>
  <si>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</si>
  <si>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</si>
  <si>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</si>
  <si>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</si>
  <si>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</si>
  <si>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</si>
  <si>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</si>
  <si>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</si>
  <si>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</si>
  <si>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</si>
  <si>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</si>
  <si>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</si>
  <si>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</si>
  <si>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</si>
  <si>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</si>
  <si>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</si>
  <si>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</si>
  <si>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</si>
  <si>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</si>
  <si>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</si>
  <si>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</si>
  <si>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</si>
  <si>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</si>
  <si>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</si>
  <si>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</si>
  <si>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</si>
  <si>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</si>
  <si>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</si>
  <si>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</si>
  <si>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</si>
  <si>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</si>
  <si>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</si>
  <si>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</si>
  <si>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</si>
  <si>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</si>
  <si>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</si>
  <si>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</si>
  <si>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</si>
  <si>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</si>
  <si>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</si>
  <si>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</si>
  <si>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</si>
  <si>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</si>
  <si>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</si>
  <si>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</si>
  <si>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</si>
  <si>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</si>
  <si>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</si>
  <si>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</si>
  <si>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</si>
  <si>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</si>
  <si>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</si>
  <si>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</si>
  <si>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</si>
  <si>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</si>
  <si>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</si>
  <si>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</si>
  <si>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</si>
  <si>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</si>
  <si>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</si>
  <si>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</si>
  <si>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</si>
  <si>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</si>
  <si>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</si>
  <si>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</si>
  <si>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</si>
  <si>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</si>
  <si>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</si>
  <si>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</si>
  <si>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</si>
  <si>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</si>
  <si>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</si>
  <si>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</si>
  <si>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</si>
  <si>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</si>
  <si>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</si>
  <si>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</si>
  <si>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</si>
  <si>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</si>
  <si>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</si>
  <si>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</si>
  <si>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</si>
  <si>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</si>
  <si>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</si>
  <si>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</si>
  <si>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</si>
  <si>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</si>
  <si>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</si>
  <si>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</si>
  <si>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</si>
  <si>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</si>
  <si>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</si>
  <si>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</si>
  <si>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</si>
  <si>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</si>
  <si>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</si>
  <si>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</si>
  <si>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</si>
  <si>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</si>
  <si>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</si>
  <si>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</si>
  <si>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</si>
  <si>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</si>
  <si>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</si>
  <si>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</si>
  <si>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</si>
  <si>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</si>
  <si>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</si>
  <si>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</si>
  <si>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</si>
  <si>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</si>
  <si>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</si>
  <si>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</si>
  <si>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</si>
  <si>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</si>
  <si>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</si>
  <si>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</si>
  <si>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</si>
  <si>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</si>
  <si>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</si>
  <si>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</si>
  <si>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</si>
  <si>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</si>
  <si>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</si>
  <si>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</si>
  <si>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</si>
  <si>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</si>
  <si>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</si>
  <si>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</si>
  <si>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</si>
  <si>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</si>
  <si>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</si>
  <si>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</si>
  <si>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</si>
  <si>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</si>
  <si>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</si>
  <si>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</si>
  <si>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</si>
  <si>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</si>
  <si>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</si>
  <si>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</si>
  <si>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</si>
  <si>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</si>
  <si>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</si>
  <si>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</si>
  <si>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</si>
  <si>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</si>
  <si>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</si>
  <si>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</si>
  <si>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</si>
  <si>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</si>
  <si>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</si>
  <si>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</si>
  <si>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</si>
  <si>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</si>
  <si>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</si>
  <si>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</si>
  <si>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</si>
  <si>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</si>
  <si>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</si>
  <si>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</si>
  <si>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</si>
  <si>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</si>
  <si>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</si>
  <si>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</si>
  <si>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</si>
  <si>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</si>
  <si>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</si>
  <si>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</si>
  <si>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</si>
  <si>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</si>
  <si>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</si>
  <si>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</si>
  <si>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</si>
  <si>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</si>
  <si>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</si>
  <si>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</si>
  <si>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</si>
  <si>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</si>
  <si>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</si>
  <si>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</si>
  <si>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</si>
  <si>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</si>
  <si>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</si>
  <si>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</si>
  <si>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</si>
  <si>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</si>
  <si>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</si>
  <si>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</si>
  <si>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</si>
  <si>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</si>
  <si>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</si>
  <si>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</si>
  <si>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</si>
  <si>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</si>
  <si>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</si>
  <si>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</si>
  <si>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</si>
  <si>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</si>
  <si>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</si>
  <si>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</si>
  <si>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</si>
  <si>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</si>
  <si>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</si>
  <si>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</si>
  <si>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</si>
  <si>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</si>
  <si>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</si>
  <si>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</si>
  <si>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</si>
  <si>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</si>
  <si>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</si>
  <si>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</si>
  <si>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</si>
  <si>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</si>
  <si>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</si>
  <si>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</si>
  <si>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</si>
  <si>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</si>
  <si>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</si>
  <si>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</si>
  <si>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</si>
  <si>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</si>
  <si>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</si>
  <si>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</si>
  <si>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</si>
  <si>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</si>
  <si>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</si>
  <si>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</si>
  <si>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</si>
  <si>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</si>
  <si>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</si>
  <si>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</si>
  <si>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</si>
  <si>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</si>
  <si>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</si>
  <si>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</si>
  <si>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</si>
  <si>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</si>
  <si>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</si>
  <si>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</si>
  <si>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</si>
  <si>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</si>
  <si>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</si>
  <si>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</si>
  <si>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</si>
  <si>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</si>
  <si>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</si>
  <si>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</si>
  <si>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</si>
  <si>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</si>
  <si>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</si>
  <si>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</si>
  <si>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</si>
  <si>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</si>
  <si>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</si>
  <si>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</si>
  <si>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</si>
  <si>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</si>
  <si>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</si>
  <si>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</si>
  <si>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</si>
  <si>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</si>
  <si>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</si>
  <si>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</si>
  <si>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</si>
  <si>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</si>
  <si>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</si>
  <si>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</si>
  <si>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</si>
  <si>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</si>
  <si>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</si>
  <si>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</si>
  <si>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</si>
  <si>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</si>
  <si>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</si>
  <si>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</si>
  <si>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</si>
  <si>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</si>
  <si>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</si>
  <si>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</si>
  <si>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</si>
  <si>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</si>
  <si>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</si>
  <si>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</si>
  <si>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</si>
  <si>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</si>
  <si>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</si>
  <si>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</si>
  <si>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</si>
  <si>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</si>
  <si>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</si>
  <si>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</si>
  <si>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</si>
  <si>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</si>
  <si>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</si>
  <si>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</si>
  <si>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</si>
  <si>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</si>
  <si>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</si>
  <si>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</si>
  <si>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</si>
  <si>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</si>
  <si>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</si>
  <si>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</si>
  <si>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</si>
  <si>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</si>
  <si>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</si>
  <si>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</si>
  <si>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</si>
  <si>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</si>
  <si>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</si>
  <si>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</si>
  <si>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</si>
  <si>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</si>
  <si>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</si>
  <si>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</si>
  <si>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</si>
  <si>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</si>
  <si>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</si>
  <si>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</si>
  <si>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</si>
  <si>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</si>
  <si>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</si>
  <si>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</si>
  <si>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</si>
  <si>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</si>
  <si>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</si>
  <si>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</si>
  <si>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</si>
  <si>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</si>
  <si>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</si>
  <si>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</si>
  <si>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</si>
  <si>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</si>
  <si>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</si>
  <si>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</si>
  <si>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</si>
  <si>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</si>
  <si>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</si>
  <si>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</si>
  <si>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</si>
  <si>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</si>
  <si>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</si>
  <si>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</si>
  <si>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</si>
  <si>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</si>
  <si>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</si>
  <si>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</si>
  <si>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</si>
  <si>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</si>
  <si>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</si>
  <si>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</si>
  <si>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</si>
  <si>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</si>
  <si>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</si>
  <si>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</si>
  <si>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</si>
  <si>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</si>
  <si>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</si>
  <si>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</si>
  <si>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</si>
  <si>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</si>
  <si>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</si>
  <si>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</si>
  <si>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</si>
  <si>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</si>
  <si>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</si>
  <si>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</si>
  <si>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</si>
  <si>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</si>
  <si>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</si>
  <si>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</si>
  <si>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</si>
  <si>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</si>
  <si>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</si>
  <si>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</si>
  <si>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</si>
  <si>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</si>
  <si>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</si>
  <si>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</si>
  <si>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</si>
  <si>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</si>
  <si>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</si>
  <si>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</si>
  <si>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</si>
  <si>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</si>
  <si>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</si>
  <si>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</si>
  <si>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</si>
  <si>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</si>
  <si>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</si>
  <si>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</si>
  <si>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</si>
  <si>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</si>
  <si>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</si>
  <si>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</si>
  <si>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</si>
  <si>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</si>
  <si>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</si>
  <si>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</si>
  <si>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</si>
  <si>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</si>
  <si>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</si>
  <si>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</si>
  <si>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</si>
  <si>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</si>
  <si>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</si>
  <si>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</si>
  <si>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</si>
  <si>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</si>
  <si>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</si>
  <si>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</si>
  <si>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</si>
  <si>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</si>
  <si>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</si>
  <si>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</si>
  <si>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</si>
  <si>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</si>
  <si>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</si>
  <si>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</si>
  <si>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</si>
  <si>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</si>
  <si>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</si>
  <si>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</si>
  <si>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</si>
  <si>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</si>
  <si>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</si>
  <si>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</si>
  <si>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</si>
  <si>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</si>
  <si>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</si>
  <si>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</si>
  <si>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</si>
  <si>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</si>
  <si>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</si>
  <si>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</si>
  <si>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</si>
  <si>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</si>
  <si>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</si>
  <si>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</si>
  <si>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</si>
  <si>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</si>
  <si>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</si>
  <si>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</si>
  <si>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</si>
  <si>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</si>
  <si>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</si>
  <si>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</si>
  <si>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</si>
  <si>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</si>
  <si>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</si>
  <si>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</si>
  <si>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</si>
  <si>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</si>
  <si>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</si>
  <si>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</si>
  <si>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</si>
  <si>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</si>
  <si>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</si>
  <si>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</si>
  <si>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</si>
  <si>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</si>
  <si>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</si>
  <si>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</si>
  <si>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</si>
  <si>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</si>
  <si>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</si>
  <si>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</si>
  <si>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</si>
  <si>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</si>
  <si>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</si>
  <si>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</si>
  <si>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</si>
  <si>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</si>
  <si>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</si>
  <si>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</si>
  <si>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</si>
  <si>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</si>
  <si>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</si>
  <si>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</si>
  <si>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</si>
  <si>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</si>
  <si>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</si>
  <si>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</si>
  <si>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</si>
  <si>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</si>
  <si>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</si>
  <si>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</si>
  <si>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</si>
  <si>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</si>
  <si>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</si>
  <si>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</si>
  <si>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</si>
  <si>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</si>
  <si>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</si>
  <si>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</si>
  <si>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</si>
  <si>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</si>
  <si>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</si>
  <si>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</si>
  <si>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</si>
  <si>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</si>
  <si>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</si>
  <si>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</si>
  <si>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</si>
  <si>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</si>
  <si>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</si>
  <si>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</si>
  <si>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</si>
  <si>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</si>
  <si>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</si>
  <si>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</si>
  <si>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</si>
  <si>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</si>
  <si>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</si>
  <si>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</si>
  <si>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</si>
  <si>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</si>
  <si>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</si>
  <si>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</si>
  <si>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</si>
  <si>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</si>
  <si>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</si>
  <si>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</si>
  <si>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</si>
  <si>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</si>
  <si>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</si>
  <si>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</si>
  <si>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</si>
  <si>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</si>
  <si>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</si>
  <si>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</si>
  <si>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</si>
  <si>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</si>
  <si>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</si>
  <si>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</si>
  <si>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</si>
  <si>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</si>
  <si>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</si>
  <si>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</si>
  <si>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</si>
  <si>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</si>
  <si>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</si>
  <si>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</si>
  <si>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</si>
  <si>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</si>
  <si>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</si>
  <si>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</si>
  <si>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</si>
  <si>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</si>
  <si>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</si>
  <si>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</si>
  <si>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</si>
  <si>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</si>
  <si>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</si>
  <si>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</si>
  <si>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</si>
  <si>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</si>
  <si>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</si>
  <si>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</si>
  <si>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</si>
  <si>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</si>
  <si>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</si>
  <si>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</si>
  <si>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</si>
  <si>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</si>
  <si>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</si>
  <si>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</si>
  <si>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</si>
  <si>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</si>
  <si>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</si>
  <si>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</si>
  <si>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</si>
  <si>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</si>
  <si>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</si>
  <si>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</si>
  <si>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</si>
  <si>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</si>
  <si>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</si>
  <si>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</si>
  <si>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</si>
  <si>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</si>
  <si>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</si>
  <si>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</si>
  <si>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</si>
  <si>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</si>
  <si>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</si>
  <si>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</si>
  <si>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</si>
  <si>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</si>
  <si>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</si>
  <si>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</si>
  <si>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</si>
  <si>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</si>
  <si>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</si>
  <si>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</si>
  <si>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</si>
  <si>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</si>
  <si>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</si>
  <si>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</si>
  <si>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</si>
  <si>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</si>
  <si>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</si>
  <si>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</si>
  <si>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</si>
  <si>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</si>
  <si>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</si>
  <si>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</si>
  <si>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</si>
  <si>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</si>
  <si>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</si>
  <si>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</si>
  <si>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</si>
  <si>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</si>
  <si>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</si>
  <si>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</si>
  <si>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</si>
  <si>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</si>
  <si>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</si>
  <si>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</si>
  <si>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</si>
  <si>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</si>
  <si>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</si>
  <si>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</si>
  <si>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</si>
  <si>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</si>
  <si>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</si>
  <si>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</si>
  <si>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</si>
  <si>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</si>
  <si>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</si>
  <si>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</si>
  <si>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</si>
  <si>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</si>
  <si>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</si>
  <si>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</si>
  <si>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</si>
  <si>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</si>
  <si>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</si>
  <si>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</si>
  <si>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</si>
  <si>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</si>
  <si>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</si>
  <si>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</si>
  <si>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</si>
  <si>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</si>
  <si>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</si>
  <si>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</si>
  <si>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</si>
  <si>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</si>
  <si>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</si>
  <si>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</si>
  <si>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</si>
  <si>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</si>
  <si>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</si>
  <si>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</si>
  <si>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</si>
  <si>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</si>
  <si>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</si>
  <si>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</si>
  <si>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</si>
  <si>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</si>
  <si>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</si>
  <si>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</si>
  <si>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</si>
  <si>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</si>
  <si>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</si>
  <si>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</si>
  <si>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</si>
  <si>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</si>
  <si>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</si>
  <si>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</si>
  <si>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</si>
  <si>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</si>
  <si>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</si>
  <si>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</si>
  <si>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</si>
  <si>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</si>
  <si>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</si>
  <si>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</si>
  <si>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</si>
  <si>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</si>
  <si>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</si>
  <si>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</si>
  <si>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</si>
  <si>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</si>
  <si>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</si>
  <si>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</si>
  <si>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</si>
  <si>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</si>
  <si>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</si>
  <si>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</si>
  <si>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</si>
  <si>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</si>
  <si>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</si>
  <si>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</si>
  <si>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</si>
  <si>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</si>
  <si>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</si>
  <si>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</si>
  <si>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</si>
  <si>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</si>
  <si>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</si>
  <si>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</si>
  <si>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</si>
  <si>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</si>
  <si>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</si>
  <si>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</si>
  <si>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</si>
  <si>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</si>
  <si>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</si>
  <si>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</si>
  <si>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</si>
  <si>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</si>
  <si>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</si>
  <si>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</si>
  <si>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</si>
  <si>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</si>
  <si>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</si>
  <si>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</si>
  <si>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</si>
  <si>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</si>
  <si>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</si>
  <si>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</si>
  <si>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</si>
  <si>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</si>
  <si>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</si>
  <si>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</si>
  <si>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</si>
  <si>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</si>
  <si>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</si>
  <si>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</si>
  <si>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</si>
  <si>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</si>
  <si>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</si>
  <si>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</si>
  <si>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</si>
  <si>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</si>
  <si>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</si>
  <si>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</si>
  <si>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</si>
  <si>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</si>
  <si>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</si>
  <si>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</si>
  <si>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</si>
  <si>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</si>
  <si>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</si>
  <si>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</si>
  <si>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</si>
  <si>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</si>
  <si>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</si>
  <si>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</si>
  <si>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</si>
  <si>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</si>
  <si>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</si>
  <si>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</si>
  <si>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</si>
  <si>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</si>
  <si>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</si>
  <si>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</si>
  <si>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</si>
  <si>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</si>
  <si>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</si>
  <si>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</si>
  <si>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</si>
  <si>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</si>
  <si>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</si>
  <si>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</si>
  <si>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</si>
  <si>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</si>
  <si>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</si>
  <si>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</si>
  <si>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</si>
  <si>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</si>
  <si>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</si>
  <si>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</si>
  <si>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</si>
  <si>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</si>
  <si>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</si>
  <si>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</si>
  <si>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</si>
  <si>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</si>
  <si>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</si>
  <si>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</si>
  <si>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</si>
  <si>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</si>
  <si>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</si>
  <si>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</si>
  <si>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</si>
  <si>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</si>
  <si>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</si>
  <si>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</si>
  <si>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</si>
  <si>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</si>
  <si>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</si>
  <si>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</si>
  <si>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</si>
  <si>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</si>
  <si>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</si>
  <si>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</si>
  <si>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</si>
  <si>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</si>
  <si>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</si>
  <si>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</si>
  <si>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</si>
  <si>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</si>
  <si>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</si>
  <si>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</si>
  <si>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</si>
  <si>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</si>
  <si>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</si>
  <si>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</si>
  <si>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</si>
  <si>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</si>
  <si>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</si>
  <si>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</si>
  <si>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</si>
  <si>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</si>
  <si>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</si>
  <si>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</si>
  <si>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</si>
  <si>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</si>
  <si>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</si>
  <si>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</si>
  <si>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</si>
  <si>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</si>
  <si>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</si>
  <si>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</si>
  <si>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</si>
  <si>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</si>
  <si>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</si>
  <si>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</si>
  <si>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</si>
  <si>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</si>
  <si>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</si>
  <si>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</si>
  <si>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</si>
  <si>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</si>
  <si>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</si>
  <si>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</si>
  <si>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</si>
  <si>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</si>
  <si>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</si>
  <si>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</si>
  <si>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</si>
  <si>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</si>
  <si>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</si>
  <si>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</si>
  <si>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</si>
  <si>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</si>
  <si>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</si>
  <si>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</si>
  <si>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</si>
  <si>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</si>
  <si>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</si>
  <si>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</si>
  <si>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</si>
  <si>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</si>
  <si>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</si>
  <si>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</si>
  <si>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</si>
  <si>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</si>
  <si>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</si>
  <si>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</si>
  <si>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</si>
  <si>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</si>
  <si>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</si>
  <si>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</si>
  <si>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</si>
  <si>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</si>
  <si>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</si>
  <si>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</si>
  <si>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</si>
  <si>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</si>
  <si>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</si>
  <si>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</si>
  <si>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</si>
  <si>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</si>
  <si>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</si>
  <si>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</si>
  <si>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</si>
  <si>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</si>
  <si>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</si>
  <si>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</si>
  <si>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</si>
  <si>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</si>
  <si>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</si>
  <si>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</si>
  <si>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</si>
  <si>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</si>
  <si>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</si>
  <si>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</si>
  <si>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</si>
  <si>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</si>
  <si>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</si>
  <si>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</si>
  <si>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</si>
  <si>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</si>
  <si>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</si>
  <si>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</si>
  <si>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</si>
  <si>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</si>
  <si>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</si>
  <si>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</si>
  <si>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</si>
  <si>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</si>
  <si>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</si>
  <si>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</si>
  <si>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</si>
  <si>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</si>
  <si>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</si>
  <si>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</si>
  <si>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</si>
  <si>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</si>
  <si>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</si>
  <si>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</si>
  <si>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</si>
  <si>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</si>
  <si>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</si>
  <si>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</si>
  <si>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</si>
  <si>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</si>
  <si>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</si>
  <si>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</si>
  <si>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</si>
  <si>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</si>
  <si>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</si>
  <si>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</si>
  <si>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</si>
  <si>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</si>
  <si>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</si>
  <si>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</si>
  <si>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</si>
  <si>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</si>
  <si>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</si>
  <si>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</si>
  <si>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</si>
  <si>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</si>
  <si>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</si>
  <si>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</si>
  <si>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</si>
  <si>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</si>
  <si>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</si>
  <si>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</si>
  <si>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</si>
  <si>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</si>
  <si>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</si>
  <si>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</si>
  <si>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</si>
  <si>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</si>
  <si>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</si>
  <si>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</si>
  <si>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</si>
  <si>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</si>
  <si>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</si>
  <si>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</si>
  <si>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</si>
  <si>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</si>
  <si>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</si>
  <si>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</si>
  <si>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</si>
  <si>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</si>
  <si>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</si>
  <si>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</si>
  <si>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</si>
  <si>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</si>
  <si>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</si>
  <si>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</si>
  <si>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</si>
  <si>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</si>
  <si>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</si>
  <si>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</si>
  <si>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</si>
  <si>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</si>
  <si>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</si>
  <si>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</si>
  <si>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</si>
  <si>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</si>
  <si>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</si>
  <si>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</si>
  <si>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</si>
  <si>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</si>
  <si>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</si>
  <si>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</si>
  <si>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</si>
  <si>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</si>
  <si>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</si>
  <si>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</si>
  <si>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</si>
  <si>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</si>
  <si>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</si>
  <si>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</si>
  <si>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</si>
  <si>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</si>
  <si>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</si>
  <si>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</si>
  <si>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</si>
  <si>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</si>
  <si>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</si>
  <si>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</si>
  <si>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</si>
  <si>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</si>
  <si>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</si>
  <si>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</si>
  <si>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</si>
  <si>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</si>
  <si>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</si>
  <si>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</si>
  <si>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</si>
  <si>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</si>
  <si>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</si>
  <si>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</si>
  <si>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</si>
  <si>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</si>
  <si>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</si>
  <si>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</si>
  <si>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</si>
  <si>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</si>
  <si>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</si>
  <si>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</si>
  <si>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</si>
  <si>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</si>
  <si>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</si>
  <si>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</si>
  <si>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</si>
  <si>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</si>
  <si>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</si>
  <si>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</si>
  <si>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</si>
  <si>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</si>
  <si>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</si>
  <si>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</si>
  <si>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</si>
  <si>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</si>
  <si>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</si>
  <si>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</si>
  <si>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</si>
  <si>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</si>
  <si>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</si>
  <si>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</si>
  <si>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</si>
  <si>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</si>
  <si>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</si>
  <si>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</si>
  <si>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</si>
  <si>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</si>
  <si>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</si>
  <si>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</si>
  <si>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</si>
  <si>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</si>
  <si>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</si>
  <si>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</si>
  <si>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</si>
  <si>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</si>
  <si>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</si>
  <si>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</si>
  <si>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</si>
  <si>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</si>
  <si>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</si>
  <si>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</si>
  <si>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</si>
  <si>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</si>
  <si>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</si>
  <si>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</si>
  <si>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</si>
  <si>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</si>
  <si>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</si>
  <si>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</si>
  <si>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</si>
  <si>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</si>
  <si>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</si>
  <si>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</si>
  <si>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</si>
  <si>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</si>
  <si>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</si>
  <si>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</si>
  <si>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</si>
  <si>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</si>
  <si>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</si>
  <si>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</si>
  <si>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</si>
  <si>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</si>
  <si>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</si>
  <si>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</si>
  <si>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</si>
  <si>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</si>
  <si>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</si>
  <si>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</si>
  <si>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</si>
  <si>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</si>
  <si>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</si>
  <si>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</si>
  <si>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</si>
  <si>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</si>
  <si>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</si>
  <si>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</si>
  <si>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</si>
  <si>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</si>
  <si>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</si>
  <si>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</si>
  <si>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</si>
  <si>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</si>
  <si>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</si>
  <si>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</si>
  <si>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</si>
  <si>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</si>
  <si>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</si>
  <si>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</si>
  <si>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</si>
  <si>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</si>
  <si>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</si>
  <si>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</si>
  <si>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</si>
  <si>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</si>
  <si>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</si>
  <si>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</si>
  <si>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</si>
  <si>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</si>
  <si>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</si>
  <si>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</si>
  <si>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</si>
  <si>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</si>
  <si>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</si>
  <si>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</si>
  <si>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</si>
  <si>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</si>
  <si>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</si>
  <si>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</si>
  <si>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</si>
  <si>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</si>
  <si>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</si>
  <si>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</si>
  <si>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</si>
  <si>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</si>
  <si>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</si>
  <si>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</si>
  <si>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</si>
  <si>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</si>
  <si>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</si>
  <si>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</si>
  <si>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</si>
  <si>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</si>
  <si>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</si>
  <si>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</si>
  <si>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</si>
  <si>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</si>
  <si>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</si>
  <si>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</si>
  <si>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</si>
  <si>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</si>
  <si>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</si>
  <si>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</si>
  <si>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</si>
  <si>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</si>
  <si>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</si>
  <si>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</si>
  <si>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</si>
  <si>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</si>
  <si>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</si>
  <si>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</si>
  <si>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</si>
  <si>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</si>
  <si>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</si>
  <si>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</si>
  <si>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</si>
  <si>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</si>
  <si>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</si>
  <si>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</si>
  <si>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</si>
  <si>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</si>
  <si>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</si>
  <si>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</si>
  <si>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</si>
  <si>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</si>
  <si>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</si>
  <si>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</si>
  <si>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</si>
  <si>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</si>
  <si>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</si>
  <si>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</si>
  <si>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</si>
  <si>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</si>
  <si>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</si>
  <si>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</si>
  <si>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</si>
  <si>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</si>
  <si>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</si>
  <si>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</si>
  <si>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</si>
  <si>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</si>
  <si>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</si>
  <si>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</si>
  <si>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</si>
  <si>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</si>
  <si>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</si>
  <si>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</si>
  <si>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</si>
  <si>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</si>
  <si>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</si>
  <si>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</si>
  <si>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</si>
  <si>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</si>
  <si>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</si>
  <si>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</si>
  <si>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</si>
  <si>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</si>
  <si>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</si>
  <si>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</si>
  <si>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</si>
  <si>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</si>
  <si>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</si>
  <si>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</si>
  <si>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</si>
  <si>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</si>
  <si>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</si>
  <si>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</si>
  <si>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</si>
  <si>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</si>
  <si>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</si>
  <si>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</si>
  <si>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</si>
  <si>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</si>
  <si>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</si>
  <si>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</si>
  <si>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</si>
  <si>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</si>
  <si>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</si>
  <si>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</si>
  <si>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</si>
  <si>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</si>
  <si>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</si>
  <si>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</si>
  <si>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</si>
  <si>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</si>
  <si>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</si>
  <si>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</si>
  <si>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</si>
  <si>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</si>
  <si>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</si>
  <si>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</si>
  <si>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</si>
  <si>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</si>
  <si>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</si>
  <si>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</si>
  <si>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</si>
  <si>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</si>
  <si>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</si>
  <si>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</si>
  <si>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</si>
  <si>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</si>
  <si>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</si>
  <si>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</si>
  <si>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</si>
  <si>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</si>
  <si>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</si>
  <si>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</si>
  <si>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</si>
  <si>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</si>
  <si>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</si>
  <si>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</si>
  <si>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</si>
  <si>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</si>
  <si>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</si>
  <si>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</si>
  <si>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</si>
  <si>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</si>
  <si>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</si>
  <si>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</si>
  <si>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</si>
  <si>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</si>
  <si>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</si>
  <si>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</si>
  <si>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</si>
  <si>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</si>
  <si>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</si>
  <si>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</si>
  <si>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</si>
  <si>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</si>
  <si>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</si>
  <si>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</si>
  <si>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</si>
  <si>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</si>
  <si>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</si>
  <si>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</si>
  <si>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</si>
  <si>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</si>
  <si>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</si>
  <si>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</si>
  <si>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</si>
  <si>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</si>
  <si>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</si>
  <si>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</si>
  <si>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</si>
  <si>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</si>
  <si>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</si>
  <si>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</si>
  <si>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</si>
  <si>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</si>
  <si>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</si>
  <si>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</si>
  <si>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</si>
  <si>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</si>
  <si>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</si>
  <si>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</si>
  <si>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</si>
  <si>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</si>
  <si>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</si>
  <si>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</si>
  <si>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</si>
  <si>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</si>
  <si>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</si>
  <si>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</si>
  <si>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</si>
  <si>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</si>
  <si>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</si>
  <si>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</si>
  <si>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</si>
  <si>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</si>
  <si>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</si>
  <si>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</si>
  <si>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</si>
  <si>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</si>
  <si>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</si>
  <si>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</si>
  <si>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</si>
  <si>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</si>
  <si>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</si>
  <si>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</si>
  <si>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</si>
  <si>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</si>
  <si>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</si>
  <si>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</si>
  <si>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</si>
  <si>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</si>
  <si>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</si>
  <si>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</si>
  <si>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</si>
  <si>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</si>
  <si>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</si>
  <si>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</si>
  <si>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</si>
  <si>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</si>
  <si>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</si>
  <si>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</si>
  <si>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</si>
  <si>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</si>
  <si>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</si>
  <si>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</si>
  <si>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</si>
  <si>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</si>
  <si>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</si>
  <si>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</si>
  <si>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</si>
  <si>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</si>
  <si>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</si>
  <si>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</si>
  <si>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</si>
  <si>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</si>
  <si>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</si>
  <si>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</si>
  <si>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</si>
  <si>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</si>
  <si>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</si>
  <si>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</si>
  <si>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</si>
  <si>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</si>
  <si>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</si>
  <si>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</si>
  <si>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</si>
  <si>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</si>
  <si>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</si>
  <si>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</si>
  <si>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</si>
  <si>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</si>
  <si>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</si>
  <si>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</si>
  <si>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</si>
  <si>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</si>
  <si>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</si>
  <si>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</si>
  <si>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</si>
  <si>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</si>
  <si>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</si>
  <si>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</si>
  <si>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</si>
  <si>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</si>
  <si>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</si>
  <si>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</si>
  <si>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</si>
  <si>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</si>
  <si>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</si>
  <si>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</si>
  <si>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</si>
  <si>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</si>
  <si>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</si>
  <si>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</si>
  <si>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</si>
  <si>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</si>
  <si>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</si>
  <si>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</si>
  <si>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</si>
  <si>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</si>
  <si>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</si>
  <si>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</si>
  <si>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</si>
  <si>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</si>
  <si>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</si>
  <si>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</si>
  <si>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</si>
  <si>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</si>
  <si>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</si>
  <si>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</si>
  <si>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</si>
  <si>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</si>
  <si>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</si>
  <si>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</si>
  <si>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</si>
  <si>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</si>
  <si>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</si>
  <si>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</si>
  <si>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</si>
  <si>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</si>
  <si>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</si>
  <si>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</si>
  <si>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</si>
  <si>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</si>
  <si>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</si>
  <si>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</si>
  <si>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</si>
  <si>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</si>
  <si>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</si>
  <si>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</si>
  <si>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</si>
  <si>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</si>
  <si>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</si>
  <si>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</si>
  <si>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</si>
  <si>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</si>
  <si>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</si>
  <si>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</si>
  <si>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</si>
  <si>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</si>
  <si>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</si>
  <si>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</si>
  <si>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</si>
  <si>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</si>
  <si>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</si>
  <si>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</si>
  <si>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</si>
  <si>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</si>
  <si>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</si>
  <si>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</si>
  <si>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</si>
  <si>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</si>
  <si>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</si>
  <si>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</si>
  <si>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</si>
  <si>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</si>
  <si>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</si>
  <si>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</si>
  <si>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</si>
  <si>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</si>
  <si>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</si>
  <si>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</si>
  <si>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</si>
  <si>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</si>
  <si>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</si>
  <si>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</si>
  <si>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</si>
  <si>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</si>
  <si>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</si>
  <si>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</si>
  <si>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</si>
  <si>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</si>
  <si>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</si>
  <si>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</si>
  <si>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</si>
  <si>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</si>
  <si>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</si>
  <si>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</si>
  <si>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</si>
  <si>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</si>
  <si>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</si>
  <si>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</si>
  <si>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</si>
  <si>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</si>
  <si>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</si>
  <si>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</si>
  <si>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</si>
  <si>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</si>
  <si>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</si>
  <si>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</si>
  <si>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</si>
  <si>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</si>
  <si>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</si>
  <si>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</si>
  <si>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</si>
  <si>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</si>
  <si>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</si>
  <si>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</si>
  <si>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</si>
  <si>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</si>
  <si>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</si>
  <si>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</si>
  <si>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</si>
  <si>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</si>
  <si>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</si>
  <si>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</si>
  <si>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</si>
  <si>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</si>
  <si>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</si>
  <si>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</si>
  <si>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</si>
  <si>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</si>
  <si>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</si>
  <si>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</si>
  <si>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</si>
  <si>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</si>
  <si>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</si>
  <si>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</si>
  <si>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</si>
  <si>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</si>
  <si>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</si>
  <si>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</si>
  <si>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</si>
  <si>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</si>
  <si>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</si>
  <si>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</si>
  <si>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</si>
  <si>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</si>
  <si>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</si>
  <si>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</si>
  <si>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</si>
  <si>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</si>
  <si>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</si>
  <si>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</si>
  <si>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</si>
  <si>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</si>
  <si>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</si>
  <si>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</si>
  <si>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</si>
  <si>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</si>
  <si>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</si>
  <si>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</si>
  <si>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</si>
  <si>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</si>
  <si>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</si>
  <si>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</si>
  <si>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</si>
  <si>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</si>
  <si>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</si>
  <si>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</si>
  <si>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</si>
  <si>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</si>
  <si>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</si>
  <si>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</si>
  <si>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</si>
  <si>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</si>
  <si>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</si>
  <si>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</si>
  <si>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</si>
  <si>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</si>
  <si>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</si>
  <si>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</si>
  <si>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</si>
  <si>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</si>
  <si>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</si>
  <si>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</si>
  <si>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</si>
  <si>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</si>
  <si>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</si>
  <si>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</si>
  <si>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</si>
  <si>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</si>
  <si>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</si>
  <si>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</si>
  <si>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</si>
  <si>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</si>
  <si>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</si>
  <si>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</si>
  <si>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</si>
  <si>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</si>
  <si>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</si>
  <si>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</si>
  <si>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</si>
  <si>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</si>
  <si>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</si>
  <si>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</si>
  <si>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</si>
  <si>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</si>
  <si>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</si>
  <si>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</si>
  <si>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</si>
  <si>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</si>
  <si>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</si>
  <si>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</si>
  <si>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</si>
  <si>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</si>
  <si>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</si>
  <si>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</si>
  <si>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</si>
  <si>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</si>
  <si>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</si>
  <si>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</si>
  <si>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</si>
  <si>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</si>
  <si>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</si>
  <si>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</si>
  <si>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</si>
  <si>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</si>
  <si>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</si>
  <si>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</si>
  <si>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</si>
  <si>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</si>
  <si>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</si>
  <si>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</si>
  <si>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</si>
  <si>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</si>
  <si>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</si>
  <si>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</si>
  <si>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</si>
  <si>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</si>
  <si>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</si>
  <si>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</si>
  <si>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</si>
  <si>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</si>
  <si>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</si>
  <si>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</si>
  <si>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</si>
  <si>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</si>
  <si>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</si>
  <si>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</si>
  <si>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</si>
  <si>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</si>
  <si>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</si>
  <si>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</si>
  <si>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</si>
  <si>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</si>
  <si>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</si>
  <si>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</si>
  <si>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</si>
  <si>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</si>
  <si>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</si>
  <si>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</si>
  <si>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</si>
  <si>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</si>
  <si>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</si>
  <si>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</si>
  <si>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</si>
  <si>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</si>
  <si>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</si>
  <si>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</si>
  <si>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</si>
  <si>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</si>
  <si>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</si>
  <si>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</si>
  <si>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</si>
  <si>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</si>
  <si>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</si>
  <si>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</si>
  <si>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</si>
  <si>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</si>
  <si>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</si>
  <si>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</si>
  <si>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</si>
  <si>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</si>
  <si>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</si>
  <si>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</si>
  <si>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</si>
  <si>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</si>
  <si>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</si>
  <si>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</si>
  <si>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</si>
  <si>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</si>
  <si>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</si>
  <si>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</si>
  <si>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</si>
  <si>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</si>
  <si>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</si>
  <si>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</si>
  <si>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</si>
  <si>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</si>
  <si>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</si>
  <si>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</si>
  <si>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</si>
  <si>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</si>
  <si>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</si>
  <si>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</si>
  <si>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</si>
  <si>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</si>
  <si>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</si>
  <si>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</si>
  <si>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</si>
  <si>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</si>
  <si>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</si>
  <si>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</si>
  <si>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</si>
  <si>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</si>
  <si>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</si>
  <si>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</si>
  <si>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</si>
  <si>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</si>
  <si>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</si>
  <si>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</si>
  <si>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</si>
  <si>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</si>
  <si>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</si>
  <si>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</si>
  <si>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</si>
  <si>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</si>
  <si>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</si>
  <si>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</si>
  <si>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</si>
  <si>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</si>
  <si>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</si>
  <si>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</si>
  <si>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</si>
  <si>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</si>
  <si>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</si>
  <si>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</si>
  <si>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</si>
  <si>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</si>
  <si>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</si>
  <si>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</si>
  <si>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</si>
  <si>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</si>
  <si>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</si>
  <si>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</si>
  <si>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</si>
  <si>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</si>
  <si>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</si>
  <si>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</si>
  <si>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</si>
  <si>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</si>
  <si>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</si>
  <si>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</si>
  <si>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</si>
  <si>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</si>
  <si>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</si>
  <si>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</si>
  <si>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</si>
  <si>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</si>
  <si>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</si>
  <si>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</si>
  <si>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</si>
  <si>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</si>
  <si>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</si>
  <si>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</si>
  <si>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</si>
  <si>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</si>
  <si>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</si>
  <si>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</si>
  <si>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</si>
  <si>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</si>
  <si>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</si>
  <si>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</si>
  <si>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</si>
  <si>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</si>
  <si>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</si>
  <si>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</si>
  <si>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</si>
  <si>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</si>
  <si>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</si>
  <si>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</si>
  <si>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</si>
  <si>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</si>
  <si>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</si>
  <si>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</si>
  <si>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</si>
  <si>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</si>
  <si>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</si>
  <si>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</si>
  <si>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</si>
  <si>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</si>
  <si>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</si>
  <si>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</si>
  <si>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</si>
  <si>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</si>
  <si>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</si>
  <si>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</si>
  <si>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</si>
  <si>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</si>
  <si>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</si>
  <si>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</si>
  <si>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</si>
  <si>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</si>
  <si>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</si>
  <si>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</si>
  <si>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</si>
  <si>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</si>
  <si>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</si>
  <si>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</si>
  <si>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</si>
  <si>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</si>
  <si>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</si>
  <si>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</si>
  <si>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</si>
  <si>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</si>
  <si>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</si>
  <si>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</si>
  <si>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</si>
  <si>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</si>
  <si>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</si>
  <si>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</si>
  <si>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</si>
  <si>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</si>
  <si>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</si>
  <si>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</si>
  <si>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</si>
  <si>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</si>
  <si>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</si>
  <si>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</si>
  <si>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</si>
  <si>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</si>
  <si>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</si>
  <si>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</si>
  <si>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</si>
  <si>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</si>
  <si>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</si>
  <si>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</si>
  <si>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</si>
  <si>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</si>
  <si>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</si>
  <si>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</si>
  <si>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</si>
  <si>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</si>
  <si>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</si>
  <si>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</si>
  <si>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</si>
  <si>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</si>
  <si>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</si>
  <si>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</si>
  <si>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</si>
  <si>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</si>
  <si>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</si>
  <si>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</si>
  <si>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</si>
  <si>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</si>
  <si>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</si>
  <si>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</si>
  <si>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</si>
  <si>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</si>
  <si>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</si>
  <si>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</si>
  <si>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</si>
  <si>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</si>
  <si>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</si>
  <si>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</si>
  <si>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</si>
  <si>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</si>
  <si>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</si>
  <si>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</si>
  <si>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</si>
  <si>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</si>
  <si>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</si>
  <si>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</si>
  <si>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</si>
  <si>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</si>
  <si>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</si>
  <si>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</si>
  <si>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</si>
  <si>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</si>
  <si>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</si>
  <si>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</si>
  <si>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</si>
  <si>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</si>
  <si>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</si>
  <si>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</si>
  <si>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</si>
  <si>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</si>
  <si>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</si>
  <si>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</si>
  <si>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</si>
  <si>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</si>
  <si>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</si>
  <si>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</si>
  <si>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</si>
  <si>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</si>
  <si>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</si>
  <si>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</si>
  <si>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</si>
  <si>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</si>
  <si>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</si>
  <si>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</si>
  <si>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</si>
  <si>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</si>
  <si>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</si>
  <si>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</si>
  <si>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</si>
  <si>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</si>
  <si>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</si>
  <si>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</si>
  <si>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</si>
  <si>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</si>
  <si>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</si>
  <si>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</si>
  <si>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</si>
  <si>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</si>
  <si>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</si>
  <si>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</si>
  <si>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</si>
  <si>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</si>
  <si>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</si>
  <si>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</si>
  <si>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</si>
  <si>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</si>
  <si>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</si>
  <si>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</si>
  <si>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</si>
  <si>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</si>
  <si>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</si>
  <si>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</si>
  <si>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</si>
  <si>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</si>
  <si>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</si>
  <si>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</si>
  <si>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</si>
  <si>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</si>
  <si>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</si>
  <si>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</si>
  <si>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</si>
  <si>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</si>
  <si>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</si>
  <si>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</si>
  <si>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</si>
  <si>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</si>
  <si>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</si>
  <si>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</si>
  <si>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</si>
  <si>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</si>
  <si>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</si>
  <si>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</si>
  <si>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</si>
  <si>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</si>
  <si>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</si>
  <si>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</si>
  <si>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</si>
  <si>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</si>
  <si>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</si>
  <si>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</si>
  <si>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</si>
  <si>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</si>
  <si>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</si>
  <si>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</si>
  <si>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</si>
  <si>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</si>
  <si>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</si>
  <si>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</si>
  <si>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</si>
  <si>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</si>
  <si>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</si>
  <si>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</si>
  <si>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</si>
  <si>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</si>
  <si>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</si>
  <si>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</si>
  <si>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</si>
  <si>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</si>
  <si>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</si>
  <si>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</si>
  <si>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</si>
  <si>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</si>
  <si>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</si>
  <si>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</si>
  <si>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</si>
  <si>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</si>
  <si>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</si>
  <si>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</si>
  <si>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</si>
  <si>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</si>
  <si>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</si>
  <si>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</si>
  <si>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</si>
  <si>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</si>
  <si>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</si>
  <si>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</si>
  <si>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</si>
  <si>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</si>
  <si>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</si>
  <si>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</si>
  <si>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</si>
  <si>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</si>
  <si>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</si>
  <si>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</si>
  <si>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</si>
  <si>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</si>
  <si>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</si>
  <si>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</si>
  <si>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</si>
  <si>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</si>
  <si>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</si>
  <si>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</si>
  <si>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</si>
  <si>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</si>
  <si>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</si>
  <si>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</si>
  <si>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</si>
  <si>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</si>
  <si>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</si>
  <si>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</si>
  <si>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</si>
  <si>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</si>
  <si>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</si>
  <si>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</si>
  <si>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</si>
  <si>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</si>
  <si>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</si>
  <si>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</si>
  <si>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</si>
  <si>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</si>
  <si>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</si>
  <si>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</si>
  <si>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</si>
  <si>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</si>
  <si>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</si>
  <si>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</si>
  <si>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</si>
  <si>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</si>
  <si>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</si>
  <si>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</si>
  <si>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</si>
  <si>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</si>
  <si>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</si>
  <si>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</si>
  <si>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</si>
  <si>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</si>
  <si>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</si>
  <si>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</si>
  <si>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</si>
  <si>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</si>
  <si>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</si>
  <si>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</si>
  <si>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</si>
  <si>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</si>
  <si>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</si>
  <si>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</si>
  <si>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</si>
  <si>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</si>
  <si>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</si>
  <si>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</si>
  <si>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</si>
  <si>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</si>
  <si>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</si>
  <si>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</si>
  <si>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</si>
  <si>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</si>
  <si>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</si>
  <si>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</si>
  <si>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</si>
  <si>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</si>
  <si>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</si>
  <si>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</si>
  <si>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</si>
  <si>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</si>
  <si>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</si>
  <si>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</si>
  <si>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</si>
  <si>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</si>
  <si>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</si>
  <si>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</si>
  <si>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</si>
  <si>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</si>
  <si>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</si>
  <si>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</si>
  <si>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</si>
  <si>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</si>
  <si>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</si>
  <si>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</si>
  <si>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</si>
  <si>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</si>
  <si>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</si>
  <si>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</si>
  <si>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</si>
  <si>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</si>
  <si>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</si>
  <si>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</si>
  <si>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</si>
  <si>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</si>
  <si>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</si>
  <si>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</si>
  <si>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</si>
  <si>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</si>
  <si>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</si>
  <si>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</si>
  <si>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</si>
  <si>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</si>
  <si>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</si>
  <si>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</si>
  <si>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</si>
  <si>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</si>
  <si>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</si>
  <si>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</si>
  <si>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</si>
  <si>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</si>
  <si>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</si>
  <si>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</si>
  <si>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</si>
  <si>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</si>
  <si>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</si>
  <si>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</si>
  <si>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</si>
  <si>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</si>
  <si>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</si>
  <si>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</si>
  <si>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</si>
  <si>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</si>
  <si>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</si>
  <si>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</si>
  <si>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</si>
  <si>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</si>
  <si>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</si>
  <si>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</si>
  <si>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</si>
  <si>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</si>
  <si>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</si>
  <si>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</si>
  <si>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</si>
  <si>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</si>
  <si>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</si>
  <si>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</si>
  <si>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</si>
  <si>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</si>
  <si>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</si>
  <si>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</si>
  <si>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</si>
  <si>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</si>
  <si>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</si>
  <si>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</si>
  <si>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</si>
  <si>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</si>
  <si>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</si>
  <si>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</si>
  <si>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</si>
  <si>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</si>
  <si>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</si>
  <si>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</si>
  <si>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</si>
  <si>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</si>
  <si>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</si>
  <si>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</si>
  <si>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</si>
  <si>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</si>
  <si>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</si>
  <si>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</si>
  <si>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</si>
  <si>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</si>
  <si>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</si>
  <si>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</si>
  <si>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</si>
  <si>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</si>
  <si>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</si>
  <si>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</si>
  <si>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</si>
  <si>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</si>
  <si>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</si>
  <si>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</si>
  <si>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</si>
  <si>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</si>
  <si>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</si>
  <si>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</si>
  <si>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</si>
  <si>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</si>
  <si>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</si>
  <si>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</si>
  <si>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</si>
  <si>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</si>
  <si>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</si>
  <si>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</si>
  <si>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</si>
  <si>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</si>
  <si>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</si>
  <si>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</si>
  <si>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</si>
  <si>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</si>
  <si>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</si>
  <si>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</si>
  <si>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</si>
  <si>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</si>
  <si>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</si>
  <si>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</si>
  <si>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</si>
  <si>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</si>
  <si>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</si>
  <si>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</si>
  <si>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</si>
  <si>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</si>
  <si>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</si>
  <si>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</si>
  <si>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</si>
  <si>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</si>
  <si>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</si>
  <si>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</si>
  <si>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</si>
  <si>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</si>
  <si>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</si>
  <si>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</si>
  <si>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</si>
  <si>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</si>
  <si>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</si>
  <si>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</si>
  <si>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</si>
  <si>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</si>
  <si>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</si>
  <si>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</si>
  <si>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</si>
  <si>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</si>
  <si>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</si>
  <si>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</si>
  <si>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</si>
  <si>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</si>
  <si>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</si>
  <si>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</si>
  <si>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</si>
  <si>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</si>
  <si>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</si>
  <si>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</si>
  <si>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</si>
  <si>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</si>
  <si>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</si>
  <si>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</si>
  <si>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</si>
  <si>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</si>
  <si>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</si>
  <si>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</si>
  <si>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</si>
  <si>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</si>
  <si>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</si>
  <si>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</si>
  <si>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</si>
  <si>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</si>
  <si>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</si>
  <si>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</si>
  <si>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</si>
  <si>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</si>
  <si>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</si>
  <si>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</si>
  <si>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</si>
  <si>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</si>
  <si>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</si>
  <si>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</si>
  <si>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</si>
  <si>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</si>
  <si>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</si>
  <si>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</si>
  <si>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</si>
  <si>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</si>
  <si>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</si>
  <si>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</si>
  <si>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</si>
  <si>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</si>
  <si>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</si>
  <si>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</si>
  <si>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</si>
  <si>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</si>
  <si>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</si>
  <si>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</si>
  <si>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</si>
  <si>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</si>
  <si>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</si>
  <si>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</si>
  <si>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</si>
  <si>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</si>
  <si>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</si>
  <si>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</si>
  <si>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</si>
  <si>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</si>
  <si>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</si>
  <si>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</si>
  <si>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</si>
  <si>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</si>
  <si>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</si>
  <si>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</si>
  <si>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</si>
  <si>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</si>
  <si>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</si>
  <si>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</si>
  <si>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</si>
  <si>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</si>
  <si>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</si>
  <si>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</si>
  <si>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</si>
  <si>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</si>
  <si>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</si>
  <si>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</si>
  <si>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</si>
  <si>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</si>
  <si>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</si>
  <si>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</si>
  <si>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</si>
  <si>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</si>
  <si>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</si>
  <si>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</si>
  <si>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</si>
  <si>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</si>
  <si>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</si>
  <si>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</si>
  <si>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</si>
  <si>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</si>
  <si>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</si>
  <si>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</si>
  <si>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</si>
  <si>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</si>
  <si>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</si>
  <si>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</si>
  <si>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</si>
  <si>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</si>
  <si>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</si>
  <si>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</si>
  <si>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</si>
  <si>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</si>
  <si>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</si>
  <si>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</si>
  <si>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</si>
  <si>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</si>
  <si>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</si>
  <si>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</si>
  <si>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</si>
  <si>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</si>
  <si>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</si>
  <si>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</si>
  <si>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</si>
  <si>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</si>
  <si>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</si>
  <si>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</si>
  <si>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</si>
  <si>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</si>
  <si>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</si>
  <si>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</si>
  <si>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</si>
  <si>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</si>
  <si>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</si>
  <si>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</si>
  <si>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</si>
  <si>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</si>
  <si>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</si>
  <si>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</si>
  <si>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</si>
  <si>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</si>
  <si>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</si>
  <si>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</si>
  <si>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</si>
  <si>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</si>
  <si>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</si>
  <si>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</si>
  <si>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</si>
  <si>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</si>
  <si>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</si>
  <si>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</si>
  <si>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</si>
  <si>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</si>
  <si>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</si>
  <si>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</si>
  <si>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</si>
  <si>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</si>
  <si>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</si>
  <si>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</si>
  <si>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</si>
  <si>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</si>
  <si>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</si>
  <si>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</si>
  <si>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</si>
  <si>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</si>
  <si>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</si>
  <si>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</si>
  <si>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</si>
  <si>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</si>
  <si>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</si>
  <si>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</si>
  <si>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</si>
  <si>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</si>
  <si>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</si>
  <si>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</si>
  <si>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</si>
  <si>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</si>
  <si>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</si>
  <si>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</si>
  <si>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</si>
  <si>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</si>
  <si>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</si>
  <si>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</si>
  <si>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</si>
  <si>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</si>
  <si>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</si>
  <si>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</si>
  <si>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</si>
  <si>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</si>
  <si>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</si>
  <si>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</si>
  <si>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</si>
  <si>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</si>
  <si>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</si>
  <si>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</si>
  <si>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</si>
  <si>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</si>
  <si>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</si>
  <si>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</si>
  <si>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</si>
  <si>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</si>
  <si>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</si>
  <si>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</si>
  <si>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</si>
  <si>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</si>
  <si>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</si>
  <si>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</si>
  <si>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</si>
  <si>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</si>
  <si>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</si>
  <si>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</si>
  <si>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</si>
  <si>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</si>
  <si>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</si>
  <si>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</si>
  <si>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</si>
  <si>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</si>
  <si>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</si>
  <si>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</si>
  <si>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</si>
  <si>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</si>
  <si>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</si>
  <si>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</si>
  <si>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</si>
  <si>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</si>
  <si>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</si>
  <si>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</si>
  <si>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</si>
  <si>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</si>
  <si>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</si>
  <si>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</si>
  <si>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</si>
  <si>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</si>
  <si>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</si>
  <si>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</si>
  <si>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</si>
  <si>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</si>
  <si>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</si>
  <si>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</si>
  <si>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</si>
  <si>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</si>
  <si>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</si>
  <si>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</si>
  <si>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</si>
  <si>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</si>
  <si>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</si>
  <si>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</si>
  <si>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</si>
  <si>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</si>
  <si>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</si>
  <si>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</si>
  <si>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</si>
  <si>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</si>
  <si>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</si>
  <si>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</si>
  <si>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</si>
  <si>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</si>
  <si>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</si>
  <si>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</si>
  <si>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</si>
  <si>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</si>
  <si>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</si>
  <si>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</si>
  <si>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</si>
  <si>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</si>
  <si>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</si>
  <si>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</si>
  <si>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</si>
  <si>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</si>
  <si>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</si>
  <si>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</si>
  <si>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</si>
  <si>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</si>
  <si>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</si>
  <si>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</si>
  <si>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</si>
  <si>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</si>
  <si>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</si>
  <si>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</si>
  <si>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</si>
  <si>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</si>
  <si>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</si>
  <si>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</si>
  <si>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</si>
  <si>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</si>
  <si>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</si>
  <si>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</si>
  <si>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</si>
  <si>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</si>
  <si>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</si>
  <si>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</si>
  <si>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</si>
  <si>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</si>
  <si>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</si>
  <si>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</si>
  <si>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</si>
  <si>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</si>
  <si>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</si>
  <si>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</si>
  <si>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</si>
  <si>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</si>
  <si>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</si>
  <si>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</si>
  <si>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</si>
  <si>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</si>
  <si>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</si>
  <si>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</si>
  <si>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</si>
  <si>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</si>
  <si>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</si>
  <si>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</si>
  <si>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</si>
  <si>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</si>
  <si>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</si>
  <si>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</si>
  <si>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</si>
  <si>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</si>
  <si>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</si>
  <si>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</si>
  <si>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</si>
  <si>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</si>
  <si>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</si>
  <si>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</si>
  <si>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</si>
  <si>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</si>
  <si>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</si>
  <si>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</si>
  <si>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</si>
  <si>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</si>
  <si>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</si>
  <si>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</si>
  <si>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</si>
  <si>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</si>
  <si>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</si>
  <si>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</si>
  <si>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</si>
  <si>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</si>
  <si>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</si>
  <si>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</si>
  <si>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</si>
  <si>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</si>
  <si>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</si>
  <si>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</si>
  <si>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</si>
  <si>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</si>
  <si>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</si>
  <si>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</si>
  <si>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</si>
  <si>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</si>
  <si>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</si>
  <si>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</si>
  <si>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</si>
  <si>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</si>
  <si>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</si>
  <si>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</si>
  <si>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</si>
  <si>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</si>
  <si>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</si>
  <si>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</si>
  <si>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</si>
  <si>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</si>
  <si>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</si>
  <si>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</si>
  <si>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</si>
  <si>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</si>
  <si>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</si>
  <si>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</si>
  <si>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</si>
  <si>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</si>
  <si>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</si>
  <si>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</si>
  <si>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</si>
  <si>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</si>
  <si>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</si>
  <si>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</si>
  <si>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</si>
  <si>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</si>
  <si>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</si>
  <si>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</si>
  <si>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</si>
  <si>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</si>
  <si>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</si>
  <si>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</si>
  <si>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</si>
  <si>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</si>
  <si>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</si>
  <si>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</si>
  <si>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</si>
  <si>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</si>
  <si>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</si>
  <si>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</si>
  <si>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</si>
  <si>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</si>
  <si>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</si>
  <si>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</si>
  <si>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</si>
  <si>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</si>
  <si>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</si>
  <si>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</si>
  <si>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</si>
  <si>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</si>
  <si>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</si>
  <si>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</si>
  <si>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</si>
  <si>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</si>
  <si>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</si>
  <si>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</si>
  <si>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</si>
  <si>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</si>
  <si>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</si>
  <si>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</si>
  <si>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</si>
  <si>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</si>
  <si>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</si>
  <si>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</si>
  <si>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</si>
  <si>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</si>
  <si>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</si>
  <si>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</si>
  <si>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</si>
  <si>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</si>
  <si>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</si>
  <si>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</si>
  <si>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</si>
  <si>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</si>
  <si>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</si>
  <si>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</si>
  <si>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</si>
  <si>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</si>
  <si>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</si>
  <si>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</si>
  <si>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</si>
  <si>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</si>
  <si>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</si>
  <si>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</si>
  <si>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</si>
  <si>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</si>
  <si>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</si>
  <si>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</si>
  <si>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</si>
  <si>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</si>
  <si>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</si>
  <si>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</si>
  <si>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</si>
  <si>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</si>
  <si>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</si>
  <si>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</si>
  <si>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</si>
  <si>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</si>
  <si>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</si>
  <si>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</si>
  <si>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</si>
  <si>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</si>
  <si>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</si>
  <si>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</si>
  <si>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</si>
  <si>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</si>
  <si>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</si>
  <si>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</si>
  <si>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</si>
  <si>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</si>
  <si>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</si>
  <si>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</si>
  <si>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</si>
  <si>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</si>
  <si>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</si>
  <si>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</si>
  <si>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</si>
  <si>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</si>
  <si>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</si>
  <si>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</si>
  <si>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</si>
  <si>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</si>
  <si>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</si>
  <si>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</si>
  <si>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</si>
  <si>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</si>
  <si>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</si>
  <si>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</si>
  <si>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</si>
  <si>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</si>
  <si>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</si>
  <si>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</si>
  <si>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</si>
  <si>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</si>
  <si>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</si>
  <si>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</si>
  <si>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</si>
  <si>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</si>
  <si>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</si>
  <si>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</si>
  <si>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</si>
  <si>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</si>
  <si>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</si>
  <si>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</si>
  <si>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</si>
  <si>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</si>
  <si>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</si>
  <si>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</si>
  <si>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</si>
  <si>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</si>
  <si>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</si>
  <si>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</si>
  <si>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</si>
  <si>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</si>
  <si>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</si>
  <si>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</si>
  <si>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</si>
  <si>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</si>
  <si>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</si>
  <si>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</si>
  <si>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</si>
  <si>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</si>
  <si>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</si>
  <si>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</si>
  <si>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</si>
  <si>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</si>
  <si>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</si>
  <si>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</si>
  <si>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</si>
  <si>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</si>
  <si>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</si>
  <si>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</si>
  <si>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</si>
  <si>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</si>
  <si>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</si>
  <si>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</si>
  <si>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</si>
  <si>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</si>
  <si>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</si>
  <si>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</si>
  <si>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</si>
  <si>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</si>
  <si>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</si>
  <si>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</si>
  <si>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</si>
  <si>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</si>
  <si>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</si>
  <si>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</si>
  <si>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</si>
  <si>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</si>
  <si>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</si>
  <si>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</si>
  <si>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</si>
  <si>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</si>
  <si>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</si>
  <si>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</si>
  <si>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</si>
  <si>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</si>
  <si>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</si>
  <si>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</si>
  <si>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</si>
  <si>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</si>
  <si>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</si>
  <si>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</si>
  <si>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</si>
  <si>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</si>
  <si>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</si>
  <si>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</si>
  <si>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</si>
  <si>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</si>
  <si>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</si>
  <si>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</si>
  <si>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</si>
  <si>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</si>
  <si>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</si>
  <si>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</si>
  <si>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</si>
  <si>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</si>
  <si>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</si>
  <si>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</si>
  <si>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</si>
  <si>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</si>
  <si>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</si>
  <si>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</si>
  <si>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</si>
  <si>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</si>
  <si>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</si>
  <si>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</si>
  <si>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</si>
  <si>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</si>
  <si>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</si>
  <si>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</si>
  <si>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</si>
  <si>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</si>
  <si>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</si>
  <si>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</si>
  <si>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</si>
  <si>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</si>
  <si>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</si>
  <si>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</si>
  <si>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</si>
  <si>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</si>
  <si>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</si>
  <si>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</si>
  <si>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</si>
  <si>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</si>
  <si>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</si>
  <si>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</si>
  <si>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</si>
  <si>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</si>
  <si>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</si>
  <si>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</si>
  <si>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</si>
  <si>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</si>
  <si>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</si>
  <si>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</si>
  <si>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</si>
  <si>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</si>
  <si>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</si>
  <si>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</si>
  <si>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</si>
  <si>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</si>
  <si>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</si>
  <si>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</si>
  <si>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</si>
  <si>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</si>
  <si>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</si>
  <si>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</si>
  <si>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</si>
  <si>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</si>
  <si>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</si>
  <si>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</si>
  <si>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</si>
  <si>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</si>
  <si>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</si>
  <si>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</si>
  <si>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</si>
  <si>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</si>
  <si>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</si>
  <si>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</si>
  <si>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</si>
  <si>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</si>
  <si>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</si>
  <si>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</si>
  <si>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</si>
  <si>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</si>
  <si>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</si>
  <si>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</si>
  <si>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</si>
  <si>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</si>
  <si>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</si>
  <si>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</si>
  <si>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</si>
  <si>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</si>
  <si>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</si>
  <si>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</si>
  <si>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</si>
  <si>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</si>
  <si>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</si>
  <si>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</si>
  <si>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</si>
  <si>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</si>
  <si>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</si>
  <si>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</si>
  <si>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</si>
  <si>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</si>
  <si>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</si>
  <si>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</si>
  <si>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</si>
  <si>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</si>
  <si>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</si>
  <si>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</si>
  <si>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</si>
  <si>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</si>
  <si>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</si>
  <si>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</si>
  <si>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</si>
  <si>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</si>
  <si>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</si>
  <si>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</si>
  <si>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</si>
  <si>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</si>
  <si>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</si>
  <si>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</si>
  <si>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</si>
  <si>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</si>
  <si>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</si>
  <si>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</si>
  <si>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</si>
  <si>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</si>
  <si>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</si>
  <si>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</si>
  <si>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</si>
  <si>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</si>
  <si>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</si>
  <si>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</si>
  <si>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</si>
  <si>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</si>
  <si>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</si>
  <si>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</si>
  <si>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</si>
  <si>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</si>
  <si>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</si>
  <si>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</si>
  <si>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</si>
  <si>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</si>
  <si>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</si>
  <si>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</si>
  <si>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</si>
  <si>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</si>
  <si>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</si>
  <si>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</si>
  <si>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</si>
  <si>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</si>
  <si>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</si>
  <si>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</si>
  <si>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</si>
  <si>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</si>
  <si>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</si>
  <si>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</si>
  <si>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</si>
  <si>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</si>
  <si>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</si>
  <si>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</si>
  <si>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</si>
  <si>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</si>
  <si>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</si>
  <si>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</si>
  <si>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</si>
  <si>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</si>
  <si>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</si>
  <si>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</si>
  <si>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</si>
  <si>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</si>
  <si>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</si>
  <si>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</si>
  <si>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</si>
  <si>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</si>
  <si>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</si>
  <si>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</si>
  <si>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</si>
  <si>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</si>
  <si>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</si>
  <si>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</si>
  <si>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</si>
  <si>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</si>
  <si>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</si>
  <si>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</si>
  <si>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</si>
  <si>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</si>
  <si>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</si>
  <si>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</si>
  <si>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</si>
  <si>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</si>
  <si>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</si>
  <si>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</si>
  <si>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</si>
  <si>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</si>
  <si>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</si>
  <si>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</si>
  <si>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</si>
  <si>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</si>
  <si>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</si>
  <si>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</si>
  <si>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</si>
  <si>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</si>
  <si>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</si>
  <si>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</si>
  <si>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</si>
  <si>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</si>
  <si>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</si>
  <si>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</si>
  <si>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</si>
  <si>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</si>
  <si>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</si>
  <si>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</si>
  <si>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</si>
  <si>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</si>
  <si>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</si>
  <si>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</si>
  <si>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</si>
  <si>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</si>
  <si>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</si>
  <si>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</si>
  <si>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</si>
  <si>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</si>
  <si>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</si>
  <si>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</si>
  <si>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</si>
  <si>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</si>
  <si>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</si>
  <si>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</si>
  <si>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</si>
  <si>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</si>
  <si>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</si>
  <si>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</si>
  <si>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</si>
  <si>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</si>
  <si>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</si>
  <si>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</si>
  <si>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</si>
  <si>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</si>
  <si>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</si>
  <si>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</si>
  <si>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</si>
  <si>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</si>
  <si>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</si>
  <si>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</si>
  <si>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</si>
  <si>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</si>
  <si>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</si>
  <si>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</si>
  <si>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</si>
  <si>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</si>
  <si>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</si>
  <si>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</si>
  <si>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</si>
  <si>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</si>
  <si>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</si>
  <si>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</si>
  <si>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</si>
  <si>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</si>
  <si>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</si>
  <si>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</si>
  <si>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</si>
  <si>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</si>
  <si>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</si>
  <si>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</si>
  <si>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</si>
  <si>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</si>
  <si>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</si>
  <si>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</si>
  <si>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</si>
  <si>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</si>
  <si>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</si>
  <si>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</si>
  <si>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</si>
  <si>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</si>
  <si>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</si>
  <si>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</si>
  <si>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</si>
  <si>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</si>
  <si>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</si>
  <si>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</si>
  <si>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</si>
  <si>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</si>
  <si>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</si>
  <si>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</si>
  <si>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</si>
  <si>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</si>
  <si>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</si>
  <si>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</si>
  <si>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</si>
  <si>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</si>
  <si>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</si>
  <si>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</si>
  <si>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</si>
  <si>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</si>
  <si>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</si>
  <si>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</si>
  <si>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</si>
  <si>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</si>
  <si>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</si>
  <si>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</si>
  <si>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</si>
  <si>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</si>
  <si>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</si>
  <si>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</si>
  <si>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</si>
  <si>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</si>
  <si>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</si>
  <si>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</si>
  <si>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</si>
  <si>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</si>
  <si>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</si>
  <si>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</si>
  <si>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</si>
  <si>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</si>
  <si>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</si>
  <si>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</si>
  <si>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</si>
  <si>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</si>
  <si>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</si>
  <si>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</si>
  <si>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</si>
  <si>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</si>
  <si>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</si>
  <si>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</si>
  <si>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</si>
  <si>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</si>
  <si>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</si>
  <si>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</si>
  <si>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</si>
  <si>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</si>
  <si>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</si>
  <si>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</si>
  <si>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</si>
  <si>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</si>
  <si>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</si>
  <si>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</si>
  <si>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</si>
  <si>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</si>
  <si>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</si>
  <si>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</si>
  <si>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</si>
  <si>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</si>
  <si>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</si>
  <si>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</si>
  <si>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</si>
  <si>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</si>
  <si>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</si>
  <si>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</si>
  <si>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</si>
  <si>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</si>
  <si>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</si>
  <si>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</si>
  <si>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</si>
  <si>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</si>
  <si>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</si>
  <si>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</si>
  <si>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</si>
  <si>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</si>
  <si>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</si>
  <si>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</si>
  <si>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</si>
  <si>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</si>
  <si>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</si>
  <si>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</si>
  <si>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</si>
  <si>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</si>
  <si>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</si>
  <si>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</si>
  <si>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</si>
  <si>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</si>
  <si>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</si>
  <si>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</si>
  <si>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</si>
  <si>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</si>
  <si>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</si>
  <si>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</si>
  <si>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</si>
  <si>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</si>
  <si>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</si>
  <si>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</si>
  <si>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</si>
  <si>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</si>
  <si>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</si>
  <si>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</si>
  <si>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</si>
  <si>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</si>
  <si>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</si>
  <si>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</si>
  <si>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</si>
  <si>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</si>
  <si>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</si>
  <si>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</si>
  <si>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</si>
  <si>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</si>
  <si>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</si>
  <si>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</si>
  <si>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</si>
  <si>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</si>
  <si>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</si>
  <si>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</si>
  <si>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</si>
  <si>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</si>
  <si>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</si>
  <si>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</si>
  <si>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</si>
  <si>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</si>
  <si>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</si>
  <si>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</si>
  <si>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</si>
  <si>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</si>
  <si>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</si>
  <si>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</si>
  <si>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</si>
  <si>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</si>
  <si>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</si>
  <si>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</si>
  <si>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</si>
  <si>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</si>
  <si>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</si>
  <si>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</si>
  <si>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</si>
  <si>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</si>
  <si>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</si>
  <si>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</si>
  <si>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</si>
  <si>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</si>
  <si>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</si>
  <si>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</si>
  <si>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</si>
  <si>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</si>
  <si>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</si>
  <si>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</si>
  <si>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</si>
  <si>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</si>
  <si>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</si>
  <si>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</si>
  <si>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</si>
  <si>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</si>
  <si>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</si>
  <si>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</si>
  <si>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</si>
  <si>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</si>
  <si>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</si>
  <si>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</si>
  <si>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</si>
  <si>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</si>
  <si>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</si>
  <si>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</si>
  <si>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</si>
  <si>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</si>
  <si>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</si>
  <si>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</si>
  <si>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</si>
  <si>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</si>
  <si>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</si>
  <si>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</si>
  <si>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</si>
  <si>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</si>
  <si>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</si>
  <si>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</si>
  <si>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</si>
  <si>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</si>
  <si>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</si>
  <si>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</si>
  <si>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</si>
  <si>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</si>
  <si>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</si>
  <si>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</si>
  <si>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</si>
  <si>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</si>
  <si>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</si>
  <si>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</si>
  <si>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</si>
  <si>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</si>
  <si>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</si>
  <si>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</si>
  <si>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</si>
  <si>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</si>
  <si>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</si>
  <si>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</si>
  <si>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</si>
  <si>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</si>
  <si>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</si>
  <si>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</si>
  <si>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</si>
  <si>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</si>
  <si>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</si>
  <si>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</si>
  <si>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</si>
  <si>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</si>
  <si>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</si>
  <si>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</si>
  <si>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</si>
  <si>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</si>
  <si>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</si>
  <si>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</si>
  <si>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</si>
  <si>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</si>
  <si>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</si>
  <si>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</si>
  <si>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</si>
  <si>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</si>
  <si>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</si>
  <si>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</si>
  <si>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</si>
  <si>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</si>
  <si>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</si>
  <si>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</si>
  <si>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</si>
  <si>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</si>
  <si>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</si>
  <si>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</si>
  <si>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</si>
  <si>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</si>
  <si>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</si>
  <si>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</si>
  <si>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</si>
  <si>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</si>
  <si>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</si>
  <si>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</si>
  <si>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</si>
  <si>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</si>
  <si>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</si>
  <si>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</si>
  <si>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</si>
  <si>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</si>
  <si>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</si>
  <si>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</si>
  <si>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</si>
  <si>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</si>
  <si>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</si>
  <si>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</si>
  <si>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</si>
  <si>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</si>
  <si>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</si>
  <si>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</si>
  <si>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</si>
  <si>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</si>
  <si>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</si>
  <si>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</si>
  <si>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</si>
  <si>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</si>
  <si>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</si>
  <si>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</si>
  <si>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</si>
  <si>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</si>
  <si>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</si>
  <si>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</si>
  <si>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</si>
  <si>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</si>
  <si>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</si>
  <si>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</si>
  <si>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</si>
  <si>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</si>
  <si>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</si>
  <si>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</si>
  <si>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</si>
  <si>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</si>
  <si>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</si>
  <si>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</si>
  <si>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</si>
  <si>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</si>
  <si>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</si>
  <si>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</si>
  <si>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</si>
  <si>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</si>
  <si>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</si>
  <si>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</si>
  <si>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</si>
  <si>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</si>
  <si>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</si>
  <si>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</si>
  <si>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</si>
  <si>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</si>
  <si>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</si>
  <si>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</si>
  <si>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</si>
  <si>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</si>
  <si>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</si>
  <si>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</si>
  <si>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</si>
  <si>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</si>
  <si>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</si>
  <si>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</si>
  <si>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</si>
  <si>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</si>
  <si>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</si>
  <si>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</si>
  <si>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</si>
  <si>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</si>
  <si>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</si>
  <si>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</si>
  <si>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</si>
  <si>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</si>
  <si>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</si>
  <si>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</si>
  <si>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</si>
  <si>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</si>
  <si>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</si>
  <si>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</si>
  <si>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</si>
  <si>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</si>
  <si>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</si>
  <si>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</si>
  <si>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</si>
  <si>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</si>
  <si>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</si>
  <si>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</si>
  <si>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</si>
  <si>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</si>
  <si>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</si>
  <si>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</si>
  <si>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</si>
  <si>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</si>
  <si>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</si>
  <si>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</si>
  <si>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</si>
  <si>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</si>
  <si>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</si>
  <si>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</si>
  <si>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</si>
  <si>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</si>
  <si>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</si>
  <si>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</si>
  <si>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</si>
  <si>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</si>
  <si>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</si>
  <si>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</si>
  <si>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</si>
  <si>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</si>
  <si>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</si>
  <si>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</si>
  <si>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</si>
  <si>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</si>
  <si>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</si>
  <si>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</si>
  <si>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</si>
  <si>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</si>
  <si>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</si>
  <si>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</si>
  <si>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</si>
  <si>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</si>
  <si>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</si>
  <si>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</si>
  <si>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</si>
  <si>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</si>
  <si>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</si>
  <si>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</si>
  <si>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</si>
  <si>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</si>
  <si>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</si>
  <si>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</si>
  <si>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</si>
  <si>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</si>
  <si>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</si>
  <si>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</si>
  <si>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</si>
  <si>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</si>
  <si>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</si>
  <si>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</si>
  <si>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</si>
  <si>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</si>
  <si>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</si>
  <si>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</si>
  <si>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</si>
  <si>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</si>
  <si>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</si>
  <si>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</si>
  <si>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</si>
  <si>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</si>
  <si>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</si>
  <si>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</si>
  <si>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</si>
  <si>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</si>
  <si>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</si>
  <si>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</si>
  <si>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</si>
  <si>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</si>
  <si>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</si>
  <si>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</si>
  <si>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</si>
  <si>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</si>
  <si>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</si>
  <si>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</si>
  <si>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</si>
  <si>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</si>
  <si>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</si>
  <si>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</si>
  <si>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</si>
  <si>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</si>
  <si>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</si>
  <si>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</si>
  <si>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</si>
  <si>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</si>
  <si>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</si>
  <si>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</si>
  <si>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</si>
  <si>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</si>
  <si>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</si>
  <si>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</si>
  <si>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</si>
  <si>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</si>
  <si>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</si>
  <si>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</si>
  <si>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</si>
  <si>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</si>
  <si>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</si>
  <si>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</si>
  <si>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</si>
  <si>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</si>
  <si>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</si>
  <si>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</si>
  <si>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</si>
  <si>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</si>
  <si>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</si>
  <si>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</si>
  <si>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</si>
  <si>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</si>
  <si>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</si>
  <si>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</si>
  <si>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</si>
  <si>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</si>
  <si>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</si>
  <si>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</si>
  <si>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</si>
  <si>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</si>
  <si>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</si>
  <si>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</si>
  <si>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</si>
  <si>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</si>
  <si>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</si>
  <si>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</si>
  <si>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</si>
  <si>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</si>
  <si>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</si>
  <si>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</si>
  <si>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</si>
  <si>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</si>
  <si>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</si>
  <si>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</si>
  <si>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</si>
  <si>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</si>
  <si>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</si>
  <si>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</si>
  <si>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</si>
  <si>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</si>
  <si>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</si>
  <si>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</si>
  <si>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</si>
  <si>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</si>
  <si>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</si>
  <si>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</si>
  <si>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</si>
  <si>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</si>
  <si>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</si>
  <si>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</si>
  <si>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</si>
  <si>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</si>
  <si>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</si>
  <si>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</si>
  <si>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</si>
  <si>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</si>
  <si>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</si>
  <si>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</si>
  <si>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</si>
  <si>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</si>
  <si>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</si>
  <si>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</si>
  <si>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</si>
  <si>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</si>
  <si>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</si>
  <si>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</si>
  <si>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</si>
  <si>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</si>
  <si>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</si>
  <si>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</si>
  <si>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</si>
  <si>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</si>
  <si>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</si>
  <si>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</si>
  <si>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</si>
  <si>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</si>
  <si>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</si>
  <si>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</si>
  <si>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</si>
  <si>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</si>
  <si>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</si>
  <si>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</si>
  <si>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</si>
  <si>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</si>
  <si>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</si>
  <si>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</si>
  <si>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</si>
  <si>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</si>
  <si>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</si>
  <si>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</si>
  <si>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</si>
  <si>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</si>
  <si>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</si>
  <si>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</si>
  <si>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</si>
  <si>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</si>
  <si>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</si>
  <si>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</si>
  <si>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</si>
  <si>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</si>
  <si>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</si>
  <si>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</si>
  <si>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</si>
  <si>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</si>
  <si>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</si>
  <si>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</si>
  <si>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</si>
  <si>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</si>
  <si>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</si>
  <si>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</si>
  <si>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</si>
  <si>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</si>
  <si>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</si>
  <si>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</si>
  <si>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</si>
  <si>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</si>
  <si>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</si>
  <si>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</si>
  <si>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</si>
  <si>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</si>
  <si>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</si>
  <si>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</si>
  <si>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</si>
  <si>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</si>
  <si>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</si>
  <si>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</si>
  <si>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</si>
  <si>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</si>
  <si>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</si>
  <si>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</si>
  <si>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</si>
  <si>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</si>
  <si>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</si>
  <si>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</si>
  <si>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</si>
  <si>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</si>
  <si>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</si>
  <si>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</si>
  <si>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</si>
  <si>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</si>
  <si>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</si>
  <si>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</si>
  <si>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</si>
  <si>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</si>
  <si>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</si>
  <si>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</si>
  <si>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</si>
  <si>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</si>
  <si>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</si>
  <si>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</si>
  <si>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</si>
  <si>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</si>
  <si>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</si>
  <si>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</si>
  <si>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</si>
  <si>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</si>
  <si>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</si>
  <si>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</si>
  <si>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</si>
  <si>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</si>
  <si>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</si>
  <si>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</si>
  <si>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</si>
  <si>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</si>
  <si>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</si>
  <si>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</si>
  <si>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</si>
  <si>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</si>
  <si>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</si>
  <si>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</si>
  <si>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</si>
  <si>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</si>
  <si>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</si>
  <si>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</si>
  <si>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</si>
  <si>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</si>
  <si>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</si>
  <si>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</si>
  <si>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</si>
  <si>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</si>
  <si>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</si>
  <si>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</si>
  <si>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</si>
  <si>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</si>
  <si>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</si>
  <si>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</si>
  <si>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</si>
  <si>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</si>
  <si>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</si>
  <si>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</si>
  <si>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</si>
  <si>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</si>
  <si>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</si>
  <si>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</si>
  <si>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</si>
  <si>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</si>
  <si>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</si>
  <si>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</si>
  <si>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</si>
  <si>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</si>
  <si>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</si>
  <si>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</si>
  <si>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</si>
  <si>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</si>
  <si>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</si>
  <si>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</si>
  <si>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</si>
  <si>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</si>
  <si>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</si>
  <si>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</si>
  <si>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</si>
  <si>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</si>
  <si>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</si>
  <si>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</si>
  <si>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</si>
  <si>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</si>
  <si>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</si>
  <si>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</si>
  <si>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</si>
  <si>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</si>
  <si>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</si>
  <si>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</si>
  <si>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</si>
  <si>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</si>
  <si>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</si>
  <si>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</si>
  <si>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</si>
  <si>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</si>
  <si>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</si>
  <si>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</si>
  <si>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</si>
  <si>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</si>
  <si>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</si>
  <si>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</si>
  <si>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</si>
  <si>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</si>
  <si>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</si>
  <si>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</si>
  <si>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</si>
  <si>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</si>
  <si>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</si>
  <si>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</si>
  <si>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</si>
  <si>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</si>
  <si>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</si>
  <si>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</si>
  <si>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</si>
  <si>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</si>
  <si>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</si>
  <si>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</si>
  <si>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</si>
  <si>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</si>
  <si>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</si>
  <si>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</si>
  <si>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</si>
  <si>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</si>
  <si>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</si>
  <si>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</si>
  <si>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</si>
  <si>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</si>
  <si>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</si>
  <si>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</si>
  <si>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</si>
  <si>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</si>
  <si>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</si>
  <si>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</si>
  <si>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</si>
  <si>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</si>
  <si>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</si>
  <si>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</si>
  <si>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</si>
  <si>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</si>
  <si>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</si>
  <si>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</si>
  <si>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</si>
  <si>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</si>
  <si>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</si>
  <si>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</si>
  <si>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</si>
  <si>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</si>
  <si>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</si>
  <si>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</si>
  <si>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</si>
  <si>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</si>
  <si>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</si>
  <si>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</si>
  <si>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</si>
  <si>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</si>
  <si>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</si>
  <si>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</si>
  <si>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</si>
  <si>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</si>
  <si>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</si>
  <si>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</si>
  <si>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</si>
  <si>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</si>
  <si>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</si>
  <si>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</si>
  <si>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</si>
  <si>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</si>
  <si>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</si>
  <si>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</si>
  <si>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</si>
  <si>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</si>
  <si>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</si>
  <si>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</si>
  <si>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</si>
  <si>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</si>
  <si>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</si>
  <si>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</si>
  <si>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</si>
  <si>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</si>
  <si>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</si>
  <si>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</si>
  <si>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</si>
  <si>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</si>
  <si>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</si>
  <si>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</si>
  <si>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</si>
  <si>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</si>
  <si>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</si>
  <si>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</si>
  <si>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</si>
  <si>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</si>
  <si>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</si>
  <si>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</si>
  <si>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</si>
  <si>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</si>
  <si>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</si>
  <si>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</si>
  <si>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</si>
  <si>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</si>
  <si>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</si>
  <si>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</si>
  <si>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</si>
  <si>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</si>
  <si>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</si>
  <si>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</si>
  <si>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</si>
  <si>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</si>
  <si>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</si>
  <si>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</si>
  <si>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</si>
  <si>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</si>
  <si>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</si>
  <si>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</si>
  <si>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</si>
  <si>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</si>
  <si>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</si>
  <si>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</si>
  <si>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</si>
  <si>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</si>
  <si>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</si>
  <si>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</si>
  <si>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</si>
  <si>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</si>
  <si>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</si>
  <si>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</si>
  <si>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</si>
  <si>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</si>
  <si>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</si>
  <si>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</si>
  <si>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</si>
  <si>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</si>
  <si>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</si>
  <si>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</si>
  <si>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</si>
  <si>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</si>
  <si>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</si>
  <si>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</si>
  <si>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</si>
  <si>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</si>
  <si>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</si>
  <si>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</si>
  <si>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</si>
  <si>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</si>
  <si>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</si>
  <si>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</si>
  <si>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</si>
  <si>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</si>
  <si>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</si>
  <si>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</si>
  <si>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</si>
  <si>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</si>
  <si>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</si>
  <si>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</si>
  <si>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</si>
  <si>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</si>
  <si>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</si>
  <si>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</si>
  <si>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</si>
  <si>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</si>
  <si>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</si>
  <si>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</si>
  <si>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</si>
  <si>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</si>
  <si>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</si>
  <si>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</si>
  <si>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</si>
  <si>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</si>
  <si>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</si>
  <si>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</si>
  <si>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</si>
  <si>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</si>
  <si>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</si>
  <si>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</si>
  <si>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</si>
  <si>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</si>
  <si>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</si>
  <si>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</si>
  <si>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</si>
  <si>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</si>
  <si>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</si>
  <si>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</si>
  <si>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</si>
  <si>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</si>
  <si>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</si>
  <si>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</si>
  <si>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</si>
  <si>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</si>
  <si>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</si>
  <si>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</si>
  <si>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</si>
  <si>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</si>
  <si>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</si>
  <si>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</si>
  <si>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</si>
  <si>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</si>
  <si>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</si>
  <si>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</si>
  <si>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</si>
  <si>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</si>
  <si>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</si>
  <si>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</si>
  <si>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</si>
  <si>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</si>
  <si>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</si>
  <si>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</si>
  <si>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</si>
  <si>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</si>
  <si>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</si>
  <si>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</si>
  <si>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</si>
  <si>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</si>
  <si>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</si>
  <si>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</si>
  <si>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</si>
  <si>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</si>
  <si>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</si>
  <si>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</si>
  <si>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</si>
  <si>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</si>
  <si>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</si>
  <si>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</si>
  <si>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</si>
  <si>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</si>
  <si>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</si>
  <si>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</si>
  <si>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</si>
  <si>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</si>
  <si>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</si>
  <si>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</si>
  <si>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</si>
  <si>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</si>
  <si>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</si>
  <si>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</si>
  <si>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</si>
  <si>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</si>
  <si>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</si>
  <si>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</si>
  <si>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</si>
  <si>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</si>
  <si>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</si>
  <si>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</si>
  <si>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</si>
  <si>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</si>
  <si>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</si>
  <si>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</si>
  <si>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</si>
  <si>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</si>
  <si>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</si>
  <si>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</si>
  <si>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</si>
  <si>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</si>
  <si>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</si>
  <si>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</si>
  <si>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</si>
  <si>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</si>
  <si>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</si>
  <si>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</si>
  <si>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</si>
  <si>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</si>
  <si>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</si>
  <si>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</si>
  <si>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</si>
  <si>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</si>
  <si>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</si>
  <si>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</si>
  <si>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</si>
  <si>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</si>
  <si>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</si>
  <si>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</si>
  <si>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</si>
  <si>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</si>
  <si>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</si>
  <si>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</si>
  <si>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</si>
  <si>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</si>
  <si>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</si>
  <si>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</si>
  <si>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</si>
  <si>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</si>
  <si>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</si>
  <si>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</si>
  <si>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</si>
  <si>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</si>
  <si>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</si>
  <si>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</si>
  <si>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</si>
  <si>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</si>
  <si>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</si>
  <si>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</si>
  <si>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</si>
  <si>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</si>
  <si>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</si>
  <si>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</si>
  <si>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</si>
  <si>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</si>
  <si>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</si>
  <si>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</si>
  <si>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</si>
  <si>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</si>
  <si>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</si>
  <si>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</si>
  <si>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</si>
  <si>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</si>
  <si>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</si>
  <si>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</si>
  <si>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</si>
  <si>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</si>
  <si>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</si>
  <si>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</si>
  <si>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</si>
  <si>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</si>
  <si>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</si>
  <si>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</si>
  <si>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</si>
  <si>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</si>
  <si>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</si>
  <si>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</si>
  <si>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</si>
  <si>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</si>
  <si>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</si>
  <si>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</si>
  <si>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</si>
  <si>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</si>
  <si>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</si>
  <si>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</si>
  <si>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</si>
  <si>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</si>
  <si>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</si>
  <si>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</si>
  <si>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</si>
  <si>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</si>
  <si>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</si>
  <si>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</si>
  <si>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</si>
  <si>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</si>
  <si>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</si>
  <si>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</si>
  <si>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</si>
  <si>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</si>
  <si>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</si>
  <si>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</si>
  <si>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</si>
  <si>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</si>
  <si>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</si>
  <si>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</si>
  <si>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</si>
  <si>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</si>
  <si>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</si>
  <si>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</si>
  <si>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</si>
  <si>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</si>
  <si>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</si>
  <si>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</si>
  <si>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</si>
  <si>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</si>
  <si>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</si>
  <si>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</si>
  <si>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</si>
  <si>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</si>
  <si>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</si>
  <si>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</si>
  <si>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</si>
  <si>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</si>
  <si>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</si>
  <si>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</si>
  <si>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</si>
  <si>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</si>
  <si>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</si>
  <si>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</si>
  <si>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</si>
  <si>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</si>
  <si>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</si>
  <si>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</si>
  <si>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</si>
  <si>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</si>
  <si>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</si>
  <si>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</si>
  <si>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</si>
  <si>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</si>
  <si>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</si>
  <si>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</si>
  <si>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</si>
  <si>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</si>
  <si>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</si>
  <si>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</si>
  <si>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</si>
  <si>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</si>
  <si>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</si>
  <si>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</si>
  <si>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</si>
  <si>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</si>
  <si>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</si>
  <si>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</si>
  <si>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</si>
  <si>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</si>
  <si>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</si>
  <si>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</si>
  <si>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</si>
  <si>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</si>
  <si>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</si>
  <si>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</si>
  <si>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</si>
  <si>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</si>
  <si>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</si>
  <si>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</si>
  <si>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</si>
  <si>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</si>
  <si>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</si>
  <si>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</si>
  <si>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</si>
  <si>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</si>
  <si>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</si>
  <si>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</si>
  <si>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</si>
  <si>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</si>
  <si>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</si>
  <si>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</si>
  <si>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</si>
  <si>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</si>
  <si>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</si>
  <si>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</si>
  <si>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</si>
  <si>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</si>
  <si>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</si>
  <si>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</si>
  <si>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</si>
  <si>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</si>
  <si>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</si>
  <si>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</si>
  <si>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</si>
  <si>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</si>
  <si>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</si>
  <si>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</si>
  <si>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</si>
  <si>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</si>
  <si>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</si>
  <si>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</si>
  <si>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</si>
  <si>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</si>
  <si>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</si>
  <si>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</si>
  <si>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</si>
  <si>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</si>
  <si>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</si>
  <si>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</si>
  <si>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</si>
  <si>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</si>
  <si>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</si>
  <si>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</si>
  <si>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</si>
  <si>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</si>
  <si>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</si>
  <si>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</si>
  <si>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</si>
  <si>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</si>
  <si>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</si>
  <si>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</si>
  <si>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</si>
  <si>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</si>
  <si>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</si>
  <si>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</si>
  <si>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</si>
  <si>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</si>
  <si>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</si>
  <si>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</si>
  <si>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</si>
  <si>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</si>
  <si>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</si>
  <si>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</si>
  <si>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</si>
  <si>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</si>
  <si>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</si>
  <si>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</si>
  <si>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</si>
  <si>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</si>
  <si>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</si>
  <si>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</si>
  <si>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</si>
  <si>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</si>
  <si>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</si>
  <si>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</si>
  <si>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</si>
  <si>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</si>
  <si>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</si>
  <si>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</si>
  <si>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</si>
  <si>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</si>
  <si>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</si>
  <si>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</si>
  <si>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</si>
  <si>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</si>
  <si>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</si>
  <si>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</si>
  <si>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</si>
  <si>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</si>
  <si>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</si>
  <si>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</si>
  <si>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</si>
  <si>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</si>
  <si>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</si>
  <si>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</si>
  <si>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</si>
  <si>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</si>
  <si>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</si>
  <si>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</si>
  <si>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</si>
  <si>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</si>
  <si>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</si>
  <si>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</si>
  <si>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</si>
  <si>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</si>
  <si>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</si>
  <si>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</si>
  <si>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</si>
  <si>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</si>
  <si>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</si>
  <si>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</si>
  <si>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</si>
  <si>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</si>
  <si>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</si>
  <si>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</si>
  <si>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</si>
  <si>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</si>
  <si>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Jan</t>
  </si>
  <si>
    <t>Feb</t>
  </si>
  <si>
    <t>Mar</t>
  </si>
  <si>
    <t>Apr</t>
  </si>
  <si>
    <t>May</t>
  </si>
  <si>
    <t>Jun</t>
  </si>
  <si>
    <t>Jul</t>
  </si>
  <si>
    <t>Aug</t>
  </si>
  <si>
    <t>Nov</t>
  </si>
  <si>
    <t>Dec</t>
  </si>
  <si>
    <t>Years (Order Date)</t>
  </si>
  <si>
    <t>Months (Order Date)</t>
  </si>
  <si>
    <t>Arabica</t>
  </si>
  <si>
    <t>Excelsa</t>
  </si>
  <si>
    <t>Liberica</t>
  </si>
  <si>
    <t>Robusta</t>
  </si>
  <si>
    <t>Sum of Sales</t>
  </si>
  <si>
    <t>2019</t>
  </si>
  <si>
    <t>Sep</t>
  </si>
  <si>
    <t>Oct</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</si>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</sst>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7">
    <dxf>
      <font>
        <b/>
        <i val="0"/>
        <sz val="16"/>
        <color theme="1"/>
        <name val="Calibri"/>
        <family val="2"/>
        <scheme val="minor"/>
      </font>
      <fill>
        <patternFill>
          <bgColor theme="4" tint="0.79998168889431442"/>
        </patternFill>
      </fill>
    </dxf>
    <dxf>
      <font>
        <b/>
        <i val="0"/>
        <sz val="10"/>
        <name val="Calibri"/>
        <family val="2"/>
        <scheme val="minor"/>
      </font>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10"/>
        <name val="Calibri"/>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name val="Calibri"/>
        <family val="2"/>
        <scheme val="minor"/>
      </font>
    </dxf>
    <dxf>
      <font>
        <b/>
        <i val="0"/>
        <sz val="10"/>
        <color theme="4" tint="0.79998168889431442"/>
        <name val="Calibri"/>
        <family val="2"/>
        <scheme val="minor"/>
      </font>
    </dxf>
  </dxfs>
  <tableStyles count="3" defaultTableStyle="TableStyleMedium2" defaultPivotStyle="PivotStyleMedium9">
    <tableStyle name="Slicer Style 1" pivot="0" table="0" count="5" xr9:uid="{C8E155EC-BFEC-4E27-81C2-CBEA98C60CBE}">
      <tableStyleElement type="wholeTable" dxfId="16"/>
      <tableStyleElement type="headerRow" dxfId="15"/>
    </tableStyle>
    <tableStyle name="Timeline Style 1" pivot="0" table="0" count="8" xr9:uid="{8A8E3615-3DA9-4BF1-876D-ACBED684C333}">
      <tableStyleElement type="wholeTable" dxfId="3"/>
      <tableStyleElement type="headerRow" dxfId="2"/>
    </tableStyle>
    <tableStyle name="Timeline Style 2" pivot="0" table="0" count="9" xr9:uid="{4E2FBF94-0A95-4B1A-B1D2-68C9DB14EC38}">
      <tableStyleElement type="wholeTable" dxfId="1"/>
      <tableStyleElement type="headerRow" dxfId="0"/>
    </tableStyle>
  </tableStyles>
  <colors>
    <mruColors>
      <color rgb="FFCBB0F2"/>
      <color rgb="FF3C1464"/>
      <color rgb="FF3C1478"/>
    </mruColors>
  </colors>
  <extLst>
    <ext xmlns:x14="http://schemas.microsoft.com/office/spreadsheetml/2009/9/main" uri="{46F421CA-312F-682f-3DD2-61675219B42D}">
      <x14:dxfs count="3">
        <dxf>
          <font>
            <b/>
            <i val="0"/>
            <sz val="10"/>
            <color theme="4"/>
            <name val="Calibri"/>
            <family val="2"/>
            <scheme val="minor"/>
          </font>
        </dxf>
        <dxf>
          <font>
            <b/>
            <i val="0"/>
            <sz val="10"/>
            <color theme="0"/>
            <name val="Calibri"/>
            <family val="2"/>
            <scheme val="minor"/>
          </font>
        </dxf>
        <dxf>
          <font>
            <b/>
            <i val="0"/>
            <sz val="10"/>
            <color auto="1"/>
            <name val="Calibri"/>
            <family val="2"/>
            <scheme val="minor"/>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3">
        <dxf>
          <fill>
            <patternFill>
              <bgColor theme="3"/>
            </patternFill>
          </fill>
        </dxf>
        <dxf>
          <fill>
            <patternFill patternType="solid">
              <fgColor theme="0" tint="-0.14996795556505021"/>
              <bgColor theme="4" tint="0.79998168889431442"/>
            </patternFill>
          </fill>
        </dxf>
        <dxf>
          <fill>
            <patternFill patternType="solid">
              <fgColor theme="0"/>
              <bgColor theme="4" tint="-0.24994659260841701"/>
            </patternFill>
          </fill>
        </dxf>
        <dxf>
          <font>
            <b val="0"/>
            <i val="0"/>
            <sz val="10"/>
            <color theme="1"/>
            <name val="Calibri"/>
            <family val="2"/>
            <scheme val="minor"/>
          </font>
        </dxf>
        <dxf>
          <font>
            <b val="0"/>
            <i val="0"/>
            <sz val="9"/>
            <color theme="1"/>
            <name val="Calibri"/>
            <family val="2"/>
            <scheme val="minor"/>
          </font>
        </dxf>
        <dxf>
          <font>
            <sz val="10"/>
            <color theme="1"/>
            <name val="Calibri"/>
            <family val="2"/>
            <scheme val="minor"/>
          </font>
        </dxf>
        <dxf>
          <font>
            <b/>
            <i val="0"/>
            <sz val="11"/>
            <color auto="1"/>
            <name val="Calibri"/>
            <family val="2"/>
            <scheme val="minor"/>
          </font>
        </dxf>
        <dxf>
          <fill>
            <patternFill>
              <bgColor theme="3"/>
            </patternFill>
          </fill>
        </dxf>
        <dxf>
          <fill>
            <patternFill patternType="solid">
              <fgColor theme="0" tint="-0.14996795556505021"/>
              <bgColor theme="4" tint="0.79998168889431442"/>
            </patternFill>
          </fill>
        </dxf>
        <dxf>
          <fill>
            <patternFill patternType="solid">
              <fgColor theme="0"/>
              <bgColor theme="4" tint="-0.24994659260841701"/>
            </patternFill>
          </fill>
        </dxf>
        <dxf>
          <font>
            <b val="0"/>
            <i val="0"/>
            <sz val="10"/>
            <color theme="0"/>
            <name val="Calibri"/>
            <family val="2"/>
            <scheme val="minor"/>
          </font>
        </dxf>
        <dxf>
          <font>
            <b val="0"/>
            <i val="0"/>
            <sz val="9"/>
            <color theme="0"/>
            <name val="Calibri"/>
            <family val="2"/>
            <scheme val="minor"/>
          </font>
        </dxf>
        <dxf>
          <font>
            <sz val="10"/>
            <color theme="0"/>
            <name val="Calibri"/>
            <family val="2"/>
            <scheme val="minor"/>
          </font>
        </dxf>
        <dxf>
          <font>
            <b/>
            <i val="0"/>
            <sz val="11"/>
            <color theme="0"/>
            <name val="Calibri"/>
            <family val="2"/>
            <scheme val="minor"/>
          </font>
        </dxf>
        <dxf>
          <fill>
            <patternFill>
              <bgColor theme="3"/>
            </patternFill>
          </fill>
        </dxf>
        <dxf>
          <font>
            <b val="0"/>
            <i val="0"/>
            <sz val="10"/>
            <color theme="0"/>
            <name val="Calibri"/>
            <family val="2"/>
            <scheme val="minor"/>
          </font>
        </dxf>
        <dxf>
          <font>
            <b val="0"/>
            <i val="0"/>
            <sz val="9"/>
            <color theme="0"/>
            <name val="Calibri"/>
            <family val="2"/>
            <scheme val="minor"/>
          </font>
        </dxf>
        <dxf>
          <font>
            <sz val="10"/>
            <color theme="0"/>
            <name val="Calibri"/>
            <family val="2"/>
            <scheme val="minor"/>
          </font>
        </dxf>
        <dxf>
          <font>
            <b/>
            <i val="0"/>
            <sz val="11"/>
            <color theme="0"/>
            <name val="Calibri"/>
            <family val="2"/>
            <scheme val="minor"/>
          </font>
        </dxf>
        <dxf>
          <fill>
            <patternFill patternType="solid">
              <fgColor theme="0" tint="-0.14996795556505021"/>
              <bgColor theme="4" tint="0.79998168889431442"/>
            </patternFill>
          </fill>
        </dxf>
        <dxf>
          <fill>
            <patternFill patternType="solid">
              <fgColor theme="0"/>
              <bgColor theme="4" tint="-0.24994659260841701"/>
            </patternFill>
          </fill>
        </dxf>
        <dxf>
          <fill>
            <patternFill patternType="solid">
              <fgColor theme="0" tint="-0.14996795556505021"/>
              <bgColor theme="4" tint="0.79998168889431442"/>
            </patternFill>
          </fill>
        </dxf>
        <dxf>
          <fill>
            <patternFill patternType="solid">
              <fgColor theme="0"/>
              <bgColor theme="4" tint="0.39994506668294322"/>
            </patternFill>
          </fill>
        </dxf>
        <dxf>
          <font>
            <b/>
            <i val="0"/>
            <sz val="9"/>
            <color theme="1"/>
            <name val="Calibri"/>
            <family val="2"/>
            <scheme val="minor"/>
          </font>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ill>
            <patternFill patternType="solid">
              <fgColor theme="0" tint="-0.14996795556505021"/>
              <bgColor theme="4" tint="0.79998168889431442"/>
            </patternFill>
          </fill>
        </dxf>
        <dxf>
          <fill>
            <patternFill patternType="solid">
              <fgColor theme="0"/>
              <bgColor theme="4" tint="0.39994506668294322"/>
            </patternFill>
          </fill>
        </dxf>
        <dxf>
          <font>
            <b/>
            <i val="0"/>
            <sz val="9"/>
            <color theme="1"/>
            <name val="Calibri"/>
            <family val="2"/>
            <scheme val="minor"/>
          </font>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6"/>
            <x15:timelineStyleElement type="timeLevel" dxfId="25"/>
            <x15:timelineStyleElement type="periodLabel1" dxfId="24"/>
            <x15:timelineStyleElement type="periodLabel2" dxfId="23"/>
            <x15:timelineStyleElement type="selectedTimeBlock" dxfId="22"/>
            <x15:timelineStyleElement type="unselectedTimeBlock" dxfId="21"/>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Store March 2024.xlsx]Total Sales!Total_Sales</c:name>
    <c:fmtId val="2"/>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C146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FE9-4AC8-A5AF-9D52C5183B7A}"/>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FE9-4AC8-A5AF-9D52C5183B7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FE9-4AC8-A5AF-9D52C5183B7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BFE9-4AC8-A5AF-9D52C5183B7A}"/>
            </c:ext>
          </c:extLst>
        </c:ser>
        <c:dLbls>
          <c:showLegendKey val="0"/>
          <c:showVal val="0"/>
          <c:showCatName val="0"/>
          <c:showSerName val="0"/>
          <c:showPercent val="0"/>
          <c:showBubbleSize val="0"/>
        </c:dLbls>
        <c:smooth val="0"/>
        <c:axId val="327324928"/>
        <c:axId val="327326368"/>
      </c:lineChart>
      <c:catAx>
        <c:axId val="32732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327326368"/>
        <c:crosses val="autoZero"/>
        <c:auto val="1"/>
        <c:lblAlgn val="ctr"/>
        <c:lblOffset val="100"/>
        <c:noMultiLvlLbl val="0"/>
      </c:catAx>
      <c:valAx>
        <c:axId val="32732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3273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Store March 2024.xlsx]Country Bar Chart!Total_Sales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3810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38100">
            <a:solidFill>
              <a:schemeClr val="accent2">
                <a:lumMod val="75000"/>
              </a:schemeClr>
            </a:solidFill>
          </a:ln>
          <a:effectLst/>
        </c:spPr>
      </c:pivotFmt>
      <c:pivotFmt>
        <c:idx val="2"/>
        <c:spPr>
          <a:solidFill>
            <a:schemeClr val="accent2">
              <a:lumMod val="40000"/>
              <a:lumOff val="60000"/>
            </a:schemeClr>
          </a:solidFill>
          <a:ln w="38100">
            <a:solidFill>
              <a:schemeClr val="accent2">
                <a:lumMod val="75000"/>
              </a:schemeClr>
            </a:solidFill>
          </a:ln>
          <a:effectLst/>
        </c:spPr>
      </c:pivotFmt>
      <c:pivotFmt>
        <c:idx val="3"/>
        <c:spPr>
          <a:solidFill>
            <a:schemeClr val="accent2">
              <a:lumMod val="60000"/>
              <a:lumOff val="40000"/>
            </a:schemeClr>
          </a:solidFill>
          <a:ln w="3810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38100">
            <a:solidFill>
              <a:schemeClr val="accent2">
                <a:lumMod val="75000"/>
              </a:schemeClr>
            </a:solidFill>
          </a:ln>
          <a:effectLst/>
        </c:spPr>
      </c:pivotFmt>
      <c:pivotFmt>
        <c:idx val="5"/>
        <c:spPr>
          <a:solidFill>
            <a:schemeClr val="accent2">
              <a:lumMod val="40000"/>
              <a:lumOff val="60000"/>
            </a:schemeClr>
          </a:solidFill>
          <a:ln w="38100">
            <a:solidFill>
              <a:schemeClr val="accent2">
                <a:lumMod val="75000"/>
              </a:schemeClr>
            </a:solidFill>
          </a:ln>
          <a:effectLst/>
        </c:spPr>
      </c:pivotFmt>
      <c:pivotFmt>
        <c:idx val="6"/>
        <c:spPr>
          <a:solidFill>
            <a:schemeClr val="accent2">
              <a:lumMod val="60000"/>
              <a:lumOff val="40000"/>
            </a:schemeClr>
          </a:solidFill>
          <a:ln w="3810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w="38100">
            <a:solidFill>
              <a:schemeClr val="accent2">
                <a:lumMod val="75000"/>
              </a:schemeClr>
            </a:solidFill>
          </a:ln>
          <a:effectLst/>
        </c:spPr>
      </c:pivotFmt>
      <c:pivotFmt>
        <c:idx val="8"/>
        <c:spPr>
          <a:solidFill>
            <a:schemeClr val="accent2">
              <a:lumMod val="40000"/>
              <a:lumOff val="60000"/>
            </a:schemeClr>
          </a:solidFill>
          <a:ln w="38100">
            <a:solidFill>
              <a:schemeClr val="accent2">
                <a:lumMod val="75000"/>
              </a:schemeClr>
            </a:solidFill>
          </a:ln>
          <a:effectLst/>
        </c:spPr>
      </c:pivotFmt>
    </c:pivotFmts>
    <c:plotArea>
      <c:layout>
        <c:manualLayout>
          <c:layoutTarget val="inner"/>
          <c:xMode val="edge"/>
          <c:yMode val="edge"/>
          <c:x val="0.21187598425196849"/>
          <c:y val="0.16245370370370371"/>
          <c:w val="0.71089479440069991"/>
          <c:h val="0.72088764946048411"/>
        </c:manualLayout>
      </c:layout>
      <c:barChart>
        <c:barDir val="bar"/>
        <c:grouping val="clustered"/>
        <c:varyColors val="0"/>
        <c:ser>
          <c:idx val="0"/>
          <c:order val="0"/>
          <c:tx>
            <c:strRef>
              <c:f>'Country Bar Chart'!$B$3</c:f>
              <c:strCache>
                <c:ptCount val="1"/>
                <c:pt idx="0">
                  <c:v>Total</c:v>
                </c:pt>
              </c:strCache>
            </c:strRef>
          </c:tx>
          <c:spPr>
            <a:solidFill>
              <a:schemeClr val="accent2">
                <a:lumMod val="60000"/>
                <a:lumOff val="40000"/>
              </a:schemeClr>
            </a:solidFill>
            <a:ln w="38100">
              <a:solidFill>
                <a:schemeClr val="accent2">
                  <a:lumMod val="75000"/>
                </a:schemeClr>
              </a:solidFill>
            </a:ln>
            <a:effectLst/>
          </c:spPr>
          <c:invertIfNegative val="0"/>
          <c:dPt>
            <c:idx val="0"/>
            <c:invertIfNegative val="0"/>
            <c:bubble3D val="0"/>
            <c:spPr>
              <a:solidFill>
                <a:schemeClr val="accent2">
                  <a:lumMod val="40000"/>
                  <a:lumOff val="60000"/>
                </a:schemeClr>
              </a:solidFill>
              <a:ln w="38100">
                <a:solidFill>
                  <a:schemeClr val="accent2">
                    <a:lumMod val="75000"/>
                  </a:schemeClr>
                </a:solidFill>
              </a:ln>
              <a:effectLst/>
            </c:spPr>
            <c:extLst>
              <c:ext xmlns:c16="http://schemas.microsoft.com/office/drawing/2014/chart" uri="{C3380CC4-5D6E-409C-BE32-E72D297353CC}">
                <c16:uniqueId val="{00000001-EA43-4ACA-81FB-CAAAC256C0FC}"/>
              </c:ext>
            </c:extLst>
          </c:dPt>
          <c:dPt>
            <c:idx val="1"/>
            <c:invertIfNegative val="0"/>
            <c:bubble3D val="0"/>
            <c:spPr>
              <a:solidFill>
                <a:schemeClr val="accent2">
                  <a:lumMod val="40000"/>
                  <a:lumOff val="60000"/>
                </a:schemeClr>
              </a:solidFill>
              <a:ln w="38100">
                <a:solidFill>
                  <a:schemeClr val="accent2">
                    <a:lumMod val="75000"/>
                  </a:schemeClr>
                </a:solidFill>
              </a:ln>
              <a:effectLst/>
            </c:spPr>
            <c:extLst>
              <c:ext xmlns:c16="http://schemas.microsoft.com/office/drawing/2014/chart" uri="{C3380CC4-5D6E-409C-BE32-E72D297353CC}">
                <c16:uniqueId val="{00000003-EA43-4ACA-81FB-CAAAC256C0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A43-4ACA-81FB-CAAAC256C0FC}"/>
            </c:ext>
          </c:extLst>
        </c:ser>
        <c:dLbls>
          <c:dLblPos val="outEnd"/>
          <c:showLegendKey val="0"/>
          <c:showVal val="1"/>
          <c:showCatName val="0"/>
          <c:showSerName val="0"/>
          <c:showPercent val="0"/>
          <c:showBubbleSize val="0"/>
        </c:dLbls>
        <c:gapWidth val="182"/>
        <c:axId val="1945826496"/>
        <c:axId val="1945828896"/>
      </c:barChart>
      <c:catAx>
        <c:axId val="194582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945828896"/>
        <c:crosses val="autoZero"/>
        <c:auto val="1"/>
        <c:lblAlgn val="ctr"/>
        <c:lblOffset val="100"/>
        <c:noMultiLvlLbl val="0"/>
      </c:catAx>
      <c:valAx>
        <c:axId val="194582889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2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Store March 2024.xlsx]Top 10 Customer!Total_Sales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3810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38100">
            <a:solidFill>
              <a:schemeClr val="accent2">
                <a:lumMod val="75000"/>
              </a:schemeClr>
            </a:solidFill>
          </a:ln>
          <a:effectLst/>
        </c:spPr>
      </c:pivotFmt>
      <c:pivotFmt>
        <c:idx val="2"/>
        <c:spPr>
          <a:solidFill>
            <a:schemeClr val="accent2">
              <a:lumMod val="40000"/>
              <a:lumOff val="60000"/>
            </a:schemeClr>
          </a:solidFill>
          <a:ln w="38100">
            <a:solidFill>
              <a:schemeClr val="accent2">
                <a:lumMod val="75000"/>
              </a:schemeClr>
            </a:solidFill>
          </a:ln>
          <a:effectLst/>
        </c:spPr>
      </c:pivotFmt>
      <c:pivotFmt>
        <c:idx val="3"/>
        <c:spPr>
          <a:solidFill>
            <a:srgbClr val="92D050"/>
          </a:solidFill>
          <a:ln w="3175">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38100">
            <a:solidFill>
              <a:schemeClr val="accent2">
                <a:lumMod val="75000"/>
              </a:schemeClr>
            </a:solidFill>
          </a:ln>
          <a:effectLst/>
        </c:spPr>
      </c:pivotFmt>
      <c:pivotFmt>
        <c:idx val="5"/>
        <c:spPr>
          <a:solidFill>
            <a:schemeClr val="accent2">
              <a:lumMod val="40000"/>
              <a:lumOff val="60000"/>
            </a:schemeClr>
          </a:solidFill>
          <a:ln w="38100">
            <a:solidFill>
              <a:schemeClr val="accent2">
                <a:lumMod val="75000"/>
              </a:schemeClr>
            </a:solidFill>
          </a:ln>
          <a:effectLst/>
        </c:spPr>
      </c:pivotFmt>
      <c:pivotFmt>
        <c:idx val="6"/>
        <c:spPr>
          <a:solidFill>
            <a:srgbClr val="92D050"/>
          </a:solidFill>
          <a:ln w="3175">
            <a:solidFill>
              <a:srgbClr val="00B050"/>
            </a:solidFill>
          </a:ln>
          <a:effectLst/>
        </c:spPr>
      </c:pivotFmt>
      <c:pivotFmt>
        <c:idx val="7"/>
        <c:spPr>
          <a:solidFill>
            <a:srgbClr val="92D050"/>
          </a:solidFill>
          <a:ln w="3175">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3175">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87598425196849"/>
          <c:y val="0.16245370370370371"/>
          <c:w val="0.71089479440069991"/>
          <c:h val="0.72088764946048411"/>
        </c:manualLayout>
      </c:layout>
      <c:barChart>
        <c:barDir val="bar"/>
        <c:grouping val="clustered"/>
        <c:varyColors val="0"/>
        <c:ser>
          <c:idx val="0"/>
          <c:order val="0"/>
          <c:tx>
            <c:strRef>
              <c:f>'Top 10 Customer'!$B$3</c:f>
              <c:strCache>
                <c:ptCount val="1"/>
                <c:pt idx="0">
                  <c:v>Total</c:v>
                </c:pt>
              </c:strCache>
            </c:strRef>
          </c:tx>
          <c:spPr>
            <a:solidFill>
              <a:srgbClr val="92D050"/>
            </a:solidFill>
            <a:ln w="3175">
              <a:solidFill>
                <a:srgbClr val="00B050"/>
              </a:solidFill>
            </a:ln>
            <a:effectLst/>
          </c:spPr>
          <c:invertIfNegative val="0"/>
          <c:dPt>
            <c:idx val="0"/>
            <c:invertIfNegative val="0"/>
            <c:bubble3D val="0"/>
            <c:extLst>
              <c:ext xmlns:c16="http://schemas.microsoft.com/office/drawing/2014/chart" uri="{C3380CC4-5D6E-409C-BE32-E72D297353CC}">
                <c16:uniqueId val="{00000000-C464-4D3A-8A71-16F99D4E35D4}"/>
              </c:ext>
            </c:extLst>
          </c:dPt>
          <c:dPt>
            <c:idx val="1"/>
            <c:invertIfNegative val="0"/>
            <c:bubble3D val="0"/>
            <c:extLst>
              <c:ext xmlns:c16="http://schemas.microsoft.com/office/drawing/2014/chart" uri="{C3380CC4-5D6E-409C-BE32-E72D297353CC}">
                <c16:uniqueId val="{00000001-C464-4D3A-8A71-16F99D4E35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Customer'!$A$4:$A$18</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'Top 10 Customer'!$B$4:$B$18</c:f>
              <c:numCache>
                <c:formatCode>[$$-409]#,##0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2-C464-4D3A-8A71-16F99D4E35D4}"/>
            </c:ext>
          </c:extLst>
        </c:ser>
        <c:dLbls>
          <c:dLblPos val="outEnd"/>
          <c:showLegendKey val="0"/>
          <c:showVal val="1"/>
          <c:showCatName val="0"/>
          <c:showSerName val="0"/>
          <c:showPercent val="0"/>
          <c:showBubbleSize val="0"/>
        </c:dLbls>
        <c:gapWidth val="182"/>
        <c:axId val="1945826496"/>
        <c:axId val="1945828896"/>
      </c:barChart>
      <c:catAx>
        <c:axId val="194582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945828896"/>
        <c:crosses val="autoZero"/>
        <c:auto val="1"/>
        <c:lblAlgn val="ctr"/>
        <c:lblOffset val="100"/>
        <c:noMultiLvlLbl val="0"/>
      </c:catAx>
      <c:valAx>
        <c:axId val="194582889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2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Store March 2024.xlsx]Total Sales!Total_Sales</c:name>
    <c:fmtId val="0"/>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C146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2B1E-44BE-9119-4A7AD28D473E}"/>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2B1E-44BE-9119-4A7AD28D473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2B1E-44BE-9119-4A7AD28D473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4FB0-4C37-B262-27338FC1A0DA}"/>
            </c:ext>
          </c:extLst>
        </c:ser>
        <c:dLbls>
          <c:showLegendKey val="0"/>
          <c:showVal val="0"/>
          <c:showCatName val="0"/>
          <c:showSerName val="0"/>
          <c:showPercent val="0"/>
          <c:showBubbleSize val="0"/>
        </c:dLbls>
        <c:smooth val="0"/>
        <c:axId val="327324928"/>
        <c:axId val="327326368"/>
      </c:lineChart>
      <c:catAx>
        <c:axId val="32732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327326368"/>
        <c:crosses val="autoZero"/>
        <c:auto val="1"/>
        <c:lblAlgn val="ctr"/>
        <c:lblOffset val="100"/>
        <c:noMultiLvlLbl val="0"/>
      </c:catAx>
      <c:valAx>
        <c:axId val="32732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3273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Store March 2024.xlsx]Country Bar Chart!Total_Sales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3810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38100">
            <a:solidFill>
              <a:schemeClr val="accent2">
                <a:lumMod val="75000"/>
              </a:schemeClr>
            </a:solidFill>
          </a:ln>
          <a:effectLst/>
        </c:spPr>
      </c:pivotFmt>
      <c:pivotFmt>
        <c:idx val="2"/>
        <c:spPr>
          <a:solidFill>
            <a:schemeClr val="accent2">
              <a:lumMod val="40000"/>
              <a:lumOff val="60000"/>
            </a:schemeClr>
          </a:solidFill>
          <a:ln w="38100">
            <a:solidFill>
              <a:schemeClr val="accent2">
                <a:lumMod val="75000"/>
              </a:schemeClr>
            </a:solidFill>
          </a:ln>
          <a:effectLst/>
        </c:spPr>
      </c:pivotFmt>
    </c:pivotFmts>
    <c:plotArea>
      <c:layout>
        <c:manualLayout>
          <c:layoutTarget val="inner"/>
          <c:xMode val="edge"/>
          <c:yMode val="edge"/>
          <c:x val="0.21187598425196849"/>
          <c:y val="0.16245370370370371"/>
          <c:w val="0.71089479440069991"/>
          <c:h val="0.72088764946048411"/>
        </c:manualLayout>
      </c:layout>
      <c:barChart>
        <c:barDir val="bar"/>
        <c:grouping val="clustered"/>
        <c:varyColors val="0"/>
        <c:ser>
          <c:idx val="0"/>
          <c:order val="0"/>
          <c:tx>
            <c:strRef>
              <c:f>'Country Bar Chart'!$B$3</c:f>
              <c:strCache>
                <c:ptCount val="1"/>
                <c:pt idx="0">
                  <c:v>Total</c:v>
                </c:pt>
              </c:strCache>
            </c:strRef>
          </c:tx>
          <c:spPr>
            <a:solidFill>
              <a:schemeClr val="accent2">
                <a:lumMod val="60000"/>
                <a:lumOff val="40000"/>
              </a:schemeClr>
            </a:solidFill>
            <a:ln w="38100">
              <a:solidFill>
                <a:schemeClr val="accent2">
                  <a:lumMod val="75000"/>
                </a:schemeClr>
              </a:solidFill>
            </a:ln>
            <a:effectLst/>
          </c:spPr>
          <c:invertIfNegative val="0"/>
          <c:dPt>
            <c:idx val="0"/>
            <c:invertIfNegative val="0"/>
            <c:bubble3D val="0"/>
            <c:spPr>
              <a:solidFill>
                <a:schemeClr val="accent2">
                  <a:lumMod val="40000"/>
                  <a:lumOff val="60000"/>
                </a:schemeClr>
              </a:solidFill>
              <a:ln w="38100">
                <a:solidFill>
                  <a:schemeClr val="accent2">
                    <a:lumMod val="75000"/>
                  </a:schemeClr>
                </a:solidFill>
              </a:ln>
              <a:effectLst/>
            </c:spPr>
            <c:extLst>
              <c:ext xmlns:c16="http://schemas.microsoft.com/office/drawing/2014/chart" uri="{C3380CC4-5D6E-409C-BE32-E72D297353CC}">
                <c16:uniqueId val="{00000003-16EA-4AA0-8DB2-6E6E298538D4}"/>
              </c:ext>
            </c:extLst>
          </c:dPt>
          <c:dPt>
            <c:idx val="1"/>
            <c:invertIfNegative val="0"/>
            <c:bubble3D val="0"/>
            <c:spPr>
              <a:solidFill>
                <a:schemeClr val="accent2">
                  <a:lumMod val="40000"/>
                  <a:lumOff val="60000"/>
                </a:schemeClr>
              </a:solidFill>
              <a:ln w="38100">
                <a:solidFill>
                  <a:schemeClr val="accent2">
                    <a:lumMod val="75000"/>
                  </a:schemeClr>
                </a:solidFill>
              </a:ln>
              <a:effectLst/>
            </c:spPr>
            <c:extLst>
              <c:ext xmlns:c16="http://schemas.microsoft.com/office/drawing/2014/chart" uri="{C3380CC4-5D6E-409C-BE32-E72D297353CC}">
                <c16:uniqueId val="{00000002-16EA-4AA0-8DB2-6E6E29853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6EA-4AA0-8DB2-6E6E298538D4}"/>
            </c:ext>
          </c:extLst>
        </c:ser>
        <c:dLbls>
          <c:dLblPos val="outEnd"/>
          <c:showLegendKey val="0"/>
          <c:showVal val="1"/>
          <c:showCatName val="0"/>
          <c:showSerName val="0"/>
          <c:showPercent val="0"/>
          <c:showBubbleSize val="0"/>
        </c:dLbls>
        <c:gapWidth val="182"/>
        <c:axId val="1945826496"/>
        <c:axId val="1945828896"/>
      </c:barChart>
      <c:catAx>
        <c:axId val="194582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945828896"/>
        <c:crosses val="autoZero"/>
        <c:auto val="1"/>
        <c:lblAlgn val="ctr"/>
        <c:lblOffset val="100"/>
        <c:noMultiLvlLbl val="0"/>
      </c:catAx>
      <c:valAx>
        <c:axId val="194582889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2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Store March 2024.xlsx]Top 10 Customer!Total_Sales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3810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38100">
            <a:solidFill>
              <a:schemeClr val="accent2">
                <a:lumMod val="75000"/>
              </a:schemeClr>
            </a:solidFill>
          </a:ln>
          <a:effectLst/>
        </c:spPr>
      </c:pivotFmt>
      <c:pivotFmt>
        <c:idx val="2"/>
        <c:spPr>
          <a:solidFill>
            <a:schemeClr val="accent2">
              <a:lumMod val="40000"/>
              <a:lumOff val="60000"/>
            </a:schemeClr>
          </a:solidFill>
          <a:ln w="38100">
            <a:solidFill>
              <a:schemeClr val="accent2">
                <a:lumMod val="75000"/>
              </a:schemeClr>
            </a:solidFill>
          </a:ln>
          <a:effectLst/>
        </c:spPr>
      </c:pivotFmt>
      <c:pivotFmt>
        <c:idx val="3"/>
        <c:spPr>
          <a:solidFill>
            <a:srgbClr val="92D050"/>
          </a:solidFill>
          <a:ln w="3175">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w="38100">
            <a:solidFill>
              <a:schemeClr val="accent2">
                <a:lumMod val="75000"/>
              </a:schemeClr>
            </a:solidFill>
          </a:ln>
          <a:effectLst/>
        </c:spPr>
      </c:pivotFmt>
      <c:pivotFmt>
        <c:idx val="5"/>
        <c:spPr>
          <a:solidFill>
            <a:schemeClr val="accent2">
              <a:lumMod val="40000"/>
              <a:lumOff val="60000"/>
            </a:schemeClr>
          </a:solidFill>
          <a:ln w="38100">
            <a:solidFill>
              <a:schemeClr val="accent2">
                <a:lumMod val="75000"/>
              </a:schemeClr>
            </a:solidFill>
          </a:ln>
          <a:effectLst/>
        </c:spPr>
      </c:pivotFmt>
      <c:pivotFmt>
        <c:idx val="6"/>
        <c:spPr>
          <a:solidFill>
            <a:srgbClr val="92D050"/>
          </a:solidFill>
          <a:ln w="3175">
            <a:solidFill>
              <a:srgbClr val="00B050"/>
            </a:solidFill>
          </a:ln>
          <a:effectLst/>
        </c:spPr>
      </c:pivotFmt>
    </c:pivotFmts>
    <c:plotArea>
      <c:layout>
        <c:manualLayout>
          <c:layoutTarget val="inner"/>
          <c:xMode val="edge"/>
          <c:yMode val="edge"/>
          <c:x val="0.21187598425196849"/>
          <c:y val="0.16245370370370371"/>
          <c:w val="0.71089479440069991"/>
          <c:h val="0.72088764946048411"/>
        </c:manualLayout>
      </c:layout>
      <c:barChart>
        <c:barDir val="bar"/>
        <c:grouping val="clustered"/>
        <c:varyColors val="0"/>
        <c:ser>
          <c:idx val="0"/>
          <c:order val="0"/>
          <c:tx>
            <c:strRef>
              <c:f>'Top 10 Customer'!$B$3</c:f>
              <c:strCache>
                <c:ptCount val="1"/>
                <c:pt idx="0">
                  <c:v>Total</c:v>
                </c:pt>
              </c:strCache>
            </c:strRef>
          </c:tx>
          <c:spPr>
            <a:solidFill>
              <a:srgbClr val="92D050"/>
            </a:solidFill>
            <a:ln w="3175">
              <a:solidFill>
                <a:srgbClr val="00B050"/>
              </a:solidFill>
            </a:ln>
            <a:effectLst/>
          </c:spPr>
          <c:invertIfNegative val="0"/>
          <c:dPt>
            <c:idx val="0"/>
            <c:invertIfNegative val="0"/>
            <c:bubble3D val="0"/>
            <c:extLst>
              <c:ext xmlns:c16="http://schemas.microsoft.com/office/drawing/2014/chart" uri="{C3380CC4-5D6E-409C-BE32-E72D297353CC}">
                <c16:uniqueId val="{00000001-4683-4E79-8341-0E3CBA02F1F8}"/>
              </c:ext>
            </c:extLst>
          </c:dPt>
          <c:dPt>
            <c:idx val="1"/>
            <c:invertIfNegative val="0"/>
            <c:bubble3D val="0"/>
            <c:extLst>
              <c:ext xmlns:c16="http://schemas.microsoft.com/office/drawing/2014/chart" uri="{C3380CC4-5D6E-409C-BE32-E72D297353CC}">
                <c16:uniqueId val="{00000003-4683-4E79-8341-0E3CBA02F1F8}"/>
              </c:ext>
            </c:extLst>
          </c:dPt>
          <c:dPt>
            <c:idx val="14"/>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Customer'!$A$4:$A$18</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'Top 10 Customer'!$B$4:$B$18</c:f>
              <c:numCache>
                <c:formatCode>[$$-409]#,##0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4-4683-4E79-8341-0E3CBA02F1F8}"/>
            </c:ext>
          </c:extLst>
        </c:ser>
        <c:dLbls>
          <c:dLblPos val="outEnd"/>
          <c:showLegendKey val="0"/>
          <c:showVal val="1"/>
          <c:showCatName val="0"/>
          <c:showSerName val="0"/>
          <c:showPercent val="0"/>
          <c:showBubbleSize val="0"/>
        </c:dLbls>
        <c:gapWidth val="182"/>
        <c:axId val="1945826496"/>
        <c:axId val="1945828896"/>
      </c:barChart>
      <c:catAx>
        <c:axId val="194582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1945828896"/>
        <c:crosses val="autoZero"/>
        <c:auto val="1"/>
        <c:lblAlgn val="ctr"/>
        <c:lblOffset val="100"/>
        <c:noMultiLvlLbl val="0"/>
      </c:catAx>
      <c:valAx>
        <c:axId val="194582889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2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7" name="Rectangle 6">
          <a:extLst>
            <a:ext uri="{FF2B5EF4-FFF2-40B4-BE49-F238E27FC236}">
              <a16:creationId xmlns:a16="http://schemas.microsoft.com/office/drawing/2014/main" id="{B5CC1673-7F1A-C940-D650-56E093CF87EB}"/>
            </a:ext>
          </a:extLst>
        </xdr:cNvPr>
        <xdr:cNvSpPr/>
      </xdr:nvSpPr>
      <xdr:spPr>
        <a:xfrm>
          <a:off x="121227" y="51955"/>
          <a:ext cx="15153409" cy="76200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bg1"/>
              </a:solidFill>
            </a:rPr>
            <a:t>COFFEE</a:t>
          </a:r>
          <a:r>
            <a:rPr lang="en-IN" sz="3200" b="1" baseline="0">
              <a:solidFill>
                <a:schemeClr val="bg1"/>
              </a:solidFill>
            </a:rPr>
            <a:t> SALES DASHBOARD</a:t>
          </a:r>
          <a:endParaRPr lang="en-IN" sz="3200" b="1">
            <a:solidFill>
              <a:schemeClr val="bg1"/>
            </a:solidFill>
          </a:endParaRPr>
        </a:p>
      </xdr:txBody>
    </xdr:sp>
    <xdr:clientData/>
  </xdr:twoCellAnchor>
  <xdr:twoCellAnchor>
    <xdr:from>
      <xdr:col>1</xdr:col>
      <xdr:colOff>0</xdr:colOff>
      <xdr:row>14</xdr:row>
      <xdr:rowOff>163284</xdr:rowOff>
    </xdr:from>
    <xdr:to>
      <xdr:col>15</xdr:col>
      <xdr:colOff>571500</xdr:colOff>
      <xdr:row>40</xdr:row>
      <xdr:rowOff>149677</xdr:rowOff>
    </xdr:to>
    <xdr:graphicFrame macro="">
      <xdr:nvGraphicFramePr>
        <xdr:cNvPr id="8" name="Chart 7">
          <a:extLst>
            <a:ext uri="{FF2B5EF4-FFF2-40B4-BE49-F238E27FC236}">
              <a16:creationId xmlns:a16="http://schemas.microsoft.com/office/drawing/2014/main" id="{358E8B5E-72EF-4376-B02C-FCCBFD7FA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54429</xdr:colOff>
      <xdr:row>9</xdr:row>
      <xdr:rowOff>81641</xdr:rowOff>
    </xdr:from>
    <xdr:to>
      <xdr:col>26</xdr:col>
      <xdr:colOff>54429</xdr:colOff>
      <xdr:row>14</xdr:row>
      <xdr:rowOff>81642</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DCEF0A55-BBE3-4A0B-950F-AC900C60075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022036" y="1523998"/>
              <a:ext cx="2449286" cy="952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13607</xdr:colOff>
      <xdr:row>4</xdr:row>
      <xdr:rowOff>190498</xdr:rowOff>
    </xdr:from>
    <xdr:to>
      <xdr:col>25</xdr:col>
      <xdr:colOff>557895</xdr:colOff>
      <xdr:row>9</xdr:row>
      <xdr:rowOff>27214</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48D47000-0612-40ED-99EE-A44E2D22A80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144250" y="816427"/>
              <a:ext cx="4218216" cy="653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54429</xdr:colOff>
      <xdr:row>9</xdr:row>
      <xdr:rowOff>81642</xdr:rowOff>
    </xdr:from>
    <xdr:to>
      <xdr:col>22</xdr:col>
      <xdr:colOff>64820</xdr:colOff>
      <xdr:row>14</xdr:row>
      <xdr:rowOff>68035</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9FB09FA5-281C-4F39-AF35-E399CDFF95B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185072" y="1523999"/>
              <a:ext cx="1847355" cy="93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95251</xdr:colOff>
      <xdr:row>14</xdr:row>
      <xdr:rowOff>176893</xdr:rowOff>
    </xdr:from>
    <xdr:to>
      <xdr:col>26</xdr:col>
      <xdr:colOff>40822</xdr:colOff>
      <xdr:row>26</xdr:row>
      <xdr:rowOff>81643</xdr:rowOff>
    </xdr:to>
    <xdr:graphicFrame macro="">
      <xdr:nvGraphicFramePr>
        <xdr:cNvPr id="12" name="Chart 11">
          <a:extLst>
            <a:ext uri="{FF2B5EF4-FFF2-40B4-BE49-F238E27FC236}">
              <a16:creationId xmlns:a16="http://schemas.microsoft.com/office/drawing/2014/main" id="{78BF3918-4B5A-415B-B112-577B47EF9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95250</xdr:colOff>
      <xdr:row>26</xdr:row>
      <xdr:rowOff>108857</xdr:rowOff>
    </xdr:from>
    <xdr:to>
      <xdr:col>25</xdr:col>
      <xdr:colOff>598715</xdr:colOff>
      <xdr:row>41</xdr:row>
      <xdr:rowOff>95250</xdr:rowOff>
    </xdr:to>
    <xdr:graphicFrame macro="">
      <xdr:nvGraphicFramePr>
        <xdr:cNvPr id="13" name="Chart 12">
          <a:extLst>
            <a:ext uri="{FF2B5EF4-FFF2-40B4-BE49-F238E27FC236}">
              <a16:creationId xmlns:a16="http://schemas.microsoft.com/office/drawing/2014/main" id="{CCBAFEE8-D882-4DFF-8A2C-AC06D2DBA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2</xdr:rowOff>
    </xdr:from>
    <xdr:to>
      <xdr:col>18</xdr:col>
      <xdr:colOff>585108</xdr:colOff>
      <xdr:row>14</xdr:row>
      <xdr:rowOff>68035</xdr:rowOff>
    </xdr:to>
    <mc:AlternateContent xmlns:mc="http://schemas.openxmlformats.org/markup-compatibility/2006">
      <mc:Choice xmlns:tsle="http://schemas.microsoft.com/office/drawing/2012/timeslicer" Requires="tsle">
        <xdr:graphicFrame macro="">
          <xdr:nvGraphicFramePr>
            <xdr:cNvPr id="18" name="Order Date 2">
              <a:extLst>
                <a:ext uri="{FF2B5EF4-FFF2-40B4-BE49-F238E27FC236}">
                  <a16:creationId xmlns:a16="http://schemas.microsoft.com/office/drawing/2014/main" id="{182844F5-C934-A583-E6DD-72072AF846E0}"/>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2059" y="874061"/>
              <a:ext cx="10872108" cy="15920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239805</xdr:colOff>
      <xdr:row>5</xdr:row>
      <xdr:rowOff>123263</xdr:rowOff>
    </xdr:from>
    <xdr:to>
      <xdr:col>20</xdr:col>
      <xdr:colOff>310563</xdr:colOff>
      <xdr:row>25</xdr:row>
      <xdr:rowOff>109657</xdr:rowOff>
    </xdr:to>
    <xdr:graphicFrame macro="">
      <xdr:nvGraphicFramePr>
        <xdr:cNvPr id="2" name="Chart 1">
          <a:extLst>
            <a:ext uri="{FF2B5EF4-FFF2-40B4-BE49-F238E27FC236}">
              <a16:creationId xmlns:a16="http://schemas.microsoft.com/office/drawing/2014/main" id="{648E1F0B-363C-D3AF-CE3B-09CD3C783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218516</xdr:colOff>
      <xdr:row>26</xdr:row>
      <xdr:rowOff>17369</xdr:rowOff>
    </xdr:from>
    <xdr:to>
      <xdr:col>20</xdr:col>
      <xdr:colOff>218515</xdr:colOff>
      <xdr:row>32</xdr:row>
      <xdr:rowOff>179294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8F46652-DD0D-7564-7734-0EE92964FC6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51663" y="4970369"/>
              <a:ext cx="8471646" cy="1304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350746</xdr:colOff>
      <xdr:row>0</xdr:row>
      <xdr:rowOff>15128</xdr:rowOff>
    </xdr:from>
    <xdr:to>
      <xdr:col>15</xdr:col>
      <xdr:colOff>364193</xdr:colOff>
      <xdr:row>4</xdr:row>
      <xdr:rowOff>134472</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BA7C679-2714-3D4F-05C0-270AAF5670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14599" y="15128"/>
              <a:ext cx="1828800" cy="881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199464</xdr:colOff>
      <xdr:row>0</xdr:row>
      <xdr:rowOff>43144</xdr:rowOff>
    </xdr:from>
    <xdr:to>
      <xdr:col>12</xdr:col>
      <xdr:colOff>212911</xdr:colOff>
      <xdr:row>3</xdr:row>
      <xdr:rowOff>78442</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7844EF2-18C5-CA9D-C295-48B166337F8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247964" y="43144"/>
              <a:ext cx="1828800" cy="606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189378</xdr:colOff>
      <xdr:row>0</xdr:row>
      <xdr:rowOff>0</xdr:rowOff>
    </xdr:from>
    <xdr:to>
      <xdr:col>9</xdr:col>
      <xdr:colOff>202825</xdr:colOff>
      <xdr:row>4</xdr:row>
      <xdr:rowOff>172571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205FAF5-6A04-361C-1361-2DFEFCA527E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422525" y="0"/>
              <a:ext cx="1828800" cy="934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285749</xdr:colOff>
      <xdr:row>4</xdr:row>
      <xdr:rowOff>73960</xdr:rowOff>
    </xdr:from>
    <xdr:to>
      <xdr:col>11</xdr:col>
      <xdr:colOff>229720</xdr:colOff>
      <xdr:row>18</xdr:row>
      <xdr:rowOff>150160</xdr:rowOff>
    </xdr:to>
    <xdr:graphicFrame macro="">
      <xdr:nvGraphicFramePr>
        <xdr:cNvPr id="7" name="Chart 6">
          <a:extLst>
            <a:ext uri="{FF2B5EF4-FFF2-40B4-BE49-F238E27FC236}">
              <a16:creationId xmlns:a16="http://schemas.microsoft.com/office/drawing/2014/main" id="{172923AF-E887-36B8-3665-FA8BFD04E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285749</xdr:colOff>
      <xdr:row>4</xdr:row>
      <xdr:rowOff>73960</xdr:rowOff>
    </xdr:from>
    <xdr:to>
      <xdr:col>11</xdr:col>
      <xdr:colOff>229720</xdr:colOff>
      <xdr:row>18</xdr:row>
      <xdr:rowOff>150160</xdr:rowOff>
    </xdr:to>
    <xdr:graphicFrame macro="">
      <xdr:nvGraphicFramePr>
        <xdr:cNvPr id="2" name="Chart 1">
          <a:extLst>
            <a:ext uri="{FF2B5EF4-FFF2-40B4-BE49-F238E27FC236}">
              <a16:creationId xmlns:a16="http://schemas.microsoft.com/office/drawing/2014/main" id="{E2570C1F-EE2D-4DBA-960A-42ADDD072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reya J B" refreshedDate="45380.796382291664" createdVersion="8" refreshedVersion="8" minRefreshableVersion="3" recordCount="1000" xr:uid="{F41CCB27-75F2-4825-B028-A59959C22E9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68499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4A8A31-82A1-406E-82A7-9F7194B99F05}"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58F16-4DCF-49FA-BBAC-99A7E5DD30F8}"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0D12C7-72DE-40FB-B830-DDF6296D36CD}"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5">
    <i>
      <x v="17"/>
    </i>
    <i>
      <x v="20"/>
    </i>
    <i>
      <x v="28"/>
    </i>
    <i>
      <x v="125"/>
    </i>
    <i>
      <x v="126"/>
    </i>
    <i>
      <x v="218"/>
    </i>
    <i>
      <x v="237"/>
    </i>
    <i>
      <x v="255"/>
    </i>
    <i>
      <x v="289"/>
    </i>
    <i>
      <x v="518"/>
    </i>
    <i>
      <x v="639"/>
    </i>
    <i>
      <x v="646"/>
    </i>
    <i>
      <x v="785"/>
    </i>
    <i>
      <x v="826"/>
    </i>
    <i>
      <x v="831"/>
    </i>
  </rowItems>
  <colItems count="1">
    <i/>
  </colItems>
  <dataFields count="1">
    <dataField name="Sum of Sales" fld="12" baseField="7" baseItem="2" numFmtId="167"/>
  </dataFields>
  <chartFormats count="5">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831"/>
          </reference>
        </references>
      </pivotArea>
    </chartFormat>
    <chartFormat chart="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2FB24D-D2F0-4926-B594-78FF1AB49D4E}" sourceName="Size">
  <pivotTables>
    <pivotTable tabId="18" name="Total_Sales"/>
    <pivotTable tabId="19" name="Total_Sales"/>
    <pivotTable tabId="20" name="Total_Sales"/>
  </pivotTables>
  <data>
    <tabular pivotCacheId="17684990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1BB593-3E3B-4E5C-8EAC-A0548AF501E6}" sourceName="Roast Type Name">
  <pivotTables>
    <pivotTable tabId="18" name="Total_Sales"/>
    <pivotTable tabId="19" name="Total_Sales"/>
    <pivotTable tabId="20" name="Total_Sales"/>
  </pivotTables>
  <data>
    <tabular pivotCacheId="17684990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A905A7-D3A6-4422-9112-80B9C0579C0B}" sourceName="Loyalty Card">
  <pivotTables>
    <pivotTable tabId="18" name="Total_Sales"/>
    <pivotTable tabId="19" name="Total_Sales"/>
    <pivotTable tabId="20" name="Total_Sales"/>
  </pivotTables>
  <data>
    <tabular pivotCacheId="17684990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520DF03-A201-43F7-95E0-C39C1E7BBB7E}" cache="Slicer_Size" caption="Size" columnCount="2" style="SlicerStyleDark1" rowHeight="241300"/>
  <slicer name="Roast Type Name 1" xr10:uid="{A518491B-EC4F-425A-9DAA-D54F6CC238E4}" cache="Slicer_Roast_Type_Name" caption="Roast Type Name" columnCount="3" style="SlicerStyleDark1" rowHeight="241300"/>
  <slicer name="Loyalty Card 1" xr10:uid="{C2B14779-1DA5-45C4-A3CF-87B39A2BC270}" cache="Slicer_Loyalty_Card" caption="Loyalty Car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6B4C617-5105-477E-A3A3-40B8B04F14AB}" cache="Slicer_Size" caption="Size" columnCount="2" style="SlicerStyleDark1" rowHeight="241300"/>
  <slicer name="Roast Type Name" xr10:uid="{0D57C126-6433-4971-8D1F-FF07DB102CD3}" cache="Slicer_Roast_Type_Name" caption="Roast Type Name" columnCount="3" style="SlicerStyleDark1" rowHeight="241300"/>
  <slicer name="Loyalty Card" xr10:uid="{DD72A475-B076-49A9-892A-D7E7F69BBA68}"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6DC242-9163-4237-B6B5-223839F16B09}" name="Orders" displayName="Orders" ref="A1:P1001" totalsRowShown="0" headerRowDxfId="14">
  <autoFilter ref="A1:P1001" xr:uid="{CE6DC242-9163-4237-B6B5-223839F16B09}"/>
  <tableColumns count="16">
    <tableColumn id="1" xr3:uid="{2EF3F5F0-4DA7-425D-B814-2DD21F5F303C}" name="Order ID" dataDxfId="13"/>
    <tableColumn id="2" xr3:uid="{3C96E47F-8EF7-4CBC-9F70-998D159AB632}" name="Order Date" dataDxfId="12"/>
    <tableColumn id="3" xr3:uid="{E1D4CA05-CC94-40F7-9595-E9D0C32D2DA4}" name="Customer ID" dataDxfId="11"/>
    <tableColumn id="4" xr3:uid="{A856B9E6-3E86-47DD-8BA5-B94BBB274499}" name="Product ID"/>
    <tableColumn id="5" xr3:uid="{BBC13E18-03E2-48FF-BBD5-EBA74ED852B7}" name="Quantity" dataDxfId="10"/>
    <tableColumn id="6" xr3:uid="{4F6AE69F-198D-4196-BA7E-ECBEDDA2F5E0}" name="Customer Name" dataDxfId="9">
      <calculatedColumnFormula>_xlfn.XLOOKUP(C2,customers!$A$1:$A$1001,customers!$B$1:$B$1001,,0)</calculatedColumnFormula>
    </tableColumn>
    <tableColumn id="7" xr3:uid="{9356323E-03E6-4022-AE7C-CEB8037BFB21}" name="Email" dataDxfId="8">
      <calculatedColumnFormula>IF(_xlfn.XLOOKUP(C2,customers!$A$1:$A$1001,customers!$C$1:$C$1001,,0)=0,"",_xlfn.XLOOKUP(C2,customers!$A$1:$A$1001,customers!$C$1:$C$1001,,0))</calculatedColumnFormula>
    </tableColumn>
    <tableColumn id="8" xr3:uid="{B96BA159-C6E4-4670-836C-C391C5E2A70F}" name="Country" dataDxfId="7">
      <calculatedColumnFormula>_xlfn.XLOOKUP(C2,customers!$A$1:$A$1001,customers!$G$1:$G$1001,,0)</calculatedColumnFormula>
    </tableColumn>
    <tableColumn id="9" xr3:uid="{105524A3-AC8E-43C5-AFB7-E0576608D56D}" name="Coffee Type">
      <calculatedColumnFormula>INDEX(products!$A$1:$G$49,MATCH(orders!$D2,products!$A$1:$A$49,0),MATCH(orders!I$1,products!$A$1:$G$1,0))</calculatedColumnFormula>
    </tableColumn>
    <tableColumn id="10" xr3:uid="{D654EDB6-62D6-435A-8CF2-D2A3E0C0E6FE}" name="Roast Type">
      <calculatedColumnFormula>INDEX(products!$A$1:$G$49,MATCH(orders!$D2,products!$A$1:$A$49,0),MATCH(orders!J$1,products!$A$1:$G$1,0))</calculatedColumnFormula>
    </tableColumn>
    <tableColumn id="11" xr3:uid="{7F9CAABC-445E-4582-A9F7-0DCE39CD5489}" name="Size" dataDxfId="6">
      <calculatedColumnFormula>INDEX(products!$A$1:$G$49,MATCH(orders!$D2,products!$A$1:$A$49,0),MATCH(orders!K$1,products!$A$1:$G$1,0))</calculatedColumnFormula>
    </tableColumn>
    <tableColumn id="12" xr3:uid="{F9B60169-0AC0-4C78-A151-8786882326D1}" name="Unit Price" dataDxfId="5">
      <calculatedColumnFormula>INDEX(products!$A$1:$G$49,MATCH(orders!$D2,products!$A$1:$A$49,0),MATCH(orders!L$1,products!$A$1:$G$1,0))</calculatedColumnFormula>
    </tableColumn>
    <tableColumn id="13" xr3:uid="{30E3547A-943B-4789-B4D7-953C07CC9764}" name="Sales">
      <calculatedColumnFormula>L2*E2</calculatedColumnFormula>
    </tableColumn>
    <tableColumn id="14" xr3:uid="{EFAA8220-4C4F-4AD8-A92E-0A8C714406D7}" name="Coffee Type Name">
      <calculatedColumnFormula>IF(I2="Rob","Robusta",IF(I2="Exc","Excelsa",IF(I2="Ara","Arabica",IF(I2="Lib","Liberica"))))</calculatedColumnFormula>
    </tableColumn>
    <tableColumn id="15" xr3:uid="{B5EF9B44-6577-4FC5-BEE7-8D78609AA5A2}" name="Roast Type Name">
      <calculatedColumnFormula>IF(J2="M","Medium",IF(J2="D","Dark","Light"))</calculatedColumnFormula>
    </tableColumn>
    <tableColumn id="16" xr3:uid="{97B4CCC1-A256-4AA8-8A01-7A2421D0EBA1}" name="Loyalty Card" dataDxfId="4">
      <calculatedColumnFormula>_xlfn.XLOOKUP(Orders[[#This Row],[Customer ID]],customers!$A$1:$A$1001,customers!$I$1:$I$1001,,0)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A0F4B6-0314-4EE7-8FEB-752501D7A2E7}" sourceName="Order Date">
  <pivotTables>
    <pivotTable tabId="18" name="Total_Sales"/>
    <pivotTable tabId="19" name="Total_Sales"/>
    <pivotTable tabId="20" name="Total_Sales"/>
  </pivotTables>
  <state minimalRefreshVersion="6" lastRefreshVersion="6" pivotCacheId="17684990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46E7A8E9-C8BD-4023-8C5F-3C29C6D0904C}"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56D0E0-4D69-4989-907C-0BDE648BEAA2}" cache="NativeTimeline_Order_Date" caption="Order Date" level="2" selectionLevel="2" scrollPosition="2020-09-08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EDC9-3A1E-45FA-8604-4382CD261AFE}">
  <dimension ref="A1:A6"/>
  <sheetViews>
    <sheetView showGridLines="0" tabSelected="1" zoomScale="85" zoomScaleNormal="85" workbookViewId="0">
      <selection activeCell="AA23" sqref="AA23"/>
    </sheetView>
  </sheetViews>
  <sheetFormatPr defaultRowHeight="15" x14ac:dyDescent="0.25"/>
  <cols>
    <col min="1" max="1" width="1.7109375" customWidth="1"/>
  </cols>
  <sheetData>
    <row r="1" ht="5.0999999999999996" customHeight="1" x14ac:dyDescent="0.25"/>
    <row r="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BB54F-594F-47CE-817D-72CDE816505B}">
  <dimension ref="A3:F48"/>
  <sheetViews>
    <sheetView zoomScale="85" zoomScaleNormal="85" workbookViewId="0">
      <selection activeCell="D30" sqref="D3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6216</v>
      </c>
      <c r="C3" s="5" t="s">
        <v>6196</v>
      </c>
    </row>
    <row r="4" spans="1:6" x14ac:dyDescent="0.25">
      <c r="A4" s="5" t="s">
        <v>6210</v>
      </c>
      <c r="B4" s="5" t="s">
        <v>6211</v>
      </c>
      <c r="C4" t="s">
        <v>6212</v>
      </c>
      <c r="D4" t="s">
        <v>6213</v>
      </c>
      <c r="E4" t="s">
        <v>6214</v>
      </c>
      <c r="F4" t="s">
        <v>6215</v>
      </c>
    </row>
    <row r="5" spans="1:6" x14ac:dyDescent="0.25">
      <c r="A5" t="s">
        <v>6217</v>
      </c>
      <c r="B5" t="s">
        <v>6200</v>
      </c>
      <c r="C5" s="6">
        <v>186.85499999999999</v>
      </c>
      <c r="D5" s="6">
        <v>305.97000000000003</v>
      </c>
      <c r="E5" s="6">
        <v>213.15999999999997</v>
      </c>
      <c r="F5" s="6">
        <v>123</v>
      </c>
    </row>
    <row r="6" spans="1:6" x14ac:dyDescent="0.25">
      <c r="B6" t="s">
        <v>6201</v>
      </c>
      <c r="C6" s="6">
        <v>251.96499999999997</v>
      </c>
      <c r="D6" s="6">
        <v>129.46</v>
      </c>
      <c r="E6" s="6">
        <v>434.03999999999996</v>
      </c>
      <c r="F6" s="6">
        <v>171.93999999999997</v>
      </c>
    </row>
    <row r="7" spans="1:6" x14ac:dyDescent="0.25">
      <c r="B7" t="s">
        <v>6202</v>
      </c>
      <c r="C7" s="6">
        <v>224.94499999999999</v>
      </c>
      <c r="D7" s="6">
        <v>349.12</v>
      </c>
      <c r="E7" s="6">
        <v>321.04000000000002</v>
      </c>
      <c r="F7" s="6">
        <v>126.035</v>
      </c>
    </row>
    <row r="8" spans="1:6" x14ac:dyDescent="0.25">
      <c r="B8" t="s">
        <v>6203</v>
      </c>
      <c r="C8" s="6">
        <v>307.12</v>
      </c>
      <c r="D8" s="6">
        <v>681.07499999999993</v>
      </c>
      <c r="E8" s="6">
        <v>533.70499999999993</v>
      </c>
      <c r="F8" s="6">
        <v>158.85</v>
      </c>
    </row>
    <row r="9" spans="1:6" x14ac:dyDescent="0.25">
      <c r="B9" t="s">
        <v>6204</v>
      </c>
      <c r="C9" s="6">
        <v>53.664999999999992</v>
      </c>
      <c r="D9" s="6">
        <v>83.025000000000006</v>
      </c>
      <c r="E9" s="6">
        <v>193.83499999999998</v>
      </c>
      <c r="F9" s="6">
        <v>68.039999999999992</v>
      </c>
    </row>
    <row r="10" spans="1:6" x14ac:dyDescent="0.25">
      <c r="B10" t="s">
        <v>6205</v>
      </c>
      <c r="C10" s="6">
        <v>163.01999999999998</v>
      </c>
      <c r="D10" s="6">
        <v>678.3599999999999</v>
      </c>
      <c r="E10" s="6">
        <v>171.04500000000002</v>
      </c>
      <c r="F10" s="6">
        <v>372.255</v>
      </c>
    </row>
    <row r="11" spans="1:6" x14ac:dyDescent="0.25">
      <c r="B11" t="s">
        <v>6206</v>
      </c>
      <c r="C11" s="6">
        <v>345.02</v>
      </c>
      <c r="D11" s="6">
        <v>273.86999999999995</v>
      </c>
      <c r="E11" s="6">
        <v>184.12999999999997</v>
      </c>
      <c r="F11" s="6">
        <v>201.11499999999998</v>
      </c>
    </row>
    <row r="12" spans="1:6" x14ac:dyDescent="0.25">
      <c r="B12" t="s">
        <v>6207</v>
      </c>
      <c r="C12" s="6">
        <v>334.89</v>
      </c>
      <c r="D12" s="6">
        <v>70.95</v>
      </c>
      <c r="E12" s="6">
        <v>134.23000000000002</v>
      </c>
      <c r="F12" s="6">
        <v>166.27499999999998</v>
      </c>
    </row>
    <row r="13" spans="1:6" x14ac:dyDescent="0.25">
      <c r="B13" t="s">
        <v>6218</v>
      </c>
      <c r="C13" s="6">
        <v>178.70999999999998</v>
      </c>
      <c r="D13" s="6">
        <v>166.1</v>
      </c>
      <c r="E13" s="6">
        <v>439.30999999999995</v>
      </c>
      <c r="F13" s="6">
        <v>492.9</v>
      </c>
    </row>
    <row r="14" spans="1:6" x14ac:dyDescent="0.25">
      <c r="B14" t="s">
        <v>6219</v>
      </c>
      <c r="C14" s="6">
        <v>301.98500000000001</v>
      </c>
      <c r="D14" s="6">
        <v>153.76499999999999</v>
      </c>
      <c r="E14" s="6">
        <v>215.55499999999998</v>
      </c>
      <c r="F14" s="6">
        <v>213.66499999999999</v>
      </c>
    </row>
    <row r="15" spans="1:6" x14ac:dyDescent="0.25">
      <c r="B15" t="s">
        <v>6208</v>
      </c>
      <c r="C15" s="6">
        <v>312.83499999999998</v>
      </c>
      <c r="D15" s="6">
        <v>63.249999999999993</v>
      </c>
      <c r="E15" s="6">
        <v>350.89500000000004</v>
      </c>
      <c r="F15" s="6">
        <v>96.405000000000001</v>
      </c>
    </row>
    <row r="16" spans="1:6" x14ac:dyDescent="0.25">
      <c r="B16" t="s">
        <v>6209</v>
      </c>
      <c r="C16" s="6">
        <v>265.62</v>
      </c>
      <c r="D16" s="6">
        <v>526.51499999999987</v>
      </c>
      <c r="E16" s="6">
        <v>187.06</v>
      </c>
      <c r="F16" s="6">
        <v>210.58999999999997</v>
      </c>
    </row>
    <row r="17" spans="1:6" x14ac:dyDescent="0.25">
      <c r="A17" t="s">
        <v>6220</v>
      </c>
      <c r="B17" t="s">
        <v>6200</v>
      </c>
      <c r="C17" s="6">
        <v>47.25</v>
      </c>
      <c r="D17" s="6">
        <v>65.805000000000007</v>
      </c>
      <c r="E17" s="6">
        <v>274.67500000000001</v>
      </c>
      <c r="F17" s="6">
        <v>179.22</v>
      </c>
    </row>
    <row r="18" spans="1:6" x14ac:dyDescent="0.25">
      <c r="B18" t="s">
        <v>6201</v>
      </c>
      <c r="C18" s="6">
        <v>745.44999999999993</v>
      </c>
      <c r="D18" s="6">
        <v>428.88499999999999</v>
      </c>
      <c r="E18" s="6">
        <v>194.17499999999998</v>
      </c>
      <c r="F18" s="6">
        <v>429.82999999999993</v>
      </c>
    </row>
    <row r="19" spans="1:6" x14ac:dyDescent="0.25">
      <c r="B19" t="s">
        <v>6202</v>
      </c>
      <c r="C19" s="6">
        <v>130.47</v>
      </c>
      <c r="D19" s="6">
        <v>271.48500000000001</v>
      </c>
      <c r="E19" s="6">
        <v>281.20499999999998</v>
      </c>
      <c r="F19" s="6">
        <v>231.63000000000002</v>
      </c>
    </row>
    <row r="20" spans="1:6" x14ac:dyDescent="0.25">
      <c r="B20" t="s">
        <v>6203</v>
      </c>
      <c r="C20" s="6">
        <v>27</v>
      </c>
      <c r="D20" s="6">
        <v>347.26</v>
      </c>
      <c r="E20" s="6">
        <v>147.51</v>
      </c>
      <c r="F20" s="6">
        <v>240.04</v>
      </c>
    </row>
    <row r="21" spans="1:6" x14ac:dyDescent="0.25">
      <c r="B21" t="s">
        <v>6204</v>
      </c>
      <c r="C21" s="6">
        <v>255.11499999999995</v>
      </c>
      <c r="D21" s="6">
        <v>541.73</v>
      </c>
      <c r="E21" s="6">
        <v>83.43</v>
      </c>
      <c r="F21" s="6">
        <v>59.079999999999991</v>
      </c>
    </row>
    <row r="22" spans="1:6" x14ac:dyDescent="0.25">
      <c r="B22" t="s">
        <v>6205</v>
      </c>
      <c r="C22" s="6">
        <v>584.78999999999985</v>
      </c>
      <c r="D22" s="6">
        <v>357.42999999999995</v>
      </c>
      <c r="E22" s="6">
        <v>355.34</v>
      </c>
      <c r="F22" s="6">
        <v>140.88</v>
      </c>
    </row>
    <row r="23" spans="1:6" x14ac:dyDescent="0.25">
      <c r="B23" t="s">
        <v>6206</v>
      </c>
      <c r="C23" s="6">
        <v>430.62</v>
      </c>
      <c r="D23" s="6">
        <v>227.42500000000001</v>
      </c>
      <c r="E23" s="6">
        <v>236.315</v>
      </c>
      <c r="F23" s="6">
        <v>414.58499999999992</v>
      </c>
    </row>
    <row r="24" spans="1:6" x14ac:dyDescent="0.25">
      <c r="B24" t="s">
        <v>6207</v>
      </c>
      <c r="C24" s="6">
        <v>22.5</v>
      </c>
      <c r="D24" s="6">
        <v>77.72</v>
      </c>
      <c r="E24" s="6">
        <v>60.5</v>
      </c>
      <c r="F24" s="6">
        <v>139.67999999999998</v>
      </c>
    </row>
    <row r="25" spans="1:6" x14ac:dyDescent="0.25">
      <c r="B25" t="s">
        <v>6218</v>
      </c>
      <c r="C25" s="6">
        <v>126.14999999999999</v>
      </c>
      <c r="D25" s="6">
        <v>195.11</v>
      </c>
      <c r="E25" s="6">
        <v>89.13</v>
      </c>
      <c r="F25" s="6">
        <v>302.65999999999997</v>
      </c>
    </row>
    <row r="26" spans="1:6" x14ac:dyDescent="0.25">
      <c r="B26" t="s">
        <v>6219</v>
      </c>
      <c r="C26" s="6">
        <v>376.03</v>
      </c>
      <c r="D26" s="6">
        <v>523.24</v>
      </c>
      <c r="E26" s="6">
        <v>440.96499999999997</v>
      </c>
      <c r="F26" s="6">
        <v>174.46999999999997</v>
      </c>
    </row>
    <row r="27" spans="1:6" x14ac:dyDescent="0.25">
      <c r="B27" t="s">
        <v>6208</v>
      </c>
      <c r="C27" s="6">
        <v>515.17999999999995</v>
      </c>
      <c r="D27" s="6">
        <v>142.56</v>
      </c>
      <c r="E27" s="6">
        <v>347.03999999999996</v>
      </c>
      <c r="F27" s="6">
        <v>104.08499999999999</v>
      </c>
    </row>
    <row r="28" spans="1:6" x14ac:dyDescent="0.25">
      <c r="B28" t="s">
        <v>6209</v>
      </c>
      <c r="C28" s="6">
        <v>95.859999999999985</v>
      </c>
      <c r="D28" s="6">
        <v>484.76</v>
      </c>
      <c r="E28" s="6">
        <v>94.17</v>
      </c>
      <c r="F28" s="6">
        <v>77.10499999999999</v>
      </c>
    </row>
    <row r="29" spans="1:6" x14ac:dyDescent="0.25">
      <c r="A29" t="s">
        <v>6198</v>
      </c>
      <c r="B29" t="s">
        <v>6200</v>
      </c>
      <c r="C29" s="6">
        <v>258.34500000000003</v>
      </c>
      <c r="D29" s="6">
        <v>139.625</v>
      </c>
      <c r="E29" s="6">
        <v>279.52000000000004</v>
      </c>
      <c r="F29" s="6">
        <v>160.19499999999999</v>
      </c>
    </row>
    <row r="30" spans="1:6" x14ac:dyDescent="0.25">
      <c r="B30" t="s">
        <v>6201</v>
      </c>
      <c r="C30" s="6">
        <v>342.2</v>
      </c>
      <c r="D30" s="6">
        <v>284.24999999999994</v>
      </c>
      <c r="E30" s="6">
        <v>251.83</v>
      </c>
      <c r="F30" s="6">
        <v>80.550000000000011</v>
      </c>
    </row>
    <row r="31" spans="1:6" x14ac:dyDescent="0.25">
      <c r="B31" t="s">
        <v>6202</v>
      </c>
      <c r="C31" s="6">
        <v>418.30499999999989</v>
      </c>
      <c r="D31" s="6">
        <v>468.125</v>
      </c>
      <c r="E31" s="6">
        <v>405.05500000000006</v>
      </c>
      <c r="F31" s="6">
        <v>253.15499999999997</v>
      </c>
    </row>
    <row r="32" spans="1:6" x14ac:dyDescent="0.25">
      <c r="B32" t="s">
        <v>6203</v>
      </c>
      <c r="C32" s="6">
        <v>102.32999999999998</v>
      </c>
      <c r="D32" s="6">
        <v>242.14000000000001</v>
      </c>
      <c r="E32" s="6">
        <v>554.875</v>
      </c>
      <c r="F32" s="6">
        <v>106.23999999999998</v>
      </c>
    </row>
    <row r="33" spans="1:6" x14ac:dyDescent="0.25">
      <c r="B33" t="s">
        <v>6204</v>
      </c>
      <c r="C33" s="6">
        <v>234.71999999999997</v>
      </c>
      <c r="D33" s="6">
        <v>133.08000000000001</v>
      </c>
      <c r="E33" s="6">
        <v>267.2</v>
      </c>
      <c r="F33" s="6">
        <v>272.68999999999994</v>
      </c>
    </row>
    <row r="34" spans="1:6" x14ac:dyDescent="0.25">
      <c r="B34" t="s">
        <v>6205</v>
      </c>
      <c r="C34" s="6">
        <v>430.39</v>
      </c>
      <c r="D34" s="6">
        <v>136.20500000000001</v>
      </c>
      <c r="E34" s="6">
        <v>209.6</v>
      </c>
      <c r="F34" s="6">
        <v>88.334999999999994</v>
      </c>
    </row>
    <row r="35" spans="1:6" x14ac:dyDescent="0.25">
      <c r="B35" t="s">
        <v>6206</v>
      </c>
      <c r="C35" s="6">
        <v>109.005</v>
      </c>
      <c r="D35" s="6">
        <v>393.57499999999999</v>
      </c>
      <c r="E35" s="6">
        <v>61.034999999999997</v>
      </c>
      <c r="F35" s="6">
        <v>199.48999999999998</v>
      </c>
    </row>
    <row r="36" spans="1:6" x14ac:dyDescent="0.25">
      <c r="B36" t="s">
        <v>6207</v>
      </c>
      <c r="C36" s="6">
        <v>287.52499999999998</v>
      </c>
      <c r="D36" s="6">
        <v>288.67</v>
      </c>
      <c r="E36" s="6">
        <v>125.58</v>
      </c>
      <c r="F36" s="6">
        <v>374.13499999999999</v>
      </c>
    </row>
    <row r="37" spans="1:6" x14ac:dyDescent="0.25">
      <c r="B37" t="s">
        <v>6218</v>
      </c>
      <c r="C37" s="6">
        <v>840.92999999999984</v>
      </c>
      <c r="D37" s="6">
        <v>409.875</v>
      </c>
      <c r="E37" s="6">
        <v>171.32999999999998</v>
      </c>
      <c r="F37" s="6">
        <v>221.43999999999997</v>
      </c>
    </row>
    <row r="38" spans="1:6" x14ac:dyDescent="0.25">
      <c r="B38" t="s">
        <v>6219</v>
      </c>
      <c r="C38" s="6">
        <v>299.07</v>
      </c>
      <c r="D38" s="6">
        <v>260.32499999999999</v>
      </c>
      <c r="E38" s="6">
        <v>584.64</v>
      </c>
      <c r="F38" s="6">
        <v>256.36500000000001</v>
      </c>
    </row>
    <row r="39" spans="1:6" x14ac:dyDescent="0.25">
      <c r="B39" t="s">
        <v>6208</v>
      </c>
      <c r="C39" s="6">
        <v>323.32499999999999</v>
      </c>
      <c r="D39" s="6">
        <v>565.57000000000005</v>
      </c>
      <c r="E39" s="6">
        <v>537.80999999999995</v>
      </c>
      <c r="F39" s="6">
        <v>189.47499999999999</v>
      </c>
    </row>
    <row r="40" spans="1:6" x14ac:dyDescent="0.25">
      <c r="B40" t="s">
        <v>6209</v>
      </c>
      <c r="C40" s="6">
        <v>399.48499999999996</v>
      </c>
      <c r="D40" s="6">
        <v>148.19999999999999</v>
      </c>
      <c r="E40" s="6">
        <v>388.21999999999997</v>
      </c>
      <c r="F40" s="6">
        <v>212.07499999999999</v>
      </c>
    </row>
    <row r="41" spans="1:6" x14ac:dyDescent="0.25">
      <c r="A41" t="s">
        <v>6199</v>
      </c>
      <c r="B41" t="s">
        <v>6200</v>
      </c>
      <c r="C41" s="6">
        <v>112.69499999999999</v>
      </c>
      <c r="D41" s="6">
        <v>166.32</v>
      </c>
      <c r="E41" s="6">
        <v>843.71499999999992</v>
      </c>
      <c r="F41" s="6">
        <v>146.685</v>
      </c>
    </row>
    <row r="42" spans="1:6" x14ac:dyDescent="0.25">
      <c r="B42" t="s">
        <v>6201</v>
      </c>
      <c r="C42" s="6">
        <v>114.87999999999998</v>
      </c>
      <c r="D42" s="6">
        <v>133.815</v>
      </c>
      <c r="E42" s="6">
        <v>91.175000000000011</v>
      </c>
      <c r="F42" s="6">
        <v>53.759999999999991</v>
      </c>
    </row>
    <row r="43" spans="1:6" x14ac:dyDescent="0.25">
      <c r="B43" t="s">
        <v>6202</v>
      </c>
      <c r="C43" s="6">
        <v>277.76</v>
      </c>
      <c r="D43" s="6">
        <v>175.41</v>
      </c>
      <c r="E43" s="6">
        <v>462.50999999999993</v>
      </c>
      <c r="F43" s="6">
        <v>399.52499999999998</v>
      </c>
    </row>
    <row r="44" spans="1:6" x14ac:dyDescent="0.25">
      <c r="B44" t="s">
        <v>6203</v>
      </c>
      <c r="C44" s="6">
        <v>197.89499999999998</v>
      </c>
      <c r="D44" s="6">
        <v>289.755</v>
      </c>
      <c r="E44" s="6">
        <v>88.545000000000002</v>
      </c>
      <c r="F44" s="6">
        <v>200.25499999999997</v>
      </c>
    </row>
    <row r="45" spans="1:6" x14ac:dyDescent="0.25">
      <c r="B45" t="s">
        <v>6204</v>
      </c>
      <c r="C45" s="6">
        <v>193.11499999999998</v>
      </c>
      <c r="D45" s="6">
        <v>212.49499999999998</v>
      </c>
      <c r="E45" s="6">
        <v>292.29000000000002</v>
      </c>
      <c r="F45" s="6">
        <v>304.46999999999997</v>
      </c>
    </row>
    <row r="46" spans="1:6" x14ac:dyDescent="0.25">
      <c r="B46" t="s">
        <v>6205</v>
      </c>
      <c r="C46" s="6">
        <v>179.79</v>
      </c>
      <c r="D46" s="6">
        <v>426.2</v>
      </c>
      <c r="E46" s="6">
        <v>170.08999999999997</v>
      </c>
      <c r="F46" s="6">
        <v>379.31</v>
      </c>
    </row>
    <row r="47" spans="1:6" x14ac:dyDescent="0.25">
      <c r="B47" t="s">
        <v>6206</v>
      </c>
      <c r="C47" s="6">
        <v>247.28999999999996</v>
      </c>
      <c r="D47" s="6">
        <v>246.685</v>
      </c>
      <c r="E47" s="6">
        <v>271.05499999999995</v>
      </c>
      <c r="F47" s="6">
        <v>141.69999999999999</v>
      </c>
    </row>
    <row r="48" spans="1:6" x14ac:dyDescent="0.25">
      <c r="B48" t="s">
        <v>6207</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B387-62AA-437B-A78A-477DB0132991}">
  <dimension ref="A3:B6"/>
  <sheetViews>
    <sheetView topLeftCell="B2" zoomScale="85" zoomScaleNormal="85" workbookViewId="0">
      <selection activeCell="L27" sqref="L27"/>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7</v>
      </c>
      <c r="B3" t="s">
        <v>6216</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952C9-BFF3-4D44-8457-5BA7F7944A31}">
  <dimension ref="A3:B18"/>
  <sheetViews>
    <sheetView topLeftCell="A3" zoomScale="115" zoomScaleNormal="115" workbookViewId="0">
      <selection activeCell="L10" sqref="L1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4</v>
      </c>
      <c r="B3" t="s">
        <v>6216</v>
      </c>
    </row>
    <row r="4" spans="1:2" x14ac:dyDescent="0.25">
      <c r="A4" t="s">
        <v>3195</v>
      </c>
      <c r="B4" s="7">
        <v>206.59999999999997</v>
      </c>
    </row>
    <row r="5" spans="1:2" x14ac:dyDescent="0.25">
      <c r="A5" t="s">
        <v>1386</v>
      </c>
      <c r="B5" s="7">
        <v>218.73</v>
      </c>
    </row>
    <row r="6" spans="1:2" x14ac:dyDescent="0.25">
      <c r="A6" t="s">
        <v>5114</v>
      </c>
      <c r="B6" s="7">
        <v>317.06999999999994</v>
      </c>
    </row>
    <row r="7" spans="1:2" x14ac:dyDescent="0.25">
      <c r="A7" t="s">
        <v>5765</v>
      </c>
      <c r="B7" s="7">
        <v>307.04499999999996</v>
      </c>
    </row>
    <row r="8" spans="1:2" x14ac:dyDescent="0.25">
      <c r="A8" t="s">
        <v>5075</v>
      </c>
      <c r="B8" s="7">
        <v>246.20999999999998</v>
      </c>
    </row>
    <row r="9" spans="1:2" x14ac:dyDescent="0.25">
      <c r="A9" t="s">
        <v>3820</v>
      </c>
      <c r="B9" s="7">
        <v>204.92999999999995</v>
      </c>
    </row>
    <row r="10" spans="1:2" x14ac:dyDescent="0.25">
      <c r="A10" t="s">
        <v>5555</v>
      </c>
      <c r="B10" s="7">
        <v>251.12499999999997</v>
      </c>
    </row>
    <row r="11" spans="1:2" x14ac:dyDescent="0.25">
      <c r="A11" t="s">
        <v>3753</v>
      </c>
      <c r="B11" s="7">
        <v>278.01</v>
      </c>
    </row>
    <row r="12" spans="1:2" x14ac:dyDescent="0.25">
      <c r="A12" t="s">
        <v>1472</v>
      </c>
      <c r="B12" s="7">
        <v>204.92999999999995</v>
      </c>
    </row>
    <row r="13" spans="1:2" x14ac:dyDescent="0.25">
      <c r="A13" t="s">
        <v>2177</v>
      </c>
      <c r="B13" s="7">
        <v>204.92999999999995</v>
      </c>
    </row>
    <row r="14" spans="1:2" x14ac:dyDescent="0.25">
      <c r="A14" t="s">
        <v>2275</v>
      </c>
      <c r="B14" s="7">
        <v>204.92999999999995</v>
      </c>
    </row>
    <row r="15" spans="1:2" x14ac:dyDescent="0.25">
      <c r="A15" t="s">
        <v>1598</v>
      </c>
      <c r="B15" s="7">
        <v>281.67499999999995</v>
      </c>
    </row>
    <row r="16" spans="1:2" x14ac:dyDescent="0.25">
      <c r="A16" t="s">
        <v>2454</v>
      </c>
      <c r="B16" s="7">
        <v>204.92999999999995</v>
      </c>
    </row>
    <row r="17" spans="1:2" x14ac:dyDescent="0.25">
      <c r="A17" t="s">
        <v>2046</v>
      </c>
      <c r="B17" s="7">
        <v>204.92999999999995</v>
      </c>
    </row>
    <row r="18" spans="1:2" x14ac:dyDescent="0.25">
      <c r="A18" t="s">
        <v>2587</v>
      </c>
      <c r="B18" s="7">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3" sqref="P3"/>
    </sheetView>
  </sheetViews>
  <sheetFormatPr defaultRowHeight="15" x14ac:dyDescent="0.25"/>
  <cols>
    <col min="1" max="1" width="16.5703125" bestFit="1" customWidth="1"/>
    <col min="2" max="2" width="13.140625"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bestFit="1" customWidth="1"/>
    <col min="12" max="12" width="11.85546875" customWidth="1"/>
    <col min="13" max="13" width="7.7109375"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4">
        <f>INDEX(products!$A$1:$G$49,MATCH(orders!$D2,products!$A$1:$A$49,0),MATCH(orders!L$1,products!$A$1:$G$1,0))</f>
        <v>9.9499999999999993</v>
      </c>
      <c r="M2">
        <f>L2*E2</f>
        <v>19.899999999999999</v>
      </c>
      <c r="N2" t="str">
        <f>IF(I2="Rob","Robusta",IF(I2="Exc","Excelsa",IF(I2="Ara","Arabica",IF(I2="Lib","Liberica"))))</f>
        <v>Robusta</v>
      </c>
      <c r="O2" t="str">
        <f>IF(J2="M","Medium",IF(J2="D","Dark","Light"))</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4">
        <f>INDEX(products!$A$1:$G$49,MATCH(orders!$D3,products!$A$1:$A$49,0),MATCH(orders!L$1,products!$A$1:$G$1,0))</f>
        <v>8.25</v>
      </c>
      <c r="M3">
        <f t="shared" ref="M3:M66" si="0">L3*E3</f>
        <v>41.25</v>
      </c>
      <c r="N3" t="str">
        <f t="shared" ref="N3:N66" si="1">IF(I3="Rob","Robusta",IF(I3="Exc","Excelsa",IF(I3="Ara","Arabica",IF(I3="Lib","Liberica"))))</f>
        <v>Excelsa</v>
      </c>
      <c r="O3" t="str">
        <f t="shared" ref="O3:O66" si="2">IF(J3="M","Medium",IF(J3="D","Dark","Light"))</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4">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4">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4">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4">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4">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4">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4">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4">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4">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4">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4">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4">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4">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4">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4">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4">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4">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4">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4">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4">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4">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4">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4">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4">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4">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4">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4">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4">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4">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4">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4">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4">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4">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4">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4">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4">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4">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4">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4">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4">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4">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4">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4">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4">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4">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4">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4">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4">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4">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4">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4">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4">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4">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4">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4">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4">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4">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IF(J67="M","Medium",IF(J67="D","Dark","Light"))</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4">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4">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4">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4">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4">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4">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4">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4">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4">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4">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4">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4">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4">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4">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4">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4">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4">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4">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4">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4">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4">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4">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4">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4">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4">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4">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4">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4">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4">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4">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4">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4">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4">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4">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4">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4">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4">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4">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4">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4">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4">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4">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4">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4">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4">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4">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4">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4">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4">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4">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4">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4">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4">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4">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4">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4">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4">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4">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IF(J131="M","Medium",IF(J131="D","Dark","Light"))</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4">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4">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4">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4">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4">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4">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4">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4">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4">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4">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4">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4">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4">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4">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4">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4">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4">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4">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4">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4">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4">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4">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4">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4">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4">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4">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4">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4">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4">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4">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4">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4">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4">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4">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4">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4">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4">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4">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4">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4">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4">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4">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4">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4">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4">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4">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4">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4">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4">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4">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4">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4">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4">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4">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4">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4">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4">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IF(J195="M","Medium",IF(J195="D","Dark","Light"))</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4">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4">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4">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4">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4">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4">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4">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4">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4">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4">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4">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4">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4">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4">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4">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4">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4">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4">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4">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4">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4">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4">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4">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4">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4">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4">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4">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4">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4">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4">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4">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4">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4">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4">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4">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4">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4">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4">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4">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4">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4">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4">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4">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4">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4">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4">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4">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4">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4">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4">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4">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4">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4">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4">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4">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4">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4">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4">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IF(J259="M","Medium",IF(J259="D","Dark","Light"))</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4">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4">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4">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4">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4">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4">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4">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4">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4">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4">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4">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4">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4">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4">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4">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4">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4">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4">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4">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4">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4">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4">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4">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4">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4">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4">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4">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4">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4">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4">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4">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4">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4">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4">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4">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4">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4">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4">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4">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4">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4">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4">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4">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4">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4">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4">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4">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4">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4">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4">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4">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4">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4">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4">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4">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4">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4">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4">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IF(J323="M","Medium",IF(J323="D","Dark","Light"))</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4">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4">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4">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4">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4">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4">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4">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4">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4">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4">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4">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4">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4">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4">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4">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4">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4">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4">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4">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4">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4">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4">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4">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4">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4">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4">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4">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4">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4">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4">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4">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4">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4">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4">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4">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4">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4">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4">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4">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4">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4">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4">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4">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4">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4">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4">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4">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4">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4">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4">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4">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4">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4">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4">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4">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4">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4">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IF(J387="M","Medium",IF(J387="D","Dark","Light"))</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4">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4">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4">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4">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4">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4">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4">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4">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4">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4">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4">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4">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4">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4">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4">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4">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4">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4">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4">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4">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4">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4">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4">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4">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4">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4">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4">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4">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4">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4">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4">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4">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4">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4">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4">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4">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4">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4">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4">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4">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4">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4">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4">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4">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4">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4">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4">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4">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4">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4">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4">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4">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4">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4">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4">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4">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4">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4">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IF(J451="M","Medium",IF(J451="D","Dark","Light"))</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4">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4">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4">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4">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4">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4">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4">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4">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4">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4">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4">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4">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4">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4">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4">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4">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4">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4">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4">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4">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4">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4">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4">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4">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4">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4">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4">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4">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4">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4">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4">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4">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4">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4">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4">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4">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4">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4">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4">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4">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4">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4">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4">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4">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4">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4">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4">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4">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4">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4">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4">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4">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4">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4">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4">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4">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4">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IF(J515="M","Medium",IF(J515="D","Dark","Light"))</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4">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4">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4">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4">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4">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4">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4">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4">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4">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4">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4">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4">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4">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4">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4">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4">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4">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4">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4">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4">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4">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4">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4">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4">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4">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4">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4">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4">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4">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4">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4">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4">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4">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4">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4">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4">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4">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4">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4">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4">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4">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4">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4">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4">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4">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4">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4">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4">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4">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4">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4">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4">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4">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4">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4">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4">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4">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4">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IF(J579="M","Medium",IF(J579="D","Dark","Light"))</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4">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4">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4">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4">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4">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4">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4">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4">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4">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4">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4">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4">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4">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4">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4">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4">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4">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4">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4">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4">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4">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4">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4">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4">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4">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4">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4">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4">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4">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4">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4">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4">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4">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4">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4">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4">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4">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4">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4">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4">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4">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4">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4">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4">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4">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4">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4">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4">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4">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4">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4">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4">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4">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4">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4">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4">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4">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4">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IF(J643="M","Medium",IF(J643="D","Dark","Light"))</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4">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4">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4">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4">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4">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4">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4">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4">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4">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4">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4">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4">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4">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4">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4">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4">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4">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4">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4">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4">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4">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4">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4">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4">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4">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4">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4">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4">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4">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4">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4">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4">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4">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4">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4">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4">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4">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4">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4">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4">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4">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4">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4">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4">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4">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4">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4">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4">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4">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4">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4">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4">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4">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4">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4">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4">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4">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IF(J707="M","Medium",IF(J707="D","Dark","Light"))</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4">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4">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4">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4">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4">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4">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4">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4">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4">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4">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4">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4">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4">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4">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4">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4">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4">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4">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4">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4">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4">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4">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4">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4">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4">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4">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4">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4">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4">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4">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4">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4">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4">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4">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4">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4">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4">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4">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4">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4">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4">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4">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4">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4">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4">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4">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4">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4">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4">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4">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4">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4">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4">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4">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4">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4">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4">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4">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IF(J771="M","Medium",IF(J771="D","Dark","Light"))</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4">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4">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4">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4">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4">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4">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4">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4">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4">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4">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4">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4">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4">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4">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4">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4">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4">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4">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4">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4">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4">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4">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4">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4">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4">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4">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4">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4">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4">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4">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4">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4">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4">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4">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4">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4">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4">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4">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4">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4">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4">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4">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4">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4">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4">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4">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4">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4">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4">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4">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4">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4">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4">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4">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4">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4">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4">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IF(J835="M","Medium",IF(J835="D","Dark","Light"))</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4">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4">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4">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4">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4">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4">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4">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4">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4">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4">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4">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4">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4">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4">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4">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4">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4">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4">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4">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4">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4">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4">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4">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4">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4">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4">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4">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4">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4">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4">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4">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4">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4">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4">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4">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4">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4">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4">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4">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4">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4">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4">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4">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4">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4">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4">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4">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4">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4">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4">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4">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4">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4">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4">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4">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4">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4">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4">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IF(J899="M","Medium",IF(J899="D","Dark","Light"))</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4">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4">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4">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4">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4">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4">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4">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4">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4">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4">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4">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4">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4">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4">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4">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4">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4">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4">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4">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4">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4">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4">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4">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4">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4">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4">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4">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4">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4">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4">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4">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4">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4">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4">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4">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4">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4">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4">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4">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4">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4">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4">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4">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4">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4">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4">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4">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4">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4">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4">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4">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4">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4">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4">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4">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4">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4">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4">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IF(J963="M","Medium",IF(J963="D","Dark","Light"))</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4">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4">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4">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4">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4">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4">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4">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4">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4">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4">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4">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4">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4">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4">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4">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4">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4">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4">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4">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4">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4">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4">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4">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4">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4">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4">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4">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4">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4">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4">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4">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4">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4">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4">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4">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10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atreyajb124@gmail.com</cp:lastModifiedBy>
  <cp:revision/>
  <dcterms:created xsi:type="dcterms:W3CDTF">2022-11-26T09:51:45Z</dcterms:created>
  <dcterms:modified xsi:type="dcterms:W3CDTF">2024-04-01T11:45:53Z</dcterms:modified>
  <cp:category/>
  <cp:contentStatus/>
</cp:coreProperties>
</file>