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mWirk\Documents\git_jbbraley\nchrp\Results\"/>
    </mc:Choice>
  </mc:AlternateContent>
  <bookViews>
    <workbookView xWindow="0" yWindow="0" windowWidth="11496" windowHeight="5580"/>
  </bookViews>
  <sheets>
    <sheet name="Results" sheetId="5" r:id="rId1"/>
    <sheet name="Factors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4" l="1"/>
  <c r="S24" i="4" l="1"/>
  <c r="T24" i="4"/>
  <c r="U24" i="4"/>
  <c r="V24" i="4"/>
  <c r="J24" i="4"/>
  <c r="K24" i="4"/>
  <c r="L24" i="4"/>
  <c r="M24" i="4"/>
  <c r="N24" i="4"/>
  <c r="O24" i="4"/>
  <c r="P24" i="4"/>
  <c r="D24" i="4"/>
  <c r="E24" i="4"/>
  <c r="F24" i="4"/>
  <c r="G24" i="4"/>
  <c r="D15" i="4"/>
  <c r="E15" i="4"/>
  <c r="F15" i="4"/>
  <c r="G15" i="4"/>
  <c r="J15" i="4"/>
  <c r="K15" i="4"/>
  <c r="L15" i="4"/>
  <c r="M15" i="4"/>
  <c r="N15" i="4"/>
  <c r="O15" i="4"/>
  <c r="P15" i="4"/>
  <c r="S15" i="4"/>
  <c r="T15" i="4"/>
  <c r="U15" i="4"/>
  <c r="V15" i="4"/>
  <c r="S6" i="4"/>
  <c r="T6" i="4"/>
  <c r="U6" i="4"/>
  <c r="V6" i="4"/>
  <c r="J6" i="4"/>
  <c r="K6" i="4"/>
  <c r="L6" i="4"/>
  <c r="M6" i="4"/>
  <c r="N6" i="4"/>
  <c r="O6" i="4"/>
  <c r="P6" i="4"/>
  <c r="G6" i="4"/>
  <c r="F6" i="4"/>
  <c r="E6" i="4"/>
  <c r="O17" i="4" l="1"/>
  <c r="L16" i="4"/>
  <c r="P26" i="4"/>
  <c r="P25" i="4"/>
  <c r="L25" i="4" l="1"/>
  <c r="O25" i="4"/>
  <c r="O16" i="4"/>
  <c r="M25" i="4"/>
  <c r="M16" i="4"/>
  <c r="P16" i="4"/>
  <c r="L26" i="4"/>
  <c r="O26" i="4"/>
  <c r="L17" i="4"/>
  <c r="P17" i="4"/>
  <c r="M26" i="4"/>
  <c r="M17" i="4"/>
  <c r="P7" i="4" l="1"/>
  <c r="M7" i="4"/>
  <c r="O7" i="4"/>
  <c r="L7" i="4"/>
  <c r="P8" i="4"/>
  <c r="M8" i="4"/>
  <c r="O8" i="4"/>
  <c r="L8" i="4"/>
  <c r="V26" i="4"/>
  <c r="U26" i="4"/>
  <c r="T26" i="4"/>
  <c r="V25" i="4"/>
  <c r="U25" i="4"/>
  <c r="T25" i="4"/>
  <c r="V8" i="4"/>
  <c r="U8" i="4"/>
  <c r="T8" i="4"/>
  <c r="V7" i="4"/>
  <c r="U7" i="4"/>
  <c r="T7" i="4"/>
  <c r="N26" i="4"/>
  <c r="K26" i="4"/>
  <c r="N25" i="4"/>
  <c r="K25" i="4"/>
  <c r="G26" i="4"/>
  <c r="F26" i="4"/>
  <c r="E26" i="4"/>
  <c r="G25" i="4"/>
  <c r="F25" i="4"/>
  <c r="E25" i="4"/>
  <c r="V17" i="4"/>
  <c r="U17" i="4"/>
  <c r="T17" i="4"/>
  <c r="V16" i="4"/>
  <c r="U16" i="4"/>
  <c r="T16" i="4"/>
  <c r="N17" i="4"/>
  <c r="K17" i="4"/>
  <c r="N16" i="4"/>
  <c r="K16" i="4"/>
  <c r="G16" i="4"/>
  <c r="G17" i="4"/>
  <c r="F16" i="4"/>
  <c r="F17" i="4"/>
  <c r="E16" i="4"/>
  <c r="E17" i="4"/>
  <c r="G7" i="4"/>
  <c r="G8" i="4"/>
  <c r="F7" i="4"/>
  <c r="F8" i="4"/>
  <c r="N7" i="4"/>
  <c r="N8" i="4"/>
  <c r="K8" i="4"/>
  <c r="K7" i="4"/>
  <c r="E7" i="4"/>
  <c r="E8" i="4"/>
  <c r="S25" i="4"/>
  <c r="S26" i="4"/>
  <c r="J25" i="4"/>
  <c r="J26" i="4"/>
  <c r="D25" i="4"/>
  <c r="D26" i="4"/>
  <c r="S16" i="4"/>
  <c r="S17" i="4"/>
  <c r="J16" i="4"/>
  <c r="J17" i="4"/>
  <c r="D16" i="4"/>
  <c r="D17" i="4"/>
  <c r="J7" i="4"/>
  <c r="J8" i="4"/>
  <c r="S7" i="4"/>
  <c r="S8" i="4"/>
  <c r="D7" i="4"/>
  <c r="D8" i="4"/>
</calcChain>
</file>

<file path=xl/sharedStrings.xml><?xml version="1.0" encoding="utf-8"?>
<sst xmlns="http://schemas.openxmlformats.org/spreadsheetml/2006/main" count="152" uniqueCount="37">
  <si>
    <t>DL</t>
  </si>
  <si>
    <t>P1_Vert</t>
  </si>
  <si>
    <t>Exterior</t>
  </si>
  <si>
    <t>Near Abutment</t>
  </si>
  <si>
    <t>Pier</t>
  </si>
  <si>
    <t>Far Abutment</t>
  </si>
  <si>
    <t>A1_Vert</t>
  </si>
  <si>
    <t>A2_Vert</t>
  </si>
  <si>
    <t>P1_Rpos</t>
  </si>
  <si>
    <t>P1_Rneg</t>
  </si>
  <si>
    <t>LL</t>
  </si>
  <si>
    <t>First Interior</t>
  </si>
  <si>
    <t>Capacity</t>
  </si>
  <si>
    <t>Positive Moment Region</t>
  </si>
  <si>
    <t>Negative Moment Region</t>
  </si>
  <si>
    <t>Strength 1 FLEXURE</t>
  </si>
  <si>
    <t>Service III FLEXURE</t>
  </si>
  <si>
    <t>Strength I SHEAR</t>
  </si>
  <si>
    <t>Strength 1 FLEXURE (Moment Response)</t>
  </si>
  <si>
    <t>Service III FLEXURE (Maximum Tension Stress)</t>
  </si>
  <si>
    <t>TS (P1_Vert)</t>
  </si>
  <si>
    <t>TS (P1_Rpos)</t>
  </si>
  <si>
    <t>TS (P1_Rneg)</t>
  </si>
  <si>
    <t>TS (A1_Vert)</t>
  </si>
  <si>
    <t>TS (A2_Vert)</t>
  </si>
  <si>
    <t>Rating</t>
  </si>
  <si>
    <t>A2_Rpos</t>
  </si>
  <si>
    <t>A2_Rneg</t>
  </si>
  <si>
    <t>A1_Rpos</t>
  </si>
  <si>
    <t>A1_Rneg</t>
  </si>
  <si>
    <t>TS (A1_Rpos)</t>
  </si>
  <si>
    <t>TS (A1_Rneg)</t>
  </si>
  <si>
    <t>TS (A2_Rpos)</t>
  </si>
  <si>
    <t>TS (A2_Rneg)</t>
  </si>
  <si>
    <t>Center Interior</t>
  </si>
  <si>
    <t>peak tool sum of node reactions at web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</si>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</sst>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Border="1"/>
    <xf numFmtId="0" fontId="1" fillId="0" borderId="0" xfId="0" applyFont="1" applyBorder="1" applyAlignment="1"/>
    <xf numFmtId="11" fontId="0" fillId="0" borderId="0" xfId="0" applyNumberFormat="1" applyBorder="1" applyAlignment="1">
      <alignment horizontal="center"/>
    </xf>
    <xf numFmtId="11" fontId="0" fillId="0" borderId="0" xfId="0" applyNumberFormat="1" applyBorder="1"/>
    <xf numFmtId="0" fontId="0" fillId="0" borderId="0" xfId="0" applyNumberFormat="1" applyBorder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7"/>
  <sheetViews>
    <sheetView tabSelected="1" zoomScale="80" zoomScaleNormal="80" workbookViewId="0">
      <selection activeCell="A26" sqref="A26"/>
    </sheetView>
  </sheetViews>
  <sheetFormatPr defaultRowHeight="14.4" x14ac:dyDescent="0.3"/>
  <cols>
    <col min="1" max="1" width="12.77734375" customWidth="1"/>
    <col min="2" max="7" width="11.21875" customWidth="1"/>
    <col min="8" max="8" width="6.44140625" customWidth="1"/>
    <col min="9" max="16" width="11.21875" customWidth="1"/>
    <col min="17" max="17" width="6.44140625" customWidth="1"/>
    <col min="18" max="24" width="11.21875" customWidth="1"/>
  </cols>
  <sheetData>
    <row r="2" spans="1:31" ht="15.6" x14ac:dyDescent="0.3">
      <c r="A2" s="6" t="s">
        <v>18</v>
      </c>
    </row>
    <row r="3" spans="1:31" ht="15.6" x14ac:dyDescent="0.3">
      <c r="A3" s="15"/>
    </row>
    <row r="4" spans="1:31" x14ac:dyDescent="0.3">
      <c r="C4" s="16" t="s">
        <v>13</v>
      </c>
      <c r="D4" s="16"/>
      <c r="E4" s="16"/>
      <c r="F4" s="16"/>
      <c r="G4" s="16"/>
      <c r="H4" s="14"/>
      <c r="I4" s="16" t="s">
        <v>14</v>
      </c>
      <c r="J4" s="16"/>
      <c r="K4" s="16"/>
      <c r="L4" s="16"/>
      <c r="M4" s="16"/>
      <c r="N4" s="16"/>
      <c r="O4" s="16"/>
      <c r="P4" s="16"/>
      <c r="Q4" s="14"/>
      <c r="R4" s="16" t="s">
        <v>13</v>
      </c>
      <c r="S4" s="16"/>
      <c r="T4" s="16"/>
      <c r="U4" s="16"/>
      <c r="V4" s="16"/>
    </row>
    <row r="5" spans="1:31" x14ac:dyDescent="0.3">
      <c r="C5" s="14" t="s">
        <v>0</v>
      </c>
      <c r="D5" s="14" t="s">
        <v>10</v>
      </c>
      <c r="E5" s="14" t="s">
        <v>1</v>
      </c>
      <c r="F5" s="14" t="s">
        <v>8</v>
      </c>
      <c r="G5" s="14" t="s">
        <v>9</v>
      </c>
      <c r="H5" s="14"/>
      <c r="I5" s="14" t="s">
        <v>0</v>
      </c>
      <c r="J5" s="14" t="s">
        <v>10</v>
      </c>
      <c r="K5" s="14" t="s">
        <v>6</v>
      </c>
      <c r="L5" s="14" t="s">
        <v>28</v>
      </c>
      <c r="M5" s="14" t="s">
        <v>29</v>
      </c>
      <c r="N5" s="14" t="s">
        <v>7</v>
      </c>
      <c r="O5" s="14" t="s">
        <v>26</v>
      </c>
      <c r="P5" s="14" t="s">
        <v>27</v>
      </c>
      <c r="Q5" s="14"/>
      <c r="R5" s="14" t="s">
        <v>0</v>
      </c>
      <c r="S5" s="14" t="s">
        <v>10</v>
      </c>
      <c r="T5" s="14" t="s">
        <v>1</v>
      </c>
      <c r="U5" s="14" t="s">
        <v>8</v>
      </c>
      <c r="V5" s="14" t="s">
        <v>9</v>
      </c>
    </row>
    <row r="6" spans="1:31" x14ac:dyDescent="0.3">
      <c r="A6" t="s">
        <v>34</v>
      </c>
      <c r="C6" s="12">
        <v>5587072.9254874401</v>
      </c>
      <c r="D6" s="12">
        <v>6375402.7449213397</v>
      </c>
      <c r="E6" s="12">
        <v>18059463.301781401</v>
      </c>
      <c r="F6" s="12">
        <v>9067158.62577378</v>
      </c>
      <c r="G6" s="12">
        <v>9067158.6257818099</v>
      </c>
      <c r="H6" s="12"/>
      <c r="I6" s="12">
        <v>8808221.0459953602</v>
      </c>
      <c r="J6" s="12">
        <v>4784487.8692002296</v>
      </c>
      <c r="K6" s="12">
        <v>26323220.926036101</v>
      </c>
      <c r="L6" s="12">
        <v>13161610.4630282</v>
      </c>
      <c r="M6" s="12">
        <v>13161610.4630071</v>
      </c>
      <c r="N6" s="12">
        <v>16685927.645555301</v>
      </c>
      <c r="O6" s="12">
        <v>8343696.32593193</v>
      </c>
      <c r="P6" s="12">
        <v>8343696.3259639703</v>
      </c>
      <c r="Q6" s="12"/>
      <c r="R6" s="12">
        <v>5587072.9254874401</v>
      </c>
      <c r="S6" s="12">
        <v>6375628.7096569501</v>
      </c>
      <c r="T6" s="12">
        <v>18059463.301832799</v>
      </c>
      <c r="U6" s="12">
        <v>9067158.6258134395</v>
      </c>
      <c r="V6" s="12">
        <v>9067158.6257939804</v>
      </c>
    </row>
    <row r="7" spans="1:31" x14ac:dyDescent="0.3">
      <c r="A7" t="s">
        <v>11</v>
      </c>
      <c r="C7" s="12">
        <v>5271174.9352904996</v>
      </c>
      <c r="D7" s="12">
        <v>6659197.3504638998</v>
      </c>
      <c r="E7" s="12">
        <v>15502441.578651501</v>
      </c>
      <c r="F7" s="12">
        <v>7294427.6698799003</v>
      </c>
      <c r="G7" s="12">
        <v>8233955.5435705297</v>
      </c>
      <c r="H7" s="12"/>
      <c r="I7" s="12">
        <v>8579655.8590335101</v>
      </c>
      <c r="J7" s="12">
        <v>5090174.9707833501</v>
      </c>
      <c r="K7" s="12">
        <v>17165163.973953001</v>
      </c>
      <c r="L7" s="12">
        <v>14326933.0747358</v>
      </c>
      <c r="M7" s="12">
        <v>2851470.6203127201</v>
      </c>
      <c r="N7" s="12">
        <v>17103285.7682865</v>
      </c>
      <c r="O7" s="12">
        <v>14386443.0248516</v>
      </c>
      <c r="P7" s="12">
        <v>2732503.5478284401</v>
      </c>
      <c r="Q7" s="12"/>
      <c r="R7" s="12">
        <v>5271174.9352904996</v>
      </c>
      <c r="S7" s="12">
        <v>6656905.1625680197</v>
      </c>
      <c r="T7" s="12">
        <v>15567593.7087643</v>
      </c>
      <c r="U7" s="12">
        <v>7342975.7189634005</v>
      </c>
      <c r="V7" s="12">
        <v>8250559.6246013297</v>
      </c>
      <c r="W7" s="1"/>
      <c r="X7" s="2"/>
      <c r="Z7" s="3"/>
      <c r="AA7" s="1"/>
      <c r="AB7" s="1"/>
      <c r="AC7" s="4"/>
    </row>
    <row r="8" spans="1:31" x14ac:dyDescent="0.3">
      <c r="A8" t="s">
        <v>2</v>
      </c>
      <c r="C8" s="12">
        <v>2933032.3178129601</v>
      </c>
      <c r="D8" s="12">
        <v>4525005.2392020896</v>
      </c>
      <c r="E8" s="12">
        <v>8133500.2190075899</v>
      </c>
      <c r="F8" s="12">
        <v>3189734.4753452898</v>
      </c>
      <c r="G8" s="12">
        <v>5005351.6205170397</v>
      </c>
      <c r="H8" s="12"/>
      <c r="I8" s="12">
        <v>5574644.0383269005</v>
      </c>
      <c r="J8" s="12">
        <v>3945934.2938777502</v>
      </c>
      <c r="K8" s="12">
        <v>9451005.7668455299</v>
      </c>
      <c r="L8" s="12">
        <v>8257469.5723265698</v>
      </c>
      <c r="M8" s="12">
        <v>1376996.9257682399</v>
      </c>
      <c r="N8" s="12">
        <v>9432790.8753634505</v>
      </c>
      <c r="O8" s="12">
        <v>8301339.9643895105</v>
      </c>
      <c r="P8" s="12">
        <v>1327314.9458610299</v>
      </c>
      <c r="Q8" s="12"/>
      <c r="R8" s="12">
        <v>2933032.3178129601</v>
      </c>
      <c r="S8" s="12">
        <v>4525005.2392045297</v>
      </c>
      <c r="T8" s="12">
        <v>8133500.2190538701</v>
      </c>
      <c r="U8" s="12">
        <v>3189734.4753815602</v>
      </c>
      <c r="V8" s="12">
        <v>5005351.6205265401</v>
      </c>
      <c r="W8" s="1"/>
      <c r="X8" s="2"/>
      <c r="Z8" s="3"/>
      <c r="AA8" s="1"/>
      <c r="AB8" s="1"/>
      <c r="AC8" s="4"/>
    </row>
    <row r="9" spans="1:31" x14ac:dyDescent="0.3">
      <c r="C9" s="12"/>
      <c r="D9" s="14"/>
      <c r="E9" s="14"/>
      <c r="F9" s="13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2"/>
      <c r="V9" s="14"/>
      <c r="X9" s="2"/>
      <c r="Z9" s="3"/>
      <c r="AC9" s="4"/>
    </row>
    <row r="10" spans="1:31" x14ac:dyDescent="0.3"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31" ht="15.6" x14ac:dyDescent="0.3">
      <c r="A11" s="6" t="s">
        <v>19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Z11" s="7"/>
      <c r="AA11" s="7"/>
      <c r="AB11" s="7"/>
      <c r="AC11" s="7"/>
      <c r="AD11" s="7"/>
      <c r="AE11" s="7"/>
    </row>
    <row r="12" spans="1:31" ht="15.6" x14ac:dyDescent="0.3">
      <c r="A12" s="6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Z12" s="7"/>
      <c r="AA12" s="7"/>
      <c r="AB12" s="7"/>
      <c r="AC12" s="7"/>
      <c r="AD12" s="7"/>
      <c r="AE12" s="7"/>
    </row>
    <row r="13" spans="1:31" x14ac:dyDescent="0.3">
      <c r="C13" s="16" t="s">
        <v>13</v>
      </c>
      <c r="D13" s="16"/>
      <c r="E13" s="16"/>
      <c r="F13" s="16"/>
      <c r="G13" s="16"/>
      <c r="H13" s="14"/>
      <c r="I13" s="16" t="s">
        <v>14</v>
      </c>
      <c r="J13" s="16"/>
      <c r="K13" s="16"/>
      <c r="L13" s="16"/>
      <c r="M13" s="16"/>
      <c r="N13" s="16"/>
      <c r="O13" s="16"/>
      <c r="P13" s="16"/>
      <c r="Q13" s="14"/>
      <c r="R13" s="16" t="s">
        <v>13</v>
      </c>
      <c r="S13" s="16"/>
      <c r="T13" s="16"/>
      <c r="U13" s="16"/>
      <c r="V13" s="16"/>
      <c r="Z13" s="8"/>
      <c r="AA13" s="8"/>
      <c r="AB13" s="8"/>
      <c r="AC13" s="8"/>
      <c r="AD13" s="7"/>
      <c r="AE13" s="7"/>
    </row>
    <row r="14" spans="1:31" x14ac:dyDescent="0.3">
      <c r="C14" s="14" t="s">
        <v>0</v>
      </c>
      <c r="D14" s="14" t="s">
        <v>10</v>
      </c>
      <c r="E14" s="14" t="s">
        <v>1</v>
      </c>
      <c r="F14" s="14" t="s">
        <v>8</v>
      </c>
      <c r="G14" s="14" t="s">
        <v>9</v>
      </c>
      <c r="H14" s="14"/>
      <c r="I14" s="14" t="s">
        <v>0</v>
      </c>
      <c r="J14" s="14" t="s">
        <v>10</v>
      </c>
      <c r="K14" s="14" t="s">
        <v>6</v>
      </c>
      <c r="L14" s="14" t="s">
        <v>28</v>
      </c>
      <c r="M14" s="14" t="s">
        <v>29</v>
      </c>
      <c r="N14" s="14" t="s">
        <v>7</v>
      </c>
      <c r="O14" s="14" t="s">
        <v>26</v>
      </c>
      <c r="P14" s="14" t="s">
        <v>27</v>
      </c>
      <c r="Q14" s="14"/>
      <c r="R14" s="14" t="s">
        <v>0</v>
      </c>
      <c r="S14" s="14" t="s">
        <v>10</v>
      </c>
      <c r="T14" s="14" t="s">
        <v>1</v>
      </c>
      <c r="U14" s="14" t="s">
        <v>8</v>
      </c>
      <c r="V14" s="14" t="s">
        <v>9</v>
      </c>
      <c r="Z14" s="7"/>
      <c r="AA14" s="7"/>
      <c r="AB14" s="7"/>
      <c r="AC14" s="7"/>
      <c r="AD14" s="7"/>
      <c r="AE14" s="7"/>
    </row>
    <row r="15" spans="1:31" x14ac:dyDescent="0.3">
      <c r="A15" t="s">
        <v>34</v>
      </c>
      <c r="C15" s="12">
        <v>124.570926596565</v>
      </c>
      <c r="D15" s="12">
        <v>150.34050944036699</v>
      </c>
      <c r="E15" s="12">
        <v>406.16453620756698</v>
      </c>
      <c r="F15" s="12">
        <v>208.191056262595</v>
      </c>
      <c r="G15" s="12">
        <v>208.19105626283701</v>
      </c>
      <c r="H15" s="12"/>
      <c r="I15" s="12">
        <v>210.59398971904301</v>
      </c>
      <c r="J15" s="12">
        <v>119.223841790954</v>
      </c>
      <c r="K15" s="12">
        <v>411.39350328409398</v>
      </c>
      <c r="L15" s="12">
        <v>222.62523085605</v>
      </c>
      <c r="M15" s="12">
        <v>222.62523085609999</v>
      </c>
      <c r="N15" s="12">
        <v>388.31389195659</v>
      </c>
      <c r="O15" s="12">
        <v>216.01141498746699</v>
      </c>
      <c r="P15" s="12">
        <v>216.01141498814499</v>
      </c>
      <c r="Q15" s="12"/>
      <c r="R15" s="12">
        <v>124.570926596585</v>
      </c>
      <c r="S15" s="12">
        <v>150.343559620543</v>
      </c>
      <c r="T15" s="12">
        <v>406.16453620881799</v>
      </c>
      <c r="U15" s="12">
        <v>208.19105626364501</v>
      </c>
      <c r="V15" s="12">
        <v>208.19105626304599</v>
      </c>
      <c r="Z15" s="7"/>
      <c r="AA15" s="7"/>
      <c r="AB15" s="7"/>
      <c r="AC15" s="7"/>
      <c r="AD15" s="7"/>
      <c r="AE15" s="7"/>
    </row>
    <row r="16" spans="1:31" x14ac:dyDescent="0.3">
      <c r="A16" t="s">
        <v>11</v>
      </c>
      <c r="C16" s="12">
        <v>148.380571851317</v>
      </c>
      <c r="D16" s="12">
        <v>190.838779547412</v>
      </c>
      <c r="E16" s="12">
        <v>413.18434368965802</v>
      </c>
      <c r="F16" s="12">
        <v>199.944993180978</v>
      </c>
      <c r="G16" s="12">
        <v>246.31945997034799</v>
      </c>
      <c r="H16" s="12"/>
      <c r="I16" s="12">
        <v>211.647186361774</v>
      </c>
      <c r="J16" s="12">
        <v>129.751850900351</v>
      </c>
      <c r="K16" s="12">
        <v>395.15596434083898</v>
      </c>
      <c r="L16" s="12">
        <v>355.16494188186601</v>
      </c>
      <c r="M16" s="12">
        <v>78.922046028056599</v>
      </c>
      <c r="N16" s="12">
        <v>394.73710104034097</v>
      </c>
      <c r="O16" s="12">
        <v>357.74431292023598</v>
      </c>
      <c r="P16" s="12">
        <v>76.648930653267698</v>
      </c>
      <c r="Q16" s="12"/>
      <c r="R16" s="12">
        <v>148.38057185141</v>
      </c>
      <c r="S16" s="12">
        <v>190.84166201359301</v>
      </c>
      <c r="T16" s="12">
        <v>427.45807577524801</v>
      </c>
      <c r="U16" s="12">
        <v>213.54363397326901</v>
      </c>
      <c r="V16" s="12">
        <v>246.31945997082099</v>
      </c>
      <c r="W16" s="1"/>
      <c r="X16" s="4"/>
      <c r="Z16" s="9"/>
      <c r="AA16" s="10"/>
      <c r="AB16" s="10"/>
      <c r="AC16" s="11"/>
      <c r="AD16" s="7"/>
      <c r="AE16" s="7"/>
    </row>
    <row r="17" spans="1:31" x14ac:dyDescent="0.3">
      <c r="A17" t="s">
        <v>2</v>
      </c>
      <c r="C17" s="12">
        <v>155.61418778062699</v>
      </c>
      <c r="D17" s="12">
        <v>217.01079725154199</v>
      </c>
      <c r="E17" s="12">
        <v>416.45892004539002</v>
      </c>
      <c r="F17" s="12">
        <v>158.469494000087</v>
      </c>
      <c r="G17" s="12">
        <v>268.376842491329</v>
      </c>
      <c r="H17" s="12"/>
      <c r="I17" s="12">
        <v>185.60598606392799</v>
      </c>
      <c r="J17" s="12">
        <v>113.942542958424</v>
      </c>
      <c r="K17" s="12">
        <v>410.26701519488199</v>
      </c>
      <c r="L17" s="12">
        <v>354.553276111792</v>
      </c>
      <c r="M17" s="12">
        <v>132.54405377658401</v>
      </c>
      <c r="N17" s="12">
        <v>409.87293129243398</v>
      </c>
      <c r="O17" s="12">
        <v>357.82884052151502</v>
      </c>
      <c r="P17" s="12">
        <v>128.43641595236701</v>
      </c>
      <c r="Q17" s="12"/>
      <c r="R17" s="12">
        <v>155.614187780729</v>
      </c>
      <c r="S17" s="12">
        <v>217.010797251659</v>
      </c>
      <c r="T17" s="12">
        <v>416.45892004777602</v>
      </c>
      <c r="U17" s="12">
        <v>158.469494001936</v>
      </c>
      <c r="V17" s="12">
        <v>268.376842491839</v>
      </c>
      <c r="W17" s="1"/>
      <c r="X17" s="4"/>
      <c r="Z17" s="9"/>
      <c r="AA17" s="10"/>
      <c r="AB17" s="10"/>
      <c r="AC17" s="11"/>
      <c r="AD17" s="7"/>
      <c r="AE17" s="7"/>
    </row>
    <row r="18" spans="1:31" x14ac:dyDescent="0.3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Z18" s="7"/>
      <c r="AA18" s="7"/>
      <c r="AB18" s="7"/>
      <c r="AC18" s="7"/>
      <c r="AD18" s="7"/>
      <c r="AE18" s="7"/>
    </row>
    <row r="19" spans="1:31" x14ac:dyDescent="0.3"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Z19" s="7"/>
      <c r="AA19" s="7"/>
      <c r="AB19" s="7"/>
      <c r="AC19" s="7"/>
      <c r="AD19" s="7"/>
      <c r="AE19" s="7"/>
    </row>
    <row r="20" spans="1:31" ht="15.6" x14ac:dyDescent="0.3">
      <c r="A20" s="6" t="s">
        <v>17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Z20" s="7"/>
      <c r="AA20" s="7"/>
      <c r="AB20" s="7"/>
      <c r="AC20" s="7"/>
      <c r="AD20" s="7"/>
      <c r="AE20" s="7"/>
    </row>
    <row r="21" spans="1:31" ht="15.6" x14ac:dyDescent="0.3">
      <c r="A21" s="6" t="s">
        <v>35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Z21" s="7"/>
      <c r="AA21" s="7"/>
      <c r="AB21" s="7"/>
      <c r="AC21" s="7"/>
      <c r="AD21" s="7"/>
      <c r="AE21" s="7"/>
    </row>
    <row r="22" spans="1:31" x14ac:dyDescent="0.3">
      <c r="C22" s="16" t="s">
        <v>3</v>
      </c>
      <c r="D22" s="16"/>
      <c r="E22" s="16"/>
      <c r="F22" s="16"/>
      <c r="G22" s="16"/>
      <c r="H22" s="14"/>
      <c r="I22" s="16" t="s">
        <v>4</v>
      </c>
      <c r="J22" s="16"/>
      <c r="K22" s="16"/>
      <c r="L22" s="16"/>
      <c r="M22" s="16"/>
      <c r="N22" s="16"/>
      <c r="O22" s="16"/>
      <c r="P22" s="16"/>
      <c r="Q22" s="14"/>
      <c r="R22" s="16" t="s">
        <v>5</v>
      </c>
      <c r="S22" s="16"/>
      <c r="T22" s="16"/>
      <c r="U22" s="16"/>
      <c r="V22" s="16"/>
    </row>
    <row r="23" spans="1:31" x14ac:dyDescent="0.3">
      <c r="C23" s="14" t="s">
        <v>0</v>
      </c>
      <c r="D23" s="14" t="s">
        <v>10</v>
      </c>
      <c r="E23" s="14" t="s">
        <v>1</v>
      </c>
      <c r="F23" s="14" t="s">
        <v>8</v>
      </c>
      <c r="G23" s="14" t="s">
        <v>9</v>
      </c>
      <c r="H23" s="14"/>
      <c r="I23" s="14" t="s">
        <v>0</v>
      </c>
      <c r="J23" s="14" t="s">
        <v>10</v>
      </c>
      <c r="K23" s="14" t="s">
        <v>6</v>
      </c>
      <c r="L23" s="14" t="s">
        <v>28</v>
      </c>
      <c r="M23" s="14" t="s">
        <v>29</v>
      </c>
      <c r="N23" s="14" t="s">
        <v>7</v>
      </c>
      <c r="O23" s="14" t="s">
        <v>26</v>
      </c>
      <c r="P23" s="14" t="s">
        <v>27</v>
      </c>
      <c r="Q23" s="14"/>
      <c r="R23" s="14" t="s">
        <v>0</v>
      </c>
      <c r="S23" s="14" t="s">
        <v>10</v>
      </c>
      <c r="T23" s="14" t="s">
        <v>1</v>
      </c>
      <c r="U23" s="14" t="s">
        <v>8</v>
      </c>
      <c r="V23" s="14" t="s">
        <v>9</v>
      </c>
    </row>
    <row r="24" spans="1:31" x14ac:dyDescent="0.3">
      <c r="A24" t="s">
        <v>34</v>
      </c>
      <c r="C24" s="12">
        <v>36597.93</v>
      </c>
      <c r="D24" s="12">
        <v>39437.01</v>
      </c>
      <c r="E24" s="12">
        <v>47839.51</v>
      </c>
      <c r="F24" s="12">
        <v>23919.75</v>
      </c>
      <c r="G24" s="12">
        <v>23919.75</v>
      </c>
      <c r="H24" s="14"/>
      <c r="I24" s="12">
        <v>123240.2</v>
      </c>
      <c r="J24" s="12">
        <v>78007.67</v>
      </c>
      <c r="K24" s="12">
        <v>58280.43</v>
      </c>
      <c r="L24" s="12">
        <v>29140.22</v>
      </c>
      <c r="M24" s="12">
        <v>29140.22</v>
      </c>
      <c r="N24" s="12">
        <v>58280.43</v>
      </c>
      <c r="O24" s="12">
        <v>29140.22</v>
      </c>
      <c r="P24" s="12">
        <v>29140.22</v>
      </c>
      <c r="Q24" s="14"/>
      <c r="R24" s="12">
        <v>36597.93</v>
      </c>
      <c r="S24" s="12">
        <v>39437.01</v>
      </c>
      <c r="T24" s="12">
        <v>47839.51</v>
      </c>
      <c r="U24" s="12">
        <v>23919.75</v>
      </c>
      <c r="V24" s="12">
        <v>23919.75</v>
      </c>
    </row>
    <row r="25" spans="1:31" x14ac:dyDescent="0.3">
      <c r="A25" t="s">
        <v>11</v>
      </c>
      <c r="C25" s="12">
        <v>35716.160000000003</v>
      </c>
      <c r="D25" s="12">
        <v>35813.129999999997</v>
      </c>
      <c r="E25" s="12">
        <v>45156.17</v>
      </c>
      <c r="F25" s="12">
        <v>46551.48</v>
      </c>
      <c r="G25" s="12">
        <v>-13953.16</v>
      </c>
      <c r="H25" s="14" t="s">
        <v>36</v>
      </c>
      <c r="I25" s="12">
        <v>125759.5</v>
      </c>
      <c r="J25" s="12">
        <v>83132.899999999994</v>
      </c>
      <c r="K25" s="12">
        <v>59600.11</v>
      </c>
      <c r="L25" s="12">
        <v>65646.06</v>
      </c>
      <c r="M25" s="12">
        <v>-60459.46</v>
      </c>
      <c r="N25" s="12">
        <v>59600.11</v>
      </c>
      <c r="O25" s="12">
        <v>65646.06</v>
      </c>
      <c r="P25" s="12">
        <v>-60459.46</v>
      </c>
      <c r="Q25" s="14"/>
      <c r="R25" s="12">
        <v>35716.160000000003</v>
      </c>
      <c r="S25" s="12">
        <v>35813.129999999997</v>
      </c>
      <c r="T25" s="12">
        <v>45156.17</v>
      </c>
      <c r="U25" s="12">
        <v>46551.48</v>
      </c>
      <c r="V25" s="12">
        <v>-13953.16</v>
      </c>
    </row>
    <row r="26" spans="1:31" x14ac:dyDescent="0.3">
      <c r="A26" t="s">
        <v>2</v>
      </c>
      <c r="C26" s="12">
        <v>34131.379999999997</v>
      </c>
      <c r="D26" s="12">
        <v>51378.79</v>
      </c>
      <c r="E26" s="12">
        <v>37607.050000000003</v>
      </c>
      <c r="F26" s="12">
        <v>77448.600000000006</v>
      </c>
      <c r="G26" s="12">
        <v>-39841.550000000003</v>
      </c>
      <c r="H26" s="14"/>
      <c r="I26" s="12">
        <v>98246.06</v>
      </c>
      <c r="J26" s="12">
        <v>98246.06</v>
      </c>
      <c r="K26" s="12">
        <v>19205</v>
      </c>
      <c r="L26" s="12">
        <v>68835.89</v>
      </c>
      <c r="M26" s="12">
        <v>-49630.85</v>
      </c>
      <c r="N26" s="12">
        <v>19205.04</v>
      </c>
      <c r="O26" s="12">
        <v>68835.89</v>
      </c>
      <c r="P26" s="12">
        <v>-49630.85</v>
      </c>
      <c r="Q26" s="14"/>
      <c r="R26" s="12">
        <v>34131.379999999997</v>
      </c>
      <c r="S26" s="12">
        <v>51378.79</v>
      </c>
      <c r="T26" s="12">
        <v>37607.050000000003</v>
      </c>
      <c r="U26" s="12">
        <v>77448.600000000006</v>
      </c>
      <c r="V26" s="12">
        <v>-39841.550000000003</v>
      </c>
    </row>
    <row r="27" spans="1:31" x14ac:dyDescent="0.3">
      <c r="P27" s="12"/>
    </row>
  </sheetData>
  <mergeCells count="9">
    <mergeCell ref="C22:G22"/>
    <mergeCell ref="R22:V22"/>
    <mergeCell ref="I4:P4"/>
    <mergeCell ref="I13:P13"/>
    <mergeCell ref="I22:P22"/>
    <mergeCell ref="R4:V4"/>
    <mergeCell ref="C4:G4"/>
    <mergeCell ref="C13:G13"/>
    <mergeCell ref="R13:V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6"/>
  <sheetViews>
    <sheetView zoomScale="80" zoomScaleNormal="80" workbookViewId="0">
      <selection activeCell="D6" sqref="D6"/>
    </sheetView>
  </sheetViews>
  <sheetFormatPr defaultRowHeight="14.4" x14ac:dyDescent="0.3"/>
  <cols>
    <col min="1" max="7" width="11.109375" customWidth="1"/>
    <col min="8" max="8" width="6.88671875" customWidth="1"/>
    <col min="9" max="16" width="11.109375" customWidth="1"/>
    <col min="17" max="17" width="6.88671875" customWidth="1"/>
    <col min="18" max="22" width="11.109375" customWidth="1"/>
  </cols>
  <sheetData>
    <row r="2" spans="1:22" ht="15.6" x14ac:dyDescent="0.3">
      <c r="A2" s="6" t="s">
        <v>15</v>
      </c>
    </row>
    <row r="3" spans="1:22" ht="15.6" x14ac:dyDescent="0.3">
      <c r="A3" s="6"/>
    </row>
    <row r="4" spans="1:22" x14ac:dyDescent="0.3">
      <c r="C4" s="17" t="s">
        <v>13</v>
      </c>
      <c r="D4" s="17"/>
      <c r="E4" s="17"/>
      <c r="F4" s="17"/>
      <c r="G4" s="17"/>
      <c r="I4" s="17" t="s">
        <v>14</v>
      </c>
      <c r="J4" s="17"/>
      <c r="K4" s="17"/>
      <c r="L4" s="17"/>
      <c r="M4" s="17"/>
      <c r="N4" s="17"/>
      <c r="O4" s="17"/>
      <c r="P4" s="17"/>
      <c r="R4" s="17" t="s">
        <v>13</v>
      </c>
      <c r="S4" s="17"/>
      <c r="T4" s="17"/>
      <c r="U4" s="17"/>
      <c r="V4" s="17"/>
    </row>
    <row r="5" spans="1:22" x14ac:dyDescent="0.3">
      <c r="C5" s="5" t="s">
        <v>12</v>
      </c>
      <c r="D5" s="5" t="s">
        <v>25</v>
      </c>
      <c r="E5" s="5" t="s">
        <v>20</v>
      </c>
      <c r="F5" s="5" t="s">
        <v>21</v>
      </c>
      <c r="G5" s="5" t="s">
        <v>22</v>
      </c>
      <c r="H5" s="5"/>
      <c r="I5" s="5" t="s">
        <v>12</v>
      </c>
      <c r="J5" s="5" t="s">
        <v>25</v>
      </c>
      <c r="K5" t="s">
        <v>23</v>
      </c>
      <c r="L5" t="s">
        <v>30</v>
      </c>
      <c r="M5" t="s">
        <v>31</v>
      </c>
      <c r="N5" t="s">
        <v>24</v>
      </c>
      <c r="O5" t="s">
        <v>32</v>
      </c>
      <c r="P5" t="s">
        <v>33</v>
      </c>
      <c r="R5" s="5" t="s">
        <v>12</v>
      </c>
      <c r="S5" s="5" t="s">
        <v>25</v>
      </c>
      <c r="T5" s="5" t="s">
        <v>20</v>
      </c>
      <c r="U5" s="5" t="s">
        <v>21</v>
      </c>
      <c r="V5" s="5" t="s">
        <v>22</v>
      </c>
    </row>
    <row r="6" spans="1:22" x14ac:dyDescent="0.3">
      <c r="A6" t="s">
        <v>34</v>
      </c>
      <c r="C6" s="5"/>
      <c r="D6" s="2">
        <f>(C6-1.25*ABS(Results!C6))/(1.75*ABS(Results!D6))</f>
        <v>-0.62596302304622642</v>
      </c>
      <c r="E6" s="2">
        <f>(C6-1.25*ABS(Results!C6)-1.75*ABS(Results!D6))/ABS(Results!E6)</f>
        <v>-1.0045036033093089</v>
      </c>
      <c r="F6" s="2">
        <f>(C6-1.25*ABS(Results!C6)-1.75*ABS(Results!D6))/ABS(Results!F6)</f>
        <v>-2.0007145247140232</v>
      </c>
      <c r="G6" s="2">
        <f>(C6-1.25*ABS(Results!C6)-1.75*ABS(Results!D6))/ABS(Results!G6)</f>
        <v>-2.0007145247122513</v>
      </c>
      <c r="H6" s="5"/>
      <c r="I6" s="5"/>
      <c r="J6" s="2">
        <f>(I6-1.25*ABS(Results!I6))/(1.75*ABS(Results!J6))</f>
        <v>-1.3149968467736868</v>
      </c>
      <c r="K6" s="2">
        <f>(I6-1.25*ABS(Results!I6)-1.75*ABS(Results!J6))/ABS(Results!K6)</f>
        <v>-0.73635100100622164</v>
      </c>
      <c r="L6" s="2">
        <f>(I6-1.25*ABS(Results!I6)-1.75*ABS(Results!J6))/ABS(Results!L6)</f>
        <v>-1.4727020020113075</v>
      </c>
      <c r="M6" s="2">
        <f>(I6-1.25*ABS(Results!I6)-1.75*ABS(Results!J6))/ABS(Results!M6)</f>
        <v>-1.4727020020136685</v>
      </c>
      <c r="N6" s="2">
        <f>(I6-1.25*ABS(Results!I6)-1.75*ABS(Results!J6))/ABS(Results!N6)</f>
        <v>-1.1616453391344872</v>
      </c>
      <c r="O6" s="2">
        <f>(I6-1.25*ABS(Results!I6)-1.75*ABS(Results!J6))/ABS(Results!O6)</f>
        <v>-2.3230867137808553</v>
      </c>
      <c r="P6" s="2">
        <f>(I6-1.25*ABS(Results!I6)-1.75*ABS(Results!J6))/ABS(Results!P6)</f>
        <v>-2.3230867137719344</v>
      </c>
      <c r="R6" s="5"/>
      <c r="S6" s="2">
        <f>(R6-1.25*ABS(Results!R6))/(1.75*ABS(Results!S6))</f>
        <v>-0.62594083769393483</v>
      </c>
      <c r="T6" s="2">
        <f>(R6-1.25*ABS(Results!R6)-1.75*ABS(Results!S6))/ABS(Results!T6)</f>
        <v>-1.0045254997648723</v>
      </c>
      <c r="U6" s="2">
        <f>(R6-1.25*ABS(Results!R6)-1.75*ABS(Results!S6))/ABS(Results!U6)</f>
        <v>-2.0007581368558518</v>
      </c>
      <c r="V6" s="2">
        <f>(R6-1.25*ABS(Results!R6)-1.75*ABS(Results!S6))/ABS(Results!V6)</f>
        <v>-2.0007581368601457</v>
      </c>
    </row>
    <row r="7" spans="1:22" x14ac:dyDescent="0.3">
      <c r="A7" t="s">
        <v>11</v>
      </c>
      <c r="C7" s="3"/>
      <c r="D7" s="2">
        <f>(C7-1.25*ABS(Results!C7))/(1.75*ABS(Results!D7))</f>
        <v>-0.5654022182593279</v>
      </c>
      <c r="E7" s="2">
        <f>(C7-1.25*ABS(Results!C7)-1.75*ABS(Results!D7))/ABS(Results!E7)</f>
        <v>-1.1767542512494862</v>
      </c>
      <c r="F7" s="2">
        <f>(C7-1.25*ABS(Results!C7)-1.75*ABS(Results!D7))/ABS(Results!F7)</f>
        <v>-2.5008903861987717</v>
      </c>
      <c r="G7" s="2">
        <f>(C7-1.25*ABS(Results!C7)-1.75*ABS(Results!D7))/ABS(Results!G7)</f>
        <v>-2.2155286041918969</v>
      </c>
      <c r="H7" s="5"/>
      <c r="I7" s="3"/>
      <c r="J7" s="2">
        <f>(I7-1.25*ABS(Results!I7))/(1.75*ABS(Results!J7))</f>
        <v>-1.2039518579952173</v>
      </c>
      <c r="K7" s="2">
        <f>(I7-1.25*ABS(Results!I7)-1.75*ABS(Results!J7))/ABS(Results!K7)</f>
        <v>-1.1437336720146443</v>
      </c>
      <c r="L7" s="2">
        <f>(I7-1.25*ABS(Results!I7)-1.75*ABS(Results!J7))/ABS(Results!L7)</f>
        <v>-1.3703125379487255</v>
      </c>
      <c r="M7" s="2">
        <f>(I7-1.25*ABS(Results!I7)-1.75*ABS(Results!J7))/ABS(Results!M7)</f>
        <v>-6.8850002811916307</v>
      </c>
      <c r="N7" s="2">
        <f>(I7-1.25*ABS(Results!I7)-1.75*ABS(Results!J7))/ABS(Results!N7)</f>
        <v>-1.1478716013191907</v>
      </c>
      <c r="O7" s="2">
        <f>(I7-1.25*ABS(Results!I7)-1.75*ABS(Results!J7))/ABS(Results!O7)</f>
        <v>-1.3646441993166178</v>
      </c>
      <c r="P7" s="2">
        <f>(I7-1.25*ABS(Results!I7)-1.75*ABS(Results!J7))/ABS(Results!P7)</f>
        <v>-7.1847577428636402</v>
      </c>
      <c r="R7" s="3"/>
      <c r="S7" s="2">
        <f>(R7-1.25*ABS(Results!R7))/(1.75*ABS(Results!S7))</f>
        <v>-0.56559690454211975</v>
      </c>
      <c r="T7" s="2">
        <f>(R7-1.25*ABS(Results!R7)-1.75*ABS(Results!S7))/ABS(Results!T7)</f>
        <v>-1.1715717306611846</v>
      </c>
      <c r="U7" s="2">
        <f>(R7-1.25*ABS(Results!R7)-1.75*ABS(Results!S7))/ABS(Results!U7)</f>
        <v>-2.4838094801955681</v>
      </c>
      <c r="V7" s="2">
        <f>(R7-1.25*ABS(Results!R7)-1.75*ABS(Results!S7))/ABS(Results!V7)</f>
        <v>-2.2105837098884615</v>
      </c>
    </row>
    <row r="8" spans="1:22" x14ac:dyDescent="0.3">
      <c r="A8" t="s">
        <v>2</v>
      </c>
      <c r="C8" s="3"/>
      <c r="D8" s="2">
        <f>(C8-1.25*ABS(Results!C8))/(1.75*ABS(Results!D8))</f>
        <v>-0.46298799082087633</v>
      </c>
      <c r="E8" s="2">
        <f>(C8-1.25*ABS(Results!C8)-1.75*ABS(Results!D8))/ABS(Results!E8)</f>
        <v>-1.4243621139636986</v>
      </c>
      <c r="F8" s="2">
        <f>(C8-1.25*ABS(Results!C8)-1.75*ABS(Results!D8))/ABS(Results!F8)</f>
        <v>-3.6319792933911126</v>
      </c>
      <c r="G8" s="2">
        <f>(C8-1.25*ABS(Results!C8)-1.75*ABS(Results!D8))/ABS(Results!G8)</f>
        <v>-2.3145326131300146</v>
      </c>
      <c r="H8" s="5"/>
      <c r="I8" s="3"/>
      <c r="J8" s="2">
        <f>(I8-1.25*ABS(Results!I8))/(1.75*ABS(Results!J8))</f>
        <v>-1.0091117343192872</v>
      </c>
      <c r="K8" s="2">
        <f>(I8-1.25*ABS(Results!I8)-1.75*ABS(Results!J8))/ABS(Results!K8)</f>
        <v>-1.4679591150884803</v>
      </c>
      <c r="L8" s="2">
        <f>(I8-1.25*ABS(Results!I8)-1.75*ABS(Results!J8))/ABS(Results!L8)</f>
        <v>-1.680138199805165</v>
      </c>
      <c r="M8" s="2">
        <f>(I8-1.25*ABS(Results!I8)-1.75*ABS(Results!J8))/ABS(Results!M8)</f>
        <v>-10.075323918718571</v>
      </c>
      <c r="N8" s="2">
        <f>(I8-1.25*ABS(Results!I8)-1.75*ABS(Results!J8))/ABS(Results!N8)</f>
        <v>-1.4707937709538299</v>
      </c>
      <c r="O8" s="2">
        <f>(I8-1.25*ABS(Results!I8)-1.75*ABS(Results!J8))/ABS(Results!O8)</f>
        <v>-1.6712591125901413</v>
      </c>
      <c r="P8" s="2">
        <f>(I8-1.25*ABS(Results!I8)-1.75*ABS(Results!J8))/ABS(Results!P8)</f>
        <v>-10.452447706896587</v>
      </c>
      <c r="R8" s="3"/>
      <c r="S8" s="2">
        <f>(R8-1.25*ABS(Results!R8))/(1.75*ABS(Results!S8))</f>
        <v>-0.46298799082062669</v>
      </c>
      <c r="T8" s="2">
        <f>(R8-1.25*ABS(Results!R8)-1.75*ABS(Results!S8))/ABS(Results!T8)</f>
        <v>-1.4243621139561191</v>
      </c>
      <c r="U8" s="2">
        <f>(R8-1.25*ABS(Results!R8)-1.75*ABS(Results!S8))/ABS(Results!U8)</f>
        <v>-3.6319792933511525</v>
      </c>
      <c r="V8" s="2">
        <f>(R8-1.25*ABS(Results!R8)-1.75*ABS(Results!S8))/ABS(Results!V8)</f>
        <v>-2.3145326131264747</v>
      </c>
    </row>
    <row r="9" spans="1:22" x14ac:dyDescent="0.3">
      <c r="C9" s="3"/>
      <c r="D9" s="5"/>
      <c r="E9" s="5"/>
      <c r="F9" s="4"/>
      <c r="G9" s="5"/>
      <c r="H9" s="5"/>
      <c r="I9" s="3"/>
      <c r="J9" s="5"/>
      <c r="K9" s="5"/>
      <c r="L9" s="5"/>
      <c r="M9" s="5"/>
      <c r="N9" s="2"/>
      <c r="O9" s="2"/>
      <c r="P9" s="2"/>
      <c r="R9" s="3"/>
      <c r="S9" s="5"/>
      <c r="T9" s="5"/>
      <c r="U9" s="4"/>
    </row>
    <row r="10" spans="1:22" x14ac:dyDescent="0.3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R10" s="5"/>
      <c r="S10" s="5"/>
      <c r="T10" s="5"/>
      <c r="U10" s="5"/>
    </row>
    <row r="11" spans="1:22" ht="15.6" x14ac:dyDescent="0.3">
      <c r="A11" s="6" t="s">
        <v>16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R11" s="5"/>
      <c r="S11" s="5"/>
      <c r="T11" s="5"/>
      <c r="U11" s="5"/>
    </row>
    <row r="12" spans="1:22" ht="15.6" x14ac:dyDescent="0.3">
      <c r="A12" s="6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R12" s="5"/>
      <c r="S12" s="5"/>
      <c r="T12" s="5"/>
      <c r="U12" s="5"/>
    </row>
    <row r="13" spans="1:22" x14ac:dyDescent="0.3">
      <c r="C13" s="17" t="s">
        <v>13</v>
      </c>
      <c r="D13" s="17"/>
      <c r="E13" s="17"/>
      <c r="F13" s="17"/>
      <c r="G13" s="17"/>
      <c r="H13" s="5"/>
      <c r="I13" s="17" t="s">
        <v>14</v>
      </c>
      <c r="J13" s="17"/>
      <c r="K13" s="17"/>
      <c r="L13" s="17"/>
      <c r="M13" s="17"/>
      <c r="N13" s="17"/>
      <c r="O13" s="17"/>
      <c r="P13" s="17"/>
      <c r="R13" s="17" t="s">
        <v>13</v>
      </c>
      <c r="S13" s="17"/>
      <c r="T13" s="17"/>
      <c r="U13" s="17"/>
      <c r="V13" s="17"/>
    </row>
    <row r="14" spans="1:22" x14ac:dyDescent="0.3">
      <c r="C14" s="5" t="s">
        <v>12</v>
      </c>
      <c r="D14" s="5" t="s">
        <v>25</v>
      </c>
      <c r="E14" s="5" t="s">
        <v>20</v>
      </c>
      <c r="F14" s="5" t="s">
        <v>21</v>
      </c>
      <c r="G14" s="5" t="s">
        <v>22</v>
      </c>
      <c r="H14" s="5"/>
      <c r="I14" s="5" t="s">
        <v>12</v>
      </c>
      <c r="J14" s="5" t="s">
        <v>25</v>
      </c>
      <c r="K14" t="s">
        <v>23</v>
      </c>
      <c r="L14" t="s">
        <v>30</v>
      </c>
      <c r="M14" t="s">
        <v>31</v>
      </c>
      <c r="N14" t="s">
        <v>24</v>
      </c>
      <c r="O14" t="s">
        <v>32</v>
      </c>
      <c r="P14" t="s">
        <v>33</v>
      </c>
      <c r="R14" s="5" t="s">
        <v>12</v>
      </c>
      <c r="S14" s="5" t="s">
        <v>25</v>
      </c>
      <c r="T14" s="5" t="s">
        <v>20</v>
      </c>
      <c r="U14" s="5" t="s">
        <v>21</v>
      </c>
      <c r="V14" s="5" t="s">
        <v>22</v>
      </c>
    </row>
    <row r="15" spans="1:22" x14ac:dyDescent="0.3">
      <c r="A15" t="s">
        <v>34</v>
      </c>
      <c r="C15" s="5"/>
      <c r="D15" s="2">
        <f>(C15-1*ABS(Results!C15))/(0.8*ABS(Results!D15))</f>
        <v>-1.0357398603033903</v>
      </c>
      <c r="E15" s="2">
        <f>(C15-1*ABS(Results!C15)-0.8*ABS(Results!D15))/ABS(Results!E15)</f>
        <v>-0.60281810035658423</v>
      </c>
      <c r="F15" s="2">
        <f>(C15-1*ABS(Results!C15)-0.8*ABS(Results!D15))/ABS(Results!F15)</f>
        <v>-1.1760511644651703</v>
      </c>
      <c r="G15" s="2">
        <f>(C15-1*ABS(Results!C15)-0.8*ABS(Results!D15))/ABS(Results!G15)</f>
        <v>-1.1760511644638032</v>
      </c>
      <c r="H15" s="5"/>
      <c r="I15" s="5"/>
      <c r="J15" s="2">
        <f>(I15-1*ABS(Results!I15))/(0.8*ABS(Results!J15))</f>
        <v>-2.2079685002129921</v>
      </c>
      <c r="K15" s="2">
        <f>(I15-1*ABS(Results!I15)-0.8*ABS(Results!J15))/ABS(Results!K15)</f>
        <v>-0.74374792190267502</v>
      </c>
      <c r="L15" s="2">
        <f>(I15-1*ABS(Results!I15)-0.8*ABS(Results!J15))/ABS(Results!L15)</f>
        <v>-1.3743862812640906</v>
      </c>
      <c r="M15" s="2">
        <f>(I15-1*ABS(Results!I15)-0.8*ABS(Results!J15))/ABS(Results!M15)</f>
        <v>-1.3743862812637819</v>
      </c>
      <c r="N15" s="2">
        <f>(I15-1*ABS(Results!I15)-0.8*ABS(Results!J15))/ABS(Results!N15)</f>
        <v>-0.7879529151277731</v>
      </c>
      <c r="O15" s="2">
        <f>(I15-1*ABS(Results!I15)-0.8*ABS(Results!J15))/ABS(Results!O15)</f>
        <v>-1.4164671027665776</v>
      </c>
      <c r="P15" s="2">
        <f>(I15-1*ABS(Results!I15)-0.8*ABS(Results!J15))/ABS(Results!P15)</f>
        <v>-1.4164671027621316</v>
      </c>
      <c r="R15" s="5"/>
      <c r="S15" s="2">
        <f>(R15-1*ABS(Results!R15))/(0.8*ABS(Results!S15))</f>
        <v>-1.0357188471441146</v>
      </c>
      <c r="T15" s="2">
        <f>(R15-1*ABS(Results!R15)-0.8*ABS(Results!S15))/ABS(Results!T15)</f>
        <v>-0.6028241081273007</v>
      </c>
      <c r="U15" s="2">
        <f>(R15-1*ABS(Results!R15)-0.8*ABS(Results!S15))/ABS(Results!U15)</f>
        <v>-1.176062885155625</v>
      </c>
      <c r="V15" s="2">
        <f>(R15-1*ABS(Results!R15)-0.8*ABS(Results!S15))/ABS(Results!V15)</f>
        <v>-1.1760628851590089</v>
      </c>
    </row>
    <row r="16" spans="1:22" x14ac:dyDescent="0.3">
      <c r="A16" t="s">
        <v>11</v>
      </c>
      <c r="C16" s="3"/>
      <c r="D16" s="2">
        <f>(C16-1*ABS(Results!C16))/(0.8*ABS(Results!D16))</f>
        <v>-0.97189740604092811</v>
      </c>
      <c r="E16" s="2">
        <f>(C16-1*ABS(Results!C16)-0.8*ABS(Results!D16))/ABS(Results!E16)</f>
        <v>-0.72861326932408144</v>
      </c>
      <c r="F16" s="2">
        <f>(C16-1*ABS(Results!C16)-0.8*ABS(Results!D16))/ABS(Results!F16)</f>
        <v>-1.5056720886066552</v>
      </c>
      <c r="G16" s="2">
        <f>(C16-1*ABS(Results!C16)-0.8*ABS(Results!D16))/ABS(Results!G16)</f>
        <v>-1.22219980315598</v>
      </c>
      <c r="H16" s="5"/>
      <c r="I16" s="3"/>
      <c r="J16" s="2">
        <f>(I16-1*ABS(Results!I16))/(0.8*ABS(Results!J16))</f>
        <v>-2.0389611486575085</v>
      </c>
      <c r="K16" s="2">
        <f>(I16-1*ABS(Results!I16)-0.8*ABS(Results!J16))/ABS(Results!K16)</f>
        <v>-0.79828901888968284</v>
      </c>
      <c r="L16" s="2">
        <f>(I16-1*ABS(Results!I16)-0.8*ABS(Results!J16))/ABS(Results!L16)</f>
        <v>-0.88817512621214312</v>
      </c>
      <c r="M16" s="2">
        <f>(I16-1*ABS(Results!I16)-0.8*ABS(Results!J16))/ABS(Results!M16)</f>
        <v>-3.9969651441868801</v>
      </c>
      <c r="N16" s="2">
        <f>(I16-1*ABS(Results!I16)-0.8*ABS(Results!J16))/ABS(Results!N16)</f>
        <v>-0.79913609906614003</v>
      </c>
      <c r="O16" s="2">
        <f>(I16-1*ABS(Results!I16)-0.8*ABS(Results!J16))/ABS(Results!O16)</f>
        <v>-0.88177129779387564</v>
      </c>
      <c r="P16" s="2">
        <f>(I16-1*ABS(Results!I16)-0.8*ABS(Results!J16))/ABS(Results!P16)</f>
        <v>-4.1154999083944377</v>
      </c>
      <c r="R16" s="3"/>
      <c r="S16" s="2">
        <f>(R16-1*ABS(Results!R16))/(0.8*ABS(Results!S16))</f>
        <v>-0.97188272653510888</v>
      </c>
      <c r="T16" s="2">
        <f>(R16-1*ABS(Results!R16)-0.8*ABS(Results!S16))/ABS(Results!T16)</f>
        <v>-0.7042887209845925</v>
      </c>
      <c r="U16" s="2">
        <f>(R16-1*ABS(Results!R16)-0.8*ABS(Results!S16))/ABS(Results!U16)</f>
        <v>-1.4098004040709067</v>
      </c>
      <c r="V16" s="2">
        <f>(R16-1*ABS(Results!R16)-0.8*ABS(Results!S16))/ABS(Results!V16)</f>
        <v>-1.2222091648704787</v>
      </c>
    </row>
    <row r="17" spans="1:22" x14ac:dyDescent="0.3">
      <c r="A17" t="s">
        <v>2</v>
      </c>
      <c r="C17" s="3"/>
      <c r="D17" s="2">
        <f>(C17-1*ABS(Results!C17))/(0.8*ABS(Results!D17))</f>
        <v>-0.89635049126294819</v>
      </c>
      <c r="E17" s="2">
        <f>(C17-1*ABS(Results!C17)-0.8*ABS(Results!D17))/ABS(Results!E17)</f>
        <v>-0.79052893271196711</v>
      </c>
      <c r="F17" s="2">
        <f>(C17-1*ABS(Results!C17)-0.8*ABS(Results!D17))/ABS(Results!F17)</f>
        <v>-2.0775154717265636</v>
      </c>
      <c r="G17" s="2">
        <f>(C17-1*ABS(Results!C17)-0.8*ABS(Results!D17))/ABS(Results!G17)</f>
        <v>-1.2267184550116224</v>
      </c>
      <c r="H17" s="5"/>
      <c r="I17" s="3"/>
      <c r="J17" s="2">
        <f>(I17-1*ABS(Results!I17))/(0.8*ABS(Results!J17))</f>
        <v>-2.0361796090909272</v>
      </c>
      <c r="K17" s="2">
        <f>(I17-1*ABS(Results!I17)-0.8*ABS(Results!J17))/ABS(Results!K17)</f>
        <v>-0.67458511208658267</v>
      </c>
      <c r="L17" s="2">
        <f>(I17-1*ABS(Results!I17)-0.8*ABS(Results!J17))/ABS(Results!L17)</f>
        <v>-0.78058796541314057</v>
      </c>
      <c r="M17" s="2">
        <f>(I17-1*ABS(Results!I17)-0.8*ABS(Results!J17))/ABS(Results!M17)</f>
        <v>-2.0880606299938078</v>
      </c>
      <c r="N17" s="2">
        <f>(I17-1*ABS(Results!I17)-0.8*ABS(Results!J17))/ABS(Results!N17)</f>
        <v>-0.6752337109893356</v>
      </c>
      <c r="O17" s="2">
        <f>(I17-1*ABS(Results!I17)-0.8*ABS(Results!J17))/ABS(Results!O17)</f>
        <v>-0.77344246491508428</v>
      </c>
      <c r="P17" s="2">
        <f>(I17-1*ABS(Results!I17)-0.8*ABS(Results!J17))/ABS(Results!P17)</f>
        <v>-2.1548407309443194</v>
      </c>
      <c r="R17" s="3"/>
      <c r="S17" s="2">
        <f>(R17-1*ABS(Results!R17))/(0.8*ABS(Results!S17))</f>
        <v>-0.89635049126305255</v>
      </c>
      <c r="T17" s="2">
        <f>(R17-1*ABS(Results!R17)-0.8*ABS(Results!S17))/ABS(Results!T17)</f>
        <v>-0.79052893270790758</v>
      </c>
      <c r="U17" s="2">
        <f>(R17-1*ABS(Results!R17)-0.8*ABS(Results!S17))/ABS(Results!U17)</f>
        <v>-2.077515471703558</v>
      </c>
      <c r="V17" s="2">
        <f>(R17-1*ABS(Results!R17)-0.8*ABS(Results!S17))/ABS(Results!V17)</f>
        <v>-1.2267184550100199</v>
      </c>
    </row>
    <row r="18" spans="1:22" x14ac:dyDescent="0.3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R18" s="5"/>
      <c r="S18" s="5"/>
      <c r="T18" s="5"/>
      <c r="U18" s="5"/>
    </row>
    <row r="19" spans="1:22" x14ac:dyDescent="0.3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R19" s="5"/>
      <c r="S19" s="5"/>
      <c r="T19" s="5"/>
      <c r="U19" s="5"/>
    </row>
    <row r="20" spans="1:22" ht="15.6" x14ac:dyDescent="0.3">
      <c r="A20" s="6" t="s">
        <v>17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R20" s="5"/>
      <c r="S20" s="5"/>
      <c r="T20" s="5"/>
      <c r="U20" s="5"/>
    </row>
    <row r="21" spans="1:22" ht="15.6" x14ac:dyDescent="0.3">
      <c r="A21" s="6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R21" s="5"/>
      <c r="S21" s="5"/>
      <c r="T21" s="5"/>
      <c r="U21" s="5"/>
    </row>
    <row r="22" spans="1:22" x14ac:dyDescent="0.3">
      <c r="C22" s="17" t="s">
        <v>3</v>
      </c>
      <c r="D22" s="17"/>
      <c r="E22" s="17"/>
      <c r="F22" s="17"/>
      <c r="G22" s="17"/>
      <c r="H22" s="5"/>
      <c r="I22" s="17" t="s">
        <v>4</v>
      </c>
      <c r="J22" s="17"/>
      <c r="K22" s="17"/>
      <c r="L22" s="17"/>
      <c r="M22" s="17"/>
      <c r="N22" s="17"/>
      <c r="O22" s="17"/>
      <c r="P22" s="17"/>
      <c r="R22" s="17" t="s">
        <v>5</v>
      </c>
      <c r="S22" s="17"/>
      <c r="T22" s="17"/>
      <c r="U22" s="17"/>
      <c r="V22" s="17"/>
    </row>
    <row r="23" spans="1:22" x14ac:dyDescent="0.3">
      <c r="C23" s="5" t="s">
        <v>12</v>
      </c>
      <c r="D23" s="5" t="s">
        <v>25</v>
      </c>
      <c r="E23" s="5" t="s">
        <v>20</v>
      </c>
      <c r="F23" s="5" t="s">
        <v>21</v>
      </c>
      <c r="G23" s="5" t="s">
        <v>22</v>
      </c>
      <c r="H23" s="5"/>
      <c r="I23" s="5" t="s">
        <v>12</v>
      </c>
      <c r="J23" s="5" t="s">
        <v>25</v>
      </c>
      <c r="K23" t="s">
        <v>23</v>
      </c>
      <c r="L23" t="s">
        <v>30</v>
      </c>
      <c r="M23" t="s">
        <v>31</v>
      </c>
      <c r="N23" t="s">
        <v>24</v>
      </c>
      <c r="O23" t="s">
        <v>32</v>
      </c>
      <c r="P23" t="s">
        <v>33</v>
      </c>
      <c r="R23" s="5" t="s">
        <v>12</v>
      </c>
      <c r="S23" s="5" t="s">
        <v>25</v>
      </c>
      <c r="T23" s="5" t="s">
        <v>20</v>
      </c>
      <c r="U23" s="5" t="s">
        <v>21</v>
      </c>
      <c r="V23" s="5" t="s">
        <v>22</v>
      </c>
    </row>
    <row r="24" spans="1:22" x14ac:dyDescent="0.3">
      <c r="A24" t="s">
        <v>34</v>
      </c>
      <c r="C24" s="5"/>
      <c r="D24" s="2">
        <f>(C24-1.25*ABS(Results!C24))/(1.75*ABS(Results!D24))</f>
        <v>-0.66286411093104092</v>
      </c>
      <c r="E24" s="2">
        <f>(C24-1.25*ABS(Results!C24)-1.75*ABS(Results!D24))/ABS(Results!E24)</f>
        <v>-2.3988995706686791</v>
      </c>
      <c r="F24" s="2">
        <f>(C24-1.25*ABS(Results!C24)-1.75*ABS(Results!D24))/ABS(Results!F24)</f>
        <v>-4.7978001442322764</v>
      </c>
      <c r="G24" s="2">
        <f>(C24-1.25*ABS(Results!C24)-1.75*ABS(Results!D24))/ABS(Results!G24)</f>
        <v>-4.7978001442322764</v>
      </c>
      <c r="H24" s="5"/>
      <c r="I24" s="5"/>
      <c r="J24" s="2">
        <f>(I24-1.25*ABS(Results!I24))/(1.75*ABS(Results!J24))</f>
        <v>-1.1284622946142897</v>
      </c>
      <c r="K24" s="2">
        <f>(I24-1.25*ABS(Results!I24)-1.75*ABS(Results!J24))/ABS(Results!K24)</f>
        <v>-4.9856130522715771</v>
      </c>
      <c r="L24" s="2">
        <f>(I24-1.25*ABS(Results!I24)-1.75*ABS(Results!J24))/ABS(Results!L24)</f>
        <v>-9.9712243936387566</v>
      </c>
      <c r="M24" s="2">
        <f>(I24-1.25*ABS(Results!I24)-1.75*ABS(Results!J24))/ABS(Results!M24)</f>
        <v>-9.9712243936387566</v>
      </c>
      <c r="N24" s="2">
        <f>(I24-1.25*ABS(Results!I24)-1.75*ABS(Results!J24))/ABS(Results!N24)</f>
        <v>-4.9856130522715771</v>
      </c>
      <c r="O24" s="2">
        <f>(I24-1.25*ABS(Results!I24)-1.75*ABS(Results!J24))/ABS(Results!O24)</f>
        <v>-9.9712243936387566</v>
      </c>
      <c r="P24" s="2">
        <f>(I24-1.25*ABS(Results!I24)-1.75*ABS(Results!J24))/ABS(Results!P24)</f>
        <v>-9.9712243936387566</v>
      </c>
      <c r="R24" s="5"/>
      <c r="S24" s="2">
        <f>(R24-1.25*ABS(Results!R24))/(1.75*ABS(Results!S24))</f>
        <v>-0.66286411093104092</v>
      </c>
      <c r="T24" s="2">
        <f>(R24-1.25*ABS(Results!R24)-1.75*ABS(Results!S24))/ABS(Results!T24)</f>
        <v>-2.3988995706686791</v>
      </c>
      <c r="U24" s="2">
        <f>(R24-1.25*ABS(Results!R24)-1.75*ABS(Results!S24))/ABS(Results!U24)</f>
        <v>-4.7978001442322764</v>
      </c>
      <c r="V24" s="2">
        <f>(R24-1.25*ABS(Results!R24)-1.75*ABS(Results!S24))/ABS(Results!V24)</f>
        <v>-4.7978001442322764</v>
      </c>
    </row>
    <row r="25" spans="1:22" x14ac:dyDescent="0.3">
      <c r="A25" t="s">
        <v>11</v>
      </c>
      <c r="C25" s="3"/>
      <c r="D25" s="2">
        <f>(C25-1.25*ABS(Results!C25))/(1.75*ABS(Results!D25))</f>
        <v>-0.71235166703225494</v>
      </c>
      <c r="E25" s="2">
        <f>(C25-1.25*ABS(Results!C25)-1.75*ABS(Results!D25))/ABS(Results!E25)</f>
        <v>-2.3766005287870957</v>
      </c>
      <c r="F25" s="2">
        <f>(C25-1.25*ABS(Results!C25)-1.75*ABS(Results!D25))/ABS(Results!F25)</f>
        <v>-2.3053655329540539</v>
      </c>
      <c r="G25" s="2">
        <f>(C25-1.25*ABS(Results!C25)-1.75*ABS(Results!D25))/ABS(Results!G25)</f>
        <v>-7.6913170564947286</v>
      </c>
      <c r="H25" s="5"/>
      <c r="I25" s="3"/>
      <c r="J25" s="2">
        <f>(I25-1.25*ABS(Results!I25))/(1.75*ABS(Results!J25))</f>
        <v>-1.0805374801758907</v>
      </c>
      <c r="K25" s="2">
        <f>(I25-1.25*ABS(Results!I25)-1.75*ABS(Results!J25))/ABS(Results!K25)</f>
        <v>-5.0785468348967804</v>
      </c>
      <c r="L25" s="2">
        <f>(I25-1.25*ABS(Results!I25)-1.75*ABS(Results!J25))/ABS(Results!L25)</f>
        <v>-4.6108167040032555</v>
      </c>
      <c r="M25" s="2">
        <f>(I25-1.25*ABS(Results!I25)-1.75*ABS(Results!J25))/ABS(Results!M25)</f>
        <v>-5.0063621143820995</v>
      </c>
      <c r="N25" s="2">
        <f>(I25-1.25*ABS(Results!I25)-1.75*ABS(Results!J25))/ABS(Results!N25)</f>
        <v>-5.0785468348967804</v>
      </c>
      <c r="O25" s="2">
        <f>(I25-1.25*ABS(Results!I25)-1.75*ABS(Results!J25))/ABS(Results!O25)</f>
        <v>-4.6108167040032555</v>
      </c>
      <c r="P25" s="2">
        <f>(I25-1.25*ABS(Results!I25)-1.75*ABS(Results!J25))/ABS(Results!P25)</f>
        <v>-5.0063621143820995</v>
      </c>
      <c r="R25" s="3"/>
      <c r="S25" s="2">
        <f>(R25-1.25*ABS(Results!R25))/(1.75*ABS(Results!S25))</f>
        <v>-0.71235166703225494</v>
      </c>
      <c r="T25" s="2">
        <f>(R25-1.25*ABS(Results!R25)-1.75*ABS(Results!S25))/ABS(Results!T25)</f>
        <v>-2.3766005287870957</v>
      </c>
      <c r="U25" s="2">
        <f>(R25-1.25*ABS(Results!R25)-1.75*ABS(Results!S25))/ABS(Results!U25)</f>
        <v>-2.3053655329540539</v>
      </c>
      <c r="V25" s="2">
        <f>(R25-1.25*ABS(Results!R25)-1.75*ABS(Results!S25))/ABS(Results!V25)</f>
        <v>-7.6913170564947286</v>
      </c>
    </row>
    <row r="26" spans="1:22" x14ac:dyDescent="0.3">
      <c r="A26" t="s">
        <v>2</v>
      </c>
      <c r="C26" s="3"/>
      <c r="D26" s="2">
        <f>(C26-1.25*ABS(Results!C26))/(1.75*ABS(Results!D26))</f>
        <v>-0.47450625331692592</v>
      </c>
      <c r="E26" s="2">
        <f>(C26-1.25*ABS(Results!C26)-1.75*ABS(Results!D26))/ABS(Results!E26)</f>
        <v>-3.5253259029889343</v>
      </c>
      <c r="F26" s="2">
        <f>(C26-1.25*ABS(Results!C26)-1.75*ABS(Results!D26))/ABS(Results!F26)</f>
        <v>-1.7118076698610434</v>
      </c>
      <c r="G26" s="2">
        <f>(C26-1.25*ABS(Results!C26)-1.75*ABS(Results!D26))/ABS(Results!G26)</f>
        <v>-3.3276091793617466</v>
      </c>
      <c r="H26" s="5"/>
      <c r="I26" s="3"/>
      <c r="J26" s="2">
        <f>(I26-1.25*ABS(Results!I26))/(1.75*ABS(Results!J26))</f>
        <v>-0.7142857142857143</v>
      </c>
      <c r="K26" s="2">
        <f>(I26-1.25*ABS(Results!I26)-1.75*ABS(Results!J26))/ABS(Results!K26)</f>
        <v>-15.346950273366311</v>
      </c>
      <c r="L26" s="2">
        <f>(I26-1.25*ABS(Results!I26)-1.75*ABS(Results!J26))/ABS(Results!L26)</f>
        <v>-4.2817515688400336</v>
      </c>
      <c r="M26" s="2">
        <f>(I26-1.25*ABS(Results!I26)-1.75*ABS(Results!J26))/ABS(Results!M26)</f>
        <v>-5.9386083454141927</v>
      </c>
      <c r="N26" s="2">
        <f>(I26-1.25*ABS(Results!I26)-1.75*ABS(Results!J26))/ABS(Results!N26)</f>
        <v>-15.3469183089439</v>
      </c>
      <c r="O26" s="2">
        <f>(I26-1.25*ABS(Results!I26)-1.75*ABS(Results!J26))/ABS(Results!O26)</f>
        <v>-4.2817515688400336</v>
      </c>
      <c r="P26" s="2">
        <f>(I26-1.25*ABS(Results!I26)-1.75*ABS(Results!J26))/ABS(Results!P26)</f>
        <v>-5.9386083454141927</v>
      </c>
      <c r="R26" s="3"/>
      <c r="S26" s="2">
        <f>(R26-1.25*ABS(Results!R26))/(1.75*ABS(Results!S26))</f>
        <v>-0.47450625331692592</v>
      </c>
      <c r="T26" s="2">
        <f>(R26-1.25*ABS(Results!R26)-1.75*ABS(Results!S26))/ABS(Results!T26)</f>
        <v>-3.5253259029889343</v>
      </c>
      <c r="U26" s="2">
        <f>(R26-1.25*ABS(Results!R26)-1.75*ABS(Results!S26))/ABS(Results!U26)</f>
        <v>-1.7118076698610434</v>
      </c>
      <c r="V26" s="2">
        <f>(R26-1.25*ABS(Results!R26)-1.75*ABS(Results!S26))/ABS(Results!V26)</f>
        <v>-3.3276091793617466</v>
      </c>
    </row>
  </sheetData>
  <mergeCells count="9">
    <mergeCell ref="C22:G22"/>
    <mergeCell ref="C13:G13"/>
    <mergeCell ref="C4:G4"/>
    <mergeCell ref="R22:V22"/>
    <mergeCell ref="R13:V13"/>
    <mergeCell ref="R4:V4"/>
    <mergeCell ref="I4:P4"/>
    <mergeCell ref="I13:P13"/>
    <mergeCell ref="I22:P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DomWirk</cp:lastModifiedBy>
  <dcterms:created xsi:type="dcterms:W3CDTF">2016-09-20T18:36:05Z</dcterms:created>
  <dcterms:modified xsi:type="dcterms:W3CDTF">2016-10-13T23:07:25Z</dcterms:modified>
</cp:coreProperties>
</file>