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50" i="1" l="1"/>
  <c r="C49" i="1"/>
  <c r="B49" i="1"/>
  <c r="C48" i="1"/>
  <c r="C46" i="1"/>
  <c r="C47" i="1"/>
  <c r="B47" i="1" s="1"/>
  <c r="C45" i="1"/>
  <c r="B50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C43" i="1"/>
  <c r="C44" i="1"/>
  <c r="C42" i="1"/>
  <c r="C34" i="1"/>
  <c r="C35" i="1"/>
  <c r="C36" i="1"/>
  <c r="C37" i="1"/>
  <c r="C38" i="1"/>
  <c r="C39" i="1"/>
  <c r="C40" i="1"/>
  <c r="C41" i="1"/>
  <c r="C33" i="1"/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6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<sst xmlns="http://schemas.openxmlformats.org/spreadsheetml/2006/main" count="6" uniqueCount="6">
  <si>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</si>
  <si>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</si>
  <si>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</si>
  <si>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t>Impact number</t>
  </si>
  <si>
    <t>Roving DOF</t>
  </si>
  <si>
    <t>Fixed 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</si>
</sst>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6" workbookViewId="0">
      <selection activeCell="J45" sqref="J15:M45"/>
    </sheetView>
  </sheetViews>
  <sheetFormatPr defaultRowHeight="14.4" x14ac:dyDescent="0.3"/>
  <cols>
    <col min="1" max="1" width="10.33203125" bestFit="1" customWidth="1"/>
    <col min="5" max="5" width="12.6640625" bestFit="1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2</v>
      </c>
    </row>
    <row r="2" spans="1:5" x14ac:dyDescent="0.3">
      <c r="A2">
        <v>1</v>
      </c>
      <c r="B2">
        <v>10</v>
      </c>
      <c r="C2">
        <v>0</v>
      </c>
      <c r="D2">
        <v>0</v>
      </c>
    </row>
    <row r="3" spans="1:5" x14ac:dyDescent="0.3">
      <c r="A3">
        <v>2</v>
      </c>
      <c r="B3">
        <v>20</v>
      </c>
      <c r="C3">
        <v>0</v>
      </c>
      <c r="D3">
        <v>0</v>
      </c>
    </row>
    <row r="4" spans="1:5" x14ac:dyDescent="0.3">
      <c r="A4">
        <v>3</v>
      </c>
      <c r="B4">
        <v>60</v>
      </c>
      <c r="C4">
        <v>0</v>
      </c>
      <c r="D4">
        <v>0</v>
      </c>
    </row>
    <row r="5" spans="1:5" x14ac:dyDescent="0.3">
      <c r="A5">
        <v>4</v>
      </c>
      <c r="B5">
        <v>80</v>
      </c>
      <c r="C5">
        <v>0</v>
      </c>
      <c r="D5">
        <v>0</v>
      </c>
    </row>
    <row r="6" spans="1:5" x14ac:dyDescent="0.3">
      <c r="A6">
        <v>5</v>
      </c>
      <c r="B6">
        <v>130</v>
      </c>
      <c r="C6">
        <v>0</v>
      </c>
      <c r="D6">
        <v>0</v>
      </c>
    </row>
    <row r="7" spans="1:5" x14ac:dyDescent="0.3">
      <c r="A7">
        <v>6</v>
      </c>
      <c r="B7">
        <v>140</v>
      </c>
      <c r="C7">
        <v>0</v>
      </c>
      <c r="D7">
        <v>0</v>
      </c>
    </row>
    <row r="8" spans="1:5" x14ac:dyDescent="0.3">
      <c r="A8">
        <v>7</v>
      </c>
      <c r="B8">
        <f>20-C8/TAN(73.67*PI()/180)</f>
        <v>8.2804430900320813</v>
      </c>
      <c r="C8">
        <v>40</v>
      </c>
      <c r="D8">
        <v>0</v>
      </c>
    </row>
    <row r="9" spans="1:5" x14ac:dyDescent="0.3">
      <c r="A9">
        <v>8</v>
      </c>
      <c r="B9">
        <f>30-C8/TAN(73.67*PI()/180)</f>
        <v>18.28044309003208</v>
      </c>
      <c r="C9">
        <v>40</v>
      </c>
      <c r="D9">
        <v>0</v>
      </c>
    </row>
    <row r="10" spans="1:5" x14ac:dyDescent="0.3">
      <c r="A10">
        <v>9</v>
      </c>
      <c r="B10">
        <f>80-C8/TAN(73.67*PI()/180)</f>
        <v>68.28044309003208</v>
      </c>
      <c r="C10">
        <v>40</v>
      </c>
      <c r="D10">
        <v>0</v>
      </c>
    </row>
    <row r="11" spans="1:5" x14ac:dyDescent="0.3">
      <c r="A11">
        <v>10</v>
      </c>
      <c r="B11">
        <f>100-C8/TAN(73.67*PI()/180)</f>
        <v>88.28044309003208</v>
      </c>
      <c r="C11">
        <v>40</v>
      </c>
      <c r="D11">
        <v>0</v>
      </c>
    </row>
    <row r="12" spans="1:5" x14ac:dyDescent="0.3">
      <c r="A12">
        <v>11</v>
      </c>
      <c r="B12">
        <f>140-C8/TAN(73.67*PI()/180)</f>
        <v>128.28044309003209</v>
      </c>
      <c r="C12">
        <v>40</v>
      </c>
      <c r="D12">
        <v>0</v>
      </c>
    </row>
    <row r="13" spans="1:5" x14ac:dyDescent="0.3">
      <c r="A13">
        <v>12</v>
      </c>
      <c r="B13">
        <f>150-C8/TAN(73.67*PI()/180)</f>
        <v>138.28044309003209</v>
      </c>
      <c r="C13">
        <v>40</v>
      </c>
      <c r="D13">
        <v>0</v>
      </c>
    </row>
    <row r="14" spans="1:5" x14ac:dyDescent="0.3">
      <c r="A14" t="s">
        <v>4</v>
      </c>
      <c r="E14" t="s">
        <v>3</v>
      </c>
    </row>
    <row r="15" spans="1:5" x14ac:dyDescent="0.3">
      <c r="A15">
        <v>13</v>
      </c>
      <c r="B15">
        <f>10-C15/TAN(73.67*PI()/180)</f>
        <v>8.5350553862540099</v>
      </c>
      <c r="C15">
        <v>5</v>
      </c>
      <c r="D15">
        <v>0</v>
      </c>
      <c r="E15">
        <v>1</v>
      </c>
    </row>
    <row r="16" spans="1:5" x14ac:dyDescent="0.3">
      <c r="A16">
        <v>14</v>
      </c>
      <c r="B16">
        <f>20-C16/TAN(73.67*PI()/180)</f>
        <v>18.535055386254012</v>
      </c>
      <c r="C16">
        <v>5</v>
      </c>
      <c r="D16">
        <v>0</v>
      </c>
      <c r="E16">
        <v>2</v>
      </c>
    </row>
    <row r="17" spans="1:5" x14ac:dyDescent="0.3">
      <c r="A17">
        <v>15</v>
      </c>
      <c r="B17">
        <f>30-C17/TAN(73.67*PI()/180)</f>
        <v>28.535055386254012</v>
      </c>
      <c r="C17">
        <v>5</v>
      </c>
      <c r="D17">
        <v>0</v>
      </c>
      <c r="E17">
        <v>3</v>
      </c>
    </row>
    <row r="18" spans="1:5" x14ac:dyDescent="0.3">
      <c r="A18">
        <v>16</v>
      </c>
      <c r="B18">
        <f>60-C18/TAN(73.67*PI()/180)</f>
        <v>58.535055386254008</v>
      </c>
      <c r="C18">
        <v>5</v>
      </c>
      <c r="D18">
        <v>0</v>
      </c>
      <c r="E18">
        <v>4</v>
      </c>
    </row>
    <row r="19" spans="1:5" x14ac:dyDescent="0.3">
      <c r="A19">
        <v>17</v>
      </c>
      <c r="B19">
        <f>80-C19/TAN(73.67*PI()/180)</f>
        <v>78.535055386254015</v>
      </c>
      <c r="C19">
        <v>5</v>
      </c>
      <c r="D19">
        <v>0</v>
      </c>
      <c r="E19">
        <v>5</v>
      </c>
    </row>
    <row r="20" spans="1:5" x14ac:dyDescent="0.3">
      <c r="A20">
        <v>18</v>
      </c>
      <c r="B20">
        <f>100-C20/TAN(73.67*PI()/180)</f>
        <v>98.535055386254015</v>
      </c>
      <c r="C20">
        <v>5</v>
      </c>
      <c r="D20">
        <v>0</v>
      </c>
      <c r="E20">
        <v>6</v>
      </c>
    </row>
    <row r="21" spans="1:5" x14ac:dyDescent="0.3">
      <c r="A21">
        <v>19</v>
      </c>
      <c r="B21">
        <f>130-C21/TAN(73.67*PI()/180)</f>
        <v>128.53505538625402</v>
      </c>
      <c r="C21">
        <v>5</v>
      </c>
      <c r="D21">
        <v>0</v>
      </c>
      <c r="E21">
        <v>7</v>
      </c>
    </row>
    <row r="22" spans="1:5" x14ac:dyDescent="0.3">
      <c r="A22">
        <v>20</v>
      </c>
      <c r="B22">
        <f>140-C22/TAN(73.67*PI()/180)</f>
        <v>138.53505538625402</v>
      </c>
      <c r="C22">
        <v>5</v>
      </c>
      <c r="D22">
        <v>0</v>
      </c>
      <c r="E22">
        <v>8</v>
      </c>
    </row>
    <row r="23" spans="1:5" x14ac:dyDescent="0.3">
      <c r="A23">
        <v>21</v>
      </c>
      <c r="B23">
        <f>150-C23/TAN(73.67*PI()/180)</f>
        <v>148.53505538625402</v>
      </c>
      <c r="C23">
        <v>5</v>
      </c>
      <c r="D23">
        <v>0</v>
      </c>
      <c r="E23">
        <v>9</v>
      </c>
    </row>
    <row r="24" spans="1:5" x14ac:dyDescent="0.3">
      <c r="A24">
        <v>22</v>
      </c>
      <c r="B24">
        <f>10-C24/TAN(73.67*PI()/180)</f>
        <v>5.165682774638233</v>
      </c>
      <c r="C24">
        <v>16.5</v>
      </c>
      <c r="D24">
        <v>0</v>
      </c>
      <c r="E24">
        <v>10</v>
      </c>
    </row>
    <row r="25" spans="1:5" x14ac:dyDescent="0.3">
      <c r="A25">
        <v>23</v>
      </c>
      <c r="B25">
        <f>20-C25/TAN(73.67*PI()/180)</f>
        <v>15.165682774638233</v>
      </c>
      <c r="C25">
        <v>16.5</v>
      </c>
      <c r="D25">
        <v>0</v>
      </c>
      <c r="E25">
        <v>11</v>
      </c>
    </row>
    <row r="26" spans="1:5" x14ac:dyDescent="0.3">
      <c r="A26">
        <v>24</v>
      </c>
      <c r="B26">
        <f>30-C26/TAN(73.67*PI()/180)</f>
        <v>25.165682774638235</v>
      </c>
      <c r="C26">
        <v>16.5</v>
      </c>
      <c r="D26">
        <v>0</v>
      </c>
      <c r="E26">
        <v>12</v>
      </c>
    </row>
    <row r="27" spans="1:5" x14ac:dyDescent="0.3">
      <c r="A27">
        <v>25</v>
      </c>
      <c r="B27">
        <f>60-C27/TAN(73.67*PI()/180)</f>
        <v>55.165682774638235</v>
      </c>
      <c r="C27">
        <v>16.5</v>
      </c>
      <c r="D27">
        <v>0</v>
      </c>
      <c r="E27">
        <v>13</v>
      </c>
    </row>
    <row r="28" spans="1:5" x14ac:dyDescent="0.3">
      <c r="A28">
        <v>26</v>
      </c>
      <c r="B28">
        <f>80-C28/TAN(73.67*PI()/180)</f>
        <v>75.165682774638228</v>
      </c>
      <c r="C28">
        <v>16.5</v>
      </c>
      <c r="D28">
        <v>0</v>
      </c>
      <c r="E28">
        <v>14</v>
      </c>
    </row>
    <row r="29" spans="1:5" x14ac:dyDescent="0.3">
      <c r="A29">
        <v>27</v>
      </c>
      <c r="B29">
        <f>100-C29/TAN(73.67*PI()/180)</f>
        <v>95.165682774638228</v>
      </c>
      <c r="C29">
        <v>16.5</v>
      </c>
      <c r="D29">
        <v>0</v>
      </c>
      <c r="E29">
        <v>15</v>
      </c>
    </row>
    <row r="30" spans="1:5" x14ac:dyDescent="0.3">
      <c r="A30">
        <v>28</v>
      </c>
      <c r="B30">
        <f>130-C30/TAN(73.67*PI()/180)</f>
        <v>125.16568277463823</v>
      </c>
      <c r="C30">
        <v>16.5</v>
      </c>
      <c r="D30">
        <v>0</v>
      </c>
      <c r="E30">
        <v>16</v>
      </c>
    </row>
    <row r="31" spans="1:5" x14ac:dyDescent="0.3">
      <c r="A31">
        <v>29</v>
      </c>
      <c r="B31">
        <f>140-C31/TAN(73.67*PI()/180)</f>
        <v>135.16568277463824</v>
      </c>
      <c r="C31">
        <v>16.5</v>
      </c>
      <c r="D31">
        <v>0</v>
      </c>
      <c r="E31">
        <v>17</v>
      </c>
    </row>
    <row r="32" spans="1:5" x14ac:dyDescent="0.3">
      <c r="A32">
        <v>30</v>
      </c>
      <c r="B32">
        <f>150-C32/TAN(73.67*PI()/180)</f>
        <v>145.16568277463824</v>
      </c>
      <c r="C32">
        <v>16.5</v>
      </c>
      <c r="D32">
        <v>0</v>
      </c>
      <c r="E32">
        <v>18</v>
      </c>
    </row>
    <row r="33" spans="1:5" x14ac:dyDescent="0.3">
      <c r="A33">
        <v>31</v>
      </c>
      <c r="B33">
        <f>10-C33/TAN(73.67*PI()/180)</f>
        <v>2.8217713926446493</v>
      </c>
      <c r="C33">
        <f>40-15.5</f>
        <v>24.5</v>
      </c>
      <c r="D33">
        <v>0</v>
      </c>
      <c r="E33">
        <v>19</v>
      </c>
    </row>
    <row r="34" spans="1:5" x14ac:dyDescent="0.3">
      <c r="A34">
        <v>32</v>
      </c>
      <c r="B34">
        <f>20-C34/TAN(73.67*PI()/180)</f>
        <v>12.821771392644649</v>
      </c>
      <c r="C34">
        <f t="shared" ref="C34:C41" si="0">40-15.5</f>
        <v>24.5</v>
      </c>
      <c r="D34">
        <v>0</v>
      </c>
      <c r="E34">
        <v>20</v>
      </c>
    </row>
    <row r="35" spans="1:5" x14ac:dyDescent="0.3">
      <c r="A35">
        <v>33</v>
      </c>
      <c r="B35">
        <f>30-C35/TAN(73.67*PI()/180)</f>
        <v>22.821771392644649</v>
      </c>
      <c r="C35">
        <f t="shared" si="0"/>
        <v>24.5</v>
      </c>
      <c r="D35">
        <v>0</v>
      </c>
      <c r="E35">
        <v>21</v>
      </c>
    </row>
    <row r="36" spans="1:5" x14ac:dyDescent="0.3">
      <c r="A36">
        <v>34</v>
      </c>
      <c r="B36">
        <f>60-C36/TAN(73.67*PI()/180)</f>
        <v>52.821771392644649</v>
      </c>
      <c r="C36">
        <f t="shared" si="0"/>
        <v>24.5</v>
      </c>
      <c r="D36">
        <v>0</v>
      </c>
      <c r="E36">
        <v>22</v>
      </c>
    </row>
    <row r="37" spans="1:5" x14ac:dyDescent="0.3">
      <c r="A37">
        <v>35</v>
      </c>
      <c r="B37">
        <f>80-C37/TAN(73.67*PI()/180)</f>
        <v>72.821771392644649</v>
      </c>
      <c r="C37">
        <f t="shared" si="0"/>
        <v>24.5</v>
      </c>
      <c r="D37">
        <v>0</v>
      </c>
      <c r="E37">
        <v>23</v>
      </c>
    </row>
    <row r="38" spans="1:5" x14ac:dyDescent="0.3">
      <c r="A38">
        <v>36</v>
      </c>
      <c r="B38">
        <f>100-C38/TAN(73.67*PI()/180)</f>
        <v>92.821771392644649</v>
      </c>
      <c r="C38">
        <f t="shared" si="0"/>
        <v>24.5</v>
      </c>
      <c r="D38">
        <v>0</v>
      </c>
      <c r="E38">
        <v>24</v>
      </c>
    </row>
    <row r="39" spans="1:5" x14ac:dyDescent="0.3">
      <c r="A39">
        <v>37</v>
      </c>
      <c r="B39">
        <f>130-C39/TAN(73.67*PI()/180)</f>
        <v>122.82177139264465</v>
      </c>
      <c r="C39">
        <f t="shared" si="0"/>
        <v>24.5</v>
      </c>
      <c r="D39">
        <v>0</v>
      </c>
      <c r="E39">
        <v>25</v>
      </c>
    </row>
    <row r="40" spans="1:5" x14ac:dyDescent="0.3">
      <c r="A40">
        <v>38</v>
      </c>
      <c r="B40">
        <f>140-C40/TAN(73.67*PI()/180)</f>
        <v>132.82177139264465</v>
      </c>
      <c r="C40">
        <f t="shared" si="0"/>
        <v>24.5</v>
      </c>
      <c r="D40">
        <v>0</v>
      </c>
      <c r="E40">
        <v>26</v>
      </c>
    </row>
    <row r="41" spans="1:5" x14ac:dyDescent="0.3">
      <c r="A41">
        <v>39</v>
      </c>
      <c r="B41">
        <f>150-C41/TAN(73.67*PI()/180)</f>
        <v>142.82177139264465</v>
      </c>
      <c r="C41">
        <f t="shared" si="0"/>
        <v>24.5</v>
      </c>
      <c r="D41">
        <v>0</v>
      </c>
      <c r="E41">
        <v>27</v>
      </c>
    </row>
    <row r="42" spans="1:5" x14ac:dyDescent="0.3">
      <c r="A42">
        <v>40</v>
      </c>
      <c r="B42">
        <f>10-C42/TAN(73.67*PI()/180)</f>
        <v>-0.40110675759652814</v>
      </c>
      <c r="C42">
        <f>40-4.5</f>
        <v>35.5</v>
      </c>
      <c r="D42">
        <v>0</v>
      </c>
      <c r="E42">
        <v>28</v>
      </c>
    </row>
    <row r="43" spans="1:5" x14ac:dyDescent="0.3">
      <c r="A43">
        <v>41</v>
      </c>
      <c r="B43">
        <f>20-C43/TAN(73.67*PI()/180)</f>
        <v>9.5988932424034719</v>
      </c>
      <c r="C43">
        <f t="shared" ref="C43:C50" si="1">40-4.5</f>
        <v>35.5</v>
      </c>
      <c r="D43">
        <v>0</v>
      </c>
      <c r="E43">
        <v>29</v>
      </c>
    </row>
    <row r="44" spans="1:5" x14ac:dyDescent="0.3">
      <c r="A44">
        <v>42</v>
      </c>
      <c r="B44">
        <f>30-C44/TAN(73.67*PI()/180)</f>
        <v>19.59889324240347</v>
      </c>
      <c r="C44">
        <f t="shared" si="1"/>
        <v>35.5</v>
      </c>
      <c r="D44">
        <v>0</v>
      </c>
      <c r="E44">
        <v>30</v>
      </c>
    </row>
    <row r="45" spans="1:5" x14ac:dyDescent="0.3">
      <c r="A45">
        <v>43</v>
      </c>
      <c r="B45">
        <f>60-C45/TAN(73.67*PI()/180)</f>
        <v>49.745387703778071</v>
      </c>
      <c r="C45">
        <f>40-5</f>
        <v>35</v>
      </c>
      <c r="D45">
        <v>0</v>
      </c>
      <c r="E45">
        <v>31</v>
      </c>
    </row>
    <row r="46" spans="1:5" x14ac:dyDescent="0.3">
      <c r="A46">
        <v>44</v>
      </c>
      <c r="B46">
        <f>80-C46/TAN(73.67*PI()/180)</f>
        <v>69.745387703778079</v>
      </c>
      <c r="C46">
        <f>40-5</f>
        <v>35</v>
      </c>
      <c r="D46">
        <v>0</v>
      </c>
      <c r="E46">
        <v>32</v>
      </c>
    </row>
    <row r="47" spans="1:5" x14ac:dyDescent="0.3">
      <c r="A47">
        <v>45</v>
      </c>
      <c r="B47">
        <f>100-C47/TAN(73.67*PI()/180)</f>
        <v>89.891882165152666</v>
      </c>
      <c r="C47">
        <f>40-5.5</f>
        <v>34.5</v>
      </c>
      <c r="D47">
        <v>0</v>
      </c>
      <c r="E47">
        <v>33</v>
      </c>
    </row>
    <row r="48" spans="1:5" x14ac:dyDescent="0.3">
      <c r="A48">
        <v>46</v>
      </c>
      <c r="B48">
        <f>130-C48/TAN(73.67*PI()/180)</f>
        <v>119.89188216515267</v>
      </c>
      <c r="C48">
        <f>40-5.5</f>
        <v>34.5</v>
      </c>
      <c r="D48">
        <v>0</v>
      </c>
      <c r="E48">
        <v>34</v>
      </c>
    </row>
    <row r="49" spans="1:5" x14ac:dyDescent="0.3">
      <c r="A49">
        <v>47</v>
      </c>
      <c r="B49">
        <f>140-C49/TAN(73.67*PI()/180)</f>
        <v>130.03837662652728</v>
      </c>
      <c r="C49">
        <f>40-6</f>
        <v>34</v>
      </c>
      <c r="D49">
        <v>0</v>
      </c>
      <c r="E49">
        <v>35</v>
      </c>
    </row>
    <row r="50" spans="1:5" x14ac:dyDescent="0.3">
      <c r="A50">
        <v>48</v>
      </c>
      <c r="B50">
        <f>150-C50/TAN(73.67*PI()/180)</f>
        <v>140.03837662652728</v>
      </c>
      <c r="C50">
        <f>40-6</f>
        <v>34</v>
      </c>
      <c r="D50">
        <v>0</v>
      </c>
      <c r="E50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2016-10-05T20:16:01Z</dcterms:created>
  <dcterms:modified xsi:type="dcterms:W3CDTF">2016-10-06T21:00:42Z</dcterms:modified>
</cp:coreProperties>
</file>