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2" windowWidth="17232" windowHeight="12072"/>
  </bookViews>
  <sheets>
    <sheet name="Span 1 Ratings" sheetId="10" r:id="rId1"/>
    <sheet name="Span 2 Ratings" sheetId="11" r:id="rId2"/>
  </sheets>
  <calcPr calcId="145621"/>
</workbook>
</file>

<file path=xl/calcChain.xml><?xml version="1.0" encoding="utf-8"?>
<calcChain xmlns="http://schemas.openxmlformats.org/spreadsheetml/2006/main">
  <c r="I48" i="11" l="1"/>
  <c r="G48" i="11"/>
  <c r="E48" i="11"/>
  <c r="C48" i="11"/>
  <c r="I47" i="11"/>
  <c r="G47" i="11"/>
  <c r="E47" i="11"/>
  <c r="C47" i="11"/>
  <c r="I45" i="11"/>
  <c r="G45" i="11"/>
  <c r="E45" i="11"/>
  <c r="C45" i="11"/>
  <c r="I44" i="11"/>
  <c r="G44" i="11"/>
  <c r="E44" i="11"/>
  <c r="C44" i="11"/>
  <c r="I42" i="11"/>
  <c r="G42" i="11"/>
  <c r="E42" i="11"/>
  <c r="C42" i="11"/>
  <c r="I41" i="11"/>
  <c r="G41" i="11"/>
  <c r="E41" i="11"/>
  <c r="C41" i="11"/>
  <c r="I39" i="11"/>
  <c r="G39" i="11"/>
  <c r="E39" i="11"/>
  <c r="C39" i="11"/>
  <c r="I38" i="11"/>
  <c r="G38" i="11"/>
  <c r="E38" i="11"/>
  <c r="C38" i="11"/>
  <c r="I36" i="11"/>
  <c r="G36" i="11"/>
  <c r="E36" i="11"/>
  <c r="C36" i="11"/>
  <c r="I35" i="11"/>
  <c r="G35" i="11"/>
  <c r="E35" i="11"/>
  <c r="C35" i="11"/>
  <c r="I33" i="11"/>
  <c r="G33" i="11"/>
  <c r="E33" i="11"/>
  <c r="C33" i="11"/>
  <c r="I32" i="11"/>
  <c r="G32" i="11"/>
  <c r="E32" i="11"/>
  <c r="C32" i="11"/>
  <c r="I48" i="10"/>
  <c r="G48" i="10"/>
  <c r="E48" i="10"/>
  <c r="C48" i="10"/>
  <c r="I47" i="10"/>
  <c r="G47" i="10"/>
  <c r="E47" i="10"/>
  <c r="C47" i="10"/>
  <c r="I45" i="10"/>
  <c r="G45" i="10"/>
  <c r="E45" i="10"/>
  <c r="C45" i="10"/>
  <c r="I44" i="10"/>
  <c r="G44" i="10"/>
  <c r="E44" i="10"/>
  <c r="C44" i="10"/>
  <c r="I42" i="10"/>
  <c r="G42" i="10"/>
  <c r="E42" i="10"/>
  <c r="C42" i="10"/>
  <c r="I41" i="10"/>
  <c r="G41" i="10"/>
  <c r="E41" i="10"/>
  <c r="C41" i="10"/>
  <c r="I39" i="10"/>
  <c r="G39" i="10"/>
  <c r="E39" i="10"/>
  <c r="C39" i="10"/>
  <c r="I38" i="10"/>
  <c r="G38" i="10"/>
  <c r="E38" i="10"/>
  <c r="C38" i="10"/>
  <c r="I36" i="10"/>
  <c r="G36" i="10"/>
  <c r="E36" i="10"/>
  <c r="C36" i="10"/>
  <c r="I35" i="10"/>
  <c r="G35" i="10"/>
  <c r="E35" i="10"/>
  <c r="C35" i="10"/>
  <c r="I33" i="10"/>
  <c r="G33" i="10"/>
  <c r="E33" i="10"/>
  <c r="C33" i="10"/>
  <c r="I32" i="10"/>
  <c r="G32" i="10"/>
  <c r="E32" i="10"/>
  <c r="C32" i="10"/>
  <c r="I30" i="11"/>
  <c r="G30" i="11"/>
  <c r="E30" i="11"/>
  <c r="C30" i="11"/>
  <c r="I30" i="10"/>
  <c r="G30" i="10"/>
  <c r="E30" i="10"/>
  <c r="C30" i="10"/>
  <c r="I23" i="11" l="1"/>
  <c r="G23" i="11"/>
  <c r="E23" i="11"/>
  <c r="C23" i="11"/>
  <c r="I22" i="11"/>
  <c r="G22" i="11"/>
  <c r="E22" i="11"/>
  <c r="C22" i="11"/>
  <c r="I20" i="11"/>
  <c r="G20" i="11"/>
  <c r="E20" i="11"/>
  <c r="C20" i="11"/>
  <c r="I19" i="11"/>
  <c r="G19" i="11"/>
  <c r="E19" i="11"/>
  <c r="C19" i="11"/>
  <c r="I17" i="11"/>
  <c r="G17" i="11"/>
  <c r="E17" i="11"/>
  <c r="C17" i="11"/>
  <c r="I16" i="11"/>
  <c r="G16" i="11"/>
  <c r="E16" i="11"/>
  <c r="C16" i="11"/>
  <c r="I14" i="11"/>
  <c r="G14" i="11"/>
  <c r="E14" i="11"/>
  <c r="C14" i="11"/>
  <c r="I13" i="11"/>
  <c r="G13" i="11"/>
  <c r="E13" i="11"/>
  <c r="C13" i="11"/>
  <c r="I11" i="11"/>
  <c r="G11" i="11"/>
  <c r="E11" i="11"/>
  <c r="C11" i="11"/>
  <c r="I10" i="11"/>
  <c r="G10" i="11"/>
  <c r="E10" i="11"/>
  <c r="C10" i="11"/>
  <c r="I8" i="11"/>
  <c r="G8" i="11"/>
  <c r="E8" i="11"/>
  <c r="C8" i="11"/>
  <c r="I7" i="11"/>
  <c r="G7" i="11"/>
  <c r="E7" i="11"/>
  <c r="C7" i="11"/>
  <c r="I5" i="11"/>
  <c r="G5" i="11"/>
  <c r="E5" i="11"/>
  <c r="C5" i="11"/>
  <c r="I23" i="10" l="1"/>
  <c r="G23" i="10"/>
  <c r="E23" i="10"/>
  <c r="C23" i="10"/>
  <c r="I22" i="10"/>
  <c r="G22" i="10"/>
  <c r="E22" i="10"/>
  <c r="C22" i="10"/>
  <c r="I20" i="10"/>
  <c r="G20" i="10"/>
  <c r="E20" i="10"/>
  <c r="C20" i="10"/>
  <c r="I19" i="10"/>
  <c r="G19" i="10"/>
  <c r="E19" i="10"/>
  <c r="C19" i="10"/>
  <c r="I17" i="10"/>
  <c r="G17" i="10"/>
  <c r="E17" i="10"/>
  <c r="C17" i="10"/>
  <c r="I16" i="10"/>
  <c r="G16" i="10"/>
  <c r="E16" i="10"/>
  <c r="C16" i="10"/>
  <c r="I14" i="10"/>
  <c r="G14" i="10"/>
  <c r="E14" i="10"/>
  <c r="C14" i="10"/>
  <c r="I13" i="10"/>
  <c r="G13" i="10"/>
  <c r="E13" i="10"/>
  <c r="C13" i="10"/>
  <c r="I11" i="10"/>
  <c r="G11" i="10"/>
  <c r="E11" i="10"/>
  <c r="C11" i="10"/>
  <c r="I10" i="10"/>
  <c r="G10" i="10"/>
  <c r="E10" i="10"/>
  <c r="C10" i="10"/>
  <c r="I8" i="10"/>
  <c r="G8" i="10"/>
  <c r="E8" i="10"/>
  <c r="C8" i="10"/>
  <c r="I7" i="10"/>
  <c r="G7" i="10"/>
  <c r="E7" i="10"/>
  <c r="C7" i="10"/>
  <c r="I5" i="10"/>
  <c r="G5" i="10"/>
  <c r="E5" i="10"/>
  <c r="C5" i="10"/>
</calcChain>
</file>

<file path=xl/sharedStrings.xml><?xml version="1.0" encoding="utf-8"?>
<sst xmlns="http://schemas.openxmlformats.org/spreadsheetml/2006/main" count="154" uniqueCount="18">
  <si>
    <t>Update 1</t>
  </si>
  <si>
    <t>Update 2</t>
  </si>
  <si>
    <t>Update 3</t>
  </si>
  <si>
    <t>Update 4</t>
  </si>
  <si>
    <t>Update 5</t>
  </si>
  <si>
    <t>A Priori</t>
  </si>
  <si>
    <t>Strength I</t>
  </si>
  <si>
    <t>Service II</t>
  </si>
  <si>
    <t>Op</t>
  </si>
  <si>
    <t>Inv</t>
  </si>
  <si>
    <t>Ctrl. Gir.</t>
  </si>
  <si>
    <r>
      <t xml:space="preserve">% </t>
    </r>
    <r>
      <rPr>
        <b/>
        <sz val="11"/>
        <color theme="1"/>
        <rFont val="Calibri"/>
        <family val="2"/>
      </rPr>
      <t>Δ</t>
    </r>
  </si>
  <si>
    <t>Weight</t>
  </si>
  <si>
    <t>RF</t>
  </si>
  <si>
    <t>Tons</t>
  </si>
  <si>
    <t>Updated Models With Concrete Encasement Contribution</t>
  </si>
  <si>
    <t>Update 6</t>
  </si>
  <si>
    <t>Updated Model Without Concrete Encasement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</si>
</sst>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5" xfId="0" applyFill="1" applyBorder="1" applyAlignment="1"/>
    <xf numFmtId="0" fontId="0" fillId="2" borderId="4" xfId="0" applyFill="1" applyBorder="1" applyAlignment="1"/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0" fillId="2" borderId="23" xfId="0" applyFill="1" applyBorder="1" applyAlignment="1"/>
    <xf numFmtId="0" fontId="0" fillId="2" borderId="24" xfId="0" applyFill="1" applyBorder="1" applyAlignment="1"/>
    <xf numFmtId="0" fontId="2" fillId="2" borderId="1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2" xfId="0" applyFont="1" applyFill="1" applyBorder="1"/>
    <xf numFmtId="2" fontId="0" fillId="2" borderId="9" xfId="0" applyNumberFormat="1" applyFill="1" applyBorder="1" applyAlignment="1">
      <alignment vertical="center"/>
    </xf>
    <xf numFmtId="0" fontId="0" fillId="2" borderId="35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2" borderId="22" xfId="0" applyFont="1" applyFill="1" applyBorder="1" applyAlignment="1"/>
    <xf numFmtId="0" fontId="0" fillId="2" borderId="6" xfId="0" applyFill="1" applyBorder="1" applyAlignment="1">
      <alignment horizontal="center" vertical="center"/>
    </xf>
    <xf numFmtId="0" fontId="1" fillId="2" borderId="23" xfId="0" applyFont="1" applyFill="1" applyBorder="1"/>
    <xf numFmtId="2" fontId="0" fillId="2" borderId="10" xfId="0" applyNumberFormat="1" applyFill="1" applyBorder="1" applyAlignment="1">
      <alignment vertical="center"/>
    </xf>
    <xf numFmtId="2" fontId="0" fillId="2" borderId="6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/>
    <xf numFmtId="2" fontId="0" fillId="2" borderId="12" xfId="0" applyNumberFormat="1" applyFill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2" fontId="0" fillId="2" borderId="17" xfId="0" applyNumberFormat="1" applyFill="1" applyBorder="1" applyAlignment="1">
      <alignment vertical="center"/>
    </xf>
    <xf numFmtId="0" fontId="0" fillId="2" borderId="19" xfId="0" applyFill="1" applyBorder="1" applyAlignment="1">
      <alignment horizontal="center" vertical="center"/>
    </xf>
    <xf numFmtId="0" fontId="0" fillId="2" borderId="38" xfId="0" applyFill="1" applyBorder="1"/>
    <xf numFmtId="0" fontId="0" fillId="2" borderId="0" xfId="0" applyFill="1" applyBorder="1"/>
    <xf numFmtId="0" fontId="0" fillId="2" borderId="1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37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  <color rgb="FFC85A5A"/>
      <color rgb="FF14C50B"/>
      <color rgb="FF0000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M38" sqref="M38"/>
    </sheetView>
  </sheetViews>
  <sheetFormatPr defaultRowHeight="14.4" x14ac:dyDescent="0.3"/>
  <cols>
    <col min="1" max="16384" width="8.88671875" style="1"/>
  </cols>
  <sheetData>
    <row r="1" spans="1:14" x14ac:dyDescent="0.3">
      <c r="A1" s="7"/>
      <c r="B1" s="8"/>
      <c r="C1" s="9" t="s">
        <v>15</v>
      </c>
      <c r="D1" s="10"/>
      <c r="E1" s="10"/>
      <c r="F1" s="10"/>
      <c r="G1" s="10"/>
      <c r="H1" s="10"/>
      <c r="I1" s="10"/>
      <c r="J1" s="11"/>
    </row>
    <row r="2" spans="1:14" ht="15" thickBot="1" x14ac:dyDescent="0.35">
      <c r="A2" s="48"/>
      <c r="B2" s="49"/>
      <c r="C2" s="14" t="s">
        <v>6</v>
      </c>
      <c r="D2" s="15"/>
      <c r="E2" s="15"/>
      <c r="F2" s="16"/>
      <c r="G2" s="17" t="s">
        <v>7</v>
      </c>
      <c r="H2" s="15"/>
      <c r="I2" s="15"/>
      <c r="J2" s="18"/>
    </row>
    <row r="3" spans="1:14" ht="15" thickTop="1" x14ac:dyDescent="0.3">
      <c r="A3" s="19"/>
      <c r="B3" s="20"/>
      <c r="C3" s="21" t="s">
        <v>9</v>
      </c>
      <c r="D3" s="22" t="s">
        <v>10</v>
      </c>
      <c r="E3" s="22" t="s">
        <v>8</v>
      </c>
      <c r="F3" s="22" t="s">
        <v>10</v>
      </c>
      <c r="G3" s="22" t="s">
        <v>9</v>
      </c>
      <c r="H3" s="22" t="s">
        <v>10</v>
      </c>
      <c r="I3" s="22" t="s">
        <v>8</v>
      </c>
      <c r="J3" s="23" t="s">
        <v>10</v>
      </c>
    </row>
    <row r="4" spans="1:14" ht="15" thickBot="1" x14ac:dyDescent="0.35">
      <c r="A4" s="24" t="s">
        <v>5</v>
      </c>
      <c r="B4" s="25" t="s">
        <v>13</v>
      </c>
      <c r="C4" s="26">
        <v>1.5407770000000001</v>
      </c>
      <c r="D4" s="27">
        <v>5</v>
      </c>
      <c r="E4" s="28">
        <v>1.997304</v>
      </c>
      <c r="F4" s="27">
        <v>5</v>
      </c>
      <c r="G4" s="28">
        <v>0.61718700000000004</v>
      </c>
      <c r="H4" s="27">
        <v>2</v>
      </c>
      <c r="I4" s="28">
        <v>0.80234300000000003</v>
      </c>
      <c r="J4" s="29">
        <v>2</v>
      </c>
    </row>
    <row r="5" spans="1:14" ht="15" thickBot="1" x14ac:dyDescent="0.35">
      <c r="A5" s="30"/>
      <c r="B5" s="25" t="s">
        <v>14</v>
      </c>
      <c r="C5" s="26">
        <f>C4*$N$5</f>
        <v>55.467972000000003</v>
      </c>
      <c r="D5" s="31"/>
      <c r="E5" s="26">
        <f>E4*$N$5</f>
        <v>71.902944000000005</v>
      </c>
      <c r="F5" s="31"/>
      <c r="G5" s="26">
        <f>G4*$N$5</f>
        <v>22.218732000000003</v>
      </c>
      <c r="H5" s="31"/>
      <c r="I5" s="26">
        <f>I4*$N$5</f>
        <v>28.884348000000003</v>
      </c>
      <c r="J5" s="32"/>
      <c r="M5" s="12" t="s">
        <v>12</v>
      </c>
      <c r="N5" s="13">
        <v>36</v>
      </c>
    </row>
    <row r="6" spans="1:14" x14ac:dyDescent="0.3">
      <c r="A6" s="24" t="s">
        <v>0</v>
      </c>
      <c r="B6" s="25" t="s">
        <v>13</v>
      </c>
      <c r="C6" s="26">
        <v>18.361857000000001</v>
      </c>
      <c r="D6" s="33">
        <v>5</v>
      </c>
      <c r="E6" s="28">
        <v>23.802406999999999</v>
      </c>
      <c r="F6" s="33">
        <v>5</v>
      </c>
      <c r="G6" s="28">
        <v>3.5201769999999999</v>
      </c>
      <c r="H6" s="33">
        <v>2</v>
      </c>
      <c r="I6" s="28">
        <v>4.5762299999999998</v>
      </c>
      <c r="J6" s="29">
        <v>2</v>
      </c>
    </row>
    <row r="7" spans="1:14" x14ac:dyDescent="0.3">
      <c r="A7" s="34"/>
      <c r="B7" s="25" t="s">
        <v>14</v>
      </c>
      <c r="C7" s="26">
        <f>C6*$N$5</f>
        <v>661.02685199999996</v>
      </c>
      <c r="D7" s="35"/>
      <c r="E7" s="26">
        <f>E6*$N$5</f>
        <v>856.88665199999991</v>
      </c>
      <c r="F7" s="35"/>
      <c r="G7" s="26">
        <f>G6*$N$5</f>
        <v>126.726372</v>
      </c>
      <c r="H7" s="35"/>
      <c r="I7" s="26">
        <f>I6*$N$5</f>
        <v>164.74428</v>
      </c>
      <c r="J7" s="36"/>
    </row>
    <row r="8" spans="1:14" x14ac:dyDescent="0.3">
      <c r="A8" s="30"/>
      <c r="B8" s="37" t="s">
        <v>11</v>
      </c>
      <c r="C8" s="26">
        <f>(C6-$C$4)/C6*100</f>
        <v>91.608817125631688</v>
      </c>
      <c r="D8" s="38"/>
      <c r="E8" s="28">
        <f>(E6-$E$4)/E6*100</f>
        <v>91.608815024463709</v>
      </c>
      <c r="F8" s="38"/>
      <c r="G8" s="28">
        <f>(G6-$G$4)/G6*100</f>
        <v>82.467160032009758</v>
      </c>
      <c r="H8" s="38"/>
      <c r="I8" s="28">
        <f>(I6-$I$4)/I6*100</f>
        <v>82.467161834086127</v>
      </c>
      <c r="J8" s="32"/>
    </row>
    <row r="9" spans="1:14" x14ac:dyDescent="0.3">
      <c r="A9" s="24" t="s">
        <v>1</v>
      </c>
      <c r="B9" s="25" t="s">
        <v>13</v>
      </c>
      <c r="C9" s="26">
        <v>17.986214</v>
      </c>
      <c r="D9" s="33">
        <v>5</v>
      </c>
      <c r="E9" s="28">
        <v>23.315462</v>
      </c>
      <c r="F9" s="33">
        <v>5</v>
      </c>
      <c r="G9" s="28">
        <v>3.495228</v>
      </c>
      <c r="H9" s="33">
        <v>2</v>
      </c>
      <c r="I9" s="28">
        <v>4.5437960000000004</v>
      </c>
      <c r="J9" s="29">
        <v>2</v>
      </c>
    </row>
    <row r="10" spans="1:14" x14ac:dyDescent="0.3">
      <c r="A10" s="34"/>
      <c r="B10" s="25" t="s">
        <v>14</v>
      </c>
      <c r="C10" s="26">
        <f>C9*$N$5</f>
        <v>647.50370399999997</v>
      </c>
      <c r="D10" s="35"/>
      <c r="E10" s="26">
        <f>E9*$N$5</f>
        <v>839.35663199999999</v>
      </c>
      <c r="F10" s="35"/>
      <c r="G10" s="26">
        <f>G9*$N$5</f>
        <v>125.828208</v>
      </c>
      <c r="H10" s="35"/>
      <c r="I10" s="26">
        <f>I9*$N$5</f>
        <v>163.57665600000001</v>
      </c>
      <c r="J10" s="36"/>
    </row>
    <row r="11" spans="1:14" x14ac:dyDescent="0.3">
      <c r="A11" s="30"/>
      <c r="B11" s="37" t="s">
        <v>11</v>
      </c>
      <c r="C11" s="26">
        <f>(C9-$C$4)/C9*100</f>
        <v>91.43356684180452</v>
      </c>
      <c r="D11" s="38"/>
      <c r="E11" s="28">
        <f>(E9-$E$4)/E9*100</f>
        <v>91.433564559003813</v>
      </c>
      <c r="F11" s="38"/>
      <c r="G11" s="28">
        <f>(G9-$G$4)/G9*100</f>
        <v>82.342010306623777</v>
      </c>
      <c r="H11" s="38"/>
      <c r="I11" s="28">
        <f>(I9-$I$4)/I9*100</f>
        <v>82.342010952956514</v>
      </c>
      <c r="J11" s="32"/>
    </row>
    <row r="12" spans="1:14" x14ac:dyDescent="0.3">
      <c r="A12" s="24" t="s">
        <v>2</v>
      </c>
      <c r="B12" s="25" t="s">
        <v>13</v>
      </c>
      <c r="C12" s="26">
        <v>19.881236999999999</v>
      </c>
      <c r="D12" s="33">
        <v>5</v>
      </c>
      <c r="E12" s="28">
        <v>25.771974</v>
      </c>
      <c r="F12" s="33">
        <v>5</v>
      </c>
      <c r="G12" s="28">
        <v>3.6521240000000001</v>
      </c>
      <c r="H12" s="33">
        <v>2</v>
      </c>
      <c r="I12" s="28">
        <v>4.7477609999999997</v>
      </c>
      <c r="J12" s="29">
        <v>2</v>
      </c>
    </row>
    <row r="13" spans="1:14" x14ac:dyDescent="0.3">
      <c r="A13" s="34"/>
      <c r="B13" s="25" t="s">
        <v>14</v>
      </c>
      <c r="C13" s="26">
        <f>C12*$N$5</f>
        <v>715.72453199999995</v>
      </c>
      <c r="D13" s="35"/>
      <c r="E13" s="26">
        <f>E12*$N$5</f>
        <v>927.79106400000001</v>
      </c>
      <c r="F13" s="35"/>
      <c r="G13" s="26">
        <f>G12*$N$5</f>
        <v>131.47646399999999</v>
      </c>
      <c r="H13" s="35"/>
      <c r="I13" s="26">
        <f>I12*$N$5</f>
        <v>170.91939599999998</v>
      </c>
      <c r="J13" s="36"/>
    </row>
    <row r="14" spans="1:14" x14ac:dyDescent="0.3">
      <c r="A14" s="30"/>
      <c r="B14" s="37" t="s">
        <v>11</v>
      </c>
      <c r="C14" s="26">
        <f>(C12-$C$4)/C12*100</f>
        <v>92.25009490103659</v>
      </c>
      <c r="D14" s="38"/>
      <c r="E14" s="28">
        <f>(E12-$E$4)/E12*100</f>
        <v>92.250093066212159</v>
      </c>
      <c r="F14" s="38"/>
      <c r="G14" s="28">
        <f>(G12-$G$4)/G12*100</f>
        <v>83.100601184406671</v>
      </c>
      <c r="H14" s="38"/>
      <c r="I14" s="28">
        <f>(I12-$I$4)/I12*100</f>
        <v>83.100602578773447</v>
      </c>
      <c r="J14" s="32"/>
    </row>
    <row r="15" spans="1:14" x14ac:dyDescent="0.3">
      <c r="A15" s="24" t="s">
        <v>3</v>
      </c>
      <c r="B15" s="25" t="s">
        <v>13</v>
      </c>
      <c r="C15" s="26">
        <v>17.333468</v>
      </c>
      <c r="D15" s="33">
        <v>5</v>
      </c>
      <c r="E15" s="28">
        <v>22.469311000000001</v>
      </c>
      <c r="F15" s="33">
        <v>5</v>
      </c>
      <c r="G15" s="28">
        <v>3.4508999999999999</v>
      </c>
      <c r="H15" s="33">
        <v>2</v>
      </c>
      <c r="I15" s="28">
        <v>4.4861700000000004</v>
      </c>
      <c r="J15" s="29">
        <v>2</v>
      </c>
    </row>
    <row r="16" spans="1:14" x14ac:dyDescent="0.3">
      <c r="A16" s="34"/>
      <c r="B16" s="25" t="s">
        <v>14</v>
      </c>
      <c r="C16" s="26">
        <f>C15*$N$5</f>
        <v>624.00484800000004</v>
      </c>
      <c r="D16" s="35"/>
      <c r="E16" s="26">
        <f>E15*$N$5</f>
        <v>808.89519600000006</v>
      </c>
      <c r="F16" s="35"/>
      <c r="G16" s="26">
        <f>G15*$N$5</f>
        <v>124.2324</v>
      </c>
      <c r="H16" s="35"/>
      <c r="I16" s="26">
        <f>I15*$N$5</f>
        <v>161.50212000000002</v>
      </c>
      <c r="J16" s="36"/>
    </row>
    <row r="17" spans="1:10" x14ac:dyDescent="0.3">
      <c r="A17" s="30"/>
      <c r="B17" s="37" t="s">
        <v>11</v>
      </c>
      <c r="C17" s="26">
        <f>(C15-$C$4)/C15*100</f>
        <v>91.110970983994662</v>
      </c>
      <c r="D17" s="38"/>
      <c r="E17" s="28">
        <f>(E15-$E$4)/E15*100</f>
        <v>91.110969090240474</v>
      </c>
      <c r="F17" s="38"/>
      <c r="G17" s="28">
        <f>(G15-$G$4)/G15*100</f>
        <v>82.115187342432407</v>
      </c>
      <c r="H17" s="38"/>
      <c r="I17" s="28">
        <f>(I15-$I$4)/I15*100</f>
        <v>82.115189571505326</v>
      </c>
      <c r="J17" s="32"/>
    </row>
    <row r="18" spans="1:10" x14ac:dyDescent="0.3">
      <c r="A18" s="24" t="s">
        <v>4</v>
      </c>
      <c r="B18" s="25" t="s">
        <v>13</v>
      </c>
      <c r="C18" s="26">
        <v>20.579376</v>
      </c>
      <c r="D18" s="33">
        <v>5</v>
      </c>
      <c r="E18" s="28">
        <v>26.676969</v>
      </c>
      <c r="F18" s="33">
        <v>5</v>
      </c>
      <c r="G18" s="28">
        <v>3.6299570000000001</v>
      </c>
      <c r="H18" s="33">
        <v>2</v>
      </c>
      <c r="I18" s="28">
        <v>4.7189439999999996</v>
      </c>
      <c r="J18" s="29">
        <v>2</v>
      </c>
    </row>
    <row r="19" spans="1:10" x14ac:dyDescent="0.3">
      <c r="A19" s="34"/>
      <c r="B19" s="25" t="s">
        <v>14</v>
      </c>
      <c r="C19" s="26">
        <f>C18*$N$5</f>
        <v>740.85753599999998</v>
      </c>
      <c r="D19" s="35"/>
      <c r="E19" s="26">
        <f>E18*$N$5</f>
        <v>960.37088399999993</v>
      </c>
      <c r="F19" s="35"/>
      <c r="G19" s="26">
        <f>G18*$N$5</f>
        <v>130.67845199999999</v>
      </c>
      <c r="H19" s="35"/>
      <c r="I19" s="26">
        <f>I18*$N$5</f>
        <v>169.88198399999999</v>
      </c>
      <c r="J19" s="36"/>
    </row>
    <row r="20" spans="1:10" x14ac:dyDescent="0.3">
      <c r="A20" s="30"/>
      <c r="B20" s="37" t="s">
        <v>11</v>
      </c>
      <c r="C20" s="26">
        <f>(C18-$C$4)/C18*100</f>
        <v>92.513004281568115</v>
      </c>
      <c r="D20" s="38"/>
      <c r="E20" s="28">
        <f>(E18-$E$4)/E18*100</f>
        <v>92.513002507893603</v>
      </c>
      <c r="F20" s="38"/>
      <c r="G20" s="28">
        <f>(G18-$G$4)/G18*100</f>
        <v>82.997401897598237</v>
      </c>
      <c r="H20" s="38"/>
      <c r="I20" s="28">
        <f>(I18-$I$4)/I18*100</f>
        <v>82.997403656411265</v>
      </c>
      <c r="J20" s="32"/>
    </row>
    <row r="21" spans="1:10" x14ac:dyDescent="0.3">
      <c r="A21" s="34" t="s">
        <v>16</v>
      </c>
      <c r="B21" s="39" t="s">
        <v>13</v>
      </c>
      <c r="C21" s="40">
        <v>20.550156000000001</v>
      </c>
      <c r="D21" s="35">
        <v>5</v>
      </c>
      <c r="E21" s="41">
        <v>26.639091000000001</v>
      </c>
      <c r="F21" s="35">
        <v>5</v>
      </c>
      <c r="G21" s="41">
        <v>3.6249009999999999</v>
      </c>
      <c r="H21" s="35">
        <v>2</v>
      </c>
      <c r="I21" s="41">
        <v>4.7123710000000001</v>
      </c>
      <c r="J21" s="36">
        <v>2</v>
      </c>
    </row>
    <row r="22" spans="1:10" x14ac:dyDescent="0.3">
      <c r="A22" s="34"/>
      <c r="B22" s="25" t="s">
        <v>14</v>
      </c>
      <c r="C22" s="26">
        <f>C21*$N$5</f>
        <v>739.8056160000001</v>
      </c>
      <c r="D22" s="35"/>
      <c r="E22" s="26">
        <f>E21*$N$5</f>
        <v>959.00727600000005</v>
      </c>
      <c r="F22" s="35"/>
      <c r="G22" s="26">
        <f>G21*$N$5</f>
        <v>130.49643599999999</v>
      </c>
      <c r="H22" s="35"/>
      <c r="I22" s="26">
        <f>I21*$N$5</f>
        <v>169.64535599999999</v>
      </c>
      <c r="J22" s="36"/>
    </row>
    <row r="23" spans="1:10" ht="15" thickBot="1" x14ac:dyDescent="0.35">
      <c r="A23" s="42"/>
      <c r="B23" s="43" t="s">
        <v>11</v>
      </c>
      <c r="C23" s="44">
        <f>(C21-$C$4)/C21*100</f>
        <v>92.502358619564745</v>
      </c>
      <c r="D23" s="45"/>
      <c r="E23" s="46">
        <f>(E21-$E$4)/E21*100</f>
        <v>92.502356780867629</v>
      </c>
      <c r="F23" s="45"/>
      <c r="G23" s="46">
        <f>(G21-$G$4)/G21*100</f>
        <v>82.973686729651376</v>
      </c>
      <c r="H23" s="45"/>
      <c r="I23" s="46">
        <f>(I21-$I$4)/I21*100</f>
        <v>82.973687767792484</v>
      </c>
      <c r="J23" s="47"/>
    </row>
    <row r="24" spans="1:10" x14ac:dyDescent="0.3">
      <c r="A24" s="4"/>
      <c r="C24" s="2"/>
      <c r="D24" s="2"/>
      <c r="E24" s="2"/>
      <c r="F24" s="2"/>
      <c r="G24" s="2"/>
      <c r="H24" s="2"/>
      <c r="I24" s="2"/>
      <c r="J24" s="2"/>
    </row>
    <row r="25" spans="1:10" ht="15" thickBot="1" x14ac:dyDescent="0.35">
      <c r="A25" s="3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50"/>
      <c r="B26" s="51"/>
      <c r="C26" s="9" t="s">
        <v>17</v>
      </c>
      <c r="D26" s="10"/>
      <c r="E26" s="10"/>
      <c r="F26" s="10"/>
      <c r="G26" s="10"/>
      <c r="H26" s="10"/>
      <c r="I26" s="10"/>
      <c r="J26" s="11"/>
    </row>
    <row r="27" spans="1:10" ht="15" thickBot="1" x14ac:dyDescent="0.35">
      <c r="A27" s="52"/>
      <c r="B27" s="53"/>
      <c r="C27" s="14" t="s">
        <v>6</v>
      </c>
      <c r="D27" s="15"/>
      <c r="E27" s="15"/>
      <c r="F27" s="16"/>
      <c r="G27" s="17" t="s">
        <v>7</v>
      </c>
      <c r="H27" s="15"/>
      <c r="I27" s="15"/>
      <c r="J27" s="18"/>
    </row>
    <row r="28" spans="1:10" ht="15" thickTop="1" x14ac:dyDescent="0.3">
      <c r="A28" s="54"/>
      <c r="B28" s="55"/>
      <c r="C28" s="56" t="s">
        <v>9</v>
      </c>
      <c r="D28" s="57" t="s">
        <v>10</v>
      </c>
      <c r="E28" s="57" t="s">
        <v>8</v>
      </c>
      <c r="F28" s="57" t="s">
        <v>10</v>
      </c>
      <c r="G28" s="57" t="s">
        <v>9</v>
      </c>
      <c r="H28" s="57" t="s">
        <v>10</v>
      </c>
      <c r="I28" s="57" t="s">
        <v>8</v>
      </c>
      <c r="J28" s="58" t="s">
        <v>10</v>
      </c>
    </row>
    <row r="29" spans="1:10" x14ac:dyDescent="0.3">
      <c r="A29" s="24" t="s">
        <v>5</v>
      </c>
      <c r="B29" s="25" t="s">
        <v>13</v>
      </c>
      <c r="C29" s="26">
        <v>1.5407770000000001</v>
      </c>
      <c r="D29" s="27">
        <v>5</v>
      </c>
      <c r="E29" s="28">
        <v>1.997304</v>
      </c>
      <c r="F29" s="27">
        <v>5</v>
      </c>
      <c r="G29" s="28">
        <v>0.61718700000000004</v>
      </c>
      <c r="H29" s="27">
        <v>2</v>
      </c>
      <c r="I29" s="28">
        <v>0.80234300000000003</v>
      </c>
      <c r="J29" s="29">
        <v>2</v>
      </c>
    </row>
    <row r="30" spans="1:10" x14ac:dyDescent="0.3">
      <c r="A30" s="30"/>
      <c r="B30" s="25" t="s">
        <v>14</v>
      </c>
      <c r="C30" s="26">
        <f>C29*$N$5</f>
        <v>55.467972000000003</v>
      </c>
      <c r="D30" s="31"/>
      <c r="E30" s="26">
        <f>E29*$N$5</f>
        <v>71.902944000000005</v>
      </c>
      <c r="F30" s="31"/>
      <c r="G30" s="26">
        <f>G29*$N$5</f>
        <v>22.218732000000003</v>
      </c>
      <c r="H30" s="31"/>
      <c r="I30" s="26">
        <f>I29*$N$5</f>
        <v>28.884348000000003</v>
      </c>
      <c r="J30" s="32"/>
    </row>
    <row r="31" spans="1:10" x14ac:dyDescent="0.3">
      <c r="A31" s="24" t="s">
        <v>0</v>
      </c>
      <c r="B31" s="25" t="s">
        <v>13</v>
      </c>
      <c r="C31" s="26">
        <v>4.5351590000000002</v>
      </c>
      <c r="D31" s="33">
        <v>5</v>
      </c>
      <c r="E31" s="28">
        <v>5.8789100000000003</v>
      </c>
      <c r="F31" s="33">
        <v>5</v>
      </c>
      <c r="G31" s="28">
        <v>1.1042890000000001</v>
      </c>
      <c r="H31" s="33">
        <v>2</v>
      </c>
      <c r="I31" s="28">
        <v>1.435576</v>
      </c>
      <c r="J31" s="29">
        <v>2</v>
      </c>
    </row>
    <row r="32" spans="1:10" x14ac:dyDescent="0.3">
      <c r="A32" s="34"/>
      <c r="B32" s="25" t="s">
        <v>14</v>
      </c>
      <c r="C32" s="26">
        <f>C31*$N$5</f>
        <v>163.26572400000001</v>
      </c>
      <c r="D32" s="35"/>
      <c r="E32" s="26">
        <f>E31*$N$5</f>
        <v>211.64076</v>
      </c>
      <c r="F32" s="35"/>
      <c r="G32" s="26">
        <f>G31*$N$5</f>
        <v>39.754404000000001</v>
      </c>
      <c r="H32" s="35"/>
      <c r="I32" s="26">
        <f>I31*$N$5</f>
        <v>51.680735999999996</v>
      </c>
      <c r="J32" s="36"/>
    </row>
    <row r="33" spans="1:10" x14ac:dyDescent="0.3">
      <c r="A33" s="30"/>
      <c r="B33" s="37" t="s">
        <v>11</v>
      </c>
      <c r="C33" s="26">
        <f>(C31-$C$4)/C31*100</f>
        <v>66.025954106570467</v>
      </c>
      <c r="D33" s="38"/>
      <c r="E33" s="28">
        <f>(E31-$E$4)/E31*100</f>
        <v>66.025946986771373</v>
      </c>
      <c r="F33" s="38"/>
      <c r="G33" s="28">
        <f>(G31-$G$4)/G31*100</f>
        <v>44.11001105688819</v>
      </c>
      <c r="H33" s="38"/>
      <c r="I33" s="28">
        <f>(I31-$I$4)/I31*100</f>
        <v>44.11002970236337</v>
      </c>
      <c r="J33" s="32"/>
    </row>
    <row r="34" spans="1:10" x14ac:dyDescent="0.3">
      <c r="A34" s="24" t="s">
        <v>1</v>
      </c>
      <c r="B34" s="25" t="s">
        <v>13</v>
      </c>
      <c r="C34" s="26">
        <v>4.6023719999999999</v>
      </c>
      <c r="D34" s="33">
        <v>5</v>
      </c>
      <c r="E34" s="28">
        <v>5.9660380000000002</v>
      </c>
      <c r="F34" s="33">
        <v>5</v>
      </c>
      <c r="G34" s="28">
        <v>1.1057380000000001</v>
      </c>
      <c r="H34" s="33">
        <v>2</v>
      </c>
      <c r="I34" s="28">
        <v>1.437459</v>
      </c>
      <c r="J34" s="29">
        <v>2</v>
      </c>
    </row>
    <row r="35" spans="1:10" x14ac:dyDescent="0.3">
      <c r="A35" s="34"/>
      <c r="B35" s="25" t="s">
        <v>14</v>
      </c>
      <c r="C35" s="26">
        <f>C34*$N$5</f>
        <v>165.68539200000001</v>
      </c>
      <c r="D35" s="35"/>
      <c r="E35" s="26">
        <f>E34*$N$5</f>
        <v>214.777368</v>
      </c>
      <c r="F35" s="35"/>
      <c r="G35" s="26">
        <f>G34*$N$5</f>
        <v>39.806568000000006</v>
      </c>
      <c r="H35" s="35"/>
      <c r="I35" s="26">
        <f>I34*$N$5</f>
        <v>51.748524000000003</v>
      </c>
      <c r="J35" s="36"/>
    </row>
    <row r="36" spans="1:10" x14ac:dyDescent="0.3">
      <c r="A36" s="30"/>
      <c r="B36" s="37" t="s">
        <v>11</v>
      </c>
      <c r="C36" s="26">
        <f>(C34-$C$4)/C34*100</f>
        <v>66.52211077244516</v>
      </c>
      <c r="D36" s="38"/>
      <c r="E36" s="28">
        <f>(E34-$E$4)/E34*100</f>
        <v>66.522103949052962</v>
      </c>
      <c r="F36" s="38"/>
      <c r="G36" s="28">
        <f>(G34-$G$4)/G34*100</f>
        <v>44.183251366960349</v>
      </c>
      <c r="H36" s="38"/>
      <c r="I36" s="28">
        <f>(I34-$I$4)/I34*100</f>
        <v>44.183242791620494</v>
      </c>
      <c r="J36" s="32"/>
    </row>
    <row r="37" spans="1:10" x14ac:dyDescent="0.3">
      <c r="A37" s="24" t="s">
        <v>2</v>
      </c>
      <c r="B37" s="25" t="s">
        <v>13</v>
      </c>
      <c r="C37" s="26">
        <v>4.1764989999999997</v>
      </c>
      <c r="D37" s="33">
        <v>5</v>
      </c>
      <c r="E37" s="28">
        <v>5.4139809999999997</v>
      </c>
      <c r="F37" s="33">
        <v>5</v>
      </c>
      <c r="G37" s="28">
        <v>1.098803</v>
      </c>
      <c r="H37" s="33">
        <v>2</v>
      </c>
      <c r="I37" s="28">
        <v>1.428444</v>
      </c>
      <c r="J37" s="29">
        <v>2</v>
      </c>
    </row>
    <row r="38" spans="1:10" x14ac:dyDescent="0.3">
      <c r="A38" s="34"/>
      <c r="B38" s="25" t="s">
        <v>14</v>
      </c>
      <c r="C38" s="26">
        <f>C37*$N$5</f>
        <v>150.35396399999999</v>
      </c>
      <c r="D38" s="35"/>
      <c r="E38" s="26">
        <f>E37*$N$5</f>
        <v>194.90331599999999</v>
      </c>
      <c r="F38" s="35"/>
      <c r="G38" s="26">
        <f>G37*$N$5</f>
        <v>39.556908</v>
      </c>
      <c r="H38" s="35"/>
      <c r="I38" s="26">
        <f>I37*$N$5</f>
        <v>51.423984000000004</v>
      </c>
      <c r="J38" s="36"/>
    </row>
    <row r="39" spans="1:10" x14ac:dyDescent="0.3">
      <c r="A39" s="30"/>
      <c r="B39" s="37" t="s">
        <v>11</v>
      </c>
      <c r="C39" s="26">
        <f>(C37-$C$4)/C37*100</f>
        <v>63.108407304778467</v>
      </c>
      <c r="D39" s="38"/>
      <c r="E39" s="28">
        <f>(E37-$E$4)/E37*100</f>
        <v>63.108403963737594</v>
      </c>
      <c r="F39" s="38"/>
      <c r="G39" s="28">
        <f>(G37-$G$4)/G37*100</f>
        <v>43.830968790583931</v>
      </c>
      <c r="H39" s="38"/>
      <c r="I39" s="28">
        <f>(I37-$I$4)/I37*100</f>
        <v>43.83097972339133</v>
      </c>
      <c r="J39" s="32"/>
    </row>
    <row r="40" spans="1:10" x14ac:dyDescent="0.3">
      <c r="A40" s="24" t="s">
        <v>3</v>
      </c>
      <c r="B40" s="25" t="s">
        <v>13</v>
      </c>
      <c r="C40" s="26">
        <v>4.6783799999999998</v>
      </c>
      <c r="D40" s="33">
        <v>5</v>
      </c>
      <c r="E40" s="28">
        <v>6.0645670000000003</v>
      </c>
      <c r="F40" s="33">
        <v>5</v>
      </c>
      <c r="G40" s="28">
        <v>1.1071690000000001</v>
      </c>
      <c r="H40" s="33">
        <v>2</v>
      </c>
      <c r="I40" s="28">
        <v>1.4393199999999999</v>
      </c>
      <c r="J40" s="29">
        <v>2</v>
      </c>
    </row>
    <row r="41" spans="1:10" x14ac:dyDescent="0.3">
      <c r="A41" s="34"/>
      <c r="B41" s="25" t="s">
        <v>14</v>
      </c>
      <c r="C41" s="26">
        <f>C40*$N$5</f>
        <v>168.42167999999998</v>
      </c>
      <c r="D41" s="35"/>
      <c r="E41" s="26">
        <f>E40*$N$5</f>
        <v>218.324412</v>
      </c>
      <c r="F41" s="35"/>
      <c r="G41" s="26">
        <f>G40*$N$5</f>
        <v>39.858084000000005</v>
      </c>
      <c r="H41" s="35"/>
      <c r="I41" s="26">
        <f>I40*$N$5</f>
        <v>51.815519999999999</v>
      </c>
      <c r="J41" s="36"/>
    </row>
    <row r="42" spans="1:10" x14ac:dyDescent="0.3">
      <c r="A42" s="30"/>
      <c r="B42" s="37" t="s">
        <v>11</v>
      </c>
      <c r="C42" s="26">
        <f>(C40-$C$4)/C40*100</f>
        <v>67.066014304096711</v>
      </c>
      <c r="D42" s="38"/>
      <c r="E42" s="28">
        <f>(E40-$E$4)/E40*100</f>
        <v>67.066008175027179</v>
      </c>
      <c r="F42" s="38"/>
      <c r="G42" s="28">
        <f>(G40-$G$4)/G40*100</f>
        <v>44.255393711348496</v>
      </c>
      <c r="H42" s="38"/>
      <c r="I42" s="28">
        <f>(I40-$I$4)/I40*100</f>
        <v>44.255412278020174</v>
      </c>
      <c r="J42" s="32"/>
    </row>
    <row r="43" spans="1:10" x14ac:dyDescent="0.3">
      <c r="A43" s="24" t="s">
        <v>4</v>
      </c>
      <c r="B43" s="25" t="s">
        <v>13</v>
      </c>
      <c r="C43" s="26">
        <v>4.3907259999999999</v>
      </c>
      <c r="D43" s="33">
        <v>5</v>
      </c>
      <c r="E43" s="28">
        <v>5.6916820000000001</v>
      </c>
      <c r="F43" s="33">
        <v>5</v>
      </c>
      <c r="G43" s="28">
        <v>1.096957</v>
      </c>
      <c r="H43" s="33">
        <v>2</v>
      </c>
      <c r="I43" s="28">
        <v>1.4260440000000001</v>
      </c>
      <c r="J43" s="29">
        <v>2</v>
      </c>
    </row>
    <row r="44" spans="1:10" x14ac:dyDescent="0.3">
      <c r="A44" s="34"/>
      <c r="B44" s="25" t="s">
        <v>14</v>
      </c>
      <c r="C44" s="26">
        <f>C43*$N$5</f>
        <v>158.066136</v>
      </c>
      <c r="D44" s="35"/>
      <c r="E44" s="26">
        <f>E43*$N$5</f>
        <v>204.900552</v>
      </c>
      <c r="F44" s="35"/>
      <c r="G44" s="26">
        <f>G43*$N$5</f>
        <v>39.490451999999998</v>
      </c>
      <c r="H44" s="35"/>
      <c r="I44" s="26">
        <f>I43*$N$5</f>
        <v>51.337584000000007</v>
      </c>
      <c r="J44" s="36"/>
    </row>
    <row r="45" spans="1:10" x14ac:dyDescent="0.3">
      <c r="A45" s="30"/>
      <c r="B45" s="37" t="s">
        <v>11</v>
      </c>
      <c r="C45" s="26">
        <f>(C43-$C$4)/C43*100</f>
        <v>64.908377338963987</v>
      </c>
      <c r="D45" s="38"/>
      <c r="E45" s="28">
        <f>(E43-$E$4)/E43*100</f>
        <v>64.90836979297157</v>
      </c>
      <c r="F45" s="38"/>
      <c r="G45" s="28">
        <f>(G43-$G$4)/G43*100</f>
        <v>43.736445457752673</v>
      </c>
      <c r="H45" s="38"/>
      <c r="I45" s="28">
        <f>(I43-$I$4)/I43*100</f>
        <v>43.736448524729951</v>
      </c>
      <c r="J45" s="32"/>
    </row>
    <row r="46" spans="1:10" x14ac:dyDescent="0.3">
      <c r="A46" s="34" t="s">
        <v>16</v>
      </c>
      <c r="B46" s="39" t="s">
        <v>13</v>
      </c>
      <c r="C46" s="40">
        <v>4.4009799999999997</v>
      </c>
      <c r="D46" s="35">
        <v>5</v>
      </c>
      <c r="E46" s="41">
        <v>5.704974</v>
      </c>
      <c r="F46" s="35">
        <v>5</v>
      </c>
      <c r="G46" s="41">
        <v>1.096889</v>
      </c>
      <c r="H46" s="35">
        <v>2</v>
      </c>
      <c r="I46" s="41">
        <v>1.4259550000000001</v>
      </c>
      <c r="J46" s="36">
        <v>2</v>
      </c>
    </row>
    <row r="47" spans="1:10" x14ac:dyDescent="0.3">
      <c r="A47" s="34"/>
      <c r="B47" s="25" t="s">
        <v>14</v>
      </c>
      <c r="C47" s="26">
        <f>C46*$N$5</f>
        <v>158.43527999999998</v>
      </c>
      <c r="D47" s="35"/>
      <c r="E47" s="26">
        <f>E46*$N$5</f>
        <v>205.379064</v>
      </c>
      <c r="F47" s="35"/>
      <c r="G47" s="26">
        <f>G46*$N$5</f>
        <v>39.488004000000004</v>
      </c>
      <c r="H47" s="35"/>
      <c r="I47" s="26">
        <f>I46*$N$5</f>
        <v>51.334380000000003</v>
      </c>
      <c r="J47" s="36"/>
    </row>
    <row r="48" spans="1:10" ht="15" thickBot="1" x14ac:dyDescent="0.35">
      <c r="A48" s="42"/>
      <c r="B48" s="43" t="s">
        <v>11</v>
      </c>
      <c r="C48" s="44">
        <f>(C46-$C$4)/C46*100</f>
        <v>64.990138560047981</v>
      </c>
      <c r="D48" s="45"/>
      <c r="E48" s="46">
        <f>(E46-$E$4)/E46*100</f>
        <v>64.9901296657969</v>
      </c>
      <c r="F48" s="45"/>
      <c r="G48" s="46">
        <f>(G46-$G$4)/G46*100</f>
        <v>43.732957482479989</v>
      </c>
      <c r="H48" s="45"/>
      <c r="I48" s="46">
        <f>(I46-$I$4)/I46*100</f>
        <v>43.732936873884519</v>
      </c>
      <c r="J48" s="47"/>
    </row>
  </sheetData>
  <mergeCells count="77">
    <mergeCell ref="C1:J1"/>
    <mergeCell ref="C2:F2"/>
    <mergeCell ref="G2:J2"/>
    <mergeCell ref="A4:A5"/>
    <mergeCell ref="D4:D5"/>
    <mergeCell ref="F4:F5"/>
    <mergeCell ref="H4:H5"/>
    <mergeCell ref="J4:J5"/>
    <mergeCell ref="A9:A11"/>
    <mergeCell ref="D9:D11"/>
    <mergeCell ref="F9:F11"/>
    <mergeCell ref="H9:H11"/>
    <mergeCell ref="J9:J11"/>
    <mergeCell ref="A6:A8"/>
    <mergeCell ref="D6:D8"/>
    <mergeCell ref="F6:F8"/>
    <mergeCell ref="H6:H8"/>
    <mergeCell ref="J6:J8"/>
    <mergeCell ref="A15:A17"/>
    <mergeCell ref="D15:D17"/>
    <mergeCell ref="F15:F17"/>
    <mergeCell ref="H15:H17"/>
    <mergeCell ref="J15:J17"/>
    <mergeCell ref="A12:A14"/>
    <mergeCell ref="D12:D14"/>
    <mergeCell ref="F12:F14"/>
    <mergeCell ref="H12:H14"/>
    <mergeCell ref="J12:J14"/>
    <mergeCell ref="A21:A23"/>
    <mergeCell ref="D21:D23"/>
    <mergeCell ref="F21:F23"/>
    <mergeCell ref="H21:H23"/>
    <mergeCell ref="J21:J23"/>
    <mergeCell ref="A18:A20"/>
    <mergeCell ref="D18:D20"/>
    <mergeCell ref="F18:F20"/>
    <mergeCell ref="H18:H20"/>
    <mergeCell ref="J18:J20"/>
    <mergeCell ref="A26:B28"/>
    <mergeCell ref="C26:J26"/>
    <mergeCell ref="C27:F27"/>
    <mergeCell ref="G27:J27"/>
    <mergeCell ref="A29:A30"/>
    <mergeCell ref="D29:D30"/>
    <mergeCell ref="F29:F30"/>
    <mergeCell ref="H29:H30"/>
    <mergeCell ref="J29:J30"/>
    <mergeCell ref="F31:F33"/>
    <mergeCell ref="H31:H33"/>
    <mergeCell ref="J31:J33"/>
    <mergeCell ref="A34:A36"/>
    <mergeCell ref="D34:D36"/>
    <mergeCell ref="F34:F36"/>
    <mergeCell ref="H34:H36"/>
    <mergeCell ref="J34:J36"/>
    <mergeCell ref="A31:A33"/>
    <mergeCell ref="D31:D33"/>
    <mergeCell ref="A37:A39"/>
    <mergeCell ref="D37:D39"/>
    <mergeCell ref="F37:F39"/>
    <mergeCell ref="H37:H39"/>
    <mergeCell ref="J37:J39"/>
    <mergeCell ref="A40:A42"/>
    <mergeCell ref="D40:D42"/>
    <mergeCell ref="F40:F42"/>
    <mergeCell ref="H40:H42"/>
    <mergeCell ref="J40:J42"/>
    <mergeCell ref="A43:A45"/>
    <mergeCell ref="D43:D45"/>
    <mergeCell ref="F43:F45"/>
    <mergeCell ref="H43:H45"/>
    <mergeCell ref="J43:J45"/>
    <mergeCell ref="A46:A48"/>
    <mergeCell ref="D46:D48"/>
    <mergeCell ref="F46:F48"/>
    <mergeCell ref="H46:H48"/>
    <mergeCell ref="J46:J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9" workbookViewId="0">
      <selection activeCell="L34" sqref="L34"/>
    </sheetView>
  </sheetViews>
  <sheetFormatPr defaultRowHeight="14.4" x14ac:dyDescent="0.3"/>
  <cols>
    <col min="1" max="16384" width="8.88671875" style="1"/>
  </cols>
  <sheetData>
    <row r="1" spans="1:13" x14ac:dyDescent="0.3">
      <c r="A1" s="7"/>
      <c r="B1" s="8"/>
      <c r="C1" s="9" t="s">
        <v>15</v>
      </c>
      <c r="D1" s="10"/>
      <c r="E1" s="10"/>
      <c r="F1" s="10"/>
      <c r="G1" s="10"/>
      <c r="H1" s="10"/>
      <c r="I1" s="10"/>
      <c r="J1" s="11"/>
    </row>
    <row r="2" spans="1:13" ht="15" thickBot="1" x14ac:dyDescent="0.35">
      <c r="A2" s="48"/>
      <c r="B2" s="49"/>
      <c r="C2" s="14" t="s">
        <v>6</v>
      </c>
      <c r="D2" s="15"/>
      <c r="E2" s="15"/>
      <c r="F2" s="16"/>
      <c r="G2" s="17" t="s">
        <v>7</v>
      </c>
      <c r="H2" s="15"/>
      <c r="I2" s="15"/>
      <c r="J2" s="18"/>
    </row>
    <row r="3" spans="1:13" ht="15" thickTop="1" x14ac:dyDescent="0.3">
      <c r="A3" s="19"/>
      <c r="B3" s="20"/>
      <c r="C3" s="21" t="s">
        <v>9</v>
      </c>
      <c r="D3" s="22" t="s">
        <v>10</v>
      </c>
      <c r="E3" s="22" t="s">
        <v>8</v>
      </c>
      <c r="F3" s="22" t="s">
        <v>10</v>
      </c>
      <c r="G3" s="22" t="s">
        <v>9</v>
      </c>
      <c r="H3" s="22" t="s">
        <v>10</v>
      </c>
      <c r="I3" s="22" t="s">
        <v>8</v>
      </c>
      <c r="J3" s="23" t="s">
        <v>10</v>
      </c>
    </row>
    <row r="4" spans="1:13" x14ac:dyDescent="0.3">
      <c r="A4" s="24" t="s">
        <v>5</v>
      </c>
      <c r="B4" s="25" t="s">
        <v>13</v>
      </c>
      <c r="C4" s="26">
        <v>1.5407770000000001</v>
      </c>
      <c r="D4" s="27">
        <v>5</v>
      </c>
      <c r="E4" s="28">
        <v>1.997304</v>
      </c>
      <c r="F4" s="27">
        <v>5</v>
      </c>
      <c r="G4" s="28">
        <v>0.61718700000000004</v>
      </c>
      <c r="H4" s="27">
        <v>2</v>
      </c>
      <c r="I4" s="28">
        <v>0.80234300000000003</v>
      </c>
      <c r="J4" s="29">
        <v>2</v>
      </c>
    </row>
    <row r="5" spans="1:13" ht="15" thickBot="1" x14ac:dyDescent="0.35">
      <c r="A5" s="30"/>
      <c r="B5" s="25" t="s">
        <v>14</v>
      </c>
      <c r="C5" s="26">
        <f>C4*$M$6</f>
        <v>55.467972000000003</v>
      </c>
      <c r="D5" s="31"/>
      <c r="E5" s="26">
        <f>E4*$M$6</f>
        <v>71.902944000000005</v>
      </c>
      <c r="F5" s="31"/>
      <c r="G5" s="26">
        <f>G4*$M$6</f>
        <v>22.218732000000003</v>
      </c>
      <c r="H5" s="31"/>
      <c r="I5" s="26">
        <f>I4*$M$6</f>
        <v>28.884348000000003</v>
      </c>
      <c r="J5" s="32"/>
    </row>
    <row r="6" spans="1:13" ht="15" thickBot="1" x14ac:dyDescent="0.35">
      <c r="A6" s="24" t="s">
        <v>0</v>
      </c>
      <c r="B6" s="25" t="s">
        <v>13</v>
      </c>
      <c r="C6" s="26">
        <v>22.672163000000001</v>
      </c>
      <c r="D6" s="33">
        <v>5</v>
      </c>
      <c r="E6" s="28">
        <v>29.389841000000001</v>
      </c>
      <c r="F6" s="33">
        <v>5</v>
      </c>
      <c r="G6" s="28">
        <v>3.585963</v>
      </c>
      <c r="H6" s="33">
        <v>2</v>
      </c>
      <c r="I6" s="28">
        <v>4.6617519999999999</v>
      </c>
      <c r="J6" s="29">
        <v>2</v>
      </c>
      <c r="L6" s="5" t="s">
        <v>12</v>
      </c>
      <c r="M6" s="6">
        <v>36</v>
      </c>
    </row>
    <row r="7" spans="1:13" x14ac:dyDescent="0.3">
      <c r="A7" s="34"/>
      <c r="B7" s="25" t="s">
        <v>14</v>
      </c>
      <c r="C7" s="26">
        <f>C6*$M$6</f>
        <v>816.19786800000008</v>
      </c>
      <c r="D7" s="35"/>
      <c r="E7" s="26">
        <f>E6*$M$6</f>
        <v>1058.0342760000001</v>
      </c>
      <c r="F7" s="35"/>
      <c r="G7" s="26">
        <f>G6*$M$6</f>
        <v>129.09466800000001</v>
      </c>
      <c r="H7" s="35"/>
      <c r="I7" s="26">
        <f>I6*$M$6</f>
        <v>167.823072</v>
      </c>
      <c r="J7" s="36"/>
    </row>
    <row r="8" spans="1:13" x14ac:dyDescent="0.3">
      <c r="A8" s="30"/>
      <c r="B8" s="37" t="s">
        <v>11</v>
      </c>
      <c r="C8" s="26">
        <f>(C6-$C$4)/C6*100</f>
        <v>93.204102317013167</v>
      </c>
      <c r="D8" s="38"/>
      <c r="E8" s="28">
        <f>(E6-$E$4)/E6*100</f>
        <v>93.204100695883312</v>
      </c>
      <c r="F8" s="38"/>
      <c r="G8" s="28">
        <f>(G6-$G$4)/G6*100</f>
        <v>82.78880735802349</v>
      </c>
      <c r="H8" s="38"/>
      <c r="I8" s="28">
        <f>(I6-$I$4)/I6*100</f>
        <v>82.78880987233984</v>
      </c>
      <c r="J8" s="32"/>
    </row>
    <row r="9" spans="1:13" x14ac:dyDescent="0.3">
      <c r="A9" s="24" t="s">
        <v>1</v>
      </c>
      <c r="B9" s="25" t="s">
        <v>13</v>
      </c>
      <c r="C9" s="26">
        <v>23.538865999999999</v>
      </c>
      <c r="D9" s="33">
        <v>5</v>
      </c>
      <c r="E9" s="28">
        <v>30.513345000000001</v>
      </c>
      <c r="F9" s="33">
        <v>5</v>
      </c>
      <c r="G9" s="28">
        <v>3.72451</v>
      </c>
      <c r="H9" s="33">
        <v>2</v>
      </c>
      <c r="I9" s="28">
        <v>4.841863</v>
      </c>
      <c r="J9" s="29">
        <v>2</v>
      </c>
    </row>
    <row r="10" spans="1:13" x14ac:dyDescent="0.3">
      <c r="A10" s="34"/>
      <c r="B10" s="25" t="s">
        <v>14</v>
      </c>
      <c r="C10" s="26">
        <f>C9*$M$6</f>
        <v>847.3991759999999</v>
      </c>
      <c r="D10" s="35"/>
      <c r="E10" s="26">
        <f>E9*$M$6</f>
        <v>1098.4804200000001</v>
      </c>
      <c r="F10" s="35"/>
      <c r="G10" s="26">
        <f>G9*$M$6</f>
        <v>134.08235999999999</v>
      </c>
      <c r="H10" s="35"/>
      <c r="I10" s="26">
        <f>I9*$M$6</f>
        <v>174.30706800000002</v>
      </c>
      <c r="J10" s="36"/>
    </row>
    <row r="11" spans="1:13" x14ac:dyDescent="0.3">
      <c r="A11" s="30"/>
      <c r="B11" s="37" t="s">
        <v>11</v>
      </c>
      <c r="C11" s="26">
        <f>(C9-$C$4)/C9*100</f>
        <v>93.45432783380474</v>
      </c>
      <c r="D11" s="38"/>
      <c r="E11" s="28">
        <f>(E9-$E$4)/E9*100</f>
        <v>93.454326295592963</v>
      </c>
      <c r="F11" s="38"/>
      <c r="G11" s="28">
        <f>(G9-$G$4)/G9*100</f>
        <v>83.429041672595858</v>
      </c>
      <c r="H11" s="38"/>
      <c r="I11" s="28">
        <f>(I9-$I$4)/I9*100</f>
        <v>83.429043737916572</v>
      </c>
      <c r="J11" s="32"/>
    </row>
    <row r="12" spans="1:13" x14ac:dyDescent="0.3">
      <c r="A12" s="24" t="s">
        <v>2</v>
      </c>
      <c r="B12" s="25" t="s">
        <v>13</v>
      </c>
      <c r="C12" s="26">
        <v>22.770893000000001</v>
      </c>
      <c r="D12" s="33">
        <v>5</v>
      </c>
      <c r="E12" s="28">
        <v>29.517824999999998</v>
      </c>
      <c r="F12" s="33">
        <v>5</v>
      </c>
      <c r="G12" s="28">
        <v>3.5981450000000001</v>
      </c>
      <c r="H12" s="33">
        <v>2</v>
      </c>
      <c r="I12" s="28">
        <v>4.6775880000000001</v>
      </c>
      <c r="J12" s="29">
        <v>2</v>
      </c>
    </row>
    <row r="13" spans="1:13" x14ac:dyDescent="0.3">
      <c r="A13" s="34"/>
      <c r="B13" s="25" t="s">
        <v>14</v>
      </c>
      <c r="C13" s="26">
        <f>C12*$M$6</f>
        <v>819.75214800000003</v>
      </c>
      <c r="D13" s="35"/>
      <c r="E13" s="26">
        <f>E12*$M$6</f>
        <v>1062.6416999999999</v>
      </c>
      <c r="F13" s="35"/>
      <c r="G13" s="26">
        <f>G12*$M$6</f>
        <v>129.53322</v>
      </c>
      <c r="H13" s="35"/>
      <c r="I13" s="26">
        <f>I12*$M$6</f>
        <v>168.393168</v>
      </c>
      <c r="J13" s="36"/>
    </row>
    <row r="14" spans="1:13" x14ac:dyDescent="0.3">
      <c r="A14" s="30"/>
      <c r="B14" s="37" t="s">
        <v>11</v>
      </c>
      <c r="C14" s="26">
        <f>(C12-$C$4)/C12*100</f>
        <v>93.233567958885061</v>
      </c>
      <c r="D14" s="38"/>
      <c r="E14" s="28">
        <f>(E12-$E$4)/E12*100</f>
        <v>93.233566497531569</v>
      </c>
      <c r="F14" s="38"/>
      <c r="G14" s="28">
        <f>(G12-$G$4)/G12*100</f>
        <v>82.847078147211974</v>
      </c>
      <c r="H14" s="38"/>
      <c r="I14" s="28">
        <f>(I12-$I$4)/I12*100</f>
        <v>82.847078451543837</v>
      </c>
      <c r="J14" s="32"/>
    </row>
    <row r="15" spans="1:13" x14ac:dyDescent="0.3">
      <c r="A15" s="24" t="s">
        <v>3</v>
      </c>
      <c r="B15" s="25" t="s">
        <v>13</v>
      </c>
      <c r="C15" s="26">
        <v>22.298479</v>
      </c>
      <c r="D15" s="33">
        <v>5</v>
      </c>
      <c r="E15" s="28">
        <v>28.905435000000001</v>
      </c>
      <c r="F15" s="33">
        <v>5</v>
      </c>
      <c r="G15" s="28">
        <v>3.6329609999999999</v>
      </c>
      <c r="H15" s="33">
        <v>2</v>
      </c>
      <c r="I15" s="28">
        <v>4.7228490000000001</v>
      </c>
      <c r="J15" s="29">
        <v>2</v>
      </c>
    </row>
    <row r="16" spans="1:13" x14ac:dyDescent="0.3">
      <c r="A16" s="34"/>
      <c r="B16" s="25" t="s">
        <v>14</v>
      </c>
      <c r="C16" s="26">
        <f>C15*$M$6</f>
        <v>802.74524399999996</v>
      </c>
      <c r="D16" s="35"/>
      <c r="E16" s="26">
        <f>E15*$M$6</f>
        <v>1040.59566</v>
      </c>
      <c r="F16" s="35"/>
      <c r="G16" s="26">
        <f>G15*$M$6</f>
        <v>130.786596</v>
      </c>
      <c r="H16" s="35"/>
      <c r="I16" s="26">
        <f>I15*$M$6</f>
        <v>170.02256399999999</v>
      </c>
      <c r="J16" s="36"/>
    </row>
    <row r="17" spans="1:10" x14ac:dyDescent="0.3">
      <c r="A17" s="30"/>
      <c r="B17" s="37" t="s">
        <v>11</v>
      </c>
      <c r="C17" s="26">
        <f>(C15-$C$4)/C15*100</f>
        <v>93.090214807924795</v>
      </c>
      <c r="D17" s="38"/>
      <c r="E17" s="28">
        <f>(E15-$E$4)/E15*100</f>
        <v>93.090212965139614</v>
      </c>
      <c r="F17" s="38"/>
      <c r="G17" s="28">
        <f>(G15-$G$4)/G15*100</f>
        <v>83.011460899249954</v>
      </c>
      <c r="H17" s="38"/>
      <c r="I17" s="28">
        <f>(I15-$I$4)/I15*100</f>
        <v>83.011461937487312</v>
      </c>
      <c r="J17" s="32"/>
    </row>
    <row r="18" spans="1:10" x14ac:dyDescent="0.3">
      <c r="A18" s="24" t="s">
        <v>4</v>
      </c>
      <c r="B18" s="25" t="s">
        <v>13</v>
      </c>
      <c r="C18" s="26">
        <v>23.627606</v>
      </c>
      <c r="D18" s="33">
        <v>5</v>
      </c>
      <c r="E18" s="28">
        <v>30.628378000000001</v>
      </c>
      <c r="F18" s="33">
        <v>5</v>
      </c>
      <c r="G18" s="28">
        <v>3.7181999999999999</v>
      </c>
      <c r="H18" s="33">
        <v>2</v>
      </c>
      <c r="I18" s="28">
        <v>4.8336600000000001</v>
      </c>
      <c r="J18" s="29">
        <v>2</v>
      </c>
    </row>
    <row r="19" spans="1:10" x14ac:dyDescent="0.3">
      <c r="A19" s="34"/>
      <c r="B19" s="25" t="s">
        <v>14</v>
      </c>
      <c r="C19" s="26">
        <f>C18*$M$6</f>
        <v>850.59381600000006</v>
      </c>
      <c r="D19" s="35"/>
      <c r="E19" s="26">
        <f>E18*$M$6</f>
        <v>1102.6216080000002</v>
      </c>
      <c r="F19" s="35"/>
      <c r="G19" s="26">
        <f>G18*$M$6</f>
        <v>133.8552</v>
      </c>
      <c r="H19" s="35"/>
      <c r="I19" s="26">
        <f>I18*$M$6</f>
        <v>174.01176000000001</v>
      </c>
      <c r="J19" s="36"/>
    </row>
    <row r="20" spans="1:10" x14ac:dyDescent="0.3">
      <c r="A20" s="30"/>
      <c r="B20" s="37" t="s">
        <v>11</v>
      </c>
      <c r="C20" s="26">
        <f>(C18-$C$4)/C18*100</f>
        <v>93.478911913462596</v>
      </c>
      <c r="D20" s="38"/>
      <c r="E20" s="28">
        <f>(E18-$E$4)/E18*100</f>
        <v>93.478910309909324</v>
      </c>
      <c r="F20" s="38"/>
      <c r="G20" s="28">
        <f>(G18-$G$4)/G18*100</f>
        <v>83.400919799903178</v>
      </c>
      <c r="H20" s="38"/>
      <c r="I20" s="28">
        <f>(I18-$I$4)/I18*100</f>
        <v>83.400921868728858</v>
      </c>
      <c r="J20" s="32"/>
    </row>
    <row r="21" spans="1:10" x14ac:dyDescent="0.3">
      <c r="A21" s="34" t="s">
        <v>16</v>
      </c>
      <c r="B21" s="39" t="s">
        <v>13</v>
      </c>
      <c r="C21" s="40">
        <v>23.649784</v>
      </c>
      <c r="D21" s="35">
        <v>5</v>
      </c>
      <c r="E21" s="41">
        <v>30.657128</v>
      </c>
      <c r="F21" s="35">
        <v>5</v>
      </c>
      <c r="G21" s="41">
        <v>3.7109589999999999</v>
      </c>
      <c r="H21" s="35">
        <v>2</v>
      </c>
      <c r="I21" s="41">
        <v>4.8242459999999996</v>
      </c>
      <c r="J21" s="36">
        <v>2</v>
      </c>
    </row>
    <row r="22" spans="1:10" x14ac:dyDescent="0.3">
      <c r="A22" s="34"/>
      <c r="B22" s="25" t="s">
        <v>14</v>
      </c>
      <c r="C22" s="26">
        <f>C21*$M$6</f>
        <v>851.39222400000006</v>
      </c>
      <c r="D22" s="35"/>
      <c r="E22" s="26">
        <f>E21*$M$6</f>
        <v>1103.656608</v>
      </c>
      <c r="F22" s="35"/>
      <c r="G22" s="26">
        <f>G21*$M$6</f>
        <v>133.59452400000001</v>
      </c>
      <c r="H22" s="35"/>
      <c r="I22" s="26">
        <f>I21*$M$6</f>
        <v>173.672856</v>
      </c>
      <c r="J22" s="36"/>
    </row>
    <row r="23" spans="1:10" ht="15" thickBot="1" x14ac:dyDescent="0.35">
      <c r="A23" s="42"/>
      <c r="B23" s="43" t="s">
        <v>11</v>
      </c>
      <c r="C23" s="44">
        <f>(C21-$C$4)/C21*100</f>
        <v>93.485027178260921</v>
      </c>
      <c r="D23" s="45"/>
      <c r="E23" s="46">
        <f>(E21-$E$4)/E21*100</f>
        <v>93.485025733656457</v>
      </c>
      <c r="F23" s="45"/>
      <c r="G23" s="46">
        <f>(G21-$G$4)/G21*100</f>
        <v>83.368530883795813</v>
      </c>
      <c r="H23" s="45"/>
      <c r="I23" s="46">
        <f>(I21-$I$4)/I21*100</f>
        <v>83.368530543425862</v>
      </c>
      <c r="J23" s="47"/>
    </row>
    <row r="24" spans="1:10" x14ac:dyDescent="0.3">
      <c r="A24" s="4"/>
      <c r="C24" s="2"/>
      <c r="D24" s="2"/>
      <c r="E24" s="2"/>
      <c r="F24" s="2"/>
      <c r="G24" s="2"/>
      <c r="H24" s="2"/>
      <c r="I24" s="2"/>
      <c r="J24" s="2"/>
    </row>
    <row r="25" spans="1:10" ht="15" thickBot="1" x14ac:dyDescent="0.35">
      <c r="A25" s="3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50"/>
      <c r="B26" s="51"/>
      <c r="C26" s="9" t="s">
        <v>17</v>
      </c>
      <c r="D26" s="10"/>
      <c r="E26" s="10"/>
      <c r="F26" s="10"/>
      <c r="G26" s="10"/>
      <c r="H26" s="10"/>
      <c r="I26" s="10"/>
      <c r="J26" s="11"/>
    </row>
    <row r="27" spans="1:10" ht="15" thickBot="1" x14ac:dyDescent="0.35">
      <c r="A27" s="52"/>
      <c r="B27" s="53"/>
      <c r="C27" s="14" t="s">
        <v>6</v>
      </c>
      <c r="D27" s="15"/>
      <c r="E27" s="15"/>
      <c r="F27" s="16"/>
      <c r="G27" s="17" t="s">
        <v>7</v>
      </c>
      <c r="H27" s="15"/>
      <c r="I27" s="15"/>
      <c r="J27" s="18"/>
    </row>
    <row r="28" spans="1:10" ht="15" thickTop="1" x14ac:dyDescent="0.3">
      <c r="A28" s="54"/>
      <c r="B28" s="55"/>
      <c r="C28" s="56" t="s">
        <v>9</v>
      </c>
      <c r="D28" s="57" t="s">
        <v>10</v>
      </c>
      <c r="E28" s="57" t="s">
        <v>8</v>
      </c>
      <c r="F28" s="57" t="s">
        <v>10</v>
      </c>
      <c r="G28" s="57" t="s">
        <v>9</v>
      </c>
      <c r="H28" s="57" t="s">
        <v>10</v>
      </c>
      <c r="I28" s="57" t="s">
        <v>8</v>
      </c>
      <c r="J28" s="58" t="s">
        <v>10</v>
      </c>
    </row>
    <row r="29" spans="1:10" x14ac:dyDescent="0.3">
      <c r="A29" s="24" t="s">
        <v>5</v>
      </c>
      <c r="B29" s="25" t="s">
        <v>13</v>
      </c>
      <c r="C29" s="26">
        <v>1.5407770000000001</v>
      </c>
      <c r="D29" s="27">
        <v>5</v>
      </c>
      <c r="E29" s="28">
        <v>1.997304</v>
      </c>
      <c r="F29" s="27">
        <v>5</v>
      </c>
      <c r="G29" s="28">
        <v>0.61718700000000004</v>
      </c>
      <c r="H29" s="27">
        <v>2</v>
      </c>
      <c r="I29" s="28">
        <v>0.80234300000000003</v>
      </c>
      <c r="J29" s="29">
        <v>2</v>
      </c>
    </row>
    <row r="30" spans="1:10" x14ac:dyDescent="0.3">
      <c r="A30" s="30"/>
      <c r="B30" s="25" t="s">
        <v>14</v>
      </c>
      <c r="C30" s="26">
        <f>C29*$M$6</f>
        <v>55.467972000000003</v>
      </c>
      <c r="D30" s="31"/>
      <c r="E30" s="26">
        <f>E29*$M$6</f>
        <v>71.902944000000005</v>
      </c>
      <c r="F30" s="31"/>
      <c r="G30" s="26">
        <f>G29*$M$6</f>
        <v>22.218732000000003</v>
      </c>
      <c r="H30" s="31"/>
      <c r="I30" s="26">
        <f>I29*$M$6</f>
        <v>28.884348000000003</v>
      </c>
      <c r="J30" s="32"/>
    </row>
    <row r="31" spans="1:10" x14ac:dyDescent="0.3">
      <c r="A31" s="24" t="s">
        <v>0</v>
      </c>
      <c r="B31" s="25" t="s">
        <v>13</v>
      </c>
      <c r="C31" s="26">
        <v>4.781968</v>
      </c>
      <c r="D31" s="33">
        <v>5</v>
      </c>
      <c r="E31" s="28">
        <v>6.1988469999999998</v>
      </c>
      <c r="F31" s="33">
        <v>5</v>
      </c>
      <c r="G31" s="28">
        <v>1.08656</v>
      </c>
      <c r="H31" s="33">
        <v>2</v>
      </c>
      <c r="I31" s="28">
        <v>1.412528</v>
      </c>
      <c r="J31" s="29">
        <v>2</v>
      </c>
    </row>
    <row r="32" spans="1:10" x14ac:dyDescent="0.3">
      <c r="A32" s="34"/>
      <c r="B32" s="25" t="s">
        <v>14</v>
      </c>
      <c r="C32" s="26">
        <f>C31*$M$6</f>
        <v>172.150848</v>
      </c>
      <c r="D32" s="35"/>
      <c r="E32" s="26">
        <f>E31*$M$6</f>
        <v>223.158492</v>
      </c>
      <c r="F32" s="35"/>
      <c r="G32" s="26">
        <f>G31*$M$6</f>
        <v>39.116160000000001</v>
      </c>
      <c r="H32" s="35"/>
      <c r="I32" s="26">
        <f>I31*$M$6</f>
        <v>50.851008</v>
      </c>
      <c r="J32" s="36"/>
    </row>
    <row r="33" spans="1:10" x14ac:dyDescent="0.3">
      <c r="A33" s="30"/>
      <c r="B33" s="37" t="s">
        <v>11</v>
      </c>
      <c r="C33" s="26">
        <f>(C31-$C$4)/C31*100</f>
        <v>67.779437252612311</v>
      </c>
      <c r="D33" s="38"/>
      <c r="E33" s="28">
        <f>(E31-$E$4)/E31*100</f>
        <v>67.779427367702411</v>
      </c>
      <c r="F33" s="38"/>
      <c r="G33" s="28">
        <f>(G31-$G$4)/G31*100</f>
        <v>43.198074657635097</v>
      </c>
      <c r="H33" s="38"/>
      <c r="I33" s="28">
        <f>(I31-$I$4)/I31*100</f>
        <v>43.198081737140789</v>
      </c>
      <c r="J33" s="32"/>
    </row>
    <row r="34" spans="1:10" x14ac:dyDescent="0.3">
      <c r="A34" s="24" t="s">
        <v>1</v>
      </c>
      <c r="B34" s="25" t="s">
        <v>13</v>
      </c>
      <c r="C34" s="26">
        <v>4.9128809999999996</v>
      </c>
      <c r="D34" s="33">
        <v>5</v>
      </c>
      <c r="E34" s="28">
        <v>6.3685499999999999</v>
      </c>
      <c r="F34" s="33">
        <v>5</v>
      </c>
      <c r="G34" s="28">
        <v>1.1041350000000001</v>
      </c>
      <c r="H34" s="33">
        <v>2</v>
      </c>
      <c r="I34" s="28">
        <v>1.4353750000000001</v>
      </c>
      <c r="J34" s="29">
        <v>2</v>
      </c>
    </row>
    <row r="35" spans="1:10" x14ac:dyDescent="0.3">
      <c r="A35" s="34"/>
      <c r="B35" s="25" t="s">
        <v>14</v>
      </c>
      <c r="C35" s="26">
        <f>C34*$M$6</f>
        <v>176.86371599999998</v>
      </c>
      <c r="D35" s="35"/>
      <c r="E35" s="26">
        <f>E34*$M$6</f>
        <v>229.26779999999999</v>
      </c>
      <c r="F35" s="35"/>
      <c r="G35" s="26">
        <f>G34*$M$6</f>
        <v>39.748860000000001</v>
      </c>
      <c r="H35" s="35"/>
      <c r="I35" s="26">
        <f>I34*$M$6</f>
        <v>51.673500000000004</v>
      </c>
      <c r="J35" s="36"/>
    </row>
    <row r="36" spans="1:10" x14ac:dyDescent="0.3">
      <c r="A36" s="30"/>
      <c r="B36" s="37" t="s">
        <v>11</v>
      </c>
      <c r="C36" s="26">
        <f>(C34-$C$4)/C34*100</f>
        <v>68.638015046568384</v>
      </c>
      <c r="D36" s="38"/>
      <c r="E36" s="28">
        <f>(E34-$E$4)/E34*100</f>
        <v>68.638010222107084</v>
      </c>
      <c r="F36" s="38"/>
      <c r="G36" s="28">
        <f>(G34-$G$4)/G34*100</f>
        <v>44.102215761659579</v>
      </c>
      <c r="H36" s="38"/>
      <c r="I36" s="28">
        <f>(I34-$I$4)/I34*100</f>
        <v>44.102203256988595</v>
      </c>
      <c r="J36" s="32"/>
    </row>
    <row r="37" spans="1:10" x14ac:dyDescent="0.3">
      <c r="A37" s="24" t="s">
        <v>2</v>
      </c>
      <c r="B37" s="25" t="s">
        <v>13</v>
      </c>
      <c r="C37" s="26">
        <v>4.7998250000000002</v>
      </c>
      <c r="D37" s="33">
        <v>5</v>
      </c>
      <c r="E37" s="28">
        <v>6.2219949999999997</v>
      </c>
      <c r="F37" s="33">
        <v>5</v>
      </c>
      <c r="G37" s="28">
        <v>1.0884640000000001</v>
      </c>
      <c r="H37" s="33">
        <v>2</v>
      </c>
      <c r="I37" s="28">
        <v>1.4150039999999999</v>
      </c>
      <c r="J37" s="29">
        <v>2</v>
      </c>
    </row>
    <row r="38" spans="1:10" x14ac:dyDescent="0.3">
      <c r="A38" s="34"/>
      <c r="B38" s="25" t="s">
        <v>14</v>
      </c>
      <c r="C38" s="26">
        <f>C37*$M$6</f>
        <v>172.7937</v>
      </c>
      <c r="D38" s="35"/>
      <c r="E38" s="26">
        <f>E37*$M$6</f>
        <v>223.99181999999999</v>
      </c>
      <c r="F38" s="35"/>
      <c r="G38" s="26">
        <f>G37*$M$6</f>
        <v>39.184704000000004</v>
      </c>
      <c r="H38" s="35"/>
      <c r="I38" s="26">
        <f>I37*$M$6</f>
        <v>50.940143999999997</v>
      </c>
      <c r="J38" s="36"/>
    </row>
    <row r="39" spans="1:10" x14ac:dyDescent="0.3">
      <c r="A39" s="30"/>
      <c r="B39" s="37" t="s">
        <v>11</v>
      </c>
      <c r="C39" s="26">
        <f>(C37-$C$4)/C37*100</f>
        <v>67.899308828967719</v>
      </c>
      <c r="D39" s="38"/>
      <c r="E39" s="28">
        <f>(E37-$E$4)/E37*100</f>
        <v>67.899299179764697</v>
      </c>
      <c r="F39" s="38"/>
      <c r="G39" s="28">
        <f>(G37-$G$4)/G37*100</f>
        <v>43.297435652442338</v>
      </c>
      <c r="H39" s="38"/>
      <c r="I39" s="28">
        <f>(I37-$I$4)/I37*100</f>
        <v>43.297474777456458</v>
      </c>
      <c r="J39" s="32"/>
    </row>
    <row r="40" spans="1:10" x14ac:dyDescent="0.3">
      <c r="A40" s="24" t="s">
        <v>3</v>
      </c>
      <c r="B40" s="25" t="s">
        <v>13</v>
      </c>
      <c r="C40" s="26">
        <v>4.8488170000000004</v>
      </c>
      <c r="D40" s="33">
        <v>5</v>
      </c>
      <c r="E40" s="28">
        <v>6.2855030000000003</v>
      </c>
      <c r="F40" s="33">
        <v>5</v>
      </c>
      <c r="G40" s="28">
        <v>1.100757</v>
      </c>
      <c r="H40" s="33">
        <v>2</v>
      </c>
      <c r="I40" s="28">
        <v>1.430984</v>
      </c>
      <c r="J40" s="29">
        <v>2</v>
      </c>
    </row>
    <row r="41" spans="1:10" x14ac:dyDescent="0.3">
      <c r="A41" s="34"/>
      <c r="B41" s="25" t="s">
        <v>14</v>
      </c>
      <c r="C41" s="26">
        <f>C40*$M$6</f>
        <v>174.557412</v>
      </c>
      <c r="D41" s="35"/>
      <c r="E41" s="26">
        <f>E40*$M$6</f>
        <v>226.278108</v>
      </c>
      <c r="F41" s="35"/>
      <c r="G41" s="26">
        <f>G40*$M$6</f>
        <v>39.627251999999999</v>
      </c>
      <c r="H41" s="35"/>
      <c r="I41" s="26">
        <f>I40*$M$6</f>
        <v>51.515424000000003</v>
      </c>
      <c r="J41" s="36"/>
    </row>
    <row r="42" spans="1:10" x14ac:dyDescent="0.3">
      <c r="A42" s="30"/>
      <c r="B42" s="37" t="s">
        <v>11</v>
      </c>
      <c r="C42" s="26">
        <f>(C40-$C$4)/C40*100</f>
        <v>68.223651253491312</v>
      </c>
      <c r="D42" s="38"/>
      <c r="E42" s="28">
        <f>(E40-$E$4)/E40*100</f>
        <v>68.223640971931758</v>
      </c>
      <c r="F42" s="38"/>
      <c r="G42" s="28">
        <f>(G40-$G$4)/G40*100</f>
        <v>43.930676797876366</v>
      </c>
      <c r="H42" s="38"/>
      <c r="I42" s="28">
        <f>(I40-$I$4)/I40*100</f>
        <v>43.930679867839196</v>
      </c>
      <c r="J42" s="32"/>
    </row>
    <row r="43" spans="1:10" x14ac:dyDescent="0.3">
      <c r="A43" s="24" t="s">
        <v>4</v>
      </c>
      <c r="B43" s="25" t="s">
        <v>13</v>
      </c>
      <c r="C43" s="26">
        <v>4.9364520000000001</v>
      </c>
      <c r="D43" s="33">
        <v>5</v>
      </c>
      <c r="E43" s="28">
        <v>6.3991049999999996</v>
      </c>
      <c r="F43" s="33">
        <v>5</v>
      </c>
      <c r="G43" s="28">
        <v>1.1037870000000001</v>
      </c>
      <c r="H43" s="33">
        <v>2</v>
      </c>
      <c r="I43" s="28">
        <v>1.4349229999999999</v>
      </c>
      <c r="J43" s="29">
        <v>2</v>
      </c>
    </row>
    <row r="44" spans="1:10" x14ac:dyDescent="0.3">
      <c r="A44" s="34"/>
      <c r="B44" s="25" t="s">
        <v>14</v>
      </c>
      <c r="C44" s="26">
        <f>C43*$M$6</f>
        <v>177.71227200000001</v>
      </c>
      <c r="D44" s="35"/>
      <c r="E44" s="26">
        <f>E43*$M$6</f>
        <v>230.36777999999998</v>
      </c>
      <c r="F44" s="35"/>
      <c r="G44" s="26">
        <f>G43*$M$6</f>
        <v>39.736332000000004</v>
      </c>
      <c r="H44" s="35"/>
      <c r="I44" s="26">
        <f>I43*$M$6</f>
        <v>51.657227999999996</v>
      </c>
      <c r="J44" s="36"/>
    </row>
    <row r="45" spans="1:10" x14ac:dyDescent="0.3">
      <c r="A45" s="30"/>
      <c r="B45" s="37" t="s">
        <v>11</v>
      </c>
      <c r="C45" s="26">
        <f>(C43-$C$4)/C43*100</f>
        <v>68.787764977761341</v>
      </c>
      <c r="D45" s="38"/>
      <c r="E45" s="28">
        <f>(E43-$E$4)/E43*100</f>
        <v>68.787760163335349</v>
      </c>
      <c r="F45" s="38"/>
      <c r="G45" s="28">
        <f>(G43-$G$4)/G43*100</f>
        <v>44.084592407774323</v>
      </c>
      <c r="H45" s="38"/>
      <c r="I45" s="28">
        <f>(I43-$I$4)/I43*100</f>
        <v>44.084595480036207</v>
      </c>
      <c r="J45" s="32"/>
    </row>
    <row r="46" spans="1:10" x14ac:dyDescent="0.3">
      <c r="A46" s="34" t="s">
        <v>16</v>
      </c>
      <c r="B46" s="39" t="s">
        <v>13</v>
      </c>
      <c r="C46" s="40">
        <v>4.9461250000000003</v>
      </c>
      <c r="D46" s="35">
        <v>5</v>
      </c>
      <c r="E46" s="41">
        <v>6.4116439999999999</v>
      </c>
      <c r="F46" s="35">
        <v>5</v>
      </c>
      <c r="G46" s="41">
        <v>1.1038809999999999</v>
      </c>
      <c r="H46" s="35">
        <v>2</v>
      </c>
      <c r="I46" s="41">
        <v>1.4350449999999999</v>
      </c>
      <c r="J46" s="36">
        <v>2</v>
      </c>
    </row>
    <row r="47" spans="1:10" x14ac:dyDescent="0.3">
      <c r="A47" s="34"/>
      <c r="B47" s="25" t="s">
        <v>14</v>
      </c>
      <c r="C47" s="26">
        <f>C46*$M$6</f>
        <v>178.06050000000002</v>
      </c>
      <c r="D47" s="35"/>
      <c r="E47" s="26">
        <f>E46*$M$6</f>
        <v>230.81918400000001</v>
      </c>
      <c r="F47" s="35"/>
      <c r="G47" s="26">
        <f>G46*$M$6</f>
        <v>39.739715999999994</v>
      </c>
      <c r="H47" s="35"/>
      <c r="I47" s="26">
        <f>I46*$M$6</f>
        <v>51.661619999999999</v>
      </c>
      <c r="J47" s="36"/>
    </row>
    <row r="48" spans="1:10" ht="15" thickBot="1" x14ac:dyDescent="0.35">
      <c r="A48" s="42"/>
      <c r="B48" s="43" t="s">
        <v>11</v>
      </c>
      <c r="C48" s="44">
        <f>(C46-$C$4)/C46*100</f>
        <v>68.848805883393567</v>
      </c>
      <c r="D48" s="45"/>
      <c r="E48" s="46">
        <f>(E46-$E$4)/E46*100</f>
        <v>68.848800713202422</v>
      </c>
      <c r="F48" s="45"/>
      <c r="G48" s="46">
        <f>(G46-$G$4)/G46*100</f>
        <v>44.089353834335391</v>
      </c>
      <c r="H48" s="45"/>
      <c r="I48" s="46">
        <f>(I46-$I$4)/I46*100</f>
        <v>44.089349114487689</v>
      </c>
      <c r="J48" s="47"/>
    </row>
  </sheetData>
  <mergeCells count="77">
    <mergeCell ref="A26:B28"/>
    <mergeCell ref="C26:J26"/>
    <mergeCell ref="C27:F27"/>
    <mergeCell ref="G27:J27"/>
    <mergeCell ref="A29:A30"/>
    <mergeCell ref="D29:D30"/>
    <mergeCell ref="F29:F30"/>
    <mergeCell ref="H29:H30"/>
    <mergeCell ref="J29:J30"/>
    <mergeCell ref="A18:A20"/>
    <mergeCell ref="D18:D20"/>
    <mergeCell ref="F18:F20"/>
    <mergeCell ref="H18:H20"/>
    <mergeCell ref="J18:J20"/>
    <mergeCell ref="A21:A23"/>
    <mergeCell ref="D21:D23"/>
    <mergeCell ref="F21:F23"/>
    <mergeCell ref="H21:H23"/>
    <mergeCell ref="J21:J23"/>
    <mergeCell ref="A12:A14"/>
    <mergeCell ref="D12:D14"/>
    <mergeCell ref="F12:F14"/>
    <mergeCell ref="H12:H14"/>
    <mergeCell ref="J12:J14"/>
    <mergeCell ref="A15:A17"/>
    <mergeCell ref="D15:D17"/>
    <mergeCell ref="F15:F17"/>
    <mergeCell ref="H15:H17"/>
    <mergeCell ref="J15:J17"/>
    <mergeCell ref="A6:A8"/>
    <mergeCell ref="D6:D8"/>
    <mergeCell ref="F6:F8"/>
    <mergeCell ref="H6:H8"/>
    <mergeCell ref="J6:J8"/>
    <mergeCell ref="A9:A11"/>
    <mergeCell ref="D9:D11"/>
    <mergeCell ref="F9:F11"/>
    <mergeCell ref="H9:H11"/>
    <mergeCell ref="J9:J11"/>
    <mergeCell ref="C1:J1"/>
    <mergeCell ref="C2:F2"/>
    <mergeCell ref="G2:J2"/>
    <mergeCell ref="A4:A5"/>
    <mergeCell ref="D4:D5"/>
    <mergeCell ref="F4:F5"/>
    <mergeCell ref="H4:H5"/>
    <mergeCell ref="J4:J5"/>
    <mergeCell ref="A31:A33"/>
    <mergeCell ref="D31:D33"/>
    <mergeCell ref="F31:F33"/>
    <mergeCell ref="H31:H33"/>
    <mergeCell ref="J31:J33"/>
    <mergeCell ref="A34:A36"/>
    <mergeCell ref="D34:D36"/>
    <mergeCell ref="F34:F36"/>
    <mergeCell ref="H34:H36"/>
    <mergeCell ref="J34:J36"/>
    <mergeCell ref="A37:A39"/>
    <mergeCell ref="D37:D39"/>
    <mergeCell ref="F37:F39"/>
    <mergeCell ref="H37:H39"/>
    <mergeCell ref="J37:J39"/>
    <mergeCell ref="A40:A42"/>
    <mergeCell ref="D40:D42"/>
    <mergeCell ref="F40:F42"/>
    <mergeCell ref="H40:H42"/>
    <mergeCell ref="J40:J42"/>
    <mergeCell ref="A43:A45"/>
    <mergeCell ref="D43:D45"/>
    <mergeCell ref="F43:F45"/>
    <mergeCell ref="H43:H45"/>
    <mergeCell ref="J43:J45"/>
    <mergeCell ref="A46:A48"/>
    <mergeCell ref="D46:D48"/>
    <mergeCell ref="F46:F48"/>
    <mergeCell ref="H46:H48"/>
    <mergeCell ref="J46:J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Span 1 Ratings</vt:lpstr>
      <vt:lpstr>Span 2 Ratings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Nick</cp:lastModifiedBy>
  <dcterms:created xsi:type="dcterms:W3CDTF">2014-11-20T16:32:38Z</dcterms:created>
  <dcterms:modified xsi:type="dcterms:W3CDTF">2014-12-19T19:35:37Z</dcterms:modified>
</cp:coreProperties>
</file>