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erje/Documents/Code/AWS/big-data-tenant-analytics/docs/"/>
    </mc:Choice>
  </mc:AlternateContent>
  <xr:revisionPtr revIDLastSave="0" documentId="13_ncr:1_{A641CF3B-DA29-F546-8FBD-186EF6DF4CC6}" xr6:coauthVersionLast="47" xr6:coauthVersionMax="47" xr10:uidLastSave="{00000000-0000-0000-0000-000000000000}"/>
  <bookViews>
    <workbookView xWindow="380" yWindow="500" windowWidth="27640" windowHeight="16940" activeTab="2" xr2:uid="{D425A971-54F1-3144-B2A7-8B3877C84570}"/>
  </bookViews>
  <sheets>
    <sheet name="Assumptions" sheetId="1" r:id="rId1"/>
    <sheet name="GuardDuty" sheetId="2" r:id="rId2"/>
    <sheet name="Lambda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8" i="3"/>
  <c r="B13" i="1"/>
  <c r="E5" i="1"/>
  <c r="B4" i="1"/>
  <c r="C13" i="1" l="1"/>
  <c r="B15" i="3"/>
</calcChain>
</file>

<file path=xl/sharedStrings.xml><?xml version="1.0" encoding="utf-8"?>
<sst xmlns="http://schemas.openxmlformats.org/spreadsheetml/2006/main" count="41" uniqueCount="39">
  <si>
    <t>nb-of-tenants</t>
  </si>
  <si>
    <t>MB</t>
  </si>
  <si>
    <t>Summary</t>
  </si>
  <si>
    <t>QuickSight</t>
  </si>
  <si>
    <t>nb-of-users-dev</t>
  </si>
  <si>
    <t>Average data set size per job</t>
  </si>
  <si>
    <t>nb-of-job/day/dev</t>
  </si>
  <si>
    <t>guardduty</t>
  </si>
  <si>
    <t>Lambda</t>
  </si>
  <si>
    <t>Cost points</t>
  </si>
  <si>
    <t>Per 1M requests</t>
  </si>
  <si>
    <t>Per GB-second execution</t>
  </si>
  <si>
    <t>Usage</t>
  </si>
  <si>
    <t>Monthly invocations</t>
  </si>
  <si>
    <t>Execution time (seconds)</t>
  </si>
  <si>
    <t>GB allowance</t>
  </si>
  <si>
    <t>Cost</t>
  </si>
  <si>
    <t>Invocations</t>
  </si>
  <si>
    <t>GB-second</t>
  </si>
  <si>
    <t>Input Parameters</t>
  </si>
  <si>
    <t>per day</t>
  </si>
  <si>
    <t>per month</t>
  </si>
  <si>
    <t>Retention time in event backbone</t>
  </si>
  <si>
    <t>days</t>
  </si>
  <si>
    <t>Retention time in S3</t>
  </si>
  <si>
    <t>SageMaker</t>
  </si>
  <si>
    <t>EKS</t>
  </si>
  <si>
    <t>S3</t>
  </si>
  <si>
    <t>Glacier</t>
  </si>
  <si>
    <t>IAM</t>
  </si>
  <si>
    <t>Organization</t>
  </si>
  <si>
    <t>Assumptions: Big Data analytics job during week day done by analytics, scientists..For a SaaS company adding rt-analytiics on metadata events</t>
  </si>
  <si>
    <t>Metadata events produced</t>
  </si>
  <si>
    <t>Metadata size / event</t>
  </si>
  <si>
    <t>K</t>
  </si>
  <si>
    <t xml:space="preserve">Incoming Sagemaker API calls </t>
  </si>
  <si>
    <t>S</t>
  </si>
  <si>
    <t>Pricing</t>
  </si>
  <si>
    <t>per M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</si>
</sst>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5"/>
    <xf numFmtId="0" fontId="2" fillId="0" borderId="0" xfId="2"/>
    <xf numFmtId="0" fontId="3" fillId="0" borderId="1" xfId="3"/>
    <xf numFmtId="164" fontId="0" fillId="0" borderId="0" xfId="0" applyNumberFormat="1"/>
    <xf numFmtId="43" fontId="0" fillId="0" borderId="0" xfId="0" applyNumberFormat="1"/>
    <xf numFmtId="44" fontId="0" fillId="0" borderId="0" xfId="1" applyFont="1"/>
    <xf numFmtId="44" fontId="4" fillId="0" borderId="2" xfId="4" applyNumberFormat="1"/>
    <xf numFmtId="0" fontId="4" fillId="0" borderId="0" xfId="0" applyFont="1"/>
    <xf numFmtId="0" fontId="0" fillId="2" borderId="0" xfId="0" applyFill="1"/>
    <xf numFmtId="0" fontId="0" fillId="0" borderId="0" xfId="0" applyAlignment="1">
      <alignment wrapText="1"/>
    </xf>
  </cellXfs>
  <cellStyles count="6">
    <cellStyle name="Currency" xfId="1" builtinId="4"/>
    <cellStyle name="Heading 1" xfId="3" builtinId="16"/>
    <cellStyle name="Hyperlink" xfId="5" builtinId="8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guardduty/pric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lambda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96F2-6121-1F44-9B56-6D7ABA1B499B}">
  <dimension ref="A1:E33"/>
  <sheetViews>
    <sheetView workbookViewId="0">
      <selection activeCell="C13" sqref="C13"/>
    </sheetView>
  </sheetViews>
  <sheetFormatPr baseColWidth="10" defaultRowHeight="16" x14ac:dyDescent="0.2"/>
  <cols>
    <col min="1" max="1" width="29.1640625" customWidth="1"/>
    <col min="4" max="4" width="21" customWidth="1"/>
  </cols>
  <sheetData>
    <row r="1" spans="1:5" x14ac:dyDescent="0.2">
      <c r="B1" t="s">
        <v>31</v>
      </c>
    </row>
    <row r="2" spans="1:5" x14ac:dyDescent="0.2">
      <c r="A2" s="8" t="s">
        <v>19</v>
      </c>
    </row>
    <row r="3" spans="1:5" x14ac:dyDescent="0.2">
      <c r="A3" t="s">
        <v>0</v>
      </c>
      <c r="B3" s="9">
        <v>500</v>
      </c>
    </row>
    <row r="4" spans="1:5" x14ac:dyDescent="0.2">
      <c r="A4" t="s">
        <v>4</v>
      </c>
      <c r="B4">
        <f>B3*10</f>
        <v>5000</v>
      </c>
    </row>
    <row r="5" spans="1:5" ht="37" customHeight="1" x14ac:dyDescent="0.2">
      <c r="A5" t="s">
        <v>6</v>
      </c>
      <c r="B5" s="9">
        <v>2.7</v>
      </c>
      <c r="D5" s="10" t="s">
        <v>32</v>
      </c>
      <c r="E5">
        <f>2*B5</f>
        <v>5.4</v>
      </c>
    </row>
    <row r="6" spans="1:5" x14ac:dyDescent="0.2">
      <c r="A6" t="s">
        <v>5</v>
      </c>
      <c r="B6" s="9">
        <v>1000</v>
      </c>
      <c r="C6" t="s">
        <v>1</v>
      </c>
    </row>
    <row r="7" spans="1:5" x14ac:dyDescent="0.2">
      <c r="A7" t="s">
        <v>22</v>
      </c>
      <c r="B7" s="9">
        <v>2</v>
      </c>
      <c r="C7" t="s">
        <v>23</v>
      </c>
    </row>
    <row r="8" spans="1:5" x14ac:dyDescent="0.2">
      <c r="A8" t="s">
        <v>24</v>
      </c>
      <c r="B8" s="9">
        <v>20</v>
      </c>
      <c r="C8" t="s">
        <v>23</v>
      </c>
    </row>
    <row r="9" spans="1:5" x14ac:dyDescent="0.2">
      <c r="A9" t="s">
        <v>33</v>
      </c>
      <c r="B9" s="9">
        <v>1</v>
      </c>
      <c r="C9" t="s">
        <v>34</v>
      </c>
    </row>
    <row r="12" spans="1:5" x14ac:dyDescent="0.2">
      <c r="B12" t="s">
        <v>20</v>
      </c>
      <c r="C12" t="s">
        <v>21</v>
      </c>
    </row>
    <row r="13" spans="1:5" x14ac:dyDescent="0.2">
      <c r="A13" t="s">
        <v>35</v>
      </c>
      <c r="B13">
        <f>B4/2*$B$5</f>
        <v>6750</v>
      </c>
      <c r="C13">
        <f>B13*20</f>
        <v>135000</v>
      </c>
    </row>
    <row r="25" spans="1:1" x14ac:dyDescent="0.2">
      <c r="A25" t="s">
        <v>2</v>
      </c>
    </row>
    <row r="26" spans="1:1" x14ac:dyDescent="0.2">
      <c r="A26" t="s">
        <v>3</v>
      </c>
    </row>
    <row r="27" spans="1:1" x14ac:dyDescent="0.2">
      <c r="A27" t="s">
        <v>25</v>
      </c>
    </row>
    <row r="28" spans="1:1" x14ac:dyDescent="0.2">
      <c r="A28" t="s">
        <v>8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C13-7392-0E41-A5F4-7D1FC3F71AD2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s="1" t="s">
        <v>7</v>
      </c>
    </row>
  </sheetData>
  <hyperlinks>
    <hyperlink ref="A3" r:id="rId1" xr:uid="{B8D48D98-58D7-C64B-A736-38874CDBE6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AF-AD43-C846-A6AB-538EEBD2CE08}">
  <dimension ref="A1:C16"/>
  <sheetViews>
    <sheetView tabSelected="1" workbookViewId="0">
      <selection activeCell="B19" sqref="B19"/>
    </sheetView>
  </sheetViews>
  <sheetFormatPr baseColWidth="10" defaultRowHeight="16" x14ac:dyDescent="0.2"/>
  <cols>
    <col min="1" max="1" width="50.33203125" customWidth="1"/>
    <col min="2" max="2" width="21.6640625" customWidth="1"/>
  </cols>
  <sheetData>
    <row r="1" spans="1:3" ht="24" x14ac:dyDescent="0.3">
      <c r="A1" s="2" t="s">
        <v>8</v>
      </c>
      <c r="B1" s="1" t="s">
        <v>37</v>
      </c>
    </row>
    <row r="3" spans="1:3" ht="21" thickBot="1" x14ac:dyDescent="0.3">
      <c r="A3" s="3" t="s">
        <v>9</v>
      </c>
      <c r="B3" s="3"/>
    </row>
    <row r="4" spans="1:3" ht="17" thickTop="1" x14ac:dyDescent="0.2">
      <c r="A4" t="s">
        <v>10</v>
      </c>
      <c r="B4" s="4">
        <v>0.2</v>
      </c>
    </row>
    <row r="5" spans="1:3" x14ac:dyDescent="0.2">
      <c r="A5" t="s">
        <v>11</v>
      </c>
      <c r="B5" s="4">
        <v>1.6670000000000001E-5</v>
      </c>
    </row>
    <row r="7" spans="1:3" ht="21" thickBot="1" x14ac:dyDescent="0.3">
      <c r="A7" s="3" t="s">
        <v>12</v>
      </c>
      <c r="B7" s="3"/>
    </row>
    <row r="8" spans="1:3" ht="17" thickTop="1" x14ac:dyDescent="0.2">
      <c r="A8" t="s">
        <v>13</v>
      </c>
      <c r="B8" s="5">
        <f>Assumptions!C13</f>
        <v>135000</v>
      </c>
    </row>
    <row r="9" spans="1:3" x14ac:dyDescent="0.2">
      <c r="A9" t="s">
        <v>14</v>
      </c>
      <c r="B9">
        <v>3</v>
      </c>
    </row>
    <row r="10" spans="1:3" x14ac:dyDescent="0.2">
      <c r="A10" t="s">
        <v>15</v>
      </c>
      <c r="B10">
        <v>0.75</v>
      </c>
    </row>
    <row r="12" spans="1:3" ht="21" thickBot="1" x14ac:dyDescent="0.3">
      <c r="A12" s="3" t="s">
        <v>16</v>
      </c>
      <c r="B12" s="3"/>
    </row>
    <row r="13" spans="1:3" ht="17" thickTop="1" x14ac:dyDescent="0.2">
      <c r="A13" t="s">
        <v>17</v>
      </c>
      <c r="B13" s="6">
        <f>B8*B4/1000000</f>
        <v>2.7E-2</v>
      </c>
      <c r="C13" t="s">
        <v>38</v>
      </c>
    </row>
    <row r="14" spans="1:3" x14ac:dyDescent="0.2">
      <c r="A14" t="s">
        <v>18</v>
      </c>
      <c r="B14" s="6">
        <f>B8*B9*B10*B5</f>
        <v>5.0635125000000007</v>
      </c>
    </row>
    <row r="15" spans="1:3" ht="17" thickBot="1" x14ac:dyDescent="0.25">
      <c r="B15" s="7">
        <f>SUM(B13:B14)</f>
        <v>5.0905125000000009</v>
      </c>
    </row>
    <row r="16" spans="1:3" ht="17" thickTop="1" x14ac:dyDescent="0.2"/>
  </sheetData>
  <hyperlinks>
    <hyperlink ref="B1" r:id="rId1" xr:uid="{44F26F6C-7A01-4648-8BE9-06729C0F19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86EC-1095-A741-A8A1-C001B6DF60F6}">
  <dimension ref="A1"/>
  <sheetViews>
    <sheetView workbookViewId="0"/>
  </sheetViews>
  <sheetFormatPr baseColWidth="10" defaultRowHeight="16" x14ac:dyDescent="0.2"/>
  <sheetData>
    <row r="1" spans="1:1" x14ac:dyDescent="0.2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GuardDuty</vt:lpstr>
      <vt:lpstr>Lambda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2022-12-25T23:05:56Z</dcterms:created>
  <dcterms:modified xsi:type="dcterms:W3CDTF">2022-12-25T23:37:04Z</dcterms:modified>
</cp:coreProperties>
</file>